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bookViews>
    <workbookView xWindow="0" yWindow="60" windowWidth="19440" windowHeight="10290" tabRatio="591"/>
  </bookViews>
  <sheets>
    <sheet name="评价总数" sheetId="1" r:id="rId1"/>
    <sheet name="汇总表" sheetId="2" r:id="rId2"/>
    <sheet name="万和" sheetId="3" r:id="rId3"/>
    <sheet name="海尔" sheetId="4" r:id="rId4"/>
    <sheet name="美的" sheetId="5" r:id="rId5"/>
    <sheet name="万家乐" sheetId="6" r:id="rId6"/>
    <sheet name="华帝" sheetId="7" r:id="rId7"/>
    <sheet name="方太" sheetId="8" r:id="rId8"/>
    <sheet name="老板" sheetId="9" r:id="rId9"/>
    <sheet name="AO" sheetId="10" r:id="rId10"/>
  </sheets>
  <definedNames>
    <definedName name="_xlnm._FilterDatabase" localSheetId="3" hidden="1">海尔!$A$3:$X$3</definedName>
    <definedName name="_xlnm._FilterDatabase" localSheetId="2" hidden="1">万和!$A$3:$X$3</definedName>
  </definedNames>
  <calcPr calcId="162913"/>
</workbook>
</file>

<file path=xl/calcChain.xml><?xml version="1.0" encoding="utf-8"?>
<calcChain xmlns="http://schemas.openxmlformats.org/spreadsheetml/2006/main">
  <c r="C270" i="1" l="1"/>
  <c r="D270" i="1"/>
  <c r="E270" i="1"/>
  <c r="F270" i="1"/>
  <c r="G270" i="1"/>
  <c r="H270" i="1"/>
  <c r="I270" i="1"/>
  <c r="J270" i="1"/>
  <c r="C270" i="2"/>
  <c r="D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D270" i="2"/>
  <c r="AE270" i="2"/>
  <c r="AF270" i="2"/>
  <c r="AG270" i="2"/>
  <c r="AH270" i="2"/>
  <c r="V380" i="10" l="1"/>
  <c r="U380" i="10"/>
  <c r="T380" i="10"/>
  <c r="S380" i="10"/>
  <c r="R380" i="10"/>
  <c r="O380" i="10"/>
  <c r="N380" i="10"/>
  <c r="M380" i="10"/>
  <c r="L380" i="10"/>
  <c r="K380" i="10"/>
  <c r="H380" i="10"/>
  <c r="G380" i="10"/>
  <c r="F380" i="10"/>
  <c r="E380" i="10"/>
  <c r="D380" i="10"/>
  <c r="X379" i="10"/>
  <c r="W379" i="10"/>
  <c r="Q379" i="10"/>
  <c r="P379" i="10"/>
  <c r="J379" i="10"/>
  <c r="I379" i="10"/>
  <c r="C379" i="10"/>
  <c r="W378" i="10"/>
  <c r="X378" i="10" s="1"/>
  <c r="P378" i="10"/>
  <c r="Q378" i="10" s="1"/>
  <c r="I378" i="10"/>
  <c r="J378" i="10" s="1"/>
  <c r="C378" i="10" s="1"/>
  <c r="W377" i="10"/>
  <c r="X377" i="10" s="1"/>
  <c r="Q377" i="10"/>
  <c r="P377" i="10"/>
  <c r="I377" i="10"/>
  <c r="J377" i="10" s="1"/>
  <c r="C377" i="10" s="1"/>
  <c r="W376" i="10"/>
  <c r="X376" i="10" s="1"/>
  <c r="P376" i="10"/>
  <c r="Q376" i="10" s="1"/>
  <c r="I376" i="10"/>
  <c r="J376" i="10" s="1"/>
  <c r="C376" i="10" s="1"/>
  <c r="X375" i="10"/>
  <c r="W375" i="10"/>
  <c r="P375" i="10"/>
  <c r="Q375" i="10" s="1"/>
  <c r="J375" i="10"/>
  <c r="I375" i="10"/>
  <c r="C375" i="10"/>
  <c r="W374" i="10"/>
  <c r="X374" i="10" s="1"/>
  <c r="P374" i="10"/>
  <c r="Q374" i="10" s="1"/>
  <c r="I374" i="10"/>
  <c r="J374" i="10" s="1"/>
  <c r="C374" i="10" s="1"/>
  <c r="W373" i="10"/>
  <c r="X373" i="10" s="1"/>
  <c r="Q373" i="10"/>
  <c r="P373" i="10"/>
  <c r="I373" i="10"/>
  <c r="J373" i="10" s="1"/>
  <c r="C373" i="10" s="1"/>
  <c r="W372" i="10"/>
  <c r="X372" i="10" s="1"/>
  <c r="P372" i="10"/>
  <c r="Q372" i="10" s="1"/>
  <c r="I372" i="10"/>
  <c r="J372" i="10" s="1"/>
  <c r="C372" i="10" s="1"/>
  <c r="X371" i="10"/>
  <c r="W371" i="10"/>
  <c r="Q371" i="10"/>
  <c r="P371" i="10"/>
  <c r="J371" i="10"/>
  <c r="I371" i="10"/>
  <c r="C371" i="10"/>
  <c r="W370" i="10"/>
  <c r="X370" i="10" s="1"/>
  <c r="P370" i="10"/>
  <c r="Q370" i="10" s="1"/>
  <c r="I370" i="10"/>
  <c r="J370" i="10" s="1"/>
  <c r="C370" i="10" s="1"/>
  <c r="X369" i="10"/>
  <c r="W369" i="10"/>
  <c r="Q369" i="10"/>
  <c r="P369" i="10"/>
  <c r="J369" i="10"/>
  <c r="C369" i="10" s="1"/>
  <c r="I369" i="10"/>
  <c r="W368" i="10"/>
  <c r="X368" i="10" s="1"/>
  <c r="P368" i="10"/>
  <c r="Q368" i="10" s="1"/>
  <c r="I368" i="10"/>
  <c r="J368" i="10" s="1"/>
  <c r="C368" i="10" s="1"/>
  <c r="X367" i="10"/>
  <c r="W367" i="10"/>
  <c r="P367" i="10"/>
  <c r="Q367" i="10" s="1"/>
  <c r="J367" i="10"/>
  <c r="I367" i="10"/>
  <c r="C367" i="10"/>
  <c r="W366" i="10"/>
  <c r="X366" i="10" s="1"/>
  <c r="P366" i="10"/>
  <c r="Q366" i="10" s="1"/>
  <c r="I366" i="10"/>
  <c r="J366" i="10" s="1"/>
  <c r="C366" i="10" s="1"/>
  <c r="W365" i="10"/>
  <c r="X365" i="10" s="1"/>
  <c r="Q365" i="10"/>
  <c r="P365" i="10"/>
  <c r="I365" i="10"/>
  <c r="J365" i="10" s="1"/>
  <c r="C365" i="10" s="1"/>
  <c r="W364" i="10"/>
  <c r="X364" i="10" s="1"/>
  <c r="P364" i="10"/>
  <c r="Q364" i="10" s="1"/>
  <c r="I364" i="10"/>
  <c r="J364" i="10" s="1"/>
  <c r="C364" i="10" s="1"/>
  <c r="X363" i="10"/>
  <c r="W363" i="10"/>
  <c r="P363" i="10"/>
  <c r="Q363" i="10" s="1"/>
  <c r="J363" i="10"/>
  <c r="I363" i="10"/>
  <c r="C363" i="10"/>
  <c r="W362" i="10"/>
  <c r="X362" i="10" s="1"/>
  <c r="P362" i="10"/>
  <c r="Q362" i="10" s="1"/>
  <c r="I362" i="10"/>
  <c r="J362" i="10" s="1"/>
  <c r="C362" i="10" s="1"/>
  <c r="W361" i="10"/>
  <c r="X361" i="10" s="1"/>
  <c r="Q361" i="10"/>
  <c r="P361" i="10"/>
  <c r="I361" i="10"/>
  <c r="J361" i="10" s="1"/>
  <c r="C361" i="10" s="1"/>
  <c r="W360" i="10"/>
  <c r="X360" i="10" s="1"/>
  <c r="P360" i="10"/>
  <c r="Q360" i="10" s="1"/>
  <c r="I360" i="10"/>
  <c r="J360" i="10" s="1"/>
  <c r="C360" i="10" s="1"/>
  <c r="X359" i="10"/>
  <c r="W359" i="10"/>
  <c r="P359" i="10"/>
  <c r="Q359" i="10" s="1"/>
  <c r="J359" i="10"/>
  <c r="I359" i="10"/>
  <c r="C359" i="10"/>
  <c r="W358" i="10"/>
  <c r="X358" i="10" s="1"/>
  <c r="P358" i="10"/>
  <c r="Q358" i="10" s="1"/>
  <c r="I358" i="10"/>
  <c r="J358" i="10" s="1"/>
  <c r="C358" i="10" s="1"/>
  <c r="W357" i="10"/>
  <c r="X357" i="10" s="1"/>
  <c r="Q357" i="10"/>
  <c r="P357" i="10"/>
  <c r="I357" i="10"/>
  <c r="J357" i="10" s="1"/>
  <c r="C357" i="10" s="1"/>
  <c r="W356" i="10"/>
  <c r="X356" i="10" s="1"/>
  <c r="P356" i="10"/>
  <c r="Q356" i="10" s="1"/>
  <c r="I356" i="10"/>
  <c r="J356" i="10" s="1"/>
  <c r="C356" i="10" s="1"/>
  <c r="X355" i="10"/>
  <c r="W355" i="10"/>
  <c r="Q355" i="10"/>
  <c r="P355" i="10"/>
  <c r="J355" i="10"/>
  <c r="I355" i="10"/>
  <c r="C355" i="10"/>
  <c r="W354" i="10"/>
  <c r="X354" i="10" s="1"/>
  <c r="P354" i="10"/>
  <c r="Q354" i="10" s="1"/>
  <c r="I354" i="10"/>
  <c r="J354" i="10" s="1"/>
  <c r="C354" i="10" s="1"/>
  <c r="X353" i="10"/>
  <c r="W353" i="10"/>
  <c r="Q353" i="10"/>
  <c r="P353" i="10"/>
  <c r="J353" i="10"/>
  <c r="C353" i="10" s="1"/>
  <c r="I353" i="10"/>
  <c r="W352" i="10"/>
  <c r="X352" i="10" s="1"/>
  <c r="P352" i="10"/>
  <c r="Q352" i="10" s="1"/>
  <c r="I352" i="10"/>
  <c r="J352" i="10" s="1"/>
  <c r="C352" i="10" s="1"/>
  <c r="X351" i="10"/>
  <c r="W351" i="10"/>
  <c r="Q351" i="10"/>
  <c r="P351" i="10"/>
  <c r="J351" i="10"/>
  <c r="I351" i="10"/>
  <c r="C351" i="10"/>
  <c r="W350" i="10"/>
  <c r="X350" i="10" s="1"/>
  <c r="P350" i="10"/>
  <c r="Q350" i="10" s="1"/>
  <c r="I350" i="10"/>
  <c r="J350" i="10" s="1"/>
  <c r="C350" i="10" s="1"/>
  <c r="X349" i="10"/>
  <c r="X380" i="10" s="1"/>
  <c r="AH380" i="2" s="1"/>
  <c r="W349" i="10"/>
  <c r="Q349" i="10"/>
  <c r="Q380" i="10" s="1"/>
  <c r="Z380" i="2" s="1"/>
  <c r="P349" i="10"/>
  <c r="J349" i="10"/>
  <c r="I349" i="10"/>
  <c r="V348" i="10"/>
  <c r="U348" i="10"/>
  <c r="T348" i="10"/>
  <c r="S348" i="10"/>
  <c r="R348" i="10"/>
  <c r="O348" i="10"/>
  <c r="N348" i="10"/>
  <c r="M348" i="10"/>
  <c r="L348" i="10"/>
  <c r="K348" i="10"/>
  <c r="H348" i="10"/>
  <c r="G348" i="10"/>
  <c r="F348" i="10"/>
  <c r="E348" i="10"/>
  <c r="D348" i="10"/>
  <c r="W347" i="10"/>
  <c r="X347" i="10" s="1"/>
  <c r="P347" i="10"/>
  <c r="Q347" i="10" s="1"/>
  <c r="I347" i="10"/>
  <c r="J347" i="10" s="1"/>
  <c r="C347" i="10" s="1"/>
  <c r="X346" i="10"/>
  <c r="W346" i="10"/>
  <c r="P346" i="10"/>
  <c r="Q346" i="10" s="1"/>
  <c r="J346" i="10"/>
  <c r="C346" i="10" s="1"/>
  <c r="I346" i="10"/>
  <c r="W345" i="10"/>
  <c r="X345" i="10" s="1"/>
  <c r="P345" i="10"/>
  <c r="Q345" i="10" s="1"/>
  <c r="I345" i="10"/>
  <c r="J345" i="10" s="1"/>
  <c r="C345" i="10" s="1"/>
  <c r="W344" i="10"/>
  <c r="X344" i="10" s="1"/>
  <c r="Q344" i="10"/>
  <c r="P344" i="10"/>
  <c r="I344" i="10"/>
  <c r="J344" i="10" s="1"/>
  <c r="C344" i="10" s="1"/>
  <c r="W343" i="10"/>
  <c r="X343" i="10" s="1"/>
  <c r="P343" i="10"/>
  <c r="Q343" i="10" s="1"/>
  <c r="I343" i="10"/>
  <c r="J343" i="10" s="1"/>
  <c r="C343" i="10" s="1"/>
  <c r="X342" i="10"/>
  <c r="W342" i="10"/>
  <c r="P342" i="10"/>
  <c r="Q342" i="10" s="1"/>
  <c r="J342" i="10"/>
  <c r="C342" i="10" s="1"/>
  <c r="I342" i="10"/>
  <c r="W341" i="10"/>
  <c r="X341" i="10" s="1"/>
  <c r="P341" i="10"/>
  <c r="Q341" i="10" s="1"/>
  <c r="I341" i="10"/>
  <c r="J341" i="10" s="1"/>
  <c r="C341" i="10" s="1"/>
  <c r="W340" i="10"/>
  <c r="X340" i="10" s="1"/>
  <c r="Q340" i="10"/>
  <c r="P340" i="10"/>
  <c r="I340" i="10"/>
  <c r="J340" i="10" s="1"/>
  <c r="C340" i="10" s="1"/>
  <c r="W339" i="10"/>
  <c r="X339" i="10" s="1"/>
  <c r="P339" i="10"/>
  <c r="Q339" i="10" s="1"/>
  <c r="J339" i="10"/>
  <c r="C339" i="10" s="1"/>
  <c r="I339" i="10"/>
  <c r="W338" i="10"/>
  <c r="X338" i="10" s="1"/>
  <c r="P338" i="10"/>
  <c r="Q338" i="10" s="1"/>
  <c r="I338" i="10"/>
  <c r="J338" i="10" s="1"/>
  <c r="C338" i="10" s="1"/>
  <c r="X337" i="10"/>
  <c r="W337" i="10"/>
  <c r="P337" i="10"/>
  <c r="Q337" i="10" s="1"/>
  <c r="J337" i="10"/>
  <c r="I337" i="10"/>
  <c r="C337" i="10"/>
  <c r="W336" i="10"/>
  <c r="X336" i="10" s="1"/>
  <c r="P336" i="10"/>
  <c r="Q336" i="10" s="1"/>
  <c r="I336" i="10"/>
  <c r="J336" i="10" s="1"/>
  <c r="C336" i="10" s="1"/>
  <c r="W335" i="10"/>
  <c r="X335" i="10" s="1"/>
  <c r="Q335" i="10"/>
  <c r="P335" i="10"/>
  <c r="I335" i="10"/>
  <c r="J335" i="10" s="1"/>
  <c r="C335" i="10" s="1"/>
  <c r="W334" i="10"/>
  <c r="X334" i="10" s="1"/>
  <c r="P334" i="10"/>
  <c r="Q334" i="10" s="1"/>
  <c r="I334" i="10"/>
  <c r="J334" i="10" s="1"/>
  <c r="C334" i="10" s="1"/>
  <c r="X333" i="10"/>
  <c r="W333" i="10"/>
  <c r="Q333" i="10"/>
  <c r="P333" i="10"/>
  <c r="J333" i="10"/>
  <c r="I333" i="10"/>
  <c r="C333" i="10"/>
  <c r="W332" i="10"/>
  <c r="X332" i="10" s="1"/>
  <c r="P332" i="10"/>
  <c r="Q332" i="10" s="1"/>
  <c r="I332" i="10"/>
  <c r="J332" i="10" s="1"/>
  <c r="C332" i="10" s="1"/>
  <c r="X331" i="10"/>
  <c r="W331" i="10"/>
  <c r="Q331" i="10"/>
  <c r="P331" i="10"/>
  <c r="J331" i="10"/>
  <c r="C331" i="10" s="1"/>
  <c r="I331" i="10"/>
  <c r="W330" i="10"/>
  <c r="X330" i="10" s="1"/>
  <c r="P330" i="10"/>
  <c r="Q330" i="10" s="1"/>
  <c r="I330" i="10"/>
  <c r="J330" i="10" s="1"/>
  <c r="C330" i="10" s="1"/>
  <c r="X329" i="10"/>
  <c r="W329" i="10"/>
  <c r="Q329" i="10"/>
  <c r="P329" i="10"/>
  <c r="J329" i="10"/>
  <c r="I329" i="10"/>
  <c r="C329" i="10"/>
  <c r="W328" i="10"/>
  <c r="X328" i="10" s="1"/>
  <c r="P328" i="10"/>
  <c r="Q328" i="10" s="1"/>
  <c r="I328" i="10"/>
  <c r="J328" i="10" s="1"/>
  <c r="C328" i="10" s="1"/>
  <c r="X327" i="10"/>
  <c r="W327" i="10"/>
  <c r="Q327" i="10"/>
  <c r="P327" i="10"/>
  <c r="J327" i="10"/>
  <c r="C327" i="10" s="1"/>
  <c r="I327" i="10"/>
  <c r="W326" i="10"/>
  <c r="X326" i="10" s="1"/>
  <c r="P326" i="10"/>
  <c r="Q326" i="10" s="1"/>
  <c r="I326" i="10"/>
  <c r="J326" i="10" s="1"/>
  <c r="C326" i="10" s="1"/>
  <c r="X325" i="10"/>
  <c r="W325" i="10"/>
  <c r="Q325" i="10"/>
  <c r="P325" i="10"/>
  <c r="J325" i="10"/>
  <c r="I325" i="10"/>
  <c r="C325" i="10"/>
  <c r="W324" i="10"/>
  <c r="X324" i="10" s="1"/>
  <c r="P324" i="10"/>
  <c r="Q324" i="10" s="1"/>
  <c r="I324" i="10"/>
  <c r="J324" i="10" s="1"/>
  <c r="C324" i="10" s="1"/>
  <c r="X323" i="10"/>
  <c r="W323" i="10"/>
  <c r="Q323" i="10"/>
  <c r="P323" i="10"/>
  <c r="J323" i="10"/>
  <c r="C323" i="10" s="1"/>
  <c r="I323" i="10"/>
  <c r="W322" i="10"/>
  <c r="X322" i="10" s="1"/>
  <c r="P322" i="10"/>
  <c r="Q322" i="10" s="1"/>
  <c r="I322" i="10"/>
  <c r="J322" i="10" s="1"/>
  <c r="C322" i="10" s="1"/>
  <c r="X321" i="10"/>
  <c r="W321" i="10"/>
  <c r="P321" i="10"/>
  <c r="Q321" i="10" s="1"/>
  <c r="J321" i="10"/>
  <c r="I321" i="10"/>
  <c r="C321" i="10"/>
  <c r="W320" i="10"/>
  <c r="X320" i="10" s="1"/>
  <c r="P320" i="10"/>
  <c r="Q320" i="10" s="1"/>
  <c r="I320" i="10"/>
  <c r="J320" i="10" s="1"/>
  <c r="C320" i="10" s="1"/>
  <c r="W319" i="10"/>
  <c r="X319" i="10" s="1"/>
  <c r="Q319" i="10"/>
  <c r="P319" i="10"/>
  <c r="I319" i="10"/>
  <c r="J319" i="10" s="1"/>
  <c r="C319" i="10" s="1"/>
  <c r="W318" i="10"/>
  <c r="P318" i="10"/>
  <c r="I318" i="10"/>
  <c r="V317" i="10"/>
  <c r="U317" i="10"/>
  <c r="T317" i="10"/>
  <c r="S317" i="10"/>
  <c r="R317" i="10"/>
  <c r="O317" i="10"/>
  <c r="N317" i="10"/>
  <c r="M317" i="10"/>
  <c r="L317" i="10"/>
  <c r="K317" i="10"/>
  <c r="H317" i="10"/>
  <c r="G317" i="10"/>
  <c r="F317" i="10"/>
  <c r="E317" i="10"/>
  <c r="D317" i="10"/>
  <c r="X316" i="10"/>
  <c r="W316" i="10"/>
  <c r="P316" i="10"/>
  <c r="Q316" i="10" s="1"/>
  <c r="J316" i="10"/>
  <c r="C316" i="10" s="1"/>
  <c r="I316" i="10"/>
  <c r="W315" i="10"/>
  <c r="X315" i="10" s="1"/>
  <c r="P315" i="10"/>
  <c r="Q315" i="10" s="1"/>
  <c r="I315" i="10"/>
  <c r="J315" i="10" s="1"/>
  <c r="C315" i="10" s="1"/>
  <c r="W314" i="10"/>
  <c r="X314" i="10" s="1"/>
  <c r="Q314" i="10"/>
  <c r="P314" i="10"/>
  <c r="I314" i="10"/>
  <c r="J314" i="10" s="1"/>
  <c r="C314" i="10" s="1"/>
  <c r="W313" i="10"/>
  <c r="X313" i="10" s="1"/>
  <c r="P313" i="10"/>
  <c r="Q313" i="10" s="1"/>
  <c r="I313" i="10"/>
  <c r="J313" i="10" s="1"/>
  <c r="C313" i="10" s="1"/>
  <c r="X312" i="10"/>
  <c r="W312" i="10"/>
  <c r="P312" i="10"/>
  <c r="Q312" i="10" s="1"/>
  <c r="J312" i="10"/>
  <c r="C312" i="10" s="1"/>
  <c r="I312" i="10"/>
  <c r="W311" i="10"/>
  <c r="X311" i="10" s="1"/>
  <c r="P311" i="10"/>
  <c r="Q311" i="10" s="1"/>
  <c r="I311" i="10"/>
  <c r="J311" i="10" s="1"/>
  <c r="C311" i="10" s="1"/>
  <c r="W310" i="10"/>
  <c r="X310" i="10" s="1"/>
  <c r="Q310" i="10"/>
  <c r="P310" i="10"/>
  <c r="I310" i="10"/>
  <c r="J310" i="10" s="1"/>
  <c r="C310" i="10" s="1"/>
  <c r="W309" i="10"/>
  <c r="X309" i="10" s="1"/>
  <c r="P309" i="10"/>
  <c r="Q309" i="10" s="1"/>
  <c r="I309" i="10"/>
  <c r="J309" i="10" s="1"/>
  <c r="C309" i="10" s="1"/>
  <c r="X308" i="10"/>
  <c r="W308" i="10"/>
  <c r="P308" i="10"/>
  <c r="Q308" i="10" s="1"/>
  <c r="J308" i="10"/>
  <c r="C308" i="10" s="1"/>
  <c r="I308" i="10"/>
  <c r="W307" i="10"/>
  <c r="X307" i="10" s="1"/>
  <c r="P307" i="10"/>
  <c r="Q307" i="10" s="1"/>
  <c r="I307" i="10"/>
  <c r="J307" i="10" s="1"/>
  <c r="C307" i="10" s="1"/>
  <c r="W306" i="10"/>
  <c r="X306" i="10" s="1"/>
  <c r="Q306" i="10"/>
  <c r="P306" i="10"/>
  <c r="I306" i="10"/>
  <c r="J306" i="10" s="1"/>
  <c r="C306" i="10" s="1"/>
  <c r="W305" i="10"/>
  <c r="X305" i="10" s="1"/>
  <c r="P305" i="10"/>
  <c r="Q305" i="10" s="1"/>
  <c r="I305" i="10"/>
  <c r="J305" i="10" s="1"/>
  <c r="C305" i="10" s="1"/>
  <c r="X304" i="10"/>
  <c r="W304" i="10"/>
  <c r="P304" i="10"/>
  <c r="Q304" i="10" s="1"/>
  <c r="J304" i="10"/>
  <c r="C304" i="10" s="1"/>
  <c r="I304" i="10"/>
  <c r="W303" i="10"/>
  <c r="X303" i="10" s="1"/>
  <c r="P303" i="10"/>
  <c r="Q303" i="10" s="1"/>
  <c r="I303" i="10"/>
  <c r="J303" i="10" s="1"/>
  <c r="C303" i="10" s="1"/>
  <c r="W302" i="10"/>
  <c r="X302" i="10" s="1"/>
  <c r="Q302" i="10"/>
  <c r="P302" i="10"/>
  <c r="I302" i="10"/>
  <c r="J302" i="10" s="1"/>
  <c r="C302" i="10" s="1"/>
  <c r="W301" i="10"/>
  <c r="X301" i="10" s="1"/>
  <c r="P301" i="10"/>
  <c r="Q301" i="10" s="1"/>
  <c r="I301" i="10"/>
  <c r="J301" i="10" s="1"/>
  <c r="C301" i="10" s="1"/>
  <c r="X300" i="10"/>
  <c r="W300" i="10"/>
  <c r="P300" i="10"/>
  <c r="Q300" i="10" s="1"/>
  <c r="J300" i="10"/>
  <c r="C300" i="10" s="1"/>
  <c r="I300" i="10"/>
  <c r="W299" i="10"/>
  <c r="X299" i="10" s="1"/>
  <c r="P299" i="10"/>
  <c r="Q299" i="10" s="1"/>
  <c r="I299" i="10"/>
  <c r="J299" i="10" s="1"/>
  <c r="C299" i="10" s="1"/>
  <c r="W298" i="10"/>
  <c r="X298" i="10" s="1"/>
  <c r="Q298" i="10"/>
  <c r="P298" i="10"/>
  <c r="I298" i="10"/>
  <c r="J298" i="10" s="1"/>
  <c r="C298" i="10" s="1"/>
  <c r="W297" i="10"/>
  <c r="X297" i="10" s="1"/>
  <c r="P297" i="10"/>
  <c r="Q297" i="10" s="1"/>
  <c r="I297" i="10"/>
  <c r="J297" i="10" s="1"/>
  <c r="C297" i="10" s="1"/>
  <c r="X296" i="10"/>
  <c r="W296" i="10"/>
  <c r="P296" i="10"/>
  <c r="Q296" i="10" s="1"/>
  <c r="J296" i="10"/>
  <c r="C296" i="10" s="1"/>
  <c r="I296" i="10"/>
  <c r="W295" i="10"/>
  <c r="X295" i="10" s="1"/>
  <c r="P295" i="10"/>
  <c r="Q295" i="10" s="1"/>
  <c r="I295" i="10"/>
  <c r="J295" i="10" s="1"/>
  <c r="C295" i="10" s="1"/>
  <c r="W294" i="10"/>
  <c r="X294" i="10" s="1"/>
  <c r="Q294" i="10"/>
  <c r="P294" i="10"/>
  <c r="I294" i="10"/>
  <c r="J294" i="10" s="1"/>
  <c r="C294" i="10" s="1"/>
  <c r="W293" i="10"/>
  <c r="X293" i="10" s="1"/>
  <c r="P293" i="10"/>
  <c r="Q293" i="10" s="1"/>
  <c r="I293" i="10"/>
  <c r="J293" i="10" s="1"/>
  <c r="C293" i="10" s="1"/>
  <c r="X292" i="10"/>
  <c r="W292" i="10"/>
  <c r="P292" i="10"/>
  <c r="Q292" i="10" s="1"/>
  <c r="J292" i="10"/>
  <c r="C292" i="10" s="1"/>
  <c r="I292" i="10"/>
  <c r="W291" i="10"/>
  <c r="X291" i="10" s="1"/>
  <c r="P291" i="10"/>
  <c r="Q291" i="10" s="1"/>
  <c r="I291" i="10"/>
  <c r="J291" i="10" s="1"/>
  <c r="C291" i="10" s="1"/>
  <c r="W290" i="10"/>
  <c r="X290" i="10" s="1"/>
  <c r="Q290" i="10"/>
  <c r="P290" i="10"/>
  <c r="I290" i="10"/>
  <c r="J290" i="10" s="1"/>
  <c r="C290" i="10" s="1"/>
  <c r="W289" i="10"/>
  <c r="X289" i="10" s="1"/>
  <c r="P289" i="10"/>
  <c r="Q289" i="10" s="1"/>
  <c r="I289" i="10"/>
  <c r="J289" i="10" s="1"/>
  <c r="C289" i="10" s="1"/>
  <c r="X288" i="10"/>
  <c r="W288" i="10"/>
  <c r="P288" i="10"/>
  <c r="Q288" i="10" s="1"/>
  <c r="J288" i="10"/>
  <c r="C288" i="10" s="1"/>
  <c r="I288" i="10"/>
  <c r="W287" i="10"/>
  <c r="X287" i="10" s="1"/>
  <c r="P287" i="10"/>
  <c r="Q287" i="10" s="1"/>
  <c r="I287" i="10"/>
  <c r="J287" i="10" s="1"/>
  <c r="C287" i="10" s="1"/>
  <c r="W286" i="10"/>
  <c r="Q286" i="10"/>
  <c r="Q317" i="10" s="1"/>
  <c r="Z317" i="2" s="1"/>
  <c r="P286" i="10"/>
  <c r="P317" i="10" s="1"/>
  <c r="I286" i="10"/>
  <c r="V380" i="9"/>
  <c r="U380" i="9"/>
  <c r="T380" i="9"/>
  <c r="S380" i="9"/>
  <c r="R380" i="9"/>
  <c r="O380" i="9"/>
  <c r="N380" i="9"/>
  <c r="M380" i="9"/>
  <c r="L380" i="9"/>
  <c r="K380" i="9"/>
  <c r="H380" i="9"/>
  <c r="G380" i="9"/>
  <c r="F380" i="9"/>
  <c r="E380" i="9"/>
  <c r="D380" i="9"/>
  <c r="X379" i="9"/>
  <c r="W379" i="9"/>
  <c r="P379" i="9"/>
  <c r="Q379" i="9" s="1"/>
  <c r="J379" i="9"/>
  <c r="C379" i="9" s="1"/>
  <c r="I379" i="9"/>
  <c r="W378" i="9"/>
  <c r="X378" i="9" s="1"/>
  <c r="P378" i="9"/>
  <c r="Q378" i="9" s="1"/>
  <c r="I378" i="9"/>
  <c r="J378" i="9" s="1"/>
  <c r="C378" i="9" s="1"/>
  <c r="W377" i="9"/>
  <c r="X377" i="9" s="1"/>
  <c r="Q377" i="9"/>
  <c r="P377" i="9"/>
  <c r="I377" i="9"/>
  <c r="J377" i="9" s="1"/>
  <c r="C377" i="9" s="1"/>
  <c r="W376" i="9"/>
  <c r="X376" i="9" s="1"/>
  <c r="P376" i="9"/>
  <c r="Q376" i="9" s="1"/>
  <c r="I376" i="9"/>
  <c r="J376" i="9" s="1"/>
  <c r="C376" i="9" s="1"/>
  <c r="X375" i="9"/>
  <c r="W375" i="9"/>
  <c r="P375" i="9"/>
  <c r="Q375" i="9" s="1"/>
  <c r="J375" i="9"/>
  <c r="C375" i="9" s="1"/>
  <c r="I375" i="9"/>
  <c r="W374" i="9"/>
  <c r="X374" i="9" s="1"/>
  <c r="P374" i="9"/>
  <c r="Q374" i="9" s="1"/>
  <c r="I374" i="9"/>
  <c r="J374" i="9" s="1"/>
  <c r="C374" i="9" s="1"/>
  <c r="W373" i="9"/>
  <c r="X373" i="9" s="1"/>
  <c r="Q373" i="9"/>
  <c r="P373" i="9"/>
  <c r="I373" i="9"/>
  <c r="J373" i="9" s="1"/>
  <c r="C373" i="9" s="1"/>
  <c r="W372" i="9"/>
  <c r="X372" i="9" s="1"/>
  <c r="P372" i="9"/>
  <c r="Q372" i="9" s="1"/>
  <c r="I372" i="9"/>
  <c r="J372" i="9" s="1"/>
  <c r="C372" i="9" s="1"/>
  <c r="X371" i="9"/>
  <c r="W371" i="9"/>
  <c r="P371" i="9"/>
  <c r="Q371" i="9" s="1"/>
  <c r="J371" i="9"/>
  <c r="C371" i="9" s="1"/>
  <c r="I371" i="9"/>
  <c r="W370" i="9"/>
  <c r="X370" i="9" s="1"/>
  <c r="P370" i="9"/>
  <c r="Q370" i="9" s="1"/>
  <c r="I370" i="9"/>
  <c r="J370" i="9" s="1"/>
  <c r="C370" i="9" s="1"/>
  <c r="W369" i="9"/>
  <c r="X369" i="9" s="1"/>
  <c r="Q369" i="9"/>
  <c r="P369" i="9"/>
  <c r="I369" i="9"/>
  <c r="J369" i="9" s="1"/>
  <c r="C369" i="9" s="1"/>
  <c r="W368" i="9"/>
  <c r="X368" i="9" s="1"/>
  <c r="P368" i="9"/>
  <c r="Q368" i="9" s="1"/>
  <c r="I368" i="9"/>
  <c r="J368" i="9" s="1"/>
  <c r="C368" i="9" s="1"/>
  <c r="X367" i="9"/>
  <c r="W367" i="9"/>
  <c r="P367" i="9"/>
  <c r="Q367" i="9" s="1"/>
  <c r="J367" i="9"/>
  <c r="C367" i="9" s="1"/>
  <c r="I367" i="9"/>
  <c r="W366" i="9"/>
  <c r="X366" i="9" s="1"/>
  <c r="P366" i="9"/>
  <c r="Q366" i="9" s="1"/>
  <c r="I366" i="9"/>
  <c r="J366" i="9" s="1"/>
  <c r="C366" i="9" s="1"/>
  <c r="W365" i="9"/>
  <c r="X365" i="9" s="1"/>
  <c r="Q365" i="9"/>
  <c r="P365" i="9"/>
  <c r="I365" i="9"/>
  <c r="J365" i="9" s="1"/>
  <c r="C365" i="9" s="1"/>
  <c r="W364" i="9"/>
  <c r="X364" i="9" s="1"/>
  <c r="P364" i="9"/>
  <c r="Q364" i="9" s="1"/>
  <c r="I364" i="9"/>
  <c r="J364" i="9" s="1"/>
  <c r="C364" i="9" s="1"/>
  <c r="X363" i="9"/>
  <c r="W363" i="9"/>
  <c r="P363" i="9"/>
  <c r="Q363" i="9" s="1"/>
  <c r="J363" i="9"/>
  <c r="C363" i="9" s="1"/>
  <c r="I363" i="9"/>
  <c r="W362" i="9"/>
  <c r="X362" i="9" s="1"/>
  <c r="P362" i="9"/>
  <c r="Q362" i="9" s="1"/>
  <c r="I362" i="9"/>
  <c r="J362" i="9" s="1"/>
  <c r="C362" i="9" s="1"/>
  <c r="W361" i="9"/>
  <c r="X361" i="9" s="1"/>
  <c r="Q361" i="9"/>
  <c r="P361" i="9"/>
  <c r="I361" i="9"/>
  <c r="J361" i="9" s="1"/>
  <c r="C361" i="9" s="1"/>
  <c r="W360" i="9"/>
  <c r="X360" i="9" s="1"/>
  <c r="P360" i="9"/>
  <c r="Q360" i="9" s="1"/>
  <c r="I360" i="9"/>
  <c r="J360" i="9" s="1"/>
  <c r="C360" i="9" s="1"/>
  <c r="X359" i="9"/>
  <c r="W359" i="9"/>
  <c r="P359" i="9"/>
  <c r="Q359" i="9" s="1"/>
  <c r="J359" i="9"/>
  <c r="C359" i="9" s="1"/>
  <c r="I359" i="9"/>
  <c r="W358" i="9"/>
  <c r="X358" i="9" s="1"/>
  <c r="P358" i="9"/>
  <c r="Q358" i="9" s="1"/>
  <c r="I358" i="9"/>
  <c r="J358" i="9" s="1"/>
  <c r="C358" i="9" s="1"/>
  <c r="W357" i="9"/>
  <c r="X357" i="9" s="1"/>
  <c r="Q357" i="9"/>
  <c r="P357" i="9"/>
  <c r="I357" i="9"/>
  <c r="J357" i="9" s="1"/>
  <c r="C357" i="9" s="1"/>
  <c r="W356" i="9"/>
  <c r="X356" i="9" s="1"/>
  <c r="P356" i="9"/>
  <c r="Q356" i="9" s="1"/>
  <c r="I356" i="9"/>
  <c r="J356" i="9" s="1"/>
  <c r="C356" i="9" s="1"/>
  <c r="X355" i="9"/>
  <c r="W355" i="9"/>
  <c r="P355" i="9"/>
  <c r="Q355" i="9" s="1"/>
  <c r="J355" i="9"/>
  <c r="C355" i="9" s="1"/>
  <c r="I355" i="9"/>
  <c r="W354" i="9"/>
  <c r="X354" i="9" s="1"/>
  <c r="P354" i="9"/>
  <c r="Q354" i="9" s="1"/>
  <c r="I354" i="9"/>
  <c r="J354" i="9" s="1"/>
  <c r="C354" i="9" s="1"/>
  <c r="W353" i="9"/>
  <c r="X353" i="9" s="1"/>
  <c r="Q353" i="9"/>
  <c r="P353" i="9"/>
  <c r="I353" i="9"/>
  <c r="J353" i="9" s="1"/>
  <c r="C353" i="9" s="1"/>
  <c r="W352" i="9"/>
  <c r="X352" i="9" s="1"/>
  <c r="P352" i="9"/>
  <c r="Q352" i="9" s="1"/>
  <c r="I352" i="9"/>
  <c r="J352" i="9" s="1"/>
  <c r="C352" i="9" s="1"/>
  <c r="X351" i="9"/>
  <c r="W351" i="9"/>
  <c r="P351" i="9"/>
  <c r="Q351" i="9" s="1"/>
  <c r="J351" i="9"/>
  <c r="C351" i="9" s="1"/>
  <c r="I351" i="9"/>
  <c r="W350" i="9"/>
  <c r="X350" i="9" s="1"/>
  <c r="P350" i="9"/>
  <c r="Q350" i="9" s="1"/>
  <c r="I350" i="9"/>
  <c r="J350" i="9" s="1"/>
  <c r="C350" i="9" s="1"/>
  <c r="W349" i="9"/>
  <c r="Q349" i="9"/>
  <c r="Q380" i="9" s="1"/>
  <c r="Y380" i="2" s="1"/>
  <c r="P349" i="9"/>
  <c r="P380" i="9" s="1"/>
  <c r="I349" i="9"/>
  <c r="V348" i="9"/>
  <c r="U348" i="9"/>
  <c r="T348" i="9"/>
  <c r="S348" i="9"/>
  <c r="R348" i="9"/>
  <c r="O348" i="9"/>
  <c r="N348" i="9"/>
  <c r="M348" i="9"/>
  <c r="L348" i="9"/>
  <c r="K348" i="9"/>
  <c r="H348" i="9"/>
  <c r="G348" i="9"/>
  <c r="F348" i="9"/>
  <c r="E348" i="9"/>
  <c r="D348" i="9"/>
  <c r="W347" i="9"/>
  <c r="X347" i="9" s="1"/>
  <c r="P347" i="9"/>
  <c r="Q347" i="9" s="1"/>
  <c r="I347" i="9"/>
  <c r="J347" i="9" s="1"/>
  <c r="C347" i="9" s="1"/>
  <c r="X346" i="9"/>
  <c r="W346" i="9"/>
  <c r="Q346" i="9"/>
  <c r="P346" i="9"/>
  <c r="J346" i="9"/>
  <c r="C346" i="9" s="1"/>
  <c r="I346" i="9"/>
  <c r="W345" i="9"/>
  <c r="X345" i="9" s="1"/>
  <c r="P345" i="9"/>
  <c r="Q345" i="9" s="1"/>
  <c r="I345" i="9"/>
  <c r="J345" i="9" s="1"/>
  <c r="C345" i="9" s="1"/>
  <c r="X344" i="9"/>
  <c r="W344" i="9"/>
  <c r="Q344" i="9"/>
  <c r="P344" i="9"/>
  <c r="J344" i="9"/>
  <c r="I344" i="9"/>
  <c r="C344" i="9"/>
  <c r="W343" i="9"/>
  <c r="X343" i="9" s="1"/>
  <c r="P343" i="9"/>
  <c r="Q343" i="9" s="1"/>
  <c r="I343" i="9"/>
  <c r="J343" i="9" s="1"/>
  <c r="C343" i="9" s="1"/>
  <c r="X342" i="9"/>
  <c r="W342" i="9"/>
  <c r="Q342" i="9"/>
  <c r="P342" i="9"/>
  <c r="J342" i="9"/>
  <c r="C342" i="9" s="1"/>
  <c r="I342" i="9"/>
  <c r="W341" i="9"/>
  <c r="X341" i="9" s="1"/>
  <c r="P341" i="9"/>
  <c r="Q341" i="9" s="1"/>
  <c r="I341" i="9"/>
  <c r="J341" i="9" s="1"/>
  <c r="C341" i="9" s="1"/>
  <c r="X340" i="9"/>
  <c r="W340" i="9"/>
  <c r="P340" i="9"/>
  <c r="Q340" i="9" s="1"/>
  <c r="J340" i="9"/>
  <c r="I340" i="9"/>
  <c r="C340" i="9"/>
  <c r="W339" i="9"/>
  <c r="X339" i="9" s="1"/>
  <c r="P339" i="9"/>
  <c r="Q339" i="9" s="1"/>
  <c r="I339" i="9"/>
  <c r="J339" i="9" s="1"/>
  <c r="C339" i="9"/>
  <c r="W338" i="9"/>
  <c r="X338" i="9" s="1"/>
  <c r="P338" i="9"/>
  <c r="Q338" i="9" s="1"/>
  <c r="I338" i="9"/>
  <c r="J338" i="9" s="1"/>
  <c r="C338" i="9" s="1"/>
  <c r="W337" i="9"/>
  <c r="X337" i="9" s="1"/>
  <c r="P337" i="9"/>
  <c r="Q337" i="9" s="1"/>
  <c r="I337" i="9"/>
  <c r="J337" i="9" s="1"/>
  <c r="C337" i="9" s="1"/>
  <c r="W336" i="9"/>
  <c r="X336" i="9" s="1"/>
  <c r="P336" i="9"/>
  <c r="Q336" i="9" s="1"/>
  <c r="I336" i="9"/>
  <c r="J336" i="9" s="1"/>
  <c r="C336" i="9" s="1"/>
  <c r="W335" i="9"/>
  <c r="X335" i="9" s="1"/>
  <c r="Q335" i="9"/>
  <c r="P335" i="9"/>
  <c r="I335" i="9"/>
  <c r="J335" i="9" s="1"/>
  <c r="C335" i="9"/>
  <c r="W334" i="9"/>
  <c r="X334" i="9" s="1"/>
  <c r="P334" i="9"/>
  <c r="Q334" i="9" s="1"/>
  <c r="I334" i="9"/>
  <c r="J334" i="9" s="1"/>
  <c r="C334" i="9" s="1"/>
  <c r="W333" i="9"/>
  <c r="X333" i="9" s="1"/>
  <c r="P333" i="9"/>
  <c r="Q333" i="9" s="1"/>
  <c r="I333" i="9"/>
  <c r="J333" i="9" s="1"/>
  <c r="C333" i="9" s="1"/>
  <c r="W332" i="9"/>
  <c r="X332" i="9" s="1"/>
  <c r="P332" i="9"/>
  <c r="Q332" i="9" s="1"/>
  <c r="I332" i="9"/>
  <c r="J332" i="9" s="1"/>
  <c r="C332" i="9" s="1"/>
  <c r="W331" i="9"/>
  <c r="X331" i="9" s="1"/>
  <c r="Q331" i="9"/>
  <c r="P331" i="9"/>
  <c r="I331" i="9"/>
  <c r="J331" i="9" s="1"/>
  <c r="C331" i="9"/>
  <c r="W330" i="9"/>
  <c r="X330" i="9" s="1"/>
  <c r="P330" i="9"/>
  <c r="Q330" i="9" s="1"/>
  <c r="I330" i="9"/>
  <c r="J330" i="9" s="1"/>
  <c r="C330" i="9" s="1"/>
  <c r="X329" i="9"/>
  <c r="W329" i="9"/>
  <c r="P329" i="9"/>
  <c r="Q329" i="9" s="1"/>
  <c r="I329" i="9"/>
  <c r="J329" i="9" s="1"/>
  <c r="C329" i="9" s="1"/>
  <c r="W328" i="9"/>
  <c r="X328" i="9" s="1"/>
  <c r="P328" i="9"/>
  <c r="Q328" i="9" s="1"/>
  <c r="I328" i="9"/>
  <c r="J328" i="9" s="1"/>
  <c r="C328" i="9" s="1"/>
  <c r="X327" i="9"/>
  <c r="W327" i="9"/>
  <c r="Q327" i="9"/>
  <c r="P327" i="9"/>
  <c r="J327" i="9"/>
  <c r="C327" i="9" s="1"/>
  <c r="I327" i="9"/>
  <c r="W326" i="9"/>
  <c r="X326" i="9" s="1"/>
  <c r="P326" i="9"/>
  <c r="Q326" i="9" s="1"/>
  <c r="I326" i="9"/>
  <c r="J326" i="9" s="1"/>
  <c r="C326" i="9" s="1"/>
  <c r="X325" i="9"/>
  <c r="W325" i="9"/>
  <c r="Q325" i="9"/>
  <c r="P325" i="9"/>
  <c r="J325" i="9"/>
  <c r="I325" i="9"/>
  <c r="C325" i="9"/>
  <c r="W324" i="9"/>
  <c r="X324" i="9" s="1"/>
  <c r="P324" i="9"/>
  <c r="Q324" i="9" s="1"/>
  <c r="I324" i="9"/>
  <c r="J324" i="9" s="1"/>
  <c r="C324" i="9" s="1"/>
  <c r="X323" i="9"/>
  <c r="W323" i="9"/>
  <c r="Q323" i="9"/>
  <c r="P323" i="9"/>
  <c r="J323" i="9"/>
  <c r="C323" i="9" s="1"/>
  <c r="I323" i="9"/>
  <c r="W322" i="9"/>
  <c r="X322" i="9" s="1"/>
  <c r="P322" i="9"/>
  <c r="Q322" i="9" s="1"/>
  <c r="I322" i="9"/>
  <c r="J322" i="9" s="1"/>
  <c r="C322" i="9" s="1"/>
  <c r="X321" i="9"/>
  <c r="W321" i="9"/>
  <c r="P321" i="9"/>
  <c r="Q321" i="9" s="1"/>
  <c r="J321" i="9"/>
  <c r="I321" i="9"/>
  <c r="C321" i="9"/>
  <c r="W320" i="9"/>
  <c r="X320" i="9" s="1"/>
  <c r="P320" i="9"/>
  <c r="Q320" i="9" s="1"/>
  <c r="I320" i="9"/>
  <c r="J320" i="9" s="1"/>
  <c r="C320" i="9" s="1"/>
  <c r="W319" i="9"/>
  <c r="X319" i="9" s="1"/>
  <c r="Q319" i="9"/>
  <c r="P319" i="9"/>
  <c r="I319" i="9"/>
  <c r="J319" i="9" s="1"/>
  <c r="C319" i="9" s="1"/>
  <c r="W318" i="9"/>
  <c r="P318" i="9"/>
  <c r="I318" i="9"/>
  <c r="V317" i="9"/>
  <c r="U317" i="9"/>
  <c r="T317" i="9"/>
  <c r="S317" i="9"/>
  <c r="R317" i="9"/>
  <c r="O317" i="9"/>
  <c r="N317" i="9"/>
  <c r="M317" i="9"/>
  <c r="L317" i="9"/>
  <c r="K317" i="9"/>
  <c r="H317" i="9"/>
  <c r="G317" i="9"/>
  <c r="F317" i="9"/>
  <c r="E317" i="9"/>
  <c r="D317" i="9"/>
  <c r="X316" i="9"/>
  <c r="W316" i="9"/>
  <c r="P316" i="9"/>
  <c r="Q316" i="9" s="1"/>
  <c r="J316" i="9"/>
  <c r="C316" i="9" s="1"/>
  <c r="I316" i="9"/>
  <c r="W315" i="9"/>
  <c r="X315" i="9" s="1"/>
  <c r="P315" i="9"/>
  <c r="Q315" i="9" s="1"/>
  <c r="I315" i="9"/>
  <c r="J315" i="9" s="1"/>
  <c r="C315" i="9" s="1"/>
  <c r="W314" i="9"/>
  <c r="X314" i="9" s="1"/>
  <c r="Q314" i="9"/>
  <c r="P314" i="9"/>
  <c r="I314" i="9"/>
  <c r="J314" i="9" s="1"/>
  <c r="C314" i="9" s="1"/>
  <c r="W313" i="9"/>
  <c r="X313" i="9" s="1"/>
  <c r="P313" i="9"/>
  <c r="Q313" i="9" s="1"/>
  <c r="I313" i="9"/>
  <c r="J313" i="9" s="1"/>
  <c r="C313" i="9" s="1"/>
  <c r="X312" i="9"/>
  <c r="W312" i="9"/>
  <c r="P312" i="9"/>
  <c r="Q312" i="9" s="1"/>
  <c r="J312" i="9"/>
  <c r="C312" i="9" s="1"/>
  <c r="I312" i="9"/>
  <c r="W311" i="9"/>
  <c r="X311" i="9" s="1"/>
  <c r="P311" i="9"/>
  <c r="Q311" i="9" s="1"/>
  <c r="I311" i="9"/>
  <c r="J311" i="9" s="1"/>
  <c r="C311" i="9" s="1"/>
  <c r="W310" i="9"/>
  <c r="X310" i="9" s="1"/>
  <c r="Q310" i="9"/>
  <c r="P310" i="9"/>
  <c r="I310" i="9"/>
  <c r="J310" i="9" s="1"/>
  <c r="C310" i="9" s="1"/>
  <c r="W309" i="9"/>
  <c r="X309" i="9" s="1"/>
  <c r="P309" i="9"/>
  <c r="Q309" i="9" s="1"/>
  <c r="I309" i="9"/>
  <c r="J309" i="9" s="1"/>
  <c r="C309" i="9" s="1"/>
  <c r="X308" i="9"/>
  <c r="W308" i="9"/>
  <c r="P308" i="9"/>
  <c r="Q308" i="9" s="1"/>
  <c r="J308" i="9"/>
  <c r="C308" i="9" s="1"/>
  <c r="I308" i="9"/>
  <c r="W307" i="9"/>
  <c r="X307" i="9" s="1"/>
  <c r="P307" i="9"/>
  <c r="Q307" i="9" s="1"/>
  <c r="I307" i="9"/>
  <c r="J307" i="9" s="1"/>
  <c r="C307" i="9" s="1"/>
  <c r="W306" i="9"/>
  <c r="X306" i="9" s="1"/>
  <c r="Q306" i="9"/>
  <c r="P306" i="9"/>
  <c r="I306" i="9"/>
  <c r="J306" i="9" s="1"/>
  <c r="C306" i="9" s="1"/>
  <c r="W305" i="9"/>
  <c r="X305" i="9" s="1"/>
  <c r="P305" i="9"/>
  <c r="Q305" i="9" s="1"/>
  <c r="I305" i="9"/>
  <c r="J305" i="9" s="1"/>
  <c r="C305" i="9" s="1"/>
  <c r="X304" i="9"/>
  <c r="W304" i="9"/>
  <c r="P304" i="9"/>
  <c r="Q304" i="9" s="1"/>
  <c r="J304" i="9"/>
  <c r="C304" i="9" s="1"/>
  <c r="I304" i="9"/>
  <c r="W303" i="9"/>
  <c r="X303" i="9" s="1"/>
  <c r="P303" i="9"/>
  <c r="Q303" i="9" s="1"/>
  <c r="I303" i="9"/>
  <c r="J303" i="9" s="1"/>
  <c r="C303" i="9" s="1"/>
  <c r="W302" i="9"/>
  <c r="X302" i="9" s="1"/>
  <c r="Q302" i="9"/>
  <c r="P302" i="9"/>
  <c r="I302" i="9"/>
  <c r="J302" i="9" s="1"/>
  <c r="C302" i="9" s="1"/>
  <c r="W301" i="9"/>
  <c r="X301" i="9" s="1"/>
  <c r="P301" i="9"/>
  <c r="Q301" i="9" s="1"/>
  <c r="I301" i="9"/>
  <c r="J301" i="9" s="1"/>
  <c r="C301" i="9" s="1"/>
  <c r="X300" i="9"/>
  <c r="W300" i="9"/>
  <c r="P300" i="9"/>
  <c r="Q300" i="9" s="1"/>
  <c r="J300" i="9"/>
  <c r="C300" i="9" s="1"/>
  <c r="I300" i="9"/>
  <c r="W299" i="9"/>
  <c r="X299" i="9" s="1"/>
  <c r="P299" i="9"/>
  <c r="Q299" i="9" s="1"/>
  <c r="I299" i="9"/>
  <c r="J299" i="9" s="1"/>
  <c r="C299" i="9" s="1"/>
  <c r="W298" i="9"/>
  <c r="X298" i="9" s="1"/>
  <c r="Q298" i="9"/>
  <c r="P298" i="9"/>
  <c r="I298" i="9"/>
  <c r="J298" i="9" s="1"/>
  <c r="C298" i="9" s="1"/>
  <c r="W297" i="9"/>
  <c r="X297" i="9" s="1"/>
  <c r="P297" i="9"/>
  <c r="Q297" i="9" s="1"/>
  <c r="I297" i="9"/>
  <c r="J297" i="9" s="1"/>
  <c r="C297" i="9" s="1"/>
  <c r="X296" i="9"/>
  <c r="W296" i="9"/>
  <c r="P296" i="9"/>
  <c r="Q296" i="9" s="1"/>
  <c r="J296" i="9"/>
  <c r="C296" i="9" s="1"/>
  <c r="I296" i="9"/>
  <c r="W295" i="9"/>
  <c r="X295" i="9" s="1"/>
  <c r="P295" i="9"/>
  <c r="Q295" i="9" s="1"/>
  <c r="I295" i="9"/>
  <c r="J295" i="9" s="1"/>
  <c r="C295" i="9" s="1"/>
  <c r="W294" i="9"/>
  <c r="X294" i="9" s="1"/>
  <c r="Q294" i="9"/>
  <c r="P294" i="9"/>
  <c r="I294" i="9"/>
  <c r="J294" i="9" s="1"/>
  <c r="C294" i="9" s="1"/>
  <c r="W293" i="9"/>
  <c r="X293" i="9" s="1"/>
  <c r="P293" i="9"/>
  <c r="Q293" i="9" s="1"/>
  <c r="I293" i="9"/>
  <c r="J293" i="9" s="1"/>
  <c r="C293" i="9" s="1"/>
  <c r="X292" i="9"/>
  <c r="W292" i="9"/>
  <c r="P292" i="9"/>
  <c r="Q292" i="9" s="1"/>
  <c r="J292" i="9"/>
  <c r="C292" i="9" s="1"/>
  <c r="I292" i="9"/>
  <c r="W291" i="9"/>
  <c r="X291" i="9" s="1"/>
  <c r="P291" i="9"/>
  <c r="Q291" i="9" s="1"/>
  <c r="I291" i="9"/>
  <c r="J291" i="9" s="1"/>
  <c r="C291" i="9" s="1"/>
  <c r="W290" i="9"/>
  <c r="X290" i="9" s="1"/>
  <c r="Q290" i="9"/>
  <c r="P290" i="9"/>
  <c r="I290" i="9"/>
  <c r="J290" i="9" s="1"/>
  <c r="C290" i="9" s="1"/>
  <c r="W289" i="9"/>
  <c r="X289" i="9" s="1"/>
  <c r="P289" i="9"/>
  <c r="Q289" i="9" s="1"/>
  <c r="I289" i="9"/>
  <c r="J289" i="9" s="1"/>
  <c r="C289" i="9" s="1"/>
  <c r="X288" i="9"/>
  <c r="W288" i="9"/>
  <c r="P288" i="9"/>
  <c r="Q288" i="9" s="1"/>
  <c r="J288" i="9"/>
  <c r="C288" i="9" s="1"/>
  <c r="I288" i="9"/>
  <c r="W287" i="9"/>
  <c r="X287" i="9" s="1"/>
  <c r="P287" i="9"/>
  <c r="Q287" i="9" s="1"/>
  <c r="I287" i="9"/>
  <c r="J287" i="9" s="1"/>
  <c r="C287" i="9" s="1"/>
  <c r="W286" i="9"/>
  <c r="Q286" i="9"/>
  <c r="Q317" i="9" s="1"/>
  <c r="Y317" i="2" s="1"/>
  <c r="P286" i="9"/>
  <c r="I286" i="9"/>
  <c r="V380" i="8"/>
  <c r="U380" i="8"/>
  <c r="T380" i="8"/>
  <c r="S380" i="8"/>
  <c r="R380" i="8"/>
  <c r="O380" i="8"/>
  <c r="N380" i="8"/>
  <c r="M380" i="8"/>
  <c r="L380" i="8"/>
  <c r="K380" i="8"/>
  <c r="H380" i="8"/>
  <c r="G380" i="8"/>
  <c r="F380" i="8"/>
  <c r="E380" i="8"/>
  <c r="D380" i="8"/>
  <c r="W379" i="8"/>
  <c r="X379" i="8" s="1"/>
  <c r="P379" i="8"/>
  <c r="Q379" i="8" s="1"/>
  <c r="I379" i="8"/>
  <c r="J379" i="8" s="1"/>
  <c r="C379" i="8" s="1"/>
  <c r="X378" i="8"/>
  <c r="W378" i="8"/>
  <c r="Q378" i="8"/>
  <c r="P378" i="8"/>
  <c r="J378" i="8"/>
  <c r="C378" i="8" s="1"/>
  <c r="I378" i="8"/>
  <c r="W377" i="8"/>
  <c r="X377" i="8" s="1"/>
  <c r="P377" i="8"/>
  <c r="Q377" i="8" s="1"/>
  <c r="I377" i="8"/>
  <c r="J377" i="8" s="1"/>
  <c r="C377" i="8" s="1"/>
  <c r="X376" i="8"/>
  <c r="W376" i="8"/>
  <c r="Q376" i="8"/>
  <c r="P376" i="8"/>
  <c r="J376" i="8"/>
  <c r="I376" i="8"/>
  <c r="C376" i="8"/>
  <c r="W375" i="8"/>
  <c r="X375" i="8" s="1"/>
  <c r="P375" i="8"/>
  <c r="Q375" i="8" s="1"/>
  <c r="I375" i="8"/>
  <c r="J375" i="8" s="1"/>
  <c r="C375" i="8" s="1"/>
  <c r="X374" i="8"/>
  <c r="W374" i="8"/>
  <c r="Q374" i="8"/>
  <c r="P374" i="8"/>
  <c r="J374" i="8"/>
  <c r="C374" i="8" s="1"/>
  <c r="I374" i="8"/>
  <c r="W373" i="8"/>
  <c r="X373" i="8" s="1"/>
  <c r="P373" i="8"/>
  <c r="Q373" i="8" s="1"/>
  <c r="I373" i="8"/>
  <c r="J373" i="8" s="1"/>
  <c r="C373" i="8" s="1"/>
  <c r="X372" i="8"/>
  <c r="W372" i="8"/>
  <c r="Q372" i="8"/>
  <c r="P372" i="8"/>
  <c r="J372" i="8"/>
  <c r="I372" i="8"/>
  <c r="C372" i="8"/>
  <c r="W371" i="8"/>
  <c r="X371" i="8" s="1"/>
  <c r="P371" i="8"/>
  <c r="Q371" i="8" s="1"/>
  <c r="I371" i="8"/>
  <c r="J371" i="8" s="1"/>
  <c r="C371" i="8" s="1"/>
  <c r="X370" i="8"/>
  <c r="W370" i="8"/>
  <c r="Q370" i="8"/>
  <c r="P370" i="8"/>
  <c r="J370" i="8"/>
  <c r="C370" i="8" s="1"/>
  <c r="I370" i="8"/>
  <c r="W369" i="8"/>
  <c r="X369" i="8" s="1"/>
  <c r="P369" i="8"/>
  <c r="Q369" i="8" s="1"/>
  <c r="I369" i="8"/>
  <c r="J369" i="8" s="1"/>
  <c r="C369" i="8" s="1"/>
  <c r="X368" i="8"/>
  <c r="W368" i="8"/>
  <c r="Q368" i="8"/>
  <c r="P368" i="8"/>
  <c r="J368" i="8"/>
  <c r="I368" i="8"/>
  <c r="C368" i="8"/>
  <c r="W367" i="8"/>
  <c r="X367" i="8" s="1"/>
  <c r="P367" i="8"/>
  <c r="Q367" i="8" s="1"/>
  <c r="I367" i="8"/>
  <c r="J367" i="8" s="1"/>
  <c r="C367" i="8" s="1"/>
  <c r="X366" i="8"/>
  <c r="W366" i="8"/>
  <c r="Q366" i="8"/>
  <c r="P366" i="8"/>
  <c r="J366" i="8"/>
  <c r="C366" i="8" s="1"/>
  <c r="I366" i="8"/>
  <c r="W365" i="8"/>
  <c r="X365" i="8" s="1"/>
  <c r="P365" i="8"/>
  <c r="Q365" i="8" s="1"/>
  <c r="I365" i="8"/>
  <c r="J365" i="8" s="1"/>
  <c r="C365" i="8" s="1"/>
  <c r="X364" i="8"/>
  <c r="W364" i="8"/>
  <c r="Q364" i="8"/>
  <c r="P364" i="8"/>
  <c r="J364" i="8"/>
  <c r="I364" i="8"/>
  <c r="C364" i="8"/>
  <c r="W363" i="8"/>
  <c r="X363" i="8" s="1"/>
  <c r="P363" i="8"/>
  <c r="Q363" i="8" s="1"/>
  <c r="I363" i="8"/>
  <c r="J363" i="8" s="1"/>
  <c r="C363" i="8" s="1"/>
  <c r="X362" i="8"/>
  <c r="W362" i="8"/>
  <c r="Q362" i="8"/>
  <c r="P362" i="8"/>
  <c r="J362" i="8"/>
  <c r="C362" i="8" s="1"/>
  <c r="I362" i="8"/>
  <c r="W361" i="8"/>
  <c r="X361" i="8" s="1"/>
  <c r="P361" i="8"/>
  <c r="Q361" i="8" s="1"/>
  <c r="I361" i="8"/>
  <c r="J361" i="8" s="1"/>
  <c r="C361" i="8" s="1"/>
  <c r="X360" i="8"/>
  <c r="W360" i="8"/>
  <c r="Q360" i="8"/>
  <c r="P360" i="8"/>
  <c r="J360" i="8"/>
  <c r="I360" i="8"/>
  <c r="C360" i="8"/>
  <c r="W359" i="8"/>
  <c r="X359" i="8" s="1"/>
  <c r="P359" i="8"/>
  <c r="Q359" i="8" s="1"/>
  <c r="I359" i="8"/>
  <c r="J359" i="8" s="1"/>
  <c r="C359" i="8" s="1"/>
  <c r="X358" i="8"/>
  <c r="W358" i="8"/>
  <c r="Q358" i="8"/>
  <c r="P358" i="8"/>
  <c r="J358" i="8"/>
  <c r="C358" i="8" s="1"/>
  <c r="I358" i="8"/>
  <c r="W357" i="8"/>
  <c r="X357" i="8" s="1"/>
  <c r="P357" i="8"/>
  <c r="Q357" i="8" s="1"/>
  <c r="I357" i="8"/>
  <c r="J357" i="8" s="1"/>
  <c r="C357" i="8" s="1"/>
  <c r="X356" i="8"/>
  <c r="W356" i="8"/>
  <c r="Q356" i="8"/>
  <c r="P356" i="8"/>
  <c r="J356" i="8"/>
  <c r="I356" i="8"/>
  <c r="C356" i="8"/>
  <c r="W355" i="8"/>
  <c r="X355" i="8" s="1"/>
  <c r="P355" i="8"/>
  <c r="Q355" i="8" s="1"/>
  <c r="I355" i="8"/>
  <c r="J355" i="8" s="1"/>
  <c r="C355" i="8" s="1"/>
  <c r="X354" i="8"/>
  <c r="W354" i="8"/>
  <c r="Q354" i="8"/>
  <c r="P354" i="8"/>
  <c r="J354" i="8"/>
  <c r="C354" i="8" s="1"/>
  <c r="I354" i="8"/>
  <c r="W353" i="8"/>
  <c r="X353" i="8" s="1"/>
  <c r="P353" i="8"/>
  <c r="Q353" i="8" s="1"/>
  <c r="I353" i="8"/>
  <c r="J353" i="8" s="1"/>
  <c r="C353" i="8" s="1"/>
  <c r="X352" i="8"/>
  <c r="W352" i="8"/>
  <c r="Q352" i="8"/>
  <c r="P352" i="8"/>
  <c r="J352" i="8"/>
  <c r="I352" i="8"/>
  <c r="C352" i="8"/>
  <c r="W351" i="8"/>
  <c r="X351" i="8" s="1"/>
  <c r="P351" i="8"/>
  <c r="Q351" i="8" s="1"/>
  <c r="I351" i="8"/>
  <c r="J351" i="8" s="1"/>
  <c r="C351" i="8" s="1"/>
  <c r="X350" i="8"/>
  <c r="W350" i="8"/>
  <c r="Q350" i="8"/>
  <c r="P350" i="8"/>
  <c r="J350" i="8"/>
  <c r="C350" i="8" s="1"/>
  <c r="I350" i="8"/>
  <c r="W349" i="8"/>
  <c r="X349" i="8" s="1"/>
  <c r="X380" i="8" s="1"/>
  <c r="AF380" i="2" s="1"/>
  <c r="P349" i="8"/>
  <c r="I349" i="8"/>
  <c r="J349" i="8" s="1"/>
  <c r="V348" i="8"/>
  <c r="U348" i="8"/>
  <c r="T348" i="8"/>
  <c r="S348" i="8"/>
  <c r="R348" i="8"/>
  <c r="O348" i="8"/>
  <c r="N348" i="8"/>
  <c r="M348" i="8"/>
  <c r="L348" i="8"/>
  <c r="K348" i="8"/>
  <c r="H348" i="8"/>
  <c r="G348" i="8"/>
  <c r="F348" i="8"/>
  <c r="E348" i="8"/>
  <c r="D348" i="8"/>
  <c r="X347" i="8"/>
  <c r="W347" i="8"/>
  <c r="P347" i="8"/>
  <c r="Q347" i="8" s="1"/>
  <c r="J347" i="8"/>
  <c r="C347" i="8" s="1"/>
  <c r="I347" i="8"/>
  <c r="W346" i="8"/>
  <c r="X346" i="8" s="1"/>
  <c r="P346" i="8"/>
  <c r="Q346" i="8" s="1"/>
  <c r="I346" i="8"/>
  <c r="J346" i="8" s="1"/>
  <c r="C346" i="8" s="1"/>
  <c r="W345" i="8"/>
  <c r="X345" i="8" s="1"/>
  <c r="P345" i="8"/>
  <c r="Q345" i="8" s="1"/>
  <c r="I345" i="8"/>
  <c r="J345" i="8" s="1"/>
  <c r="C345" i="8" s="1"/>
  <c r="W344" i="8"/>
  <c r="X344" i="8" s="1"/>
  <c r="P344" i="8"/>
  <c r="Q344" i="8" s="1"/>
  <c r="I344" i="8"/>
  <c r="J344" i="8" s="1"/>
  <c r="C344" i="8" s="1"/>
  <c r="X343" i="8"/>
  <c r="W343" i="8"/>
  <c r="P343" i="8"/>
  <c r="Q343" i="8" s="1"/>
  <c r="J343" i="8"/>
  <c r="C343" i="8" s="1"/>
  <c r="I343" i="8"/>
  <c r="W342" i="8"/>
  <c r="X342" i="8" s="1"/>
  <c r="P342" i="8"/>
  <c r="Q342" i="8" s="1"/>
  <c r="I342" i="8"/>
  <c r="J342" i="8" s="1"/>
  <c r="C342" i="8" s="1"/>
  <c r="W341" i="8"/>
  <c r="X341" i="8" s="1"/>
  <c r="P341" i="8"/>
  <c r="Q341" i="8" s="1"/>
  <c r="I341" i="8"/>
  <c r="J341" i="8" s="1"/>
  <c r="C341" i="8" s="1"/>
  <c r="W340" i="8"/>
  <c r="X340" i="8" s="1"/>
  <c r="P340" i="8"/>
  <c r="Q340" i="8" s="1"/>
  <c r="J340" i="8"/>
  <c r="C340" i="8" s="1"/>
  <c r="I340" i="8"/>
  <c r="W339" i="8"/>
  <c r="X339" i="8" s="1"/>
  <c r="P339" i="8"/>
  <c r="Q339" i="8" s="1"/>
  <c r="I339" i="8"/>
  <c r="J339" i="8" s="1"/>
  <c r="C339" i="8" s="1"/>
  <c r="X338" i="8"/>
  <c r="W338" i="8"/>
  <c r="Q338" i="8"/>
  <c r="P338" i="8"/>
  <c r="J338" i="8"/>
  <c r="I338" i="8"/>
  <c r="C338" i="8"/>
  <c r="W337" i="8"/>
  <c r="X337" i="8" s="1"/>
  <c r="P337" i="8"/>
  <c r="Q337" i="8" s="1"/>
  <c r="I337" i="8"/>
  <c r="J337" i="8" s="1"/>
  <c r="C337" i="8" s="1"/>
  <c r="X336" i="8"/>
  <c r="W336" i="8"/>
  <c r="Q336" i="8"/>
  <c r="P336" i="8"/>
  <c r="J336" i="8"/>
  <c r="C336" i="8" s="1"/>
  <c r="I336" i="8"/>
  <c r="W335" i="8"/>
  <c r="X335" i="8" s="1"/>
  <c r="P335" i="8"/>
  <c r="Q335" i="8" s="1"/>
  <c r="I335" i="8"/>
  <c r="J335" i="8" s="1"/>
  <c r="C335" i="8" s="1"/>
  <c r="X334" i="8"/>
  <c r="W334" i="8"/>
  <c r="Q334" i="8"/>
  <c r="P334" i="8"/>
  <c r="J334" i="8"/>
  <c r="I334" i="8"/>
  <c r="C334" i="8"/>
  <c r="W333" i="8"/>
  <c r="X333" i="8" s="1"/>
  <c r="P333" i="8"/>
  <c r="Q333" i="8" s="1"/>
  <c r="I333" i="8"/>
  <c r="J333" i="8" s="1"/>
  <c r="C333" i="8" s="1"/>
  <c r="X332" i="8"/>
  <c r="W332" i="8"/>
  <c r="Q332" i="8"/>
  <c r="P332" i="8"/>
  <c r="J332" i="8"/>
  <c r="C332" i="8" s="1"/>
  <c r="I332" i="8"/>
  <c r="W331" i="8"/>
  <c r="X331" i="8" s="1"/>
  <c r="P331" i="8"/>
  <c r="Q331" i="8" s="1"/>
  <c r="I331" i="8"/>
  <c r="J331" i="8" s="1"/>
  <c r="C331" i="8" s="1"/>
  <c r="X330" i="8"/>
  <c r="W330" i="8"/>
  <c r="Q330" i="8"/>
  <c r="P330" i="8"/>
  <c r="J330" i="8"/>
  <c r="I330" i="8"/>
  <c r="C330" i="8"/>
  <c r="W329" i="8"/>
  <c r="X329" i="8" s="1"/>
  <c r="P329" i="8"/>
  <c r="Q329" i="8" s="1"/>
  <c r="I329" i="8"/>
  <c r="J329" i="8" s="1"/>
  <c r="C329" i="8" s="1"/>
  <c r="X328" i="8"/>
  <c r="W328" i="8"/>
  <c r="Q328" i="8"/>
  <c r="P328" i="8"/>
  <c r="J328" i="8"/>
  <c r="C328" i="8" s="1"/>
  <c r="I328" i="8"/>
  <c r="W327" i="8"/>
  <c r="X327" i="8" s="1"/>
  <c r="P327" i="8"/>
  <c r="Q327" i="8" s="1"/>
  <c r="I327" i="8"/>
  <c r="J327" i="8" s="1"/>
  <c r="C327" i="8" s="1"/>
  <c r="X326" i="8"/>
  <c r="W326" i="8"/>
  <c r="Q326" i="8"/>
  <c r="P326" i="8"/>
  <c r="J326" i="8"/>
  <c r="I326" i="8"/>
  <c r="C326" i="8"/>
  <c r="W325" i="8"/>
  <c r="X325" i="8" s="1"/>
  <c r="P325" i="8"/>
  <c r="Q325" i="8" s="1"/>
  <c r="I325" i="8"/>
  <c r="J325" i="8" s="1"/>
  <c r="C325" i="8" s="1"/>
  <c r="X324" i="8"/>
  <c r="W324" i="8"/>
  <c r="Q324" i="8"/>
  <c r="P324" i="8"/>
  <c r="J324" i="8"/>
  <c r="C324" i="8" s="1"/>
  <c r="I324" i="8"/>
  <c r="W323" i="8"/>
  <c r="X323" i="8" s="1"/>
  <c r="P323" i="8"/>
  <c r="Q323" i="8" s="1"/>
  <c r="I323" i="8"/>
  <c r="J323" i="8" s="1"/>
  <c r="C323" i="8" s="1"/>
  <c r="X322" i="8"/>
  <c r="W322" i="8"/>
  <c r="Q322" i="8"/>
  <c r="P322" i="8"/>
  <c r="J322" i="8"/>
  <c r="I322" i="8"/>
  <c r="C322" i="8"/>
  <c r="W321" i="8"/>
  <c r="X321" i="8" s="1"/>
  <c r="P321" i="8"/>
  <c r="Q321" i="8" s="1"/>
  <c r="I321" i="8"/>
  <c r="J321" i="8" s="1"/>
  <c r="C321" i="8" s="1"/>
  <c r="X320" i="8"/>
  <c r="W320" i="8"/>
  <c r="Q320" i="8"/>
  <c r="P320" i="8"/>
  <c r="J320" i="8"/>
  <c r="C320" i="8" s="1"/>
  <c r="I320" i="8"/>
  <c r="W319" i="8"/>
  <c r="X319" i="8" s="1"/>
  <c r="P319" i="8"/>
  <c r="Q319" i="8" s="1"/>
  <c r="I319" i="8"/>
  <c r="J319" i="8" s="1"/>
  <c r="C319" i="8" s="1"/>
  <c r="X318" i="8"/>
  <c r="X348" i="8" s="1"/>
  <c r="AF348" i="2" s="1"/>
  <c r="W318" i="8"/>
  <c r="Q318" i="8"/>
  <c r="Q348" i="8" s="1"/>
  <c r="X348" i="2" s="1"/>
  <c r="P318" i="8"/>
  <c r="J318" i="8"/>
  <c r="J348" i="8" s="1"/>
  <c r="P348" i="2" s="1"/>
  <c r="I318" i="8"/>
  <c r="C318" i="8"/>
  <c r="C348" i="8" s="1"/>
  <c r="H348" i="2" s="1"/>
  <c r="V317" i="8"/>
  <c r="U317" i="8"/>
  <c r="T317" i="8"/>
  <c r="S317" i="8"/>
  <c r="R317" i="8"/>
  <c r="O317" i="8"/>
  <c r="N317" i="8"/>
  <c r="M317" i="8"/>
  <c r="L317" i="8"/>
  <c r="K317" i="8"/>
  <c r="H317" i="8"/>
  <c r="G317" i="8"/>
  <c r="F317" i="8"/>
  <c r="E317" i="8"/>
  <c r="D317" i="8"/>
  <c r="W316" i="8"/>
  <c r="X316" i="8" s="1"/>
  <c r="P316" i="8"/>
  <c r="Q316" i="8" s="1"/>
  <c r="I316" i="8"/>
  <c r="J316" i="8" s="1"/>
  <c r="C316" i="8" s="1"/>
  <c r="W315" i="8"/>
  <c r="X315" i="8" s="1"/>
  <c r="Q315" i="8"/>
  <c r="P315" i="8"/>
  <c r="I315" i="8"/>
  <c r="J315" i="8" s="1"/>
  <c r="C315" i="8"/>
  <c r="W314" i="8"/>
  <c r="X314" i="8" s="1"/>
  <c r="P314" i="8"/>
  <c r="Q314" i="8" s="1"/>
  <c r="I314" i="8"/>
  <c r="J314" i="8" s="1"/>
  <c r="C314" i="8" s="1"/>
  <c r="X313" i="8"/>
  <c r="W313" i="8"/>
  <c r="P313" i="8"/>
  <c r="Q313" i="8" s="1"/>
  <c r="I313" i="8"/>
  <c r="J313" i="8" s="1"/>
  <c r="C313" i="8" s="1"/>
  <c r="W312" i="8"/>
  <c r="X312" i="8" s="1"/>
  <c r="P312" i="8"/>
  <c r="Q312" i="8" s="1"/>
  <c r="I312" i="8"/>
  <c r="J312" i="8" s="1"/>
  <c r="C312" i="8" s="1"/>
  <c r="W311" i="8"/>
  <c r="X311" i="8" s="1"/>
  <c r="Q311" i="8"/>
  <c r="P311" i="8"/>
  <c r="I311" i="8"/>
  <c r="J311" i="8" s="1"/>
  <c r="C311" i="8"/>
  <c r="W310" i="8"/>
  <c r="X310" i="8" s="1"/>
  <c r="P310" i="8"/>
  <c r="Q310" i="8" s="1"/>
  <c r="I310" i="8"/>
  <c r="J310" i="8" s="1"/>
  <c r="C310" i="8" s="1"/>
  <c r="X309" i="8"/>
  <c r="W309" i="8"/>
  <c r="P309" i="8"/>
  <c r="Q309" i="8" s="1"/>
  <c r="I309" i="8"/>
  <c r="J309" i="8" s="1"/>
  <c r="C309" i="8" s="1"/>
  <c r="W308" i="8"/>
  <c r="X308" i="8" s="1"/>
  <c r="P308" i="8"/>
  <c r="Q308" i="8" s="1"/>
  <c r="I308" i="8"/>
  <c r="J308" i="8" s="1"/>
  <c r="C308" i="8" s="1"/>
  <c r="W307" i="8"/>
  <c r="X307" i="8" s="1"/>
  <c r="Q307" i="8"/>
  <c r="P307" i="8"/>
  <c r="I307" i="8"/>
  <c r="J307" i="8" s="1"/>
  <c r="C307" i="8"/>
  <c r="W306" i="8"/>
  <c r="X306" i="8" s="1"/>
  <c r="P306" i="8"/>
  <c r="Q306" i="8" s="1"/>
  <c r="I306" i="8"/>
  <c r="J306" i="8" s="1"/>
  <c r="C306" i="8" s="1"/>
  <c r="W305" i="8"/>
  <c r="X305" i="8" s="1"/>
  <c r="P305" i="8"/>
  <c r="Q305" i="8" s="1"/>
  <c r="I305" i="8"/>
  <c r="J305" i="8" s="1"/>
  <c r="C305" i="8" s="1"/>
  <c r="W304" i="8"/>
  <c r="X304" i="8" s="1"/>
  <c r="P304" i="8"/>
  <c r="Q304" i="8" s="1"/>
  <c r="I304" i="8"/>
  <c r="J304" i="8" s="1"/>
  <c r="C304" i="8" s="1"/>
  <c r="W303" i="8"/>
  <c r="X303" i="8" s="1"/>
  <c r="Q303" i="8"/>
  <c r="P303" i="8"/>
  <c r="I303" i="8"/>
  <c r="J303" i="8" s="1"/>
  <c r="C303" i="8"/>
  <c r="W302" i="8"/>
  <c r="X302" i="8" s="1"/>
  <c r="P302" i="8"/>
  <c r="Q302" i="8" s="1"/>
  <c r="I302" i="8"/>
  <c r="J302" i="8" s="1"/>
  <c r="C302" i="8" s="1"/>
  <c r="W301" i="8"/>
  <c r="X301" i="8" s="1"/>
  <c r="P301" i="8"/>
  <c r="Q301" i="8" s="1"/>
  <c r="I301" i="8"/>
  <c r="J301" i="8" s="1"/>
  <c r="C301" i="8" s="1"/>
  <c r="W300" i="8"/>
  <c r="X300" i="8" s="1"/>
  <c r="P300" i="8"/>
  <c r="Q300" i="8" s="1"/>
  <c r="I300" i="8"/>
  <c r="J300" i="8" s="1"/>
  <c r="C300" i="8" s="1"/>
  <c r="W299" i="8"/>
  <c r="X299" i="8" s="1"/>
  <c r="Q299" i="8"/>
  <c r="P299" i="8"/>
  <c r="I299" i="8"/>
  <c r="J299" i="8" s="1"/>
  <c r="C299" i="8"/>
  <c r="W298" i="8"/>
  <c r="X298" i="8" s="1"/>
  <c r="P298" i="8"/>
  <c r="Q298" i="8" s="1"/>
  <c r="I298" i="8"/>
  <c r="J298" i="8" s="1"/>
  <c r="C298" i="8" s="1"/>
  <c r="X297" i="8"/>
  <c r="W297" i="8"/>
  <c r="P297" i="8"/>
  <c r="Q297" i="8" s="1"/>
  <c r="I297" i="8"/>
  <c r="J297" i="8" s="1"/>
  <c r="C297" i="8" s="1"/>
  <c r="W296" i="8"/>
  <c r="X296" i="8" s="1"/>
  <c r="P296" i="8"/>
  <c r="Q296" i="8" s="1"/>
  <c r="I296" i="8"/>
  <c r="J296" i="8" s="1"/>
  <c r="C296" i="8" s="1"/>
  <c r="W295" i="8"/>
  <c r="X295" i="8" s="1"/>
  <c r="Q295" i="8"/>
  <c r="P295" i="8"/>
  <c r="I295" i="8"/>
  <c r="J295" i="8" s="1"/>
  <c r="C295" i="8"/>
  <c r="W294" i="8"/>
  <c r="X294" i="8" s="1"/>
  <c r="P294" i="8"/>
  <c r="Q294" i="8" s="1"/>
  <c r="I294" i="8"/>
  <c r="J294" i="8" s="1"/>
  <c r="C294" i="8" s="1"/>
  <c r="X293" i="8"/>
  <c r="W293" i="8"/>
  <c r="P293" i="8"/>
  <c r="Q293" i="8" s="1"/>
  <c r="I293" i="8"/>
  <c r="J293" i="8" s="1"/>
  <c r="C293" i="8" s="1"/>
  <c r="W292" i="8"/>
  <c r="X292" i="8" s="1"/>
  <c r="P292" i="8"/>
  <c r="Q292" i="8" s="1"/>
  <c r="I292" i="8"/>
  <c r="J292" i="8" s="1"/>
  <c r="C292" i="8" s="1"/>
  <c r="W291" i="8"/>
  <c r="X291" i="8" s="1"/>
  <c r="Q291" i="8"/>
  <c r="P291" i="8"/>
  <c r="I291" i="8"/>
  <c r="J291" i="8" s="1"/>
  <c r="C291" i="8"/>
  <c r="W290" i="8"/>
  <c r="X290" i="8" s="1"/>
  <c r="P290" i="8"/>
  <c r="Q290" i="8" s="1"/>
  <c r="I290" i="8"/>
  <c r="J290" i="8" s="1"/>
  <c r="C290" i="8" s="1"/>
  <c r="W289" i="8"/>
  <c r="X289" i="8" s="1"/>
  <c r="P289" i="8"/>
  <c r="Q289" i="8" s="1"/>
  <c r="I289" i="8"/>
  <c r="J289" i="8" s="1"/>
  <c r="C289" i="8" s="1"/>
  <c r="W288" i="8"/>
  <c r="X288" i="8" s="1"/>
  <c r="P288" i="8"/>
  <c r="Q288" i="8" s="1"/>
  <c r="I288" i="8"/>
  <c r="J288" i="8" s="1"/>
  <c r="C288" i="8" s="1"/>
  <c r="W287" i="8"/>
  <c r="X287" i="8" s="1"/>
  <c r="Q287" i="8"/>
  <c r="P287" i="8"/>
  <c r="I287" i="8"/>
  <c r="J287" i="8" s="1"/>
  <c r="C287" i="8"/>
  <c r="W286" i="8"/>
  <c r="X286" i="8" s="1"/>
  <c r="X317" i="8" s="1"/>
  <c r="AF317" i="2" s="1"/>
  <c r="P286" i="8"/>
  <c r="I286" i="8"/>
  <c r="J286" i="8" s="1"/>
  <c r="V380" i="7"/>
  <c r="U380" i="7"/>
  <c r="T380" i="7"/>
  <c r="S380" i="7"/>
  <c r="R380" i="7"/>
  <c r="O380" i="7"/>
  <c r="N380" i="7"/>
  <c r="M380" i="7"/>
  <c r="L380" i="7"/>
  <c r="K380" i="7"/>
  <c r="H380" i="7"/>
  <c r="G380" i="7"/>
  <c r="F380" i="7"/>
  <c r="E380" i="7"/>
  <c r="D380" i="7"/>
  <c r="W379" i="7"/>
  <c r="X379" i="7" s="1"/>
  <c r="Q379" i="7"/>
  <c r="P379" i="7"/>
  <c r="I379" i="7"/>
  <c r="J379" i="7" s="1"/>
  <c r="C379" i="7" s="1"/>
  <c r="W378" i="7"/>
  <c r="X378" i="7" s="1"/>
  <c r="P378" i="7"/>
  <c r="Q378" i="7" s="1"/>
  <c r="I378" i="7"/>
  <c r="J378" i="7" s="1"/>
  <c r="C378" i="7" s="1"/>
  <c r="X377" i="7"/>
  <c r="W377" i="7"/>
  <c r="P377" i="7"/>
  <c r="Q377" i="7" s="1"/>
  <c r="J377" i="7"/>
  <c r="C377" i="7" s="1"/>
  <c r="I377" i="7"/>
  <c r="W376" i="7"/>
  <c r="X376" i="7" s="1"/>
  <c r="P376" i="7"/>
  <c r="Q376" i="7" s="1"/>
  <c r="I376" i="7"/>
  <c r="J376" i="7" s="1"/>
  <c r="C376" i="7" s="1"/>
  <c r="W375" i="7"/>
  <c r="X375" i="7" s="1"/>
  <c r="Q375" i="7"/>
  <c r="P375" i="7"/>
  <c r="I375" i="7"/>
  <c r="J375" i="7" s="1"/>
  <c r="C375" i="7" s="1"/>
  <c r="W374" i="7"/>
  <c r="X374" i="7" s="1"/>
  <c r="P374" i="7"/>
  <c r="Q374" i="7" s="1"/>
  <c r="I374" i="7"/>
  <c r="J374" i="7" s="1"/>
  <c r="C374" i="7" s="1"/>
  <c r="X373" i="7"/>
  <c r="W373" i="7"/>
  <c r="P373" i="7"/>
  <c r="Q373" i="7" s="1"/>
  <c r="J373" i="7"/>
  <c r="C373" i="7" s="1"/>
  <c r="I373" i="7"/>
  <c r="W372" i="7"/>
  <c r="X372" i="7" s="1"/>
  <c r="P372" i="7"/>
  <c r="Q372" i="7" s="1"/>
  <c r="I372" i="7"/>
  <c r="J372" i="7" s="1"/>
  <c r="C372" i="7" s="1"/>
  <c r="W371" i="7"/>
  <c r="X371" i="7" s="1"/>
  <c r="Q371" i="7"/>
  <c r="P371" i="7"/>
  <c r="I371" i="7"/>
  <c r="J371" i="7" s="1"/>
  <c r="C371" i="7" s="1"/>
  <c r="W370" i="7"/>
  <c r="X370" i="7" s="1"/>
  <c r="P370" i="7"/>
  <c r="Q370" i="7" s="1"/>
  <c r="I370" i="7"/>
  <c r="J370" i="7" s="1"/>
  <c r="C370" i="7" s="1"/>
  <c r="X369" i="7"/>
  <c r="W369" i="7"/>
  <c r="P369" i="7"/>
  <c r="Q369" i="7" s="1"/>
  <c r="J369" i="7"/>
  <c r="C369" i="7" s="1"/>
  <c r="I369" i="7"/>
  <c r="W368" i="7"/>
  <c r="X368" i="7" s="1"/>
  <c r="P368" i="7"/>
  <c r="Q368" i="7" s="1"/>
  <c r="I368" i="7"/>
  <c r="J368" i="7" s="1"/>
  <c r="C368" i="7" s="1"/>
  <c r="W367" i="7"/>
  <c r="X367" i="7" s="1"/>
  <c r="Q367" i="7"/>
  <c r="P367" i="7"/>
  <c r="I367" i="7"/>
  <c r="J367" i="7" s="1"/>
  <c r="C367" i="7" s="1"/>
  <c r="W366" i="7"/>
  <c r="X366" i="7" s="1"/>
  <c r="P366" i="7"/>
  <c r="Q366" i="7" s="1"/>
  <c r="I366" i="7"/>
  <c r="J366" i="7" s="1"/>
  <c r="C366" i="7" s="1"/>
  <c r="X365" i="7"/>
  <c r="W365" i="7"/>
  <c r="P365" i="7"/>
  <c r="Q365" i="7" s="1"/>
  <c r="J365" i="7"/>
  <c r="C365" i="7" s="1"/>
  <c r="I365" i="7"/>
  <c r="W364" i="7"/>
  <c r="X364" i="7" s="1"/>
  <c r="P364" i="7"/>
  <c r="Q364" i="7" s="1"/>
  <c r="I364" i="7"/>
  <c r="J364" i="7" s="1"/>
  <c r="C364" i="7" s="1"/>
  <c r="W363" i="7"/>
  <c r="X363" i="7" s="1"/>
  <c r="Q363" i="7"/>
  <c r="P363" i="7"/>
  <c r="I363" i="7"/>
  <c r="J363" i="7" s="1"/>
  <c r="C363" i="7" s="1"/>
  <c r="W362" i="7"/>
  <c r="X362" i="7" s="1"/>
  <c r="P362" i="7"/>
  <c r="Q362" i="7" s="1"/>
  <c r="I362" i="7"/>
  <c r="J362" i="7" s="1"/>
  <c r="C362" i="7" s="1"/>
  <c r="X361" i="7"/>
  <c r="W361" i="7"/>
  <c r="P361" i="7"/>
  <c r="Q361" i="7" s="1"/>
  <c r="J361" i="7"/>
  <c r="C361" i="7" s="1"/>
  <c r="I361" i="7"/>
  <c r="W360" i="7"/>
  <c r="X360" i="7" s="1"/>
  <c r="P360" i="7"/>
  <c r="Q360" i="7" s="1"/>
  <c r="I360" i="7"/>
  <c r="J360" i="7" s="1"/>
  <c r="C360" i="7" s="1"/>
  <c r="W359" i="7"/>
  <c r="X359" i="7" s="1"/>
  <c r="Q359" i="7"/>
  <c r="P359" i="7"/>
  <c r="I359" i="7"/>
  <c r="J359" i="7" s="1"/>
  <c r="C359" i="7" s="1"/>
  <c r="W358" i="7"/>
  <c r="X358" i="7" s="1"/>
  <c r="P358" i="7"/>
  <c r="Q358" i="7" s="1"/>
  <c r="I358" i="7"/>
  <c r="J358" i="7" s="1"/>
  <c r="C358" i="7" s="1"/>
  <c r="X357" i="7"/>
  <c r="W357" i="7"/>
  <c r="P357" i="7"/>
  <c r="Q357" i="7" s="1"/>
  <c r="J357" i="7"/>
  <c r="C357" i="7" s="1"/>
  <c r="I357" i="7"/>
  <c r="W356" i="7"/>
  <c r="X356" i="7" s="1"/>
  <c r="P356" i="7"/>
  <c r="Q356" i="7" s="1"/>
  <c r="I356" i="7"/>
  <c r="J356" i="7" s="1"/>
  <c r="C356" i="7" s="1"/>
  <c r="W355" i="7"/>
  <c r="X355" i="7" s="1"/>
  <c r="Q355" i="7"/>
  <c r="P355" i="7"/>
  <c r="I355" i="7"/>
  <c r="J355" i="7" s="1"/>
  <c r="C355" i="7" s="1"/>
  <c r="W354" i="7"/>
  <c r="X354" i="7" s="1"/>
  <c r="P354" i="7"/>
  <c r="Q354" i="7" s="1"/>
  <c r="I354" i="7"/>
  <c r="J354" i="7" s="1"/>
  <c r="C354" i="7" s="1"/>
  <c r="X353" i="7"/>
  <c r="W353" i="7"/>
  <c r="P353" i="7"/>
  <c r="Q353" i="7" s="1"/>
  <c r="J353" i="7"/>
  <c r="C353" i="7" s="1"/>
  <c r="I353" i="7"/>
  <c r="W352" i="7"/>
  <c r="X352" i="7" s="1"/>
  <c r="P352" i="7"/>
  <c r="Q352" i="7" s="1"/>
  <c r="I352" i="7"/>
  <c r="J352" i="7" s="1"/>
  <c r="C352" i="7" s="1"/>
  <c r="W351" i="7"/>
  <c r="X351" i="7" s="1"/>
  <c r="Q351" i="7"/>
  <c r="P351" i="7"/>
  <c r="I351" i="7"/>
  <c r="J351" i="7" s="1"/>
  <c r="C351" i="7" s="1"/>
  <c r="W350" i="7"/>
  <c r="X350" i="7" s="1"/>
  <c r="P350" i="7"/>
  <c r="Q350" i="7" s="1"/>
  <c r="I350" i="7"/>
  <c r="J350" i="7" s="1"/>
  <c r="C350" i="7" s="1"/>
  <c r="X349" i="7"/>
  <c r="X380" i="7" s="1"/>
  <c r="AE380" i="2" s="1"/>
  <c r="W349" i="7"/>
  <c r="P349" i="7"/>
  <c r="J349" i="7"/>
  <c r="I349" i="7"/>
  <c r="V348" i="7"/>
  <c r="U348" i="7"/>
  <c r="T348" i="7"/>
  <c r="S348" i="7"/>
  <c r="R348" i="7"/>
  <c r="O348" i="7"/>
  <c r="N348" i="7"/>
  <c r="M348" i="7"/>
  <c r="L348" i="7"/>
  <c r="K348" i="7"/>
  <c r="H348" i="7"/>
  <c r="G348" i="7"/>
  <c r="F348" i="7"/>
  <c r="E348" i="7"/>
  <c r="D348" i="7"/>
  <c r="W347" i="7"/>
  <c r="X347" i="7" s="1"/>
  <c r="P347" i="7"/>
  <c r="Q347" i="7" s="1"/>
  <c r="I347" i="7"/>
  <c r="J347" i="7" s="1"/>
  <c r="C347" i="7" s="1"/>
  <c r="W346" i="7"/>
  <c r="X346" i="7" s="1"/>
  <c r="P346" i="7"/>
  <c r="Q346" i="7" s="1"/>
  <c r="I346" i="7"/>
  <c r="J346" i="7" s="1"/>
  <c r="C346" i="7" s="1"/>
  <c r="W345" i="7"/>
  <c r="X345" i="7" s="1"/>
  <c r="P345" i="7"/>
  <c r="Q345" i="7" s="1"/>
  <c r="I345" i="7"/>
  <c r="J345" i="7" s="1"/>
  <c r="C345" i="7" s="1"/>
  <c r="X344" i="7"/>
  <c r="W344" i="7"/>
  <c r="P344" i="7"/>
  <c r="Q344" i="7" s="1"/>
  <c r="J344" i="7"/>
  <c r="C344" i="7" s="1"/>
  <c r="I344" i="7"/>
  <c r="W343" i="7"/>
  <c r="X343" i="7" s="1"/>
  <c r="P343" i="7"/>
  <c r="Q343" i="7" s="1"/>
  <c r="I343" i="7"/>
  <c r="J343" i="7" s="1"/>
  <c r="C343" i="7" s="1"/>
  <c r="W342" i="7"/>
  <c r="X342" i="7" s="1"/>
  <c r="Q342" i="7"/>
  <c r="P342" i="7"/>
  <c r="I342" i="7"/>
  <c r="J342" i="7" s="1"/>
  <c r="C342" i="7" s="1"/>
  <c r="W341" i="7"/>
  <c r="X341" i="7" s="1"/>
  <c r="P341" i="7"/>
  <c r="Q341" i="7" s="1"/>
  <c r="I341" i="7"/>
  <c r="J341" i="7" s="1"/>
  <c r="C341" i="7" s="1"/>
  <c r="X340" i="7"/>
  <c r="W340" i="7"/>
  <c r="P340" i="7"/>
  <c r="Q340" i="7" s="1"/>
  <c r="J340" i="7"/>
  <c r="C340" i="7" s="1"/>
  <c r="I340" i="7"/>
  <c r="W339" i="7"/>
  <c r="X339" i="7" s="1"/>
  <c r="P339" i="7"/>
  <c r="Q339" i="7" s="1"/>
  <c r="I339" i="7"/>
  <c r="J339" i="7" s="1"/>
  <c r="C339" i="7" s="1"/>
  <c r="W338" i="7"/>
  <c r="X338" i="7" s="1"/>
  <c r="Q338" i="7"/>
  <c r="P338" i="7"/>
  <c r="I338" i="7"/>
  <c r="J338" i="7" s="1"/>
  <c r="C338" i="7" s="1"/>
  <c r="W337" i="7"/>
  <c r="X337" i="7" s="1"/>
  <c r="P337" i="7"/>
  <c r="Q337" i="7" s="1"/>
  <c r="I337" i="7"/>
  <c r="J337" i="7" s="1"/>
  <c r="C337" i="7" s="1"/>
  <c r="X336" i="7"/>
  <c r="W336" i="7"/>
  <c r="P336" i="7"/>
  <c r="Q336" i="7" s="1"/>
  <c r="J336" i="7"/>
  <c r="C336" i="7" s="1"/>
  <c r="I336" i="7"/>
  <c r="W335" i="7"/>
  <c r="X335" i="7" s="1"/>
  <c r="P335" i="7"/>
  <c r="Q335" i="7" s="1"/>
  <c r="I335" i="7"/>
  <c r="J335" i="7" s="1"/>
  <c r="C335" i="7" s="1"/>
  <c r="W334" i="7"/>
  <c r="X334" i="7" s="1"/>
  <c r="Q334" i="7"/>
  <c r="P334" i="7"/>
  <c r="I334" i="7"/>
  <c r="J334" i="7" s="1"/>
  <c r="C334" i="7" s="1"/>
  <c r="W333" i="7"/>
  <c r="X333" i="7" s="1"/>
  <c r="P333" i="7"/>
  <c r="Q333" i="7" s="1"/>
  <c r="I333" i="7"/>
  <c r="J333" i="7" s="1"/>
  <c r="C333" i="7" s="1"/>
  <c r="X332" i="7"/>
  <c r="W332" i="7"/>
  <c r="P332" i="7"/>
  <c r="Q332" i="7" s="1"/>
  <c r="J332" i="7"/>
  <c r="C332" i="7" s="1"/>
  <c r="I332" i="7"/>
  <c r="W331" i="7"/>
  <c r="X331" i="7" s="1"/>
  <c r="P331" i="7"/>
  <c r="Q331" i="7" s="1"/>
  <c r="I331" i="7"/>
  <c r="J331" i="7" s="1"/>
  <c r="C331" i="7" s="1"/>
  <c r="W330" i="7"/>
  <c r="X330" i="7" s="1"/>
  <c r="Q330" i="7"/>
  <c r="P330" i="7"/>
  <c r="I330" i="7"/>
  <c r="J330" i="7" s="1"/>
  <c r="C330" i="7" s="1"/>
  <c r="W329" i="7"/>
  <c r="X329" i="7" s="1"/>
  <c r="P329" i="7"/>
  <c r="Q329" i="7" s="1"/>
  <c r="I329" i="7"/>
  <c r="J329" i="7" s="1"/>
  <c r="C329" i="7" s="1"/>
  <c r="X328" i="7"/>
  <c r="W328" i="7"/>
  <c r="P328" i="7"/>
  <c r="Q328" i="7" s="1"/>
  <c r="J328" i="7"/>
  <c r="C328" i="7" s="1"/>
  <c r="I328" i="7"/>
  <c r="W327" i="7"/>
  <c r="X327" i="7" s="1"/>
  <c r="P327" i="7"/>
  <c r="Q327" i="7" s="1"/>
  <c r="I327" i="7"/>
  <c r="J327" i="7" s="1"/>
  <c r="C327" i="7" s="1"/>
  <c r="W326" i="7"/>
  <c r="X326" i="7" s="1"/>
  <c r="Q326" i="7"/>
  <c r="P326" i="7"/>
  <c r="I326" i="7"/>
  <c r="J326" i="7" s="1"/>
  <c r="C326" i="7" s="1"/>
  <c r="W325" i="7"/>
  <c r="X325" i="7" s="1"/>
  <c r="P325" i="7"/>
  <c r="Q325" i="7" s="1"/>
  <c r="I325" i="7"/>
  <c r="J325" i="7" s="1"/>
  <c r="C325" i="7" s="1"/>
  <c r="X324" i="7"/>
  <c r="W324" i="7"/>
  <c r="P324" i="7"/>
  <c r="Q324" i="7" s="1"/>
  <c r="J324" i="7"/>
  <c r="C324" i="7" s="1"/>
  <c r="I324" i="7"/>
  <c r="W323" i="7"/>
  <c r="X323" i="7" s="1"/>
  <c r="P323" i="7"/>
  <c r="Q323" i="7" s="1"/>
  <c r="I323" i="7"/>
  <c r="J323" i="7" s="1"/>
  <c r="C323" i="7" s="1"/>
  <c r="W322" i="7"/>
  <c r="X322" i="7" s="1"/>
  <c r="Q322" i="7"/>
  <c r="P322" i="7"/>
  <c r="I322" i="7"/>
  <c r="J322" i="7" s="1"/>
  <c r="C322" i="7" s="1"/>
  <c r="W321" i="7"/>
  <c r="X321" i="7" s="1"/>
  <c r="P321" i="7"/>
  <c r="Q321" i="7" s="1"/>
  <c r="I321" i="7"/>
  <c r="J321" i="7" s="1"/>
  <c r="C321" i="7" s="1"/>
  <c r="X320" i="7"/>
  <c r="W320" i="7"/>
  <c r="P320" i="7"/>
  <c r="Q320" i="7" s="1"/>
  <c r="J320" i="7"/>
  <c r="C320" i="7" s="1"/>
  <c r="I320" i="7"/>
  <c r="W319" i="7"/>
  <c r="X319" i="7" s="1"/>
  <c r="P319" i="7"/>
  <c r="Q319" i="7" s="1"/>
  <c r="I319" i="7"/>
  <c r="J319" i="7" s="1"/>
  <c r="C319" i="7" s="1"/>
  <c r="W318" i="7"/>
  <c r="Q318" i="7"/>
  <c r="Q348" i="7" s="1"/>
  <c r="W348" i="2" s="1"/>
  <c r="P318" i="7"/>
  <c r="I318" i="7"/>
  <c r="V317" i="7"/>
  <c r="U317" i="7"/>
  <c r="T317" i="7"/>
  <c r="S317" i="7"/>
  <c r="R317" i="7"/>
  <c r="O317" i="7"/>
  <c r="N317" i="7"/>
  <c r="M317" i="7"/>
  <c r="L317" i="7"/>
  <c r="K317" i="7"/>
  <c r="H317" i="7"/>
  <c r="G317" i="7"/>
  <c r="F317" i="7"/>
  <c r="E317" i="7"/>
  <c r="D317" i="7"/>
  <c r="W316" i="7"/>
  <c r="X316" i="7" s="1"/>
  <c r="P316" i="7"/>
  <c r="Q316" i="7" s="1"/>
  <c r="I316" i="7"/>
  <c r="J316" i="7" s="1"/>
  <c r="C316" i="7" s="1"/>
  <c r="X315" i="7"/>
  <c r="W315" i="7"/>
  <c r="Q315" i="7"/>
  <c r="P315" i="7"/>
  <c r="J315" i="7"/>
  <c r="C315" i="7" s="1"/>
  <c r="I315" i="7"/>
  <c r="W314" i="7"/>
  <c r="X314" i="7" s="1"/>
  <c r="P314" i="7"/>
  <c r="Q314" i="7" s="1"/>
  <c r="I314" i="7"/>
  <c r="J314" i="7" s="1"/>
  <c r="C314" i="7" s="1"/>
  <c r="X313" i="7"/>
  <c r="W313" i="7"/>
  <c r="Q313" i="7"/>
  <c r="P313" i="7"/>
  <c r="J313" i="7"/>
  <c r="I313" i="7"/>
  <c r="C313" i="7"/>
  <c r="W312" i="7"/>
  <c r="X312" i="7" s="1"/>
  <c r="P312" i="7"/>
  <c r="Q312" i="7" s="1"/>
  <c r="I312" i="7"/>
  <c r="J312" i="7" s="1"/>
  <c r="C312" i="7" s="1"/>
  <c r="X311" i="7"/>
  <c r="W311" i="7"/>
  <c r="Q311" i="7"/>
  <c r="P311" i="7"/>
  <c r="J311" i="7"/>
  <c r="C311" i="7" s="1"/>
  <c r="I311" i="7"/>
  <c r="W310" i="7"/>
  <c r="X310" i="7" s="1"/>
  <c r="P310" i="7"/>
  <c r="Q310" i="7" s="1"/>
  <c r="I310" i="7"/>
  <c r="J310" i="7" s="1"/>
  <c r="C310" i="7" s="1"/>
  <c r="X309" i="7"/>
  <c r="W309" i="7"/>
  <c r="P309" i="7"/>
  <c r="Q309" i="7" s="1"/>
  <c r="J309" i="7"/>
  <c r="I309" i="7"/>
  <c r="C309" i="7"/>
  <c r="W308" i="7"/>
  <c r="X308" i="7" s="1"/>
  <c r="P308" i="7"/>
  <c r="Q308" i="7" s="1"/>
  <c r="I308" i="7"/>
  <c r="J308" i="7" s="1"/>
  <c r="C308" i="7" s="1"/>
  <c r="W307" i="7"/>
  <c r="X307" i="7" s="1"/>
  <c r="Q307" i="7"/>
  <c r="P307" i="7"/>
  <c r="I307" i="7"/>
  <c r="J307" i="7" s="1"/>
  <c r="C307" i="7" s="1"/>
  <c r="W306" i="7"/>
  <c r="X306" i="7" s="1"/>
  <c r="P306" i="7"/>
  <c r="Q306" i="7" s="1"/>
  <c r="I306" i="7"/>
  <c r="J306" i="7" s="1"/>
  <c r="C306" i="7" s="1"/>
  <c r="X305" i="7"/>
  <c r="W305" i="7"/>
  <c r="P305" i="7"/>
  <c r="Q305" i="7" s="1"/>
  <c r="J305" i="7"/>
  <c r="I305" i="7"/>
  <c r="C305" i="7"/>
  <c r="W304" i="7"/>
  <c r="X304" i="7" s="1"/>
  <c r="P304" i="7"/>
  <c r="Q304" i="7" s="1"/>
  <c r="I304" i="7"/>
  <c r="J304" i="7" s="1"/>
  <c r="C304" i="7" s="1"/>
  <c r="W303" i="7"/>
  <c r="X303" i="7" s="1"/>
  <c r="Q303" i="7"/>
  <c r="P303" i="7"/>
  <c r="I303" i="7"/>
  <c r="J303" i="7" s="1"/>
  <c r="C303" i="7" s="1"/>
  <c r="W302" i="7"/>
  <c r="X302" i="7" s="1"/>
  <c r="P302" i="7"/>
  <c r="Q302" i="7" s="1"/>
  <c r="I302" i="7"/>
  <c r="J302" i="7" s="1"/>
  <c r="C302" i="7" s="1"/>
  <c r="X301" i="7"/>
  <c r="W301" i="7"/>
  <c r="Q301" i="7"/>
  <c r="P301" i="7"/>
  <c r="J301" i="7"/>
  <c r="I301" i="7"/>
  <c r="C301" i="7"/>
  <c r="W300" i="7"/>
  <c r="X300" i="7" s="1"/>
  <c r="P300" i="7"/>
  <c r="Q300" i="7" s="1"/>
  <c r="I300" i="7"/>
  <c r="J300" i="7" s="1"/>
  <c r="C300" i="7" s="1"/>
  <c r="X299" i="7"/>
  <c r="W299" i="7"/>
  <c r="Q299" i="7"/>
  <c r="P299" i="7"/>
  <c r="J299" i="7"/>
  <c r="C299" i="7" s="1"/>
  <c r="I299" i="7"/>
  <c r="W298" i="7"/>
  <c r="X298" i="7" s="1"/>
  <c r="P298" i="7"/>
  <c r="Q298" i="7" s="1"/>
  <c r="I298" i="7"/>
  <c r="J298" i="7" s="1"/>
  <c r="C298" i="7" s="1"/>
  <c r="X297" i="7"/>
  <c r="W297" i="7"/>
  <c r="Q297" i="7"/>
  <c r="P297" i="7"/>
  <c r="J297" i="7"/>
  <c r="I297" i="7"/>
  <c r="C297" i="7"/>
  <c r="W296" i="7"/>
  <c r="X296" i="7" s="1"/>
  <c r="P296" i="7"/>
  <c r="Q296" i="7" s="1"/>
  <c r="I296" i="7"/>
  <c r="J296" i="7" s="1"/>
  <c r="C296" i="7" s="1"/>
  <c r="X295" i="7"/>
  <c r="W295" i="7"/>
  <c r="Q295" i="7"/>
  <c r="P295" i="7"/>
  <c r="J295" i="7"/>
  <c r="C295" i="7" s="1"/>
  <c r="I295" i="7"/>
  <c r="W294" i="7"/>
  <c r="X294" i="7" s="1"/>
  <c r="P294" i="7"/>
  <c r="Q294" i="7" s="1"/>
  <c r="I294" i="7"/>
  <c r="J294" i="7" s="1"/>
  <c r="C294" i="7" s="1"/>
  <c r="X293" i="7"/>
  <c r="W293" i="7"/>
  <c r="P293" i="7"/>
  <c r="Q293" i="7" s="1"/>
  <c r="J293" i="7"/>
  <c r="I293" i="7"/>
  <c r="C293" i="7"/>
  <c r="W292" i="7"/>
  <c r="X292" i="7" s="1"/>
  <c r="P292" i="7"/>
  <c r="Q292" i="7" s="1"/>
  <c r="I292" i="7"/>
  <c r="J292" i="7" s="1"/>
  <c r="C292" i="7" s="1"/>
  <c r="W291" i="7"/>
  <c r="X291" i="7" s="1"/>
  <c r="Q291" i="7"/>
  <c r="P291" i="7"/>
  <c r="I291" i="7"/>
  <c r="J291" i="7" s="1"/>
  <c r="C291" i="7" s="1"/>
  <c r="W290" i="7"/>
  <c r="X290" i="7" s="1"/>
  <c r="P290" i="7"/>
  <c r="Q290" i="7" s="1"/>
  <c r="I290" i="7"/>
  <c r="J290" i="7" s="1"/>
  <c r="C290" i="7" s="1"/>
  <c r="X289" i="7"/>
  <c r="W289" i="7"/>
  <c r="P289" i="7"/>
  <c r="Q289" i="7" s="1"/>
  <c r="J289" i="7"/>
  <c r="I289" i="7"/>
  <c r="C289" i="7"/>
  <c r="W288" i="7"/>
  <c r="X288" i="7" s="1"/>
  <c r="P288" i="7"/>
  <c r="Q288" i="7" s="1"/>
  <c r="I288" i="7"/>
  <c r="J288" i="7" s="1"/>
  <c r="C288" i="7" s="1"/>
  <c r="W287" i="7"/>
  <c r="X287" i="7" s="1"/>
  <c r="Q287" i="7"/>
  <c r="P287" i="7"/>
  <c r="I287" i="7"/>
  <c r="J287" i="7" s="1"/>
  <c r="C287" i="7" s="1"/>
  <c r="W286" i="7"/>
  <c r="P286" i="7"/>
  <c r="I286" i="7"/>
  <c r="V380" i="6"/>
  <c r="U380" i="6"/>
  <c r="T380" i="6"/>
  <c r="S380" i="6"/>
  <c r="R380" i="6"/>
  <c r="O380" i="6"/>
  <c r="N380" i="6"/>
  <c r="M380" i="6"/>
  <c r="L380" i="6"/>
  <c r="K380" i="6"/>
  <c r="H380" i="6"/>
  <c r="G380" i="6"/>
  <c r="F380" i="6"/>
  <c r="E380" i="6"/>
  <c r="D380" i="6"/>
  <c r="X379" i="6"/>
  <c r="W379" i="6"/>
  <c r="P379" i="6"/>
  <c r="Q379" i="6" s="1"/>
  <c r="J379" i="6"/>
  <c r="C379" i="6" s="1"/>
  <c r="I379" i="6"/>
  <c r="W378" i="6"/>
  <c r="X378" i="6" s="1"/>
  <c r="P378" i="6"/>
  <c r="Q378" i="6" s="1"/>
  <c r="I378" i="6"/>
  <c r="J378" i="6" s="1"/>
  <c r="C378" i="6" s="1"/>
  <c r="W377" i="6"/>
  <c r="X377" i="6" s="1"/>
  <c r="Q377" i="6"/>
  <c r="P377" i="6"/>
  <c r="I377" i="6"/>
  <c r="J377" i="6" s="1"/>
  <c r="C377" i="6" s="1"/>
  <c r="W376" i="6"/>
  <c r="X376" i="6" s="1"/>
  <c r="P376" i="6"/>
  <c r="Q376" i="6" s="1"/>
  <c r="I376" i="6"/>
  <c r="J376" i="6" s="1"/>
  <c r="C376" i="6" s="1"/>
  <c r="X375" i="6"/>
  <c r="W375" i="6"/>
  <c r="P375" i="6"/>
  <c r="Q375" i="6" s="1"/>
  <c r="J375" i="6"/>
  <c r="C375" i="6" s="1"/>
  <c r="I375" i="6"/>
  <c r="W374" i="6"/>
  <c r="X374" i="6" s="1"/>
  <c r="P374" i="6"/>
  <c r="Q374" i="6" s="1"/>
  <c r="I374" i="6"/>
  <c r="J374" i="6" s="1"/>
  <c r="C374" i="6" s="1"/>
  <c r="W373" i="6"/>
  <c r="X373" i="6" s="1"/>
  <c r="Q373" i="6"/>
  <c r="P373" i="6"/>
  <c r="I373" i="6"/>
  <c r="J373" i="6" s="1"/>
  <c r="C373" i="6" s="1"/>
  <c r="W372" i="6"/>
  <c r="X372" i="6" s="1"/>
  <c r="P372" i="6"/>
  <c r="Q372" i="6" s="1"/>
  <c r="I372" i="6"/>
  <c r="J372" i="6" s="1"/>
  <c r="C372" i="6" s="1"/>
  <c r="X371" i="6"/>
  <c r="W371" i="6"/>
  <c r="P371" i="6"/>
  <c r="Q371" i="6" s="1"/>
  <c r="J371" i="6"/>
  <c r="C371" i="6" s="1"/>
  <c r="I371" i="6"/>
  <c r="W370" i="6"/>
  <c r="X370" i="6" s="1"/>
  <c r="P370" i="6"/>
  <c r="Q370" i="6" s="1"/>
  <c r="I370" i="6"/>
  <c r="J370" i="6" s="1"/>
  <c r="C370" i="6" s="1"/>
  <c r="W369" i="6"/>
  <c r="X369" i="6" s="1"/>
  <c r="Q369" i="6"/>
  <c r="P369" i="6"/>
  <c r="I369" i="6"/>
  <c r="J369" i="6" s="1"/>
  <c r="C369" i="6" s="1"/>
  <c r="W368" i="6"/>
  <c r="X368" i="6" s="1"/>
  <c r="P368" i="6"/>
  <c r="Q368" i="6" s="1"/>
  <c r="I368" i="6"/>
  <c r="J368" i="6" s="1"/>
  <c r="C368" i="6" s="1"/>
  <c r="X367" i="6"/>
  <c r="W367" i="6"/>
  <c r="P367" i="6"/>
  <c r="Q367" i="6" s="1"/>
  <c r="J367" i="6"/>
  <c r="C367" i="6" s="1"/>
  <c r="I367" i="6"/>
  <c r="W366" i="6"/>
  <c r="X366" i="6" s="1"/>
  <c r="P366" i="6"/>
  <c r="Q366" i="6" s="1"/>
  <c r="I366" i="6"/>
  <c r="J366" i="6" s="1"/>
  <c r="C366" i="6" s="1"/>
  <c r="W365" i="6"/>
  <c r="X365" i="6" s="1"/>
  <c r="P365" i="6"/>
  <c r="Q365" i="6" s="1"/>
  <c r="I365" i="6"/>
  <c r="J365" i="6" s="1"/>
  <c r="C365" i="6" s="1"/>
  <c r="W364" i="6"/>
  <c r="X364" i="6" s="1"/>
  <c r="P364" i="6"/>
  <c r="Q364" i="6" s="1"/>
  <c r="I364" i="6"/>
  <c r="J364" i="6" s="1"/>
  <c r="C364" i="6" s="1"/>
  <c r="W363" i="6"/>
  <c r="X363" i="6" s="1"/>
  <c r="P363" i="6"/>
  <c r="Q363" i="6" s="1"/>
  <c r="J363" i="6"/>
  <c r="C363" i="6" s="1"/>
  <c r="I363" i="6"/>
  <c r="W362" i="6"/>
  <c r="X362" i="6" s="1"/>
  <c r="P362" i="6"/>
  <c r="Q362" i="6" s="1"/>
  <c r="I362" i="6"/>
  <c r="J362" i="6" s="1"/>
  <c r="C362" i="6" s="1"/>
  <c r="W361" i="6"/>
  <c r="X361" i="6" s="1"/>
  <c r="P361" i="6"/>
  <c r="Q361" i="6" s="1"/>
  <c r="I361" i="6"/>
  <c r="J361" i="6" s="1"/>
  <c r="C361" i="6" s="1"/>
  <c r="W360" i="6"/>
  <c r="X360" i="6" s="1"/>
  <c r="P360" i="6"/>
  <c r="Q360" i="6" s="1"/>
  <c r="I360" i="6"/>
  <c r="J360" i="6" s="1"/>
  <c r="C360" i="6" s="1"/>
  <c r="W359" i="6"/>
  <c r="X359" i="6" s="1"/>
  <c r="P359" i="6"/>
  <c r="Q359" i="6" s="1"/>
  <c r="J359" i="6"/>
  <c r="C359" i="6" s="1"/>
  <c r="I359" i="6"/>
  <c r="W358" i="6"/>
  <c r="X358" i="6" s="1"/>
  <c r="P358" i="6"/>
  <c r="Q358" i="6" s="1"/>
  <c r="I358" i="6"/>
  <c r="J358" i="6" s="1"/>
  <c r="C358" i="6" s="1"/>
  <c r="W357" i="6"/>
  <c r="X357" i="6" s="1"/>
  <c r="P357" i="6"/>
  <c r="Q357" i="6" s="1"/>
  <c r="I357" i="6"/>
  <c r="J357" i="6" s="1"/>
  <c r="C357" i="6" s="1"/>
  <c r="W356" i="6"/>
  <c r="X356" i="6" s="1"/>
  <c r="P356" i="6"/>
  <c r="Q356" i="6" s="1"/>
  <c r="I356" i="6"/>
  <c r="J356" i="6" s="1"/>
  <c r="C356" i="6" s="1"/>
  <c r="W355" i="6"/>
  <c r="X355" i="6" s="1"/>
  <c r="P355" i="6"/>
  <c r="Q355" i="6" s="1"/>
  <c r="J355" i="6"/>
  <c r="C355" i="6" s="1"/>
  <c r="I355" i="6"/>
  <c r="W354" i="6"/>
  <c r="X354" i="6" s="1"/>
  <c r="P354" i="6"/>
  <c r="Q354" i="6" s="1"/>
  <c r="I354" i="6"/>
  <c r="J354" i="6" s="1"/>
  <c r="C354" i="6" s="1"/>
  <c r="W353" i="6"/>
  <c r="X353" i="6" s="1"/>
  <c r="P353" i="6"/>
  <c r="Q353" i="6" s="1"/>
  <c r="I353" i="6"/>
  <c r="J353" i="6" s="1"/>
  <c r="C353" i="6" s="1"/>
  <c r="W352" i="6"/>
  <c r="X352" i="6" s="1"/>
  <c r="P352" i="6"/>
  <c r="Q352" i="6" s="1"/>
  <c r="I352" i="6"/>
  <c r="J352" i="6" s="1"/>
  <c r="C352" i="6" s="1"/>
  <c r="W351" i="6"/>
  <c r="X351" i="6" s="1"/>
  <c r="P351" i="6"/>
  <c r="Q351" i="6" s="1"/>
  <c r="J351" i="6"/>
  <c r="C351" i="6" s="1"/>
  <c r="I351" i="6"/>
  <c r="W350" i="6"/>
  <c r="X350" i="6" s="1"/>
  <c r="P350" i="6"/>
  <c r="Q350" i="6" s="1"/>
  <c r="I350" i="6"/>
  <c r="J350" i="6" s="1"/>
  <c r="C350" i="6" s="1"/>
  <c r="W349" i="6"/>
  <c r="P349" i="6"/>
  <c r="I349" i="6"/>
  <c r="V348" i="6"/>
  <c r="U348" i="6"/>
  <c r="T348" i="6"/>
  <c r="S348" i="6"/>
  <c r="R348" i="6"/>
  <c r="O348" i="6"/>
  <c r="N348" i="6"/>
  <c r="M348" i="6"/>
  <c r="L348" i="6"/>
  <c r="K348" i="6"/>
  <c r="H348" i="6"/>
  <c r="G348" i="6"/>
  <c r="F348" i="6"/>
  <c r="E348" i="6"/>
  <c r="D348" i="6"/>
  <c r="W347" i="6"/>
  <c r="X347" i="6" s="1"/>
  <c r="P347" i="6"/>
  <c r="Q347" i="6" s="1"/>
  <c r="I347" i="6"/>
  <c r="J347" i="6" s="1"/>
  <c r="C347" i="6" s="1"/>
  <c r="X346" i="6"/>
  <c r="W346" i="6"/>
  <c r="Q346" i="6"/>
  <c r="P346" i="6"/>
  <c r="J346" i="6"/>
  <c r="C346" i="6" s="1"/>
  <c r="I346" i="6"/>
  <c r="W345" i="6"/>
  <c r="X345" i="6" s="1"/>
  <c r="P345" i="6"/>
  <c r="Q345" i="6" s="1"/>
  <c r="I345" i="6"/>
  <c r="J345" i="6" s="1"/>
  <c r="C345" i="6" s="1"/>
  <c r="X344" i="6"/>
  <c r="W344" i="6"/>
  <c r="Q344" i="6"/>
  <c r="P344" i="6"/>
  <c r="J344" i="6"/>
  <c r="I344" i="6"/>
  <c r="C344" i="6"/>
  <c r="W343" i="6"/>
  <c r="X343" i="6" s="1"/>
  <c r="P343" i="6"/>
  <c r="Q343" i="6" s="1"/>
  <c r="I343" i="6"/>
  <c r="J343" i="6" s="1"/>
  <c r="C343" i="6" s="1"/>
  <c r="X342" i="6"/>
  <c r="W342" i="6"/>
  <c r="Q342" i="6"/>
  <c r="P342" i="6"/>
  <c r="J342" i="6"/>
  <c r="C342" i="6" s="1"/>
  <c r="I342" i="6"/>
  <c r="W341" i="6"/>
  <c r="X341" i="6" s="1"/>
  <c r="P341" i="6"/>
  <c r="Q341" i="6" s="1"/>
  <c r="I341" i="6"/>
  <c r="J341" i="6" s="1"/>
  <c r="C341" i="6" s="1"/>
  <c r="X340" i="6"/>
  <c r="W340" i="6"/>
  <c r="Q340" i="6"/>
  <c r="P340" i="6"/>
  <c r="J340" i="6"/>
  <c r="I340" i="6"/>
  <c r="C340" i="6"/>
  <c r="W339" i="6"/>
  <c r="X339" i="6" s="1"/>
  <c r="P339" i="6"/>
  <c r="Q339" i="6" s="1"/>
  <c r="I339" i="6"/>
  <c r="J339" i="6" s="1"/>
  <c r="C339" i="6" s="1"/>
  <c r="W338" i="6"/>
  <c r="X338" i="6" s="1"/>
  <c r="P338" i="6"/>
  <c r="Q338" i="6" s="1"/>
  <c r="I338" i="6"/>
  <c r="J338" i="6" s="1"/>
  <c r="C338" i="6" s="1"/>
  <c r="X337" i="6"/>
  <c r="W337" i="6"/>
  <c r="P337" i="6"/>
  <c r="Q337" i="6" s="1"/>
  <c r="J337" i="6"/>
  <c r="C337" i="6" s="1"/>
  <c r="I337" i="6"/>
  <c r="W336" i="6"/>
  <c r="X336" i="6" s="1"/>
  <c r="P336" i="6"/>
  <c r="Q336" i="6" s="1"/>
  <c r="I336" i="6"/>
  <c r="J336" i="6" s="1"/>
  <c r="C336" i="6" s="1"/>
  <c r="W335" i="6"/>
  <c r="X335" i="6" s="1"/>
  <c r="P335" i="6"/>
  <c r="Q335" i="6" s="1"/>
  <c r="I335" i="6"/>
  <c r="J335" i="6" s="1"/>
  <c r="C335" i="6" s="1"/>
  <c r="W334" i="6"/>
  <c r="X334" i="6" s="1"/>
  <c r="P334" i="6"/>
  <c r="Q334" i="6" s="1"/>
  <c r="I334" i="6"/>
  <c r="J334" i="6" s="1"/>
  <c r="C334" i="6" s="1"/>
  <c r="X333" i="6"/>
  <c r="W333" i="6"/>
  <c r="P333" i="6"/>
  <c r="Q333" i="6" s="1"/>
  <c r="J333" i="6"/>
  <c r="C333" i="6" s="1"/>
  <c r="I333" i="6"/>
  <c r="W332" i="6"/>
  <c r="X332" i="6" s="1"/>
  <c r="P332" i="6"/>
  <c r="Q332" i="6" s="1"/>
  <c r="I332" i="6"/>
  <c r="J332" i="6" s="1"/>
  <c r="C332" i="6" s="1"/>
  <c r="W331" i="6"/>
  <c r="X331" i="6" s="1"/>
  <c r="P331" i="6"/>
  <c r="Q331" i="6" s="1"/>
  <c r="I331" i="6"/>
  <c r="J331" i="6" s="1"/>
  <c r="C331" i="6" s="1"/>
  <c r="W330" i="6"/>
  <c r="X330" i="6" s="1"/>
  <c r="P330" i="6"/>
  <c r="Q330" i="6" s="1"/>
  <c r="I330" i="6"/>
  <c r="J330" i="6" s="1"/>
  <c r="C330" i="6" s="1"/>
  <c r="X329" i="6"/>
  <c r="W329" i="6"/>
  <c r="P329" i="6"/>
  <c r="Q329" i="6" s="1"/>
  <c r="J329" i="6"/>
  <c r="C329" i="6" s="1"/>
  <c r="I329" i="6"/>
  <c r="W328" i="6"/>
  <c r="X328" i="6" s="1"/>
  <c r="P328" i="6"/>
  <c r="Q328" i="6" s="1"/>
  <c r="I328" i="6"/>
  <c r="J328" i="6" s="1"/>
  <c r="C328" i="6" s="1"/>
  <c r="W327" i="6"/>
  <c r="X327" i="6" s="1"/>
  <c r="P327" i="6"/>
  <c r="Q327" i="6" s="1"/>
  <c r="I327" i="6"/>
  <c r="J327" i="6" s="1"/>
  <c r="C327" i="6" s="1"/>
  <c r="W326" i="6"/>
  <c r="X326" i="6" s="1"/>
  <c r="P326" i="6"/>
  <c r="Q326" i="6" s="1"/>
  <c r="I326" i="6"/>
  <c r="J326" i="6" s="1"/>
  <c r="C326" i="6" s="1"/>
  <c r="X325" i="6"/>
  <c r="W325" i="6"/>
  <c r="P325" i="6"/>
  <c r="Q325" i="6" s="1"/>
  <c r="J325" i="6"/>
  <c r="C325" i="6" s="1"/>
  <c r="I325" i="6"/>
  <c r="W324" i="6"/>
  <c r="X324" i="6" s="1"/>
  <c r="P324" i="6"/>
  <c r="Q324" i="6" s="1"/>
  <c r="I324" i="6"/>
  <c r="J324" i="6" s="1"/>
  <c r="C324" i="6" s="1"/>
  <c r="X323" i="6"/>
  <c r="W323" i="6"/>
  <c r="P323" i="6"/>
  <c r="Q323" i="6" s="1"/>
  <c r="J323" i="6"/>
  <c r="C323" i="6" s="1"/>
  <c r="I323" i="6"/>
  <c r="W322" i="6"/>
  <c r="X322" i="6" s="1"/>
  <c r="P322" i="6"/>
  <c r="Q322" i="6" s="1"/>
  <c r="I322" i="6"/>
  <c r="J322" i="6" s="1"/>
  <c r="C322" i="6" s="1"/>
  <c r="W321" i="6"/>
  <c r="X321" i="6" s="1"/>
  <c r="Q321" i="6"/>
  <c r="P321" i="6"/>
  <c r="I321" i="6"/>
  <c r="J321" i="6" s="1"/>
  <c r="C321" i="6" s="1"/>
  <c r="W320" i="6"/>
  <c r="X320" i="6" s="1"/>
  <c r="P320" i="6"/>
  <c r="Q320" i="6" s="1"/>
  <c r="I320" i="6"/>
  <c r="J320" i="6" s="1"/>
  <c r="C320" i="6" s="1"/>
  <c r="X319" i="6"/>
  <c r="W319" i="6"/>
  <c r="P319" i="6"/>
  <c r="Q319" i="6" s="1"/>
  <c r="J319" i="6"/>
  <c r="C319" i="6" s="1"/>
  <c r="I319" i="6"/>
  <c r="W318" i="6"/>
  <c r="P318" i="6"/>
  <c r="I318" i="6"/>
  <c r="V317" i="6"/>
  <c r="U317" i="6"/>
  <c r="T317" i="6"/>
  <c r="S317" i="6"/>
  <c r="R317" i="6"/>
  <c r="O317" i="6"/>
  <c r="N317" i="6"/>
  <c r="M317" i="6"/>
  <c r="L317" i="6"/>
  <c r="K317" i="6"/>
  <c r="H317" i="6"/>
  <c r="G317" i="6"/>
  <c r="F317" i="6"/>
  <c r="E317" i="6"/>
  <c r="D317" i="6"/>
  <c r="W316" i="6"/>
  <c r="X316" i="6" s="1"/>
  <c r="Q316" i="6"/>
  <c r="P316" i="6"/>
  <c r="I316" i="6"/>
  <c r="J316" i="6" s="1"/>
  <c r="C316" i="6" s="1"/>
  <c r="W315" i="6"/>
  <c r="X315" i="6" s="1"/>
  <c r="P315" i="6"/>
  <c r="Q315" i="6" s="1"/>
  <c r="I315" i="6"/>
  <c r="J315" i="6" s="1"/>
  <c r="C315" i="6" s="1"/>
  <c r="X314" i="6"/>
  <c r="W314" i="6"/>
  <c r="P314" i="6"/>
  <c r="Q314" i="6" s="1"/>
  <c r="J314" i="6"/>
  <c r="C314" i="6" s="1"/>
  <c r="I314" i="6"/>
  <c r="W313" i="6"/>
  <c r="X313" i="6" s="1"/>
  <c r="P313" i="6"/>
  <c r="Q313" i="6" s="1"/>
  <c r="I313" i="6"/>
  <c r="J313" i="6" s="1"/>
  <c r="C313" i="6" s="1"/>
  <c r="W312" i="6"/>
  <c r="X312" i="6" s="1"/>
  <c r="Q312" i="6"/>
  <c r="P312" i="6"/>
  <c r="I312" i="6"/>
  <c r="J312" i="6" s="1"/>
  <c r="C312" i="6" s="1"/>
  <c r="W311" i="6"/>
  <c r="X311" i="6" s="1"/>
  <c r="P311" i="6"/>
  <c r="Q311" i="6" s="1"/>
  <c r="I311" i="6"/>
  <c r="J311" i="6" s="1"/>
  <c r="C311" i="6" s="1"/>
  <c r="X310" i="6"/>
  <c r="W310" i="6"/>
  <c r="P310" i="6"/>
  <c r="Q310" i="6" s="1"/>
  <c r="J310" i="6"/>
  <c r="C310" i="6" s="1"/>
  <c r="I310" i="6"/>
  <c r="W309" i="6"/>
  <c r="X309" i="6" s="1"/>
  <c r="P309" i="6"/>
  <c r="Q309" i="6" s="1"/>
  <c r="I309" i="6"/>
  <c r="J309" i="6" s="1"/>
  <c r="C309" i="6" s="1"/>
  <c r="W308" i="6"/>
  <c r="X308" i="6" s="1"/>
  <c r="Q308" i="6"/>
  <c r="P308" i="6"/>
  <c r="I308" i="6"/>
  <c r="J308" i="6" s="1"/>
  <c r="C308" i="6" s="1"/>
  <c r="W307" i="6"/>
  <c r="X307" i="6" s="1"/>
  <c r="P307" i="6"/>
  <c r="Q307" i="6" s="1"/>
  <c r="I307" i="6"/>
  <c r="J307" i="6" s="1"/>
  <c r="C307" i="6" s="1"/>
  <c r="X306" i="6"/>
  <c r="W306" i="6"/>
  <c r="P306" i="6"/>
  <c r="Q306" i="6" s="1"/>
  <c r="J306" i="6"/>
  <c r="C306" i="6" s="1"/>
  <c r="I306" i="6"/>
  <c r="W305" i="6"/>
  <c r="X305" i="6" s="1"/>
  <c r="P305" i="6"/>
  <c r="Q305" i="6" s="1"/>
  <c r="I305" i="6"/>
  <c r="J305" i="6" s="1"/>
  <c r="C305" i="6" s="1"/>
  <c r="W304" i="6"/>
  <c r="X304" i="6" s="1"/>
  <c r="Q304" i="6"/>
  <c r="P304" i="6"/>
  <c r="I304" i="6"/>
  <c r="J304" i="6" s="1"/>
  <c r="C304" i="6" s="1"/>
  <c r="W303" i="6"/>
  <c r="X303" i="6" s="1"/>
  <c r="P303" i="6"/>
  <c r="Q303" i="6" s="1"/>
  <c r="I303" i="6"/>
  <c r="J303" i="6" s="1"/>
  <c r="C303" i="6" s="1"/>
  <c r="X302" i="6"/>
  <c r="W302" i="6"/>
  <c r="P302" i="6"/>
  <c r="Q302" i="6" s="1"/>
  <c r="J302" i="6"/>
  <c r="C302" i="6" s="1"/>
  <c r="I302" i="6"/>
  <c r="W301" i="6"/>
  <c r="X301" i="6" s="1"/>
  <c r="P301" i="6"/>
  <c r="Q301" i="6" s="1"/>
  <c r="I301" i="6"/>
  <c r="J301" i="6" s="1"/>
  <c r="C301" i="6" s="1"/>
  <c r="W300" i="6"/>
  <c r="X300" i="6" s="1"/>
  <c r="Q300" i="6"/>
  <c r="P300" i="6"/>
  <c r="I300" i="6"/>
  <c r="J300" i="6" s="1"/>
  <c r="C300" i="6" s="1"/>
  <c r="W299" i="6"/>
  <c r="X299" i="6" s="1"/>
  <c r="P299" i="6"/>
  <c r="Q299" i="6" s="1"/>
  <c r="I299" i="6"/>
  <c r="J299" i="6" s="1"/>
  <c r="C299" i="6" s="1"/>
  <c r="X298" i="6"/>
  <c r="W298" i="6"/>
  <c r="P298" i="6"/>
  <c r="Q298" i="6" s="1"/>
  <c r="J298" i="6"/>
  <c r="C298" i="6" s="1"/>
  <c r="I298" i="6"/>
  <c r="W297" i="6"/>
  <c r="X297" i="6" s="1"/>
  <c r="P297" i="6"/>
  <c r="Q297" i="6" s="1"/>
  <c r="I297" i="6"/>
  <c r="J297" i="6" s="1"/>
  <c r="C297" i="6" s="1"/>
  <c r="W296" i="6"/>
  <c r="X296" i="6" s="1"/>
  <c r="Q296" i="6"/>
  <c r="P296" i="6"/>
  <c r="I296" i="6"/>
  <c r="J296" i="6" s="1"/>
  <c r="C296" i="6" s="1"/>
  <c r="W295" i="6"/>
  <c r="X295" i="6" s="1"/>
  <c r="P295" i="6"/>
  <c r="Q295" i="6" s="1"/>
  <c r="I295" i="6"/>
  <c r="J295" i="6" s="1"/>
  <c r="C295" i="6" s="1"/>
  <c r="X294" i="6"/>
  <c r="W294" i="6"/>
  <c r="P294" i="6"/>
  <c r="Q294" i="6" s="1"/>
  <c r="J294" i="6"/>
  <c r="C294" i="6" s="1"/>
  <c r="I294" i="6"/>
  <c r="W293" i="6"/>
  <c r="X293" i="6" s="1"/>
  <c r="P293" i="6"/>
  <c r="Q293" i="6" s="1"/>
  <c r="I293" i="6"/>
  <c r="J293" i="6" s="1"/>
  <c r="C293" i="6" s="1"/>
  <c r="W292" i="6"/>
  <c r="X292" i="6" s="1"/>
  <c r="Q292" i="6"/>
  <c r="P292" i="6"/>
  <c r="I292" i="6"/>
  <c r="J292" i="6" s="1"/>
  <c r="C292" i="6" s="1"/>
  <c r="W291" i="6"/>
  <c r="X291" i="6" s="1"/>
  <c r="P291" i="6"/>
  <c r="Q291" i="6" s="1"/>
  <c r="I291" i="6"/>
  <c r="J291" i="6" s="1"/>
  <c r="C291" i="6" s="1"/>
  <c r="X290" i="6"/>
  <c r="W290" i="6"/>
  <c r="P290" i="6"/>
  <c r="Q290" i="6" s="1"/>
  <c r="J290" i="6"/>
  <c r="C290" i="6" s="1"/>
  <c r="I290" i="6"/>
  <c r="W289" i="6"/>
  <c r="X289" i="6" s="1"/>
  <c r="P289" i="6"/>
  <c r="Q289" i="6" s="1"/>
  <c r="I289" i="6"/>
  <c r="J289" i="6" s="1"/>
  <c r="C289" i="6" s="1"/>
  <c r="W288" i="6"/>
  <c r="X288" i="6" s="1"/>
  <c r="Q288" i="6"/>
  <c r="P288" i="6"/>
  <c r="I288" i="6"/>
  <c r="J288" i="6" s="1"/>
  <c r="C288" i="6" s="1"/>
  <c r="W287" i="6"/>
  <c r="X287" i="6" s="1"/>
  <c r="P287" i="6"/>
  <c r="Q287" i="6" s="1"/>
  <c r="I287" i="6"/>
  <c r="J287" i="6" s="1"/>
  <c r="C287" i="6" s="1"/>
  <c r="X286" i="6"/>
  <c r="X317" i="6" s="1"/>
  <c r="AD317" i="2" s="1"/>
  <c r="W286" i="6"/>
  <c r="W317" i="6" s="1"/>
  <c r="P286" i="6"/>
  <c r="J286" i="6"/>
  <c r="I286" i="6"/>
  <c r="I317" i="6" s="1"/>
  <c r="F317" i="1" s="1"/>
  <c r="V380" i="5"/>
  <c r="U380" i="5"/>
  <c r="T380" i="5"/>
  <c r="S380" i="5"/>
  <c r="R380" i="5"/>
  <c r="O380" i="5"/>
  <c r="N380" i="5"/>
  <c r="M380" i="5"/>
  <c r="L380" i="5"/>
  <c r="K380" i="5"/>
  <c r="H380" i="5"/>
  <c r="G380" i="5"/>
  <c r="F380" i="5"/>
  <c r="E380" i="5"/>
  <c r="D380" i="5"/>
  <c r="W379" i="5"/>
  <c r="X379" i="5" s="1"/>
  <c r="Q379" i="5"/>
  <c r="P379" i="5"/>
  <c r="I379" i="5"/>
  <c r="J379" i="5" s="1"/>
  <c r="C379" i="5" s="1"/>
  <c r="W378" i="5"/>
  <c r="X378" i="5" s="1"/>
  <c r="P378" i="5"/>
  <c r="Q378" i="5" s="1"/>
  <c r="I378" i="5"/>
  <c r="J378" i="5" s="1"/>
  <c r="C378" i="5" s="1"/>
  <c r="X377" i="5"/>
  <c r="W377" i="5"/>
  <c r="P377" i="5"/>
  <c r="Q377" i="5" s="1"/>
  <c r="J377" i="5"/>
  <c r="C377" i="5" s="1"/>
  <c r="I377" i="5"/>
  <c r="W376" i="5"/>
  <c r="X376" i="5" s="1"/>
  <c r="P376" i="5"/>
  <c r="Q376" i="5" s="1"/>
  <c r="I376" i="5"/>
  <c r="J376" i="5" s="1"/>
  <c r="C376" i="5" s="1"/>
  <c r="W375" i="5"/>
  <c r="X375" i="5" s="1"/>
  <c r="Q375" i="5"/>
  <c r="P375" i="5"/>
  <c r="I375" i="5"/>
  <c r="J375" i="5" s="1"/>
  <c r="C375" i="5" s="1"/>
  <c r="W374" i="5"/>
  <c r="X374" i="5" s="1"/>
  <c r="P374" i="5"/>
  <c r="Q374" i="5" s="1"/>
  <c r="I374" i="5"/>
  <c r="J374" i="5" s="1"/>
  <c r="C374" i="5" s="1"/>
  <c r="X373" i="5"/>
  <c r="W373" i="5"/>
  <c r="P373" i="5"/>
  <c r="Q373" i="5" s="1"/>
  <c r="J373" i="5"/>
  <c r="C373" i="5" s="1"/>
  <c r="I373" i="5"/>
  <c r="W372" i="5"/>
  <c r="X372" i="5" s="1"/>
  <c r="P372" i="5"/>
  <c r="Q372" i="5" s="1"/>
  <c r="I372" i="5"/>
  <c r="J372" i="5" s="1"/>
  <c r="C372" i="5" s="1"/>
  <c r="W371" i="5"/>
  <c r="X371" i="5" s="1"/>
  <c r="Q371" i="5"/>
  <c r="P371" i="5"/>
  <c r="I371" i="5"/>
  <c r="J371" i="5" s="1"/>
  <c r="C371" i="5" s="1"/>
  <c r="W370" i="5"/>
  <c r="X370" i="5" s="1"/>
  <c r="P370" i="5"/>
  <c r="Q370" i="5" s="1"/>
  <c r="I370" i="5"/>
  <c r="J370" i="5" s="1"/>
  <c r="C370" i="5" s="1"/>
  <c r="X369" i="5"/>
  <c r="W369" i="5"/>
  <c r="P369" i="5"/>
  <c r="Q369" i="5" s="1"/>
  <c r="J369" i="5"/>
  <c r="C369" i="5" s="1"/>
  <c r="I369" i="5"/>
  <c r="W368" i="5"/>
  <c r="X368" i="5" s="1"/>
  <c r="P368" i="5"/>
  <c r="Q368" i="5" s="1"/>
  <c r="I368" i="5"/>
  <c r="J368" i="5" s="1"/>
  <c r="C368" i="5" s="1"/>
  <c r="W367" i="5"/>
  <c r="X367" i="5" s="1"/>
  <c r="Q367" i="5"/>
  <c r="P367" i="5"/>
  <c r="I367" i="5"/>
  <c r="J367" i="5" s="1"/>
  <c r="C367" i="5" s="1"/>
  <c r="W366" i="5"/>
  <c r="X366" i="5" s="1"/>
  <c r="P366" i="5"/>
  <c r="Q366" i="5" s="1"/>
  <c r="I366" i="5"/>
  <c r="J366" i="5" s="1"/>
  <c r="C366" i="5" s="1"/>
  <c r="X365" i="5"/>
  <c r="W365" i="5"/>
  <c r="P365" i="5"/>
  <c r="Q365" i="5" s="1"/>
  <c r="J365" i="5"/>
  <c r="C365" i="5" s="1"/>
  <c r="I365" i="5"/>
  <c r="W364" i="5"/>
  <c r="X364" i="5" s="1"/>
  <c r="P364" i="5"/>
  <c r="Q364" i="5" s="1"/>
  <c r="I364" i="5"/>
  <c r="J364" i="5" s="1"/>
  <c r="C364" i="5" s="1"/>
  <c r="W363" i="5"/>
  <c r="X363" i="5" s="1"/>
  <c r="Q363" i="5"/>
  <c r="P363" i="5"/>
  <c r="I363" i="5"/>
  <c r="J363" i="5" s="1"/>
  <c r="C363" i="5" s="1"/>
  <c r="W362" i="5"/>
  <c r="X362" i="5" s="1"/>
  <c r="P362" i="5"/>
  <c r="Q362" i="5" s="1"/>
  <c r="I362" i="5"/>
  <c r="J362" i="5" s="1"/>
  <c r="C362" i="5" s="1"/>
  <c r="X361" i="5"/>
  <c r="W361" i="5"/>
  <c r="P361" i="5"/>
  <c r="Q361" i="5" s="1"/>
  <c r="J361" i="5"/>
  <c r="C361" i="5" s="1"/>
  <c r="I361" i="5"/>
  <c r="W360" i="5"/>
  <c r="X360" i="5" s="1"/>
  <c r="P360" i="5"/>
  <c r="Q360" i="5" s="1"/>
  <c r="I360" i="5"/>
  <c r="J360" i="5" s="1"/>
  <c r="C360" i="5" s="1"/>
  <c r="W359" i="5"/>
  <c r="X359" i="5" s="1"/>
  <c r="Q359" i="5"/>
  <c r="P359" i="5"/>
  <c r="I359" i="5"/>
  <c r="J359" i="5" s="1"/>
  <c r="C359" i="5" s="1"/>
  <c r="W358" i="5"/>
  <c r="X358" i="5" s="1"/>
  <c r="P358" i="5"/>
  <c r="Q358" i="5" s="1"/>
  <c r="I358" i="5"/>
  <c r="J358" i="5" s="1"/>
  <c r="C358" i="5" s="1"/>
  <c r="X357" i="5"/>
  <c r="W357" i="5"/>
  <c r="P357" i="5"/>
  <c r="Q357" i="5" s="1"/>
  <c r="J357" i="5"/>
  <c r="C357" i="5" s="1"/>
  <c r="I357" i="5"/>
  <c r="W356" i="5"/>
  <c r="X356" i="5" s="1"/>
  <c r="P356" i="5"/>
  <c r="Q356" i="5" s="1"/>
  <c r="I356" i="5"/>
  <c r="J356" i="5" s="1"/>
  <c r="C356" i="5" s="1"/>
  <c r="W355" i="5"/>
  <c r="X355" i="5" s="1"/>
  <c r="Q355" i="5"/>
  <c r="P355" i="5"/>
  <c r="I355" i="5"/>
  <c r="J355" i="5" s="1"/>
  <c r="C355" i="5" s="1"/>
  <c r="W354" i="5"/>
  <c r="X354" i="5" s="1"/>
  <c r="P354" i="5"/>
  <c r="Q354" i="5" s="1"/>
  <c r="I354" i="5"/>
  <c r="J354" i="5" s="1"/>
  <c r="C354" i="5" s="1"/>
  <c r="X353" i="5"/>
  <c r="W353" i="5"/>
  <c r="P353" i="5"/>
  <c r="Q353" i="5" s="1"/>
  <c r="J353" i="5"/>
  <c r="C353" i="5" s="1"/>
  <c r="I353" i="5"/>
  <c r="W352" i="5"/>
  <c r="X352" i="5" s="1"/>
  <c r="P352" i="5"/>
  <c r="Q352" i="5" s="1"/>
  <c r="I352" i="5"/>
  <c r="J352" i="5" s="1"/>
  <c r="C352" i="5" s="1"/>
  <c r="W351" i="5"/>
  <c r="X351" i="5" s="1"/>
  <c r="Q351" i="5"/>
  <c r="P351" i="5"/>
  <c r="I351" i="5"/>
  <c r="J351" i="5" s="1"/>
  <c r="C351" i="5" s="1"/>
  <c r="W350" i="5"/>
  <c r="X350" i="5" s="1"/>
  <c r="P350" i="5"/>
  <c r="Q350" i="5" s="1"/>
  <c r="I350" i="5"/>
  <c r="J350" i="5" s="1"/>
  <c r="C350" i="5" s="1"/>
  <c r="X349" i="5"/>
  <c r="X380" i="5" s="1"/>
  <c r="AC380" i="2" s="1"/>
  <c r="W349" i="5"/>
  <c r="W380" i="5" s="1"/>
  <c r="P349" i="5"/>
  <c r="J349" i="5"/>
  <c r="I349" i="5"/>
  <c r="I380" i="5" s="1"/>
  <c r="E380" i="1" s="1"/>
  <c r="V348" i="5"/>
  <c r="U348" i="5"/>
  <c r="T348" i="5"/>
  <c r="S348" i="5"/>
  <c r="R348" i="5"/>
  <c r="O348" i="5"/>
  <c r="N348" i="5"/>
  <c r="M348" i="5"/>
  <c r="L348" i="5"/>
  <c r="K348" i="5"/>
  <c r="H348" i="5"/>
  <c r="G348" i="5"/>
  <c r="F348" i="5"/>
  <c r="E348" i="5"/>
  <c r="D348" i="5"/>
  <c r="W347" i="5"/>
  <c r="X347" i="5" s="1"/>
  <c r="P347" i="5"/>
  <c r="Q347" i="5" s="1"/>
  <c r="I347" i="5"/>
  <c r="J347" i="5" s="1"/>
  <c r="C347" i="5" s="1"/>
  <c r="X346" i="5"/>
  <c r="W346" i="5"/>
  <c r="P346" i="5"/>
  <c r="Q346" i="5" s="1"/>
  <c r="J346" i="5"/>
  <c r="C346" i="5" s="1"/>
  <c r="I346" i="5"/>
  <c r="W345" i="5"/>
  <c r="X345" i="5" s="1"/>
  <c r="P345" i="5"/>
  <c r="Q345" i="5" s="1"/>
  <c r="I345" i="5"/>
  <c r="J345" i="5" s="1"/>
  <c r="C345" i="5" s="1"/>
  <c r="W344" i="5"/>
  <c r="X344" i="5" s="1"/>
  <c r="Q344" i="5"/>
  <c r="P344" i="5"/>
  <c r="I344" i="5"/>
  <c r="J344" i="5" s="1"/>
  <c r="C344" i="5" s="1"/>
  <c r="W343" i="5"/>
  <c r="X343" i="5" s="1"/>
  <c r="P343" i="5"/>
  <c r="Q343" i="5" s="1"/>
  <c r="I343" i="5"/>
  <c r="J343" i="5" s="1"/>
  <c r="C343" i="5" s="1"/>
  <c r="X342" i="5"/>
  <c r="W342" i="5"/>
  <c r="P342" i="5"/>
  <c r="Q342" i="5" s="1"/>
  <c r="J342" i="5"/>
  <c r="C342" i="5" s="1"/>
  <c r="I342" i="5"/>
  <c r="W341" i="5"/>
  <c r="X341" i="5" s="1"/>
  <c r="P341" i="5"/>
  <c r="Q341" i="5" s="1"/>
  <c r="I341" i="5"/>
  <c r="J341" i="5" s="1"/>
  <c r="C341" i="5" s="1"/>
  <c r="W340" i="5"/>
  <c r="X340" i="5" s="1"/>
  <c r="Q340" i="5"/>
  <c r="P340" i="5"/>
  <c r="I340" i="5"/>
  <c r="J340" i="5" s="1"/>
  <c r="C340" i="5" s="1"/>
  <c r="W339" i="5"/>
  <c r="X339" i="5" s="1"/>
  <c r="P339" i="5"/>
  <c r="Q339" i="5" s="1"/>
  <c r="I339" i="5"/>
  <c r="J339" i="5" s="1"/>
  <c r="C339" i="5" s="1"/>
  <c r="X338" i="5"/>
  <c r="W338" i="5"/>
  <c r="P338" i="5"/>
  <c r="Q338" i="5" s="1"/>
  <c r="J338" i="5"/>
  <c r="C338" i="5" s="1"/>
  <c r="I338" i="5"/>
  <c r="W337" i="5"/>
  <c r="X337" i="5" s="1"/>
  <c r="P337" i="5"/>
  <c r="Q337" i="5" s="1"/>
  <c r="I337" i="5"/>
  <c r="J337" i="5" s="1"/>
  <c r="C337" i="5" s="1"/>
  <c r="W336" i="5"/>
  <c r="X336" i="5" s="1"/>
  <c r="Q336" i="5"/>
  <c r="P336" i="5"/>
  <c r="I336" i="5"/>
  <c r="J336" i="5" s="1"/>
  <c r="C336" i="5" s="1"/>
  <c r="W335" i="5"/>
  <c r="X335" i="5" s="1"/>
  <c r="P335" i="5"/>
  <c r="Q335" i="5" s="1"/>
  <c r="I335" i="5"/>
  <c r="J335" i="5" s="1"/>
  <c r="C335" i="5" s="1"/>
  <c r="X334" i="5"/>
  <c r="W334" i="5"/>
  <c r="P334" i="5"/>
  <c r="Q334" i="5" s="1"/>
  <c r="J334" i="5"/>
  <c r="C334" i="5" s="1"/>
  <c r="I334" i="5"/>
  <c r="W333" i="5"/>
  <c r="X333" i="5" s="1"/>
  <c r="P333" i="5"/>
  <c r="Q333" i="5" s="1"/>
  <c r="I333" i="5"/>
  <c r="J333" i="5" s="1"/>
  <c r="C333" i="5" s="1"/>
  <c r="W332" i="5"/>
  <c r="X332" i="5" s="1"/>
  <c r="Q332" i="5"/>
  <c r="P332" i="5"/>
  <c r="I332" i="5"/>
  <c r="J332" i="5" s="1"/>
  <c r="C332" i="5" s="1"/>
  <c r="W331" i="5"/>
  <c r="X331" i="5" s="1"/>
  <c r="P331" i="5"/>
  <c r="Q331" i="5" s="1"/>
  <c r="I331" i="5"/>
  <c r="J331" i="5" s="1"/>
  <c r="C331" i="5" s="1"/>
  <c r="X330" i="5"/>
  <c r="W330" i="5"/>
  <c r="P330" i="5"/>
  <c r="Q330" i="5" s="1"/>
  <c r="J330" i="5"/>
  <c r="C330" i="5" s="1"/>
  <c r="I330" i="5"/>
  <c r="W329" i="5"/>
  <c r="X329" i="5" s="1"/>
  <c r="P329" i="5"/>
  <c r="Q329" i="5" s="1"/>
  <c r="I329" i="5"/>
  <c r="J329" i="5" s="1"/>
  <c r="C329" i="5" s="1"/>
  <c r="W328" i="5"/>
  <c r="X328" i="5" s="1"/>
  <c r="Q328" i="5"/>
  <c r="P328" i="5"/>
  <c r="I328" i="5"/>
  <c r="J328" i="5" s="1"/>
  <c r="C328" i="5" s="1"/>
  <c r="W327" i="5"/>
  <c r="X327" i="5" s="1"/>
  <c r="P327" i="5"/>
  <c r="Q327" i="5" s="1"/>
  <c r="I327" i="5"/>
  <c r="J327" i="5" s="1"/>
  <c r="C327" i="5" s="1"/>
  <c r="X326" i="5"/>
  <c r="W326" i="5"/>
  <c r="P326" i="5"/>
  <c r="Q326" i="5" s="1"/>
  <c r="J326" i="5"/>
  <c r="C326" i="5" s="1"/>
  <c r="I326" i="5"/>
  <c r="W325" i="5"/>
  <c r="X325" i="5" s="1"/>
  <c r="P325" i="5"/>
  <c r="Q325" i="5" s="1"/>
  <c r="I325" i="5"/>
  <c r="J325" i="5" s="1"/>
  <c r="C325" i="5" s="1"/>
  <c r="W324" i="5"/>
  <c r="X324" i="5" s="1"/>
  <c r="Q324" i="5"/>
  <c r="P324" i="5"/>
  <c r="I324" i="5"/>
  <c r="J324" i="5" s="1"/>
  <c r="C324" i="5" s="1"/>
  <c r="W323" i="5"/>
  <c r="X323" i="5" s="1"/>
  <c r="P323" i="5"/>
  <c r="Q323" i="5" s="1"/>
  <c r="I323" i="5"/>
  <c r="J323" i="5" s="1"/>
  <c r="C323" i="5" s="1"/>
  <c r="X322" i="5"/>
  <c r="W322" i="5"/>
  <c r="P322" i="5"/>
  <c r="Q322" i="5" s="1"/>
  <c r="J322" i="5"/>
  <c r="C322" i="5" s="1"/>
  <c r="I322" i="5"/>
  <c r="W321" i="5"/>
  <c r="X321" i="5" s="1"/>
  <c r="P321" i="5"/>
  <c r="Q321" i="5" s="1"/>
  <c r="I321" i="5"/>
  <c r="J321" i="5" s="1"/>
  <c r="C321" i="5" s="1"/>
  <c r="W320" i="5"/>
  <c r="X320" i="5" s="1"/>
  <c r="Q320" i="5"/>
  <c r="P320" i="5"/>
  <c r="I320" i="5"/>
  <c r="J320" i="5" s="1"/>
  <c r="C320" i="5" s="1"/>
  <c r="W319" i="5"/>
  <c r="X319" i="5" s="1"/>
  <c r="P319" i="5"/>
  <c r="Q319" i="5" s="1"/>
  <c r="I319" i="5"/>
  <c r="J319" i="5" s="1"/>
  <c r="C319" i="5" s="1"/>
  <c r="X318" i="5"/>
  <c r="X348" i="5" s="1"/>
  <c r="AC348" i="2" s="1"/>
  <c r="W318" i="5"/>
  <c r="P318" i="5"/>
  <c r="Q318" i="5" s="1"/>
  <c r="Q348" i="5" s="1"/>
  <c r="U348" i="2" s="1"/>
  <c r="J318" i="5"/>
  <c r="I318" i="5"/>
  <c r="V317" i="5"/>
  <c r="U317" i="5"/>
  <c r="T317" i="5"/>
  <c r="S317" i="5"/>
  <c r="R317" i="5"/>
  <c r="O317" i="5"/>
  <c r="N317" i="5"/>
  <c r="M317" i="5"/>
  <c r="L317" i="5"/>
  <c r="K317" i="5"/>
  <c r="H317" i="5"/>
  <c r="G317" i="5"/>
  <c r="F317" i="5"/>
  <c r="E317" i="5"/>
  <c r="D317" i="5"/>
  <c r="W316" i="5"/>
  <c r="X316" i="5" s="1"/>
  <c r="P316" i="5"/>
  <c r="Q316" i="5" s="1"/>
  <c r="I316" i="5"/>
  <c r="J316" i="5" s="1"/>
  <c r="C316" i="5" s="1"/>
  <c r="W315" i="5"/>
  <c r="X315" i="5" s="1"/>
  <c r="P315" i="5"/>
  <c r="Q315" i="5" s="1"/>
  <c r="I315" i="5"/>
  <c r="J315" i="5" s="1"/>
  <c r="C315" i="5"/>
  <c r="W314" i="5"/>
  <c r="X314" i="5" s="1"/>
  <c r="P314" i="5"/>
  <c r="Q314" i="5" s="1"/>
  <c r="I314" i="5"/>
  <c r="J314" i="5" s="1"/>
  <c r="C314" i="5" s="1"/>
  <c r="X313" i="5"/>
  <c r="W313" i="5"/>
  <c r="P313" i="5"/>
  <c r="Q313" i="5" s="1"/>
  <c r="I313" i="5"/>
  <c r="J313" i="5" s="1"/>
  <c r="C313" i="5" s="1"/>
  <c r="W312" i="5"/>
  <c r="X312" i="5" s="1"/>
  <c r="P312" i="5"/>
  <c r="Q312" i="5" s="1"/>
  <c r="I312" i="5"/>
  <c r="J312" i="5" s="1"/>
  <c r="C312" i="5" s="1"/>
  <c r="W311" i="5"/>
  <c r="X311" i="5" s="1"/>
  <c r="P311" i="5"/>
  <c r="Q311" i="5" s="1"/>
  <c r="I311" i="5"/>
  <c r="J311" i="5" s="1"/>
  <c r="C311" i="5"/>
  <c r="W310" i="5"/>
  <c r="X310" i="5" s="1"/>
  <c r="P310" i="5"/>
  <c r="Q310" i="5" s="1"/>
  <c r="I310" i="5"/>
  <c r="J310" i="5" s="1"/>
  <c r="C310" i="5" s="1"/>
  <c r="X309" i="5"/>
  <c r="W309" i="5"/>
  <c r="P309" i="5"/>
  <c r="Q309" i="5" s="1"/>
  <c r="I309" i="5"/>
  <c r="J309" i="5" s="1"/>
  <c r="C309" i="5" s="1"/>
  <c r="W308" i="5"/>
  <c r="X308" i="5" s="1"/>
  <c r="P308" i="5"/>
  <c r="Q308" i="5" s="1"/>
  <c r="I308" i="5"/>
  <c r="J308" i="5" s="1"/>
  <c r="C308" i="5" s="1"/>
  <c r="W307" i="5"/>
  <c r="X307" i="5" s="1"/>
  <c r="P307" i="5"/>
  <c r="Q307" i="5" s="1"/>
  <c r="I307" i="5"/>
  <c r="J307" i="5" s="1"/>
  <c r="C307" i="5"/>
  <c r="W306" i="5"/>
  <c r="X306" i="5" s="1"/>
  <c r="P306" i="5"/>
  <c r="Q306" i="5" s="1"/>
  <c r="I306" i="5"/>
  <c r="J306" i="5" s="1"/>
  <c r="C306" i="5" s="1"/>
  <c r="X305" i="5"/>
  <c r="W305" i="5"/>
  <c r="P305" i="5"/>
  <c r="Q305" i="5" s="1"/>
  <c r="I305" i="5"/>
  <c r="J305" i="5" s="1"/>
  <c r="C305" i="5" s="1"/>
  <c r="W304" i="5"/>
  <c r="X304" i="5" s="1"/>
  <c r="P304" i="5"/>
  <c r="Q304" i="5" s="1"/>
  <c r="I304" i="5"/>
  <c r="J304" i="5" s="1"/>
  <c r="C304" i="5" s="1"/>
  <c r="W303" i="5"/>
  <c r="X303" i="5" s="1"/>
  <c r="P303" i="5"/>
  <c r="Q303" i="5" s="1"/>
  <c r="I303" i="5"/>
  <c r="J303" i="5" s="1"/>
  <c r="C303" i="5"/>
  <c r="W302" i="5"/>
  <c r="X302" i="5" s="1"/>
  <c r="P302" i="5"/>
  <c r="Q302" i="5" s="1"/>
  <c r="I302" i="5"/>
  <c r="J302" i="5" s="1"/>
  <c r="C302" i="5" s="1"/>
  <c r="X301" i="5"/>
  <c r="W301" i="5"/>
  <c r="P301" i="5"/>
  <c r="Q301" i="5" s="1"/>
  <c r="I301" i="5"/>
  <c r="J301" i="5" s="1"/>
  <c r="C301" i="5" s="1"/>
  <c r="W300" i="5"/>
  <c r="X300" i="5" s="1"/>
  <c r="P300" i="5"/>
  <c r="Q300" i="5" s="1"/>
  <c r="I300" i="5"/>
  <c r="J300" i="5" s="1"/>
  <c r="C300" i="5" s="1"/>
  <c r="X299" i="5"/>
  <c r="W299" i="5"/>
  <c r="P299" i="5"/>
  <c r="Q299" i="5" s="1"/>
  <c r="J299" i="5"/>
  <c r="C299" i="5" s="1"/>
  <c r="I299" i="5"/>
  <c r="W298" i="5"/>
  <c r="X298" i="5" s="1"/>
  <c r="P298" i="5"/>
  <c r="Q298" i="5" s="1"/>
  <c r="I298" i="5"/>
  <c r="J298" i="5" s="1"/>
  <c r="C298" i="5" s="1"/>
  <c r="W297" i="5"/>
  <c r="X297" i="5" s="1"/>
  <c r="P297" i="5"/>
  <c r="Q297" i="5" s="1"/>
  <c r="I297" i="5"/>
  <c r="J297" i="5" s="1"/>
  <c r="C297" i="5" s="1"/>
  <c r="W296" i="5"/>
  <c r="X296" i="5" s="1"/>
  <c r="P296" i="5"/>
  <c r="Q296" i="5" s="1"/>
  <c r="I296" i="5"/>
  <c r="J296" i="5" s="1"/>
  <c r="C296" i="5" s="1"/>
  <c r="W295" i="5"/>
  <c r="X295" i="5" s="1"/>
  <c r="Q295" i="5"/>
  <c r="P295" i="5"/>
  <c r="I295" i="5"/>
  <c r="J295" i="5" s="1"/>
  <c r="C295" i="5" s="1"/>
  <c r="W294" i="5"/>
  <c r="X294" i="5" s="1"/>
  <c r="P294" i="5"/>
  <c r="Q294" i="5" s="1"/>
  <c r="I294" i="5"/>
  <c r="J294" i="5" s="1"/>
  <c r="C294" i="5" s="1"/>
  <c r="W293" i="5"/>
  <c r="X293" i="5" s="1"/>
  <c r="P293" i="5"/>
  <c r="Q293" i="5" s="1"/>
  <c r="I293" i="5"/>
  <c r="J293" i="5" s="1"/>
  <c r="C293" i="5" s="1"/>
  <c r="W292" i="5"/>
  <c r="X292" i="5" s="1"/>
  <c r="P292" i="5"/>
  <c r="Q292" i="5" s="1"/>
  <c r="I292" i="5"/>
  <c r="J292" i="5" s="1"/>
  <c r="C292" i="5" s="1"/>
  <c r="X291" i="5"/>
  <c r="W291" i="5"/>
  <c r="P291" i="5"/>
  <c r="Q291" i="5" s="1"/>
  <c r="J291" i="5"/>
  <c r="C291" i="5" s="1"/>
  <c r="I291" i="5"/>
  <c r="W290" i="5"/>
  <c r="X290" i="5" s="1"/>
  <c r="P290" i="5"/>
  <c r="Q290" i="5" s="1"/>
  <c r="I290" i="5"/>
  <c r="J290" i="5" s="1"/>
  <c r="C290" i="5" s="1"/>
  <c r="W289" i="5"/>
  <c r="X289" i="5" s="1"/>
  <c r="P289" i="5"/>
  <c r="Q289" i="5" s="1"/>
  <c r="I289" i="5"/>
  <c r="J289" i="5" s="1"/>
  <c r="C289" i="5" s="1"/>
  <c r="W288" i="5"/>
  <c r="X288" i="5" s="1"/>
  <c r="P288" i="5"/>
  <c r="Q288" i="5" s="1"/>
  <c r="I288" i="5"/>
  <c r="J288" i="5" s="1"/>
  <c r="C288" i="5" s="1"/>
  <c r="W287" i="5"/>
  <c r="X287" i="5" s="1"/>
  <c r="Q287" i="5"/>
  <c r="P287" i="5"/>
  <c r="I287" i="5"/>
  <c r="J287" i="5" s="1"/>
  <c r="C287" i="5" s="1"/>
  <c r="W286" i="5"/>
  <c r="P286" i="5"/>
  <c r="I286" i="5"/>
  <c r="V380" i="4"/>
  <c r="U380" i="4"/>
  <c r="T380" i="4"/>
  <c r="S380" i="4"/>
  <c r="R380" i="4"/>
  <c r="O380" i="4"/>
  <c r="N380" i="4"/>
  <c r="M380" i="4"/>
  <c r="L380" i="4"/>
  <c r="K380" i="4"/>
  <c r="H380" i="4"/>
  <c r="G380" i="4"/>
  <c r="F380" i="4"/>
  <c r="E380" i="4"/>
  <c r="D380" i="4"/>
  <c r="W379" i="4"/>
  <c r="X379" i="4" s="1"/>
  <c r="Q379" i="4"/>
  <c r="P379" i="4"/>
  <c r="I379" i="4"/>
  <c r="J379" i="4" s="1"/>
  <c r="C379" i="4"/>
  <c r="W378" i="4"/>
  <c r="X378" i="4" s="1"/>
  <c r="P378" i="4"/>
  <c r="Q378" i="4" s="1"/>
  <c r="I378" i="4"/>
  <c r="J378" i="4" s="1"/>
  <c r="C378" i="4" s="1"/>
  <c r="X377" i="4"/>
  <c r="W377" i="4"/>
  <c r="P377" i="4"/>
  <c r="Q377" i="4" s="1"/>
  <c r="J377" i="4"/>
  <c r="C377" i="4" s="1"/>
  <c r="I377" i="4"/>
  <c r="W376" i="4"/>
  <c r="X376" i="4" s="1"/>
  <c r="P376" i="4"/>
  <c r="Q376" i="4" s="1"/>
  <c r="I376" i="4"/>
  <c r="J376" i="4" s="1"/>
  <c r="C376" i="4" s="1"/>
  <c r="W375" i="4"/>
  <c r="X375" i="4" s="1"/>
  <c r="Q375" i="4"/>
  <c r="P375" i="4"/>
  <c r="I375" i="4"/>
  <c r="J375" i="4" s="1"/>
  <c r="C375" i="4"/>
  <c r="W374" i="4"/>
  <c r="X374" i="4" s="1"/>
  <c r="P374" i="4"/>
  <c r="Q374" i="4" s="1"/>
  <c r="I374" i="4"/>
  <c r="J374" i="4" s="1"/>
  <c r="C374" i="4" s="1"/>
  <c r="X373" i="4"/>
  <c r="W373" i="4"/>
  <c r="P373" i="4"/>
  <c r="Q373" i="4" s="1"/>
  <c r="J373" i="4"/>
  <c r="C373" i="4" s="1"/>
  <c r="I373" i="4"/>
  <c r="W372" i="4"/>
  <c r="X372" i="4" s="1"/>
  <c r="P372" i="4"/>
  <c r="Q372" i="4" s="1"/>
  <c r="I372" i="4"/>
  <c r="J372" i="4" s="1"/>
  <c r="C372" i="4" s="1"/>
  <c r="W371" i="4"/>
  <c r="X371" i="4" s="1"/>
  <c r="Q371" i="4"/>
  <c r="P371" i="4"/>
  <c r="I371" i="4"/>
  <c r="J371" i="4" s="1"/>
  <c r="C371" i="4"/>
  <c r="W370" i="4"/>
  <c r="X370" i="4" s="1"/>
  <c r="P370" i="4"/>
  <c r="Q370" i="4" s="1"/>
  <c r="I370" i="4"/>
  <c r="J370" i="4" s="1"/>
  <c r="C370" i="4" s="1"/>
  <c r="X369" i="4"/>
  <c r="W369" i="4"/>
  <c r="P369" i="4"/>
  <c r="Q369" i="4" s="1"/>
  <c r="J369" i="4"/>
  <c r="C369" i="4" s="1"/>
  <c r="I369" i="4"/>
  <c r="W368" i="4"/>
  <c r="X368" i="4" s="1"/>
  <c r="P368" i="4"/>
  <c r="Q368" i="4" s="1"/>
  <c r="I368" i="4"/>
  <c r="J368" i="4" s="1"/>
  <c r="C368" i="4" s="1"/>
  <c r="W367" i="4"/>
  <c r="X367" i="4" s="1"/>
  <c r="Q367" i="4"/>
  <c r="P367" i="4"/>
  <c r="I367" i="4"/>
  <c r="J367" i="4" s="1"/>
  <c r="C367" i="4"/>
  <c r="W366" i="4"/>
  <c r="X366" i="4" s="1"/>
  <c r="P366" i="4"/>
  <c r="Q366" i="4" s="1"/>
  <c r="I366" i="4"/>
  <c r="J366" i="4" s="1"/>
  <c r="C366" i="4" s="1"/>
  <c r="X365" i="4"/>
  <c r="W365" i="4"/>
  <c r="P365" i="4"/>
  <c r="Q365" i="4" s="1"/>
  <c r="J365" i="4"/>
  <c r="C365" i="4" s="1"/>
  <c r="I365" i="4"/>
  <c r="W364" i="4"/>
  <c r="X364" i="4" s="1"/>
  <c r="P364" i="4"/>
  <c r="Q364" i="4" s="1"/>
  <c r="I364" i="4"/>
  <c r="J364" i="4" s="1"/>
  <c r="C364" i="4" s="1"/>
  <c r="W363" i="4"/>
  <c r="X363" i="4" s="1"/>
  <c r="Q363" i="4"/>
  <c r="P363" i="4"/>
  <c r="I363" i="4"/>
  <c r="J363" i="4" s="1"/>
  <c r="C363" i="4"/>
  <c r="W362" i="4"/>
  <c r="X362" i="4" s="1"/>
  <c r="P362" i="4"/>
  <c r="Q362" i="4" s="1"/>
  <c r="I362" i="4"/>
  <c r="J362" i="4" s="1"/>
  <c r="C362" i="4" s="1"/>
  <c r="X361" i="4"/>
  <c r="W361" i="4"/>
  <c r="P361" i="4"/>
  <c r="Q361" i="4" s="1"/>
  <c r="J361" i="4"/>
  <c r="C361" i="4" s="1"/>
  <c r="I361" i="4"/>
  <c r="W360" i="4"/>
  <c r="X360" i="4" s="1"/>
  <c r="P360" i="4"/>
  <c r="Q360" i="4" s="1"/>
  <c r="I360" i="4"/>
  <c r="J360" i="4" s="1"/>
  <c r="C360" i="4" s="1"/>
  <c r="W359" i="4"/>
  <c r="X359" i="4" s="1"/>
  <c r="Q359" i="4"/>
  <c r="P359" i="4"/>
  <c r="I359" i="4"/>
  <c r="J359" i="4" s="1"/>
  <c r="C359" i="4"/>
  <c r="W358" i="4"/>
  <c r="X358" i="4" s="1"/>
  <c r="P358" i="4"/>
  <c r="Q358" i="4" s="1"/>
  <c r="I358" i="4"/>
  <c r="J358" i="4" s="1"/>
  <c r="C358" i="4" s="1"/>
  <c r="X357" i="4"/>
  <c r="W357" i="4"/>
  <c r="P357" i="4"/>
  <c r="Q357" i="4" s="1"/>
  <c r="J357" i="4"/>
  <c r="C357" i="4" s="1"/>
  <c r="I357" i="4"/>
  <c r="W356" i="4"/>
  <c r="X356" i="4" s="1"/>
  <c r="P356" i="4"/>
  <c r="Q356" i="4" s="1"/>
  <c r="I356" i="4"/>
  <c r="J356" i="4" s="1"/>
  <c r="C356" i="4" s="1"/>
  <c r="W355" i="4"/>
  <c r="X355" i="4" s="1"/>
  <c r="Q355" i="4"/>
  <c r="P355" i="4"/>
  <c r="I355" i="4"/>
  <c r="J355" i="4" s="1"/>
  <c r="C355" i="4"/>
  <c r="W354" i="4"/>
  <c r="X354" i="4" s="1"/>
  <c r="P354" i="4"/>
  <c r="Q354" i="4" s="1"/>
  <c r="I354" i="4"/>
  <c r="J354" i="4" s="1"/>
  <c r="C354" i="4" s="1"/>
  <c r="X353" i="4"/>
  <c r="W353" i="4"/>
  <c r="P353" i="4"/>
  <c r="Q353" i="4" s="1"/>
  <c r="J353" i="4"/>
  <c r="C353" i="4" s="1"/>
  <c r="I353" i="4"/>
  <c r="W352" i="4"/>
  <c r="X352" i="4" s="1"/>
  <c r="P352" i="4"/>
  <c r="Q352" i="4" s="1"/>
  <c r="I352" i="4"/>
  <c r="J352" i="4" s="1"/>
  <c r="C352" i="4" s="1"/>
  <c r="W351" i="4"/>
  <c r="X351" i="4" s="1"/>
  <c r="Q351" i="4"/>
  <c r="P351" i="4"/>
  <c r="I351" i="4"/>
  <c r="J351" i="4" s="1"/>
  <c r="C351" i="4"/>
  <c r="W350" i="4"/>
  <c r="X350" i="4" s="1"/>
  <c r="P350" i="4"/>
  <c r="Q350" i="4" s="1"/>
  <c r="I350" i="4"/>
  <c r="J350" i="4" s="1"/>
  <c r="C350" i="4" s="1"/>
  <c r="X349" i="4"/>
  <c r="X380" i="4" s="1"/>
  <c r="AB380" i="2" s="1"/>
  <c r="W349" i="4"/>
  <c r="P349" i="4"/>
  <c r="J349" i="4"/>
  <c r="I349" i="4"/>
  <c r="V348" i="4"/>
  <c r="U348" i="4"/>
  <c r="T348" i="4"/>
  <c r="S348" i="4"/>
  <c r="R348" i="4"/>
  <c r="O348" i="4"/>
  <c r="N348" i="4"/>
  <c r="M348" i="4"/>
  <c r="L348" i="4"/>
  <c r="K348" i="4"/>
  <c r="H348" i="4"/>
  <c r="G348" i="4"/>
  <c r="F348" i="4"/>
  <c r="E348" i="4"/>
  <c r="D348" i="4"/>
  <c r="W347" i="4"/>
  <c r="X347" i="4" s="1"/>
  <c r="P347" i="4"/>
  <c r="Q347" i="4" s="1"/>
  <c r="I347" i="4"/>
  <c r="J347" i="4" s="1"/>
  <c r="C347" i="4" s="1"/>
  <c r="W346" i="4"/>
  <c r="X346" i="4" s="1"/>
  <c r="P346" i="4"/>
  <c r="Q346" i="4" s="1"/>
  <c r="I346" i="4"/>
  <c r="J346" i="4" s="1"/>
  <c r="C346" i="4"/>
  <c r="W345" i="4"/>
  <c r="X345" i="4" s="1"/>
  <c r="P345" i="4"/>
  <c r="Q345" i="4" s="1"/>
  <c r="I345" i="4"/>
  <c r="J345" i="4" s="1"/>
  <c r="C345" i="4" s="1"/>
  <c r="W344" i="4"/>
  <c r="X344" i="4" s="1"/>
  <c r="P344" i="4"/>
  <c r="Q344" i="4" s="1"/>
  <c r="I344" i="4"/>
  <c r="J344" i="4" s="1"/>
  <c r="C344" i="4" s="1"/>
  <c r="W343" i="4"/>
  <c r="X343" i="4" s="1"/>
  <c r="P343" i="4"/>
  <c r="Q343" i="4" s="1"/>
  <c r="I343" i="4"/>
  <c r="J343" i="4" s="1"/>
  <c r="C343" i="4" s="1"/>
  <c r="W342" i="4"/>
  <c r="X342" i="4" s="1"/>
  <c r="P342" i="4"/>
  <c r="Q342" i="4" s="1"/>
  <c r="I342" i="4"/>
  <c r="J342" i="4" s="1"/>
  <c r="C342" i="4" s="1"/>
  <c r="W341" i="4"/>
  <c r="X341" i="4" s="1"/>
  <c r="P341" i="4"/>
  <c r="Q341" i="4" s="1"/>
  <c r="I341" i="4"/>
  <c r="J341" i="4" s="1"/>
  <c r="C341" i="4" s="1"/>
  <c r="W340" i="4"/>
  <c r="X340" i="4" s="1"/>
  <c r="P340" i="4"/>
  <c r="Q340" i="4" s="1"/>
  <c r="J340" i="4"/>
  <c r="C340" i="4" s="1"/>
  <c r="I340" i="4"/>
  <c r="W339" i="4"/>
  <c r="X339" i="4" s="1"/>
  <c r="P339" i="4"/>
  <c r="Q339" i="4" s="1"/>
  <c r="I339" i="4"/>
  <c r="J339" i="4" s="1"/>
  <c r="C339" i="4" s="1"/>
  <c r="W338" i="4"/>
  <c r="X338" i="4" s="1"/>
  <c r="P338" i="4"/>
  <c r="Q338" i="4" s="1"/>
  <c r="I338" i="4"/>
  <c r="J338" i="4" s="1"/>
  <c r="C338" i="4" s="1"/>
  <c r="W337" i="4"/>
  <c r="X337" i="4" s="1"/>
  <c r="P337" i="4"/>
  <c r="Q337" i="4" s="1"/>
  <c r="I337" i="4"/>
  <c r="J337" i="4" s="1"/>
  <c r="C337" i="4" s="1"/>
  <c r="W336" i="4"/>
  <c r="X336" i="4" s="1"/>
  <c r="P336" i="4"/>
  <c r="Q336" i="4" s="1"/>
  <c r="J336" i="4"/>
  <c r="C336" i="4" s="1"/>
  <c r="I336" i="4"/>
  <c r="W335" i="4"/>
  <c r="X335" i="4" s="1"/>
  <c r="P335" i="4"/>
  <c r="Q335" i="4" s="1"/>
  <c r="I335" i="4"/>
  <c r="J335" i="4" s="1"/>
  <c r="C335" i="4" s="1"/>
  <c r="W334" i="4"/>
  <c r="X334" i="4" s="1"/>
  <c r="P334" i="4"/>
  <c r="Q334" i="4" s="1"/>
  <c r="I334" i="4"/>
  <c r="J334" i="4" s="1"/>
  <c r="C334" i="4" s="1"/>
  <c r="W333" i="4"/>
  <c r="X333" i="4" s="1"/>
  <c r="P333" i="4"/>
  <c r="Q333" i="4" s="1"/>
  <c r="I333" i="4"/>
  <c r="J333" i="4" s="1"/>
  <c r="C333" i="4" s="1"/>
  <c r="W332" i="4"/>
  <c r="X332" i="4" s="1"/>
  <c r="P332" i="4"/>
  <c r="Q332" i="4" s="1"/>
  <c r="J332" i="4"/>
  <c r="C332" i="4" s="1"/>
  <c r="I332" i="4"/>
  <c r="W331" i="4"/>
  <c r="X331" i="4" s="1"/>
  <c r="P331" i="4"/>
  <c r="Q331" i="4" s="1"/>
  <c r="I331" i="4"/>
  <c r="J331" i="4" s="1"/>
  <c r="C331" i="4" s="1"/>
  <c r="W330" i="4"/>
  <c r="X330" i="4" s="1"/>
  <c r="P330" i="4"/>
  <c r="Q330" i="4" s="1"/>
  <c r="I330" i="4"/>
  <c r="J330" i="4" s="1"/>
  <c r="C330" i="4" s="1"/>
  <c r="W329" i="4"/>
  <c r="X329" i="4" s="1"/>
  <c r="P329" i="4"/>
  <c r="Q329" i="4" s="1"/>
  <c r="I329" i="4"/>
  <c r="J329" i="4" s="1"/>
  <c r="C329" i="4" s="1"/>
  <c r="W328" i="4"/>
  <c r="X328" i="4" s="1"/>
  <c r="P328" i="4"/>
  <c r="Q328" i="4" s="1"/>
  <c r="J328" i="4"/>
  <c r="C328" i="4" s="1"/>
  <c r="I328" i="4"/>
  <c r="W327" i="4"/>
  <c r="X327" i="4" s="1"/>
  <c r="P327" i="4"/>
  <c r="Q327" i="4" s="1"/>
  <c r="I327" i="4"/>
  <c r="J327" i="4" s="1"/>
  <c r="C327" i="4" s="1"/>
  <c r="W326" i="4"/>
  <c r="X326" i="4" s="1"/>
  <c r="P326" i="4"/>
  <c r="Q326" i="4" s="1"/>
  <c r="I326" i="4"/>
  <c r="J326" i="4" s="1"/>
  <c r="C326" i="4" s="1"/>
  <c r="W325" i="4"/>
  <c r="X325" i="4" s="1"/>
  <c r="P325" i="4"/>
  <c r="Q325" i="4" s="1"/>
  <c r="I325" i="4"/>
  <c r="J325" i="4" s="1"/>
  <c r="C325" i="4" s="1"/>
  <c r="W324" i="4"/>
  <c r="X324" i="4" s="1"/>
  <c r="P324" i="4"/>
  <c r="Q324" i="4" s="1"/>
  <c r="J324" i="4"/>
  <c r="C324" i="4" s="1"/>
  <c r="I324" i="4"/>
  <c r="W323" i="4"/>
  <c r="X323" i="4" s="1"/>
  <c r="P323" i="4"/>
  <c r="Q323" i="4" s="1"/>
  <c r="I323" i="4"/>
  <c r="J323" i="4" s="1"/>
  <c r="C323" i="4" s="1"/>
  <c r="W322" i="4"/>
  <c r="X322" i="4" s="1"/>
  <c r="P322" i="4"/>
  <c r="Q322" i="4" s="1"/>
  <c r="I322" i="4"/>
  <c r="J322" i="4" s="1"/>
  <c r="C322" i="4" s="1"/>
  <c r="W321" i="4"/>
  <c r="X321" i="4" s="1"/>
  <c r="P321" i="4"/>
  <c r="Q321" i="4" s="1"/>
  <c r="I321" i="4"/>
  <c r="J321" i="4" s="1"/>
  <c r="C321" i="4" s="1"/>
  <c r="W320" i="4"/>
  <c r="X320" i="4" s="1"/>
  <c r="P320" i="4"/>
  <c r="Q320" i="4" s="1"/>
  <c r="J320" i="4"/>
  <c r="C320" i="4" s="1"/>
  <c r="I320" i="4"/>
  <c r="W319" i="4"/>
  <c r="X319" i="4" s="1"/>
  <c r="P319" i="4"/>
  <c r="Q319" i="4" s="1"/>
  <c r="I319" i="4"/>
  <c r="J319" i="4" s="1"/>
  <c r="C319" i="4" s="1"/>
  <c r="W318" i="4"/>
  <c r="P318" i="4"/>
  <c r="Q318" i="4" s="1"/>
  <c r="Q348" i="4" s="1"/>
  <c r="T348" i="2" s="1"/>
  <c r="I318" i="4"/>
  <c r="V317" i="4"/>
  <c r="U317" i="4"/>
  <c r="T317" i="4"/>
  <c r="S317" i="4"/>
  <c r="R317" i="4"/>
  <c r="O317" i="4"/>
  <c r="N317" i="4"/>
  <c r="M317" i="4"/>
  <c r="L317" i="4"/>
  <c r="K317" i="4"/>
  <c r="H317" i="4"/>
  <c r="G317" i="4"/>
  <c r="F317" i="4"/>
  <c r="E317" i="4"/>
  <c r="D317" i="4"/>
  <c r="W316" i="4"/>
  <c r="X316" i="4" s="1"/>
  <c r="P316" i="4"/>
  <c r="Q316" i="4" s="1"/>
  <c r="I316" i="4"/>
  <c r="J316" i="4" s="1"/>
  <c r="C316" i="4" s="1"/>
  <c r="W315" i="4"/>
  <c r="X315" i="4" s="1"/>
  <c r="Q315" i="4"/>
  <c r="P315" i="4"/>
  <c r="I315" i="4"/>
  <c r="J315" i="4" s="1"/>
  <c r="C315" i="4" s="1"/>
  <c r="W314" i="4"/>
  <c r="X314" i="4" s="1"/>
  <c r="P314" i="4"/>
  <c r="Q314" i="4" s="1"/>
  <c r="I314" i="4"/>
  <c r="J314" i="4" s="1"/>
  <c r="C314" i="4" s="1"/>
  <c r="X313" i="4"/>
  <c r="W313" i="4"/>
  <c r="P313" i="4"/>
  <c r="Q313" i="4" s="1"/>
  <c r="J313" i="4"/>
  <c r="C313" i="4" s="1"/>
  <c r="I313" i="4"/>
  <c r="W312" i="4"/>
  <c r="X312" i="4" s="1"/>
  <c r="P312" i="4"/>
  <c r="Q312" i="4" s="1"/>
  <c r="I312" i="4"/>
  <c r="J312" i="4" s="1"/>
  <c r="C312" i="4" s="1"/>
  <c r="W311" i="4"/>
  <c r="X311" i="4" s="1"/>
  <c r="Q311" i="4"/>
  <c r="P311" i="4"/>
  <c r="I311" i="4"/>
  <c r="J311" i="4" s="1"/>
  <c r="C311" i="4" s="1"/>
  <c r="W310" i="4"/>
  <c r="X310" i="4" s="1"/>
  <c r="P310" i="4"/>
  <c r="Q310" i="4" s="1"/>
  <c r="I310" i="4"/>
  <c r="J310" i="4" s="1"/>
  <c r="C310" i="4" s="1"/>
  <c r="X309" i="4"/>
  <c r="W309" i="4"/>
  <c r="P309" i="4"/>
  <c r="Q309" i="4" s="1"/>
  <c r="J309" i="4"/>
  <c r="C309" i="4" s="1"/>
  <c r="I309" i="4"/>
  <c r="W308" i="4"/>
  <c r="X308" i="4" s="1"/>
  <c r="P308" i="4"/>
  <c r="Q308" i="4" s="1"/>
  <c r="I308" i="4"/>
  <c r="J308" i="4" s="1"/>
  <c r="C308" i="4" s="1"/>
  <c r="W307" i="4"/>
  <c r="X307" i="4" s="1"/>
  <c r="Q307" i="4"/>
  <c r="P307" i="4"/>
  <c r="I307" i="4"/>
  <c r="J307" i="4" s="1"/>
  <c r="C307" i="4" s="1"/>
  <c r="W306" i="4"/>
  <c r="X306" i="4" s="1"/>
  <c r="P306" i="4"/>
  <c r="Q306" i="4" s="1"/>
  <c r="I306" i="4"/>
  <c r="J306" i="4" s="1"/>
  <c r="C306" i="4" s="1"/>
  <c r="X305" i="4"/>
  <c r="W305" i="4"/>
  <c r="P305" i="4"/>
  <c r="Q305" i="4" s="1"/>
  <c r="J305" i="4"/>
  <c r="C305" i="4" s="1"/>
  <c r="I305" i="4"/>
  <c r="W304" i="4"/>
  <c r="X304" i="4" s="1"/>
  <c r="P304" i="4"/>
  <c r="Q304" i="4" s="1"/>
  <c r="I304" i="4"/>
  <c r="J304" i="4" s="1"/>
  <c r="C304" i="4" s="1"/>
  <c r="W303" i="4"/>
  <c r="X303" i="4" s="1"/>
  <c r="Q303" i="4"/>
  <c r="P303" i="4"/>
  <c r="I303" i="4"/>
  <c r="J303" i="4" s="1"/>
  <c r="C303" i="4" s="1"/>
  <c r="W302" i="4"/>
  <c r="X302" i="4" s="1"/>
  <c r="P302" i="4"/>
  <c r="Q302" i="4" s="1"/>
  <c r="I302" i="4"/>
  <c r="J302" i="4" s="1"/>
  <c r="C302" i="4" s="1"/>
  <c r="X301" i="4"/>
  <c r="W301" i="4"/>
  <c r="P301" i="4"/>
  <c r="Q301" i="4" s="1"/>
  <c r="J301" i="4"/>
  <c r="C301" i="4" s="1"/>
  <c r="I301" i="4"/>
  <c r="W300" i="4"/>
  <c r="X300" i="4" s="1"/>
  <c r="P300" i="4"/>
  <c r="Q300" i="4" s="1"/>
  <c r="I300" i="4"/>
  <c r="J300" i="4" s="1"/>
  <c r="C300" i="4" s="1"/>
  <c r="X299" i="4"/>
  <c r="W299" i="4"/>
  <c r="Q299" i="4"/>
  <c r="P299" i="4"/>
  <c r="J299" i="4"/>
  <c r="C299" i="4" s="1"/>
  <c r="I299" i="4"/>
  <c r="W298" i="4"/>
  <c r="X298" i="4" s="1"/>
  <c r="P298" i="4"/>
  <c r="Q298" i="4" s="1"/>
  <c r="I298" i="4"/>
  <c r="J298" i="4" s="1"/>
  <c r="C298" i="4" s="1"/>
  <c r="W297" i="4"/>
  <c r="X297" i="4" s="1"/>
  <c r="P297" i="4"/>
  <c r="Q297" i="4" s="1"/>
  <c r="J297" i="4"/>
  <c r="C297" i="4" s="1"/>
  <c r="I297" i="4"/>
  <c r="W296" i="4"/>
  <c r="X296" i="4" s="1"/>
  <c r="P296" i="4"/>
  <c r="Q296" i="4" s="1"/>
  <c r="I296" i="4"/>
  <c r="J296" i="4" s="1"/>
  <c r="C296" i="4" s="1"/>
  <c r="X295" i="4"/>
  <c r="W295" i="4"/>
  <c r="Q295" i="4"/>
  <c r="P295" i="4"/>
  <c r="J295" i="4"/>
  <c r="C295" i="4" s="1"/>
  <c r="I295" i="4"/>
  <c r="W294" i="4"/>
  <c r="X294" i="4" s="1"/>
  <c r="P294" i="4"/>
  <c r="Q294" i="4" s="1"/>
  <c r="I294" i="4"/>
  <c r="J294" i="4" s="1"/>
  <c r="C294" i="4" s="1"/>
  <c r="W293" i="4"/>
  <c r="X293" i="4" s="1"/>
  <c r="Q293" i="4"/>
  <c r="P293" i="4"/>
  <c r="I293" i="4"/>
  <c r="J293" i="4" s="1"/>
  <c r="C293" i="4" s="1"/>
  <c r="W292" i="4"/>
  <c r="X292" i="4" s="1"/>
  <c r="P292" i="4"/>
  <c r="Q292" i="4" s="1"/>
  <c r="I292" i="4"/>
  <c r="J292" i="4" s="1"/>
  <c r="C292" i="4" s="1"/>
  <c r="X291" i="4"/>
  <c r="W291" i="4"/>
  <c r="Q291" i="4"/>
  <c r="P291" i="4"/>
  <c r="J291" i="4"/>
  <c r="C291" i="4" s="1"/>
  <c r="I291" i="4"/>
  <c r="W290" i="4"/>
  <c r="X290" i="4" s="1"/>
  <c r="P290" i="4"/>
  <c r="Q290" i="4" s="1"/>
  <c r="I290" i="4"/>
  <c r="J290" i="4" s="1"/>
  <c r="C290" i="4" s="1"/>
  <c r="W289" i="4"/>
  <c r="X289" i="4" s="1"/>
  <c r="P289" i="4"/>
  <c r="Q289" i="4" s="1"/>
  <c r="J289" i="4"/>
  <c r="C289" i="4" s="1"/>
  <c r="I289" i="4"/>
  <c r="W288" i="4"/>
  <c r="X288" i="4" s="1"/>
  <c r="P288" i="4"/>
  <c r="Q288" i="4" s="1"/>
  <c r="I288" i="4"/>
  <c r="J288" i="4" s="1"/>
  <c r="C288" i="4" s="1"/>
  <c r="X287" i="4"/>
  <c r="W287" i="4"/>
  <c r="Q287" i="4"/>
  <c r="P287" i="4"/>
  <c r="J287" i="4"/>
  <c r="C287" i="4" s="1"/>
  <c r="I287" i="4"/>
  <c r="W286" i="4"/>
  <c r="P286" i="4"/>
  <c r="I286" i="4"/>
  <c r="W350" i="3"/>
  <c r="X350" i="3"/>
  <c r="W351" i="3"/>
  <c r="X351" i="3" s="1"/>
  <c r="W352" i="3"/>
  <c r="X352" i="3"/>
  <c r="W353" i="3"/>
  <c r="X353" i="3" s="1"/>
  <c r="W354" i="3"/>
  <c r="X354" i="3"/>
  <c r="W355" i="3"/>
  <c r="X355" i="3"/>
  <c r="W356" i="3"/>
  <c r="X356" i="3"/>
  <c r="W357" i="3"/>
  <c r="X357" i="3"/>
  <c r="W358" i="3"/>
  <c r="X358" i="3"/>
  <c r="W359" i="3"/>
  <c r="X359" i="3"/>
  <c r="W360" i="3"/>
  <c r="X360" i="3"/>
  <c r="W361" i="3"/>
  <c r="X361" i="3"/>
  <c r="W362" i="3"/>
  <c r="X362" i="3"/>
  <c r="W363" i="3"/>
  <c r="X363" i="3"/>
  <c r="W364" i="3"/>
  <c r="X364" i="3"/>
  <c r="W365" i="3"/>
  <c r="X365" i="3"/>
  <c r="W366" i="3"/>
  <c r="X366" i="3"/>
  <c r="W367" i="3"/>
  <c r="X367" i="3"/>
  <c r="W368" i="3"/>
  <c r="X368" i="3"/>
  <c r="W369" i="3"/>
  <c r="X369" i="3"/>
  <c r="W370" i="3"/>
  <c r="X370" i="3"/>
  <c r="W371" i="3"/>
  <c r="X371" i="3"/>
  <c r="W372" i="3"/>
  <c r="X372" i="3"/>
  <c r="W373" i="3"/>
  <c r="X373" i="3"/>
  <c r="W374" i="3"/>
  <c r="X374" i="3"/>
  <c r="W375" i="3"/>
  <c r="X375" i="3"/>
  <c r="W376" i="3"/>
  <c r="X376" i="3"/>
  <c r="W377" i="3"/>
  <c r="X377" i="3"/>
  <c r="W378" i="3"/>
  <c r="X378" i="3"/>
  <c r="W379" i="3"/>
  <c r="X379" i="3"/>
  <c r="W349" i="3"/>
  <c r="X349" i="3" s="1"/>
  <c r="X380" i="3" s="1"/>
  <c r="AA380" i="2" s="1"/>
  <c r="W319" i="3"/>
  <c r="X319" i="3" s="1"/>
  <c r="W320" i="3"/>
  <c r="X320" i="3" s="1"/>
  <c r="W321" i="3"/>
  <c r="X321" i="3" s="1"/>
  <c r="W322" i="3"/>
  <c r="X322" i="3" s="1"/>
  <c r="W323" i="3"/>
  <c r="X323" i="3" s="1"/>
  <c r="W324" i="3"/>
  <c r="X324" i="3" s="1"/>
  <c r="W325" i="3"/>
  <c r="X325" i="3" s="1"/>
  <c r="W326" i="3"/>
  <c r="X326" i="3" s="1"/>
  <c r="W327" i="3"/>
  <c r="X327" i="3" s="1"/>
  <c r="W328" i="3"/>
  <c r="X328" i="3" s="1"/>
  <c r="W329" i="3"/>
  <c r="X329" i="3" s="1"/>
  <c r="W330" i="3"/>
  <c r="X330" i="3" s="1"/>
  <c r="W331" i="3"/>
  <c r="X331" i="3" s="1"/>
  <c r="W332" i="3"/>
  <c r="X332" i="3" s="1"/>
  <c r="W333" i="3"/>
  <c r="X333" i="3" s="1"/>
  <c r="W334" i="3"/>
  <c r="X334" i="3" s="1"/>
  <c r="W335" i="3"/>
  <c r="X335" i="3" s="1"/>
  <c r="W336" i="3"/>
  <c r="X336" i="3" s="1"/>
  <c r="W337" i="3"/>
  <c r="X337" i="3" s="1"/>
  <c r="W338" i="3"/>
  <c r="X338" i="3" s="1"/>
  <c r="W339" i="3"/>
  <c r="X339" i="3" s="1"/>
  <c r="W340" i="3"/>
  <c r="X340" i="3" s="1"/>
  <c r="W341" i="3"/>
  <c r="X341" i="3" s="1"/>
  <c r="W342" i="3"/>
  <c r="X342" i="3" s="1"/>
  <c r="W343" i="3"/>
  <c r="X343" i="3" s="1"/>
  <c r="W344" i="3"/>
  <c r="X344" i="3" s="1"/>
  <c r="W345" i="3"/>
  <c r="X345" i="3" s="1"/>
  <c r="W346" i="3"/>
  <c r="X346" i="3" s="1"/>
  <c r="W347" i="3"/>
  <c r="X347" i="3" s="1"/>
  <c r="W318" i="3"/>
  <c r="X318" i="3" s="1"/>
  <c r="X348" i="3" s="1"/>
  <c r="AA348" i="2" s="1"/>
  <c r="W287" i="3"/>
  <c r="X287" i="3" s="1"/>
  <c r="W288" i="3"/>
  <c r="X288" i="3" s="1"/>
  <c r="W289" i="3"/>
  <c r="X289" i="3" s="1"/>
  <c r="W290" i="3"/>
  <c r="X290" i="3" s="1"/>
  <c r="W291" i="3"/>
  <c r="X291" i="3" s="1"/>
  <c r="W292" i="3"/>
  <c r="X292" i="3" s="1"/>
  <c r="W293" i="3"/>
  <c r="X293" i="3" s="1"/>
  <c r="W294" i="3"/>
  <c r="X294" i="3" s="1"/>
  <c r="W295" i="3"/>
  <c r="X295" i="3" s="1"/>
  <c r="W296" i="3"/>
  <c r="X296" i="3" s="1"/>
  <c r="W297" i="3"/>
  <c r="X297" i="3" s="1"/>
  <c r="W298" i="3"/>
  <c r="X298" i="3" s="1"/>
  <c r="W299" i="3"/>
  <c r="X299" i="3" s="1"/>
  <c r="W300" i="3"/>
  <c r="X300" i="3" s="1"/>
  <c r="W301" i="3"/>
  <c r="X301" i="3" s="1"/>
  <c r="W302" i="3"/>
  <c r="X302" i="3" s="1"/>
  <c r="W303" i="3"/>
  <c r="X303" i="3" s="1"/>
  <c r="W304" i="3"/>
  <c r="X304" i="3" s="1"/>
  <c r="W305" i="3"/>
  <c r="X305" i="3" s="1"/>
  <c r="W306" i="3"/>
  <c r="X306" i="3" s="1"/>
  <c r="W307" i="3"/>
  <c r="X307" i="3" s="1"/>
  <c r="W308" i="3"/>
  <c r="X308" i="3" s="1"/>
  <c r="W309" i="3"/>
  <c r="X309" i="3" s="1"/>
  <c r="W310" i="3"/>
  <c r="X310" i="3" s="1"/>
  <c r="W311" i="3"/>
  <c r="X311" i="3" s="1"/>
  <c r="W312" i="3"/>
  <c r="X312" i="3" s="1"/>
  <c r="W313" i="3"/>
  <c r="X313" i="3" s="1"/>
  <c r="W314" i="3"/>
  <c r="X314" i="3" s="1"/>
  <c r="W315" i="3"/>
  <c r="X315" i="3" s="1"/>
  <c r="W316" i="3"/>
  <c r="X316" i="3" s="1"/>
  <c r="W286" i="3"/>
  <c r="X286" i="3" s="1"/>
  <c r="X317" i="3" s="1"/>
  <c r="AA317" i="2" s="1"/>
  <c r="P350" i="3"/>
  <c r="Q350" i="3" s="1"/>
  <c r="P351" i="3"/>
  <c r="Q351" i="3" s="1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49" i="3"/>
  <c r="Q349" i="3" s="1"/>
  <c r="Q380" i="3" s="1"/>
  <c r="S380" i="2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330" i="3"/>
  <c r="Q330" i="3" s="1"/>
  <c r="P331" i="3"/>
  <c r="Q331" i="3" s="1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Q337" i="3" s="1"/>
  <c r="P338" i="3"/>
  <c r="Q338" i="3" s="1"/>
  <c r="P339" i="3"/>
  <c r="Q339" i="3" s="1"/>
  <c r="P340" i="3"/>
  <c r="Q340" i="3" s="1"/>
  <c r="P341" i="3"/>
  <c r="Q341" i="3" s="1"/>
  <c r="P342" i="3"/>
  <c r="Q342" i="3" s="1"/>
  <c r="P343" i="3"/>
  <c r="Q343" i="3" s="1"/>
  <c r="P344" i="3"/>
  <c r="Q344" i="3" s="1"/>
  <c r="P345" i="3"/>
  <c r="Q345" i="3" s="1"/>
  <c r="P346" i="3"/>
  <c r="Q346" i="3" s="1"/>
  <c r="P347" i="3"/>
  <c r="Q347" i="3" s="1"/>
  <c r="P318" i="3"/>
  <c r="P287" i="3"/>
  <c r="Q287" i="3" s="1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286" i="3"/>
  <c r="Q286" i="3" s="1"/>
  <c r="Q317" i="3" s="1"/>
  <c r="S317" i="2" s="1"/>
  <c r="I341" i="3"/>
  <c r="J341" i="3" s="1"/>
  <c r="C341" i="3" s="1"/>
  <c r="I350" i="3"/>
  <c r="J350" i="3"/>
  <c r="C350" i="3" s="1"/>
  <c r="I351" i="3"/>
  <c r="J351" i="3"/>
  <c r="I352" i="3"/>
  <c r="J352" i="3"/>
  <c r="I353" i="3"/>
  <c r="J353" i="3"/>
  <c r="C353" i="3" s="1"/>
  <c r="I354" i="3"/>
  <c r="J354" i="3"/>
  <c r="C354" i="3" s="1"/>
  <c r="I355" i="3"/>
  <c r="J355" i="3"/>
  <c r="I356" i="3"/>
  <c r="J356" i="3"/>
  <c r="I357" i="3"/>
  <c r="J357" i="3"/>
  <c r="I358" i="3"/>
  <c r="J358" i="3"/>
  <c r="C358" i="3" s="1"/>
  <c r="I359" i="3"/>
  <c r="J359" i="3"/>
  <c r="C359" i="3" s="1"/>
  <c r="I360" i="3"/>
  <c r="J360" i="3"/>
  <c r="C360" i="3" s="1"/>
  <c r="I361" i="3"/>
  <c r="J361" i="3"/>
  <c r="I362" i="3"/>
  <c r="J362" i="3"/>
  <c r="C362" i="3" s="1"/>
  <c r="I363" i="3"/>
  <c r="J363" i="3"/>
  <c r="I364" i="3"/>
  <c r="J364" i="3"/>
  <c r="C364" i="3" s="1"/>
  <c r="I365" i="3"/>
  <c r="J365" i="3"/>
  <c r="I366" i="3"/>
  <c r="J366" i="3"/>
  <c r="C366" i="3" s="1"/>
  <c r="I367" i="3"/>
  <c r="J367" i="3"/>
  <c r="I368" i="3"/>
  <c r="J368" i="3"/>
  <c r="I369" i="3"/>
  <c r="J369" i="3"/>
  <c r="C369" i="3" s="1"/>
  <c r="I370" i="3"/>
  <c r="J370" i="3"/>
  <c r="C370" i="3" s="1"/>
  <c r="I371" i="3"/>
  <c r="J371" i="3"/>
  <c r="I372" i="3"/>
  <c r="J372" i="3"/>
  <c r="C372" i="3" s="1"/>
  <c r="I373" i="3"/>
  <c r="J373" i="3"/>
  <c r="I374" i="3"/>
  <c r="J374" i="3"/>
  <c r="C374" i="3" s="1"/>
  <c r="I375" i="3"/>
  <c r="J375" i="3"/>
  <c r="I376" i="3"/>
  <c r="J376" i="3"/>
  <c r="C376" i="3" s="1"/>
  <c r="I377" i="3"/>
  <c r="J377" i="3"/>
  <c r="C377" i="3" s="1"/>
  <c r="I378" i="3"/>
  <c r="J378" i="3"/>
  <c r="C378" i="3" s="1"/>
  <c r="I379" i="3"/>
  <c r="J379" i="3"/>
  <c r="C379" i="3" s="1"/>
  <c r="I349" i="3"/>
  <c r="J349" i="3" s="1"/>
  <c r="I319" i="3"/>
  <c r="J319" i="3" s="1"/>
  <c r="C319" i="3" s="1"/>
  <c r="I320" i="3"/>
  <c r="J320" i="3"/>
  <c r="I321" i="3"/>
  <c r="J321" i="3"/>
  <c r="I322" i="3"/>
  <c r="J322" i="3"/>
  <c r="C322" i="3" s="1"/>
  <c r="I323" i="3"/>
  <c r="J323" i="3"/>
  <c r="I324" i="3"/>
  <c r="J324" i="3"/>
  <c r="C324" i="3" s="1"/>
  <c r="I325" i="3"/>
  <c r="J325" i="3"/>
  <c r="C325" i="3" s="1"/>
  <c r="I326" i="3"/>
  <c r="J326" i="3"/>
  <c r="C326" i="3" s="1"/>
  <c r="I327" i="3"/>
  <c r="J327" i="3"/>
  <c r="I328" i="3"/>
  <c r="J328" i="3"/>
  <c r="I329" i="3"/>
  <c r="J329" i="3"/>
  <c r="C329" i="3" s="1"/>
  <c r="I330" i="3"/>
  <c r="J330" i="3"/>
  <c r="C330" i="3" s="1"/>
  <c r="I331" i="3"/>
  <c r="J331" i="3"/>
  <c r="C331" i="3" s="1"/>
  <c r="I332" i="3"/>
  <c r="J332" i="3"/>
  <c r="I333" i="3"/>
  <c r="J333" i="3"/>
  <c r="I334" i="3"/>
  <c r="J334" i="3"/>
  <c r="C334" i="3" s="1"/>
  <c r="I335" i="3"/>
  <c r="J335" i="3"/>
  <c r="C335" i="3" s="1"/>
  <c r="I336" i="3"/>
  <c r="J336" i="3"/>
  <c r="I337" i="3"/>
  <c r="J337" i="3"/>
  <c r="I338" i="3"/>
  <c r="J338" i="3"/>
  <c r="C338" i="3" s="1"/>
  <c r="I339" i="3"/>
  <c r="J339" i="3"/>
  <c r="I340" i="3"/>
  <c r="J340" i="3"/>
  <c r="C340" i="3" s="1"/>
  <c r="I342" i="3"/>
  <c r="J342" i="3"/>
  <c r="C342" i="3" s="1"/>
  <c r="I343" i="3"/>
  <c r="J343" i="3"/>
  <c r="C343" i="3" s="1"/>
  <c r="I344" i="3"/>
  <c r="J344" i="3"/>
  <c r="I345" i="3"/>
  <c r="J345" i="3"/>
  <c r="I346" i="3"/>
  <c r="J346" i="3"/>
  <c r="C346" i="3" s="1"/>
  <c r="I347" i="3"/>
  <c r="J347" i="3"/>
  <c r="C347" i="3" s="1"/>
  <c r="I318" i="3"/>
  <c r="J318" i="3" s="1"/>
  <c r="I287" i="3"/>
  <c r="J287" i="3" s="1"/>
  <c r="C287" i="3" s="1"/>
  <c r="I288" i="3"/>
  <c r="J288" i="3" s="1"/>
  <c r="C288" i="3" s="1"/>
  <c r="I289" i="3"/>
  <c r="J289" i="3" s="1"/>
  <c r="C289" i="3" s="1"/>
  <c r="I290" i="3"/>
  <c r="J290" i="3" s="1"/>
  <c r="C290" i="3" s="1"/>
  <c r="I291" i="3"/>
  <c r="J291" i="3" s="1"/>
  <c r="C291" i="3" s="1"/>
  <c r="I292" i="3"/>
  <c r="J292" i="3" s="1"/>
  <c r="C292" i="3" s="1"/>
  <c r="I293" i="3"/>
  <c r="J293" i="3" s="1"/>
  <c r="C293" i="3" s="1"/>
  <c r="I294" i="3"/>
  <c r="J294" i="3" s="1"/>
  <c r="C294" i="3" s="1"/>
  <c r="I295" i="3"/>
  <c r="J295" i="3" s="1"/>
  <c r="C295" i="3" s="1"/>
  <c r="I296" i="3"/>
  <c r="J296" i="3" s="1"/>
  <c r="C296" i="3" s="1"/>
  <c r="I297" i="3"/>
  <c r="J297" i="3" s="1"/>
  <c r="C297" i="3" s="1"/>
  <c r="I298" i="3"/>
  <c r="J298" i="3" s="1"/>
  <c r="C298" i="3" s="1"/>
  <c r="I299" i="3"/>
  <c r="J299" i="3" s="1"/>
  <c r="C299" i="3" s="1"/>
  <c r="I300" i="3"/>
  <c r="J300" i="3" s="1"/>
  <c r="C300" i="3" s="1"/>
  <c r="I301" i="3"/>
  <c r="J301" i="3" s="1"/>
  <c r="C301" i="3" s="1"/>
  <c r="I302" i="3"/>
  <c r="J302" i="3" s="1"/>
  <c r="C302" i="3" s="1"/>
  <c r="I303" i="3"/>
  <c r="J303" i="3" s="1"/>
  <c r="C303" i="3" s="1"/>
  <c r="I304" i="3"/>
  <c r="J304" i="3" s="1"/>
  <c r="C304" i="3" s="1"/>
  <c r="I305" i="3"/>
  <c r="J305" i="3" s="1"/>
  <c r="C305" i="3" s="1"/>
  <c r="I306" i="3"/>
  <c r="J306" i="3" s="1"/>
  <c r="C306" i="3" s="1"/>
  <c r="I307" i="3"/>
  <c r="J307" i="3" s="1"/>
  <c r="C307" i="3" s="1"/>
  <c r="I308" i="3"/>
  <c r="J308" i="3" s="1"/>
  <c r="C308" i="3" s="1"/>
  <c r="I309" i="3"/>
  <c r="J309" i="3" s="1"/>
  <c r="C309" i="3" s="1"/>
  <c r="I310" i="3"/>
  <c r="J310" i="3" s="1"/>
  <c r="C310" i="3" s="1"/>
  <c r="I311" i="3"/>
  <c r="J311" i="3" s="1"/>
  <c r="C311" i="3" s="1"/>
  <c r="I312" i="3"/>
  <c r="J312" i="3" s="1"/>
  <c r="C312" i="3" s="1"/>
  <c r="I313" i="3"/>
  <c r="J313" i="3" s="1"/>
  <c r="C313" i="3" s="1"/>
  <c r="I314" i="3"/>
  <c r="J314" i="3" s="1"/>
  <c r="C314" i="3" s="1"/>
  <c r="I315" i="3"/>
  <c r="J315" i="3" s="1"/>
  <c r="C315" i="3" s="1"/>
  <c r="I316" i="3"/>
  <c r="J316" i="3" s="1"/>
  <c r="C316" i="3" s="1"/>
  <c r="I286" i="3"/>
  <c r="J286" i="3" s="1"/>
  <c r="J317" i="3" s="1"/>
  <c r="K317" i="2" s="1"/>
  <c r="C351" i="3"/>
  <c r="C352" i="3"/>
  <c r="C355" i="3"/>
  <c r="C356" i="3"/>
  <c r="C357" i="3"/>
  <c r="C361" i="3"/>
  <c r="C363" i="3"/>
  <c r="C365" i="3"/>
  <c r="C367" i="3"/>
  <c r="C368" i="3"/>
  <c r="C371" i="3"/>
  <c r="C373" i="3"/>
  <c r="C375" i="3"/>
  <c r="C320" i="3"/>
  <c r="C321" i="3"/>
  <c r="C323" i="3"/>
  <c r="C327" i="3"/>
  <c r="C328" i="3"/>
  <c r="C332" i="3"/>
  <c r="C333" i="3"/>
  <c r="C336" i="3"/>
  <c r="C337" i="3"/>
  <c r="C339" i="3"/>
  <c r="C344" i="3"/>
  <c r="C345" i="3"/>
  <c r="W380" i="3"/>
  <c r="V380" i="3"/>
  <c r="U380" i="3"/>
  <c r="T380" i="3"/>
  <c r="S380" i="3"/>
  <c r="R380" i="3"/>
  <c r="P380" i="3"/>
  <c r="O380" i="3"/>
  <c r="N380" i="3"/>
  <c r="M380" i="3"/>
  <c r="L380" i="3"/>
  <c r="K380" i="3"/>
  <c r="I380" i="3"/>
  <c r="C380" i="1" s="1"/>
  <c r="H380" i="3"/>
  <c r="G380" i="3"/>
  <c r="F380" i="3"/>
  <c r="E380" i="3"/>
  <c r="D380" i="3"/>
  <c r="W317" i="3"/>
  <c r="V317" i="3"/>
  <c r="U317" i="3"/>
  <c r="T317" i="3"/>
  <c r="S317" i="3"/>
  <c r="R317" i="3"/>
  <c r="P317" i="3"/>
  <c r="O317" i="3"/>
  <c r="N317" i="3"/>
  <c r="M317" i="3"/>
  <c r="L317" i="3"/>
  <c r="K317" i="3"/>
  <c r="I317" i="3"/>
  <c r="C317" i="1" s="1"/>
  <c r="H317" i="3"/>
  <c r="G317" i="3"/>
  <c r="F317" i="3"/>
  <c r="E317" i="3"/>
  <c r="D317" i="3"/>
  <c r="V348" i="3"/>
  <c r="U348" i="3"/>
  <c r="T348" i="3"/>
  <c r="S348" i="3"/>
  <c r="R348" i="3"/>
  <c r="O348" i="3"/>
  <c r="N348" i="3"/>
  <c r="M348" i="3"/>
  <c r="L348" i="3"/>
  <c r="K348" i="3"/>
  <c r="I348" i="3"/>
  <c r="C348" i="1" s="1"/>
  <c r="H348" i="3"/>
  <c r="G348" i="3"/>
  <c r="F348" i="3"/>
  <c r="E348" i="3"/>
  <c r="D348" i="3"/>
  <c r="I317" i="4" l="1"/>
  <c r="D317" i="1" s="1"/>
  <c r="J348" i="5"/>
  <c r="M348" i="2" s="1"/>
  <c r="C318" i="5"/>
  <c r="C348" i="5" s="1"/>
  <c r="E348" i="2" s="1"/>
  <c r="Q318" i="3"/>
  <c r="Q348" i="3" s="1"/>
  <c r="S348" i="2" s="1"/>
  <c r="P348" i="3"/>
  <c r="P317" i="4"/>
  <c r="J380" i="4"/>
  <c r="L380" i="2" s="1"/>
  <c r="C349" i="4"/>
  <c r="C380" i="4" s="1"/>
  <c r="D380" i="2" s="1"/>
  <c r="J380" i="5"/>
  <c r="M380" i="2" s="1"/>
  <c r="C349" i="5"/>
  <c r="C380" i="5" s="1"/>
  <c r="E380" i="2" s="1"/>
  <c r="J317" i="6"/>
  <c r="N317" i="2" s="1"/>
  <c r="C286" i="6"/>
  <c r="C317" i="6" s="1"/>
  <c r="F317" i="2" s="1"/>
  <c r="P380" i="6"/>
  <c r="Q349" i="6"/>
  <c r="Q380" i="6" s="1"/>
  <c r="V380" i="2" s="1"/>
  <c r="W317" i="4"/>
  <c r="P380" i="4"/>
  <c r="Q349" i="4"/>
  <c r="Q380" i="4" s="1"/>
  <c r="T380" i="2" s="1"/>
  <c r="W317" i="5"/>
  <c r="W348" i="6"/>
  <c r="J380" i="7"/>
  <c r="O380" i="2" s="1"/>
  <c r="C349" i="7"/>
  <c r="C380" i="7" s="1"/>
  <c r="G380" i="2" s="1"/>
  <c r="I348" i="4"/>
  <c r="D348" i="1" s="1"/>
  <c r="I317" i="5"/>
  <c r="E317" i="1" s="1"/>
  <c r="P380" i="5"/>
  <c r="P317" i="6"/>
  <c r="P380" i="7"/>
  <c r="Q349" i="7"/>
  <c r="Q380" i="7" s="1"/>
  <c r="W380" i="2" s="1"/>
  <c r="W348" i="4"/>
  <c r="J318" i="4"/>
  <c r="X318" i="4"/>
  <c r="X348" i="4" s="1"/>
  <c r="AB348" i="2" s="1"/>
  <c r="I380" i="4"/>
  <c r="D380" i="1" s="1"/>
  <c r="W380" i="4"/>
  <c r="P317" i="5"/>
  <c r="I348" i="5"/>
  <c r="E348" i="1" s="1"/>
  <c r="W348" i="5"/>
  <c r="Q349" i="5"/>
  <c r="Q380" i="5" s="1"/>
  <c r="U380" i="2" s="1"/>
  <c r="Q286" i="6"/>
  <c r="Q317" i="6" s="1"/>
  <c r="V317" i="2" s="1"/>
  <c r="I348" i="6"/>
  <c r="F348" i="1" s="1"/>
  <c r="W380" i="6"/>
  <c r="X349" i="6"/>
  <c r="X380" i="6" s="1"/>
  <c r="AD380" i="2" s="1"/>
  <c r="I317" i="7"/>
  <c r="G317" i="1" s="1"/>
  <c r="W348" i="7"/>
  <c r="X318" i="7"/>
  <c r="X348" i="7" s="1"/>
  <c r="AE348" i="2" s="1"/>
  <c r="P348" i="6"/>
  <c r="I380" i="6"/>
  <c r="F380" i="1" s="1"/>
  <c r="J349" i="6"/>
  <c r="P317" i="7"/>
  <c r="I348" i="7"/>
  <c r="G348" i="1" s="1"/>
  <c r="J318" i="7"/>
  <c r="J380" i="10"/>
  <c r="R380" i="2" s="1"/>
  <c r="C349" i="10"/>
  <c r="C380" i="10" s="1"/>
  <c r="J380" i="2" s="1"/>
  <c r="W317" i="7"/>
  <c r="W317" i="9"/>
  <c r="X286" i="9"/>
  <c r="X317" i="9" s="1"/>
  <c r="AG317" i="2" s="1"/>
  <c r="I348" i="9"/>
  <c r="I348" i="1" s="1"/>
  <c r="W380" i="9"/>
  <c r="X349" i="9"/>
  <c r="X380" i="9" s="1"/>
  <c r="AG380" i="2" s="1"/>
  <c r="W317" i="10"/>
  <c r="X286" i="10"/>
  <c r="X317" i="10" s="1"/>
  <c r="AH317" i="2" s="1"/>
  <c r="I348" i="10"/>
  <c r="J348" i="1" s="1"/>
  <c r="P348" i="8"/>
  <c r="I317" i="9"/>
  <c r="I317" i="1" s="1"/>
  <c r="J286" i="9"/>
  <c r="P348" i="9"/>
  <c r="I380" i="9"/>
  <c r="I380" i="1" s="1"/>
  <c r="J349" i="9"/>
  <c r="I317" i="10"/>
  <c r="J317" i="1" s="1"/>
  <c r="J286" i="10"/>
  <c r="P348" i="10"/>
  <c r="I380" i="10"/>
  <c r="J380" i="1" s="1"/>
  <c r="W380" i="10"/>
  <c r="I380" i="7"/>
  <c r="G380" i="1" s="1"/>
  <c r="W380" i="7"/>
  <c r="P317" i="8"/>
  <c r="W348" i="9"/>
  <c r="P317" i="9"/>
  <c r="W348" i="10"/>
  <c r="P380" i="10"/>
  <c r="J318" i="10"/>
  <c r="Q318" i="10"/>
  <c r="Q348" i="10" s="1"/>
  <c r="Z348" i="2" s="1"/>
  <c r="X318" i="10"/>
  <c r="X348" i="10" s="1"/>
  <c r="AH348" i="2" s="1"/>
  <c r="J318" i="9"/>
  <c r="Q318" i="9"/>
  <c r="Q348" i="9" s="1"/>
  <c r="Y348" i="2" s="1"/>
  <c r="X318" i="9"/>
  <c r="X348" i="9" s="1"/>
  <c r="AG348" i="2" s="1"/>
  <c r="J317" i="8"/>
  <c r="P317" i="2" s="1"/>
  <c r="C286" i="8"/>
  <c r="C317" i="8" s="1"/>
  <c r="H317" i="2" s="1"/>
  <c r="I317" i="8"/>
  <c r="H317" i="1" s="1"/>
  <c r="W317" i="8"/>
  <c r="J380" i="8"/>
  <c r="P380" i="2" s="1"/>
  <c r="C349" i="8"/>
  <c r="C380" i="8" s="1"/>
  <c r="H380" i="2" s="1"/>
  <c r="Q286" i="8"/>
  <c r="Q317" i="8" s="1"/>
  <c r="X317" i="2" s="1"/>
  <c r="I348" i="8"/>
  <c r="H348" i="1" s="1"/>
  <c r="W348" i="8"/>
  <c r="P380" i="8"/>
  <c r="Q349" i="8"/>
  <c r="Q380" i="8" s="1"/>
  <c r="X380" i="2" s="1"/>
  <c r="I380" i="8"/>
  <c r="H380" i="1" s="1"/>
  <c r="W380" i="8"/>
  <c r="J286" i="7"/>
  <c r="Q286" i="7"/>
  <c r="Q317" i="7" s="1"/>
  <c r="W317" i="2" s="1"/>
  <c r="X286" i="7"/>
  <c r="X317" i="7" s="1"/>
  <c r="AE317" i="2" s="1"/>
  <c r="P348" i="7"/>
  <c r="J318" i="6"/>
  <c r="Q318" i="6"/>
  <c r="Q348" i="6" s="1"/>
  <c r="V348" i="2" s="1"/>
  <c r="X318" i="6"/>
  <c r="X348" i="6" s="1"/>
  <c r="AD348" i="2" s="1"/>
  <c r="J286" i="5"/>
  <c r="Q286" i="5"/>
  <c r="Q317" i="5" s="1"/>
  <c r="U317" i="2" s="1"/>
  <c r="X286" i="5"/>
  <c r="X317" i="5" s="1"/>
  <c r="AC317" i="2" s="1"/>
  <c r="P348" i="5"/>
  <c r="J286" i="4"/>
  <c r="Q286" i="4"/>
  <c r="Q317" i="4" s="1"/>
  <c r="T317" i="2" s="1"/>
  <c r="X286" i="4"/>
  <c r="X317" i="4" s="1"/>
  <c r="AB317" i="2" s="1"/>
  <c r="P348" i="4"/>
  <c r="W348" i="3"/>
  <c r="C349" i="3"/>
  <c r="C380" i="3" s="1"/>
  <c r="C380" i="2" s="1"/>
  <c r="J380" i="3"/>
  <c r="K380" i="2" s="1"/>
  <c r="J348" i="3"/>
  <c r="K348" i="2" s="1"/>
  <c r="C318" i="3"/>
  <c r="C348" i="3" s="1"/>
  <c r="C348" i="2" s="1"/>
  <c r="J317" i="9" l="1"/>
  <c r="Q317" i="2" s="1"/>
  <c r="C286" i="9"/>
  <c r="C317" i="9" s="1"/>
  <c r="I317" i="2" s="1"/>
  <c r="J380" i="9"/>
  <c r="Q380" i="2" s="1"/>
  <c r="C349" i="9"/>
  <c r="C380" i="9" s="1"/>
  <c r="I380" i="2" s="1"/>
  <c r="J380" i="6"/>
  <c r="N380" i="2" s="1"/>
  <c r="C349" i="6"/>
  <c r="C380" i="6" s="1"/>
  <c r="F380" i="2" s="1"/>
  <c r="J317" i="10"/>
  <c r="R317" i="2" s="1"/>
  <c r="C286" i="10"/>
  <c r="C317" i="10" s="1"/>
  <c r="J317" i="2" s="1"/>
  <c r="J348" i="7"/>
  <c r="O348" i="2" s="1"/>
  <c r="C318" i="7"/>
  <c r="C348" i="7" s="1"/>
  <c r="G348" i="2" s="1"/>
  <c r="J348" i="4"/>
  <c r="L348" i="2" s="1"/>
  <c r="C318" i="4"/>
  <c r="C348" i="4" s="1"/>
  <c r="D348" i="2" s="1"/>
  <c r="J348" i="10"/>
  <c r="R348" i="2" s="1"/>
  <c r="C318" i="10"/>
  <c r="C348" i="10" s="1"/>
  <c r="J348" i="2" s="1"/>
  <c r="J348" i="9"/>
  <c r="Q348" i="2" s="1"/>
  <c r="C318" i="9"/>
  <c r="C348" i="9" s="1"/>
  <c r="I348" i="2" s="1"/>
  <c r="J317" i="7"/>
  <c r="O317" i="2" s="1"/>
  <c r="C286" i="7"/>
  <c r="C317" i="7" s="1"/>
  <c r="G317" i="2" s="1"/>
  <c r="J348" i="6"/>
  <c r="N348" i="2" s="1"/>
  <c r="C318" i="6"/>
  <c r="C348" i="6" s="1"/>
  <c r="F348" i="2" s="1"/>
  <c r="J317" i="5"/>
  <c r="M317" i="2" s="1"/>
  <c r="C286" i="5"/>
  <c r="C317" i="5" s="1"/>
  <c r="E317" i="2" s="1"/>
  <c r="J317" i="4"/>
  <c r="L317" i="2" s="1"/>
  <c r="C286" i="4"/>
  <c r="C317" i="4" s="1"/>
  <c r="D317" i="2" s="1"/>
  <c r="V285" i="10" l="1"/>
  <c r="U285" i="10"/>
  <c r="T285" i="10"/>
  <c r="S285" i="10"/>
  <c r="R285" i="10"/>
  <c r="O285" i="10"/>
  <c r="N285" i="10"/>
  <c r="M285" i="10"/>
  <c r="L285" i="10"/>
  <c r="K285" i="10"/>
  <c r="H285" i="10"/>
  <c r="G285" i="10"/>
  <c r="F285" i="10"/>
  <c r="E285" i="10"/>
  <c r="D285" i="10"/>
  <c r="W284" i="10"/>
  <c r="X284" i="10" s="1"/>
  <c r="P284" i="10"/>
  <c r="Q284" i="10" s="1"/>
  <c r="I284" i="10"/>
  <c r="J284" i="10" s="1"/>
  <c r="C284" i="10" s="1"/>
  <c r="X283" i="10"/>
  <c r="W283" i="10"/>
  <c r="P283" i="10"/>
  <c r="Q283" i="10" s="1"/>
  <c r="J283" i="10"/>
  <c r="C283" i="10" s="1"/>
  <c r="I283" i="10"/>
  <c r="W282" i="10"/>
  <c r="X282" i="10" s="1"/>
  <c r="P282" i="10"/>
  <c r="Q282" i="10" s="1"/>
  <c r="I282" i="10"/>
  <c r="J282" i="10" s="1"/>
  <c r="C282" i="10" s="1"/>
  <c r="W281" i="10"/>
  <c r="X281" i="10" s="1"/>
  <c r="Q281" i="10"/>
  <c r="P281" i="10"/>
  <c r="I281" i="10"/>
  <c r="J281" i="10" s="1"/>
  <c r="C281" i="10"/>
  <c r="W280" i="10"/>
  <c r="X280" i="10" s="1"/>
  <c r="P280" i="10"/>
  <c r="Q280" i="10" s="1"/>
  <c r="I280" i="10"/>
  <c r="J280" i="10" s="1"/>
  <c r="C280" i="10" s="1"/>
  <c r="X279" i="10"/>
  <c r="W279" i="10"/>
  <c r="P279" i="10"/>
  <c r="Q279" i="10" s="1"/>
  <c r="J279" i="10"/>
  <c r="C279" i="10" s="1"/>
  <c r="I279" i="10"/>
  <c r="W278" i="10"/>
  <c r="X278" i="10" s="1"/>
  <c r="P278" i="10"/>
  <c r="Q278" i="10" s="1"/>
  <c r="I278" i="10"/>
  <c r="J278" i="10" s="1"/>
  <c r="C278" i="10" s="1"/>
  <c r="W277" i="10"/>
  <c r="X277" i="10" s="1"/>
  <c r="Q277" i="10"/>
  <c r="P277" i="10"/>
  <c r="I277" i="10"/>
  <c r="J277" i="10" s="1"/>
  <c r="C277" i="10"/>
  <c r="W276" i="10"/>
  <c r="X276" i="10" s="1"/>
  <c r="P276" i="10"/>
  <c r="Q276" i="10" s="1"/>
  <c r="I276" i="10"/>
  <c r="J276" i="10" s="1"/>
  <c r="C276" i="10" s="1"/>
  <c r="X275" i="10"/>
  <c r="W275" i="10"/>
  <c r="P275" i="10"/>
  <c r="Q275" i="10" s="1"/>
  <c r="J275" i="10"/>
  <c r="C275" i="10" s="1"/>
  <c r="I275" i="10"/>
  <c r="W274" i="10"/>
  <c r="X274" i="10" s="1"/>
  <c r="P274" i="10"/>
  <c r="Q274" i="10" s="1"/>
  <c r="I274" i="10"/>
  <c r="J274" i="10" s="1"/>
  <c r="C274" i="10" s="1"/>
  <c r="W273" i="10"/>
  <c r="X273" i="10" s="1"/>
  <c r="Q273" i="10"/>
  <c r="P273" i="10"/>
  <c r="I273" i="10"/>
  <c r="J273" i="10" s="1"/>
  <c r="C273" i="10"/>
  <c r="W272" i="10"/>
  <c r="X272" i="10" s="1"/>
  <c r="P272" i="10"/>
  <c r="Q272" i="10" s="1"/>
  <c r="I272" i="10"/>
  <c r="J272" i="10" s="1"/>
  <c r="C272" i="10" s="1"/>
  <c r="X271" i="10"/>
  <c r="W271" i="10"/>
  <c r="P271" i="10"/>
  <c r="Q271" i="10" s="1"/>
  <c r="I271" i="10"/>
  <c r="J271" i="10" s="1"/>
  <c r="C271" i="10" s="1"/>
  <c r="W270" i="10"/>
  <c r="X270" i="10" s="1"/>
  <c r="P270" i="10"/>
  <c r="Q270" i="10" s="1"/>
  <c r="I270" i="10"/>
  <c r="J270" i="10" s="1"/>
  <c r="W269" i="10"/>
  <c r="X269" i="10" s="1"/>
  <c r="AH269" i="2" s="1"/>
  <c r="P269" i="10"/>
  <c r="Q269" i="10" s="1"/>
  <c r="Z269" i="2" s="1"/>
  <c r="I269" i="10"/>
  <c r="W268" i="10"/>
  <c r="X268" i="10" s="1"/>
  <c r="AH268" i="2" s="1"/>
  <c r="P268" i="10"/>
  <c r="Q268" i="10" s="1"/>
  <c r="Z268" i="2" s="1"/>
  <c r="I268" i="10"/>
  <c r="W267" i="10"/>
  <c r="X267" i="10" s="1"/>
  <c r="AH267" i="2" s="1"/>
  <c r="P267" i="10"/>
  <c r="Q267" i="10" s="1"/>
  <c r="Z267" i="2" s="1"/>
  <c r="I267" i="10"/>
  <c r="W266" i="10"/>
  <c r="X266" i="10" s="1"/>
  <c r="AH266" i="2" s="1"/>
  <c r="P266" i="10"/>
  <c r="Q266" i="10" s="1"/>
  <c r="Z266" i="2" s="1"/>
  <c r="I266" i="10"/>
  <c r="W265" i="10"/>
  <c r="X265" i="10" s="1"/>
  <c r="AH265" i="2" s="1"/>
  <c r="P265" i="10"/>
  <c r="Q265" i="10" s="1"/>
  <c r="Z265" i="2" s="1"/>
  <c r="I265" i="10"/>
  <c r="W264" i="10"/>
  <c r="X264" i="10" s="1"/>
  <c r="AH264" i="2" s="1"/>
  <c r="Q264" i="10"/>
  <c r="Z264" i="2" s="1"/>
  <c r="P264" i="10"/>
  <c r="I264" i="10"/>
  <c r="J264" i="1" s="1"/>
  <c r="W263" i="10"/>
  <c r="X263" i="10" s="1"/>
  <c r="AH263" i="2" s="1"/>
  <c r="P263" i="10"/>
  <c r="Q263" i="10" s="1"/>
  <c r="Z263" i="2" s="1"/>
  <c r="I263" i="10"/>
  <c r="J263" i="1" s="1"/>
  <c r="W262" i="10"/>
  <c r="X262" i="10" s="1"/>
  <c r="AH262" i="2" s="1"/>
  <c r="P262" i="10"/>
  <c r="Q262" i="10" s="1"/>
  <c r="Z262" i="2" s="1"/>
  <c r="I262" i="10"/>
  <c r="W261" i="10"/>
  <c r="X261" i="10" s="1"/>
  <c r="AH261" i="2" s="1"/>
  <c r="P261" i="10"/>
  <c r="Q261" i="10" s="1"/>
  <c r="Z261" i="2" s="1"/>
  <c r="I261" i="10"/>
  <c r="W260" i="10"/>
  <c r="X260" i="10" s="1"/>
  <c r="AH260" i="2" s="1"/>
  <c r="P260" i="10"/>
  <c r="Q260" i="10" s="1"/>
  <c r="Z260" i="2" s="1"/>
  <c r="I260" i="10"/>
  <c r="W259" i="10"/>
  <c r="X259" i="10" s="1"/>
  <c r="AH259" i="2" s="1"/>
  <c r="P259" i="10"/>
  <c r="Q259" i="10" s="1"/>
  <c r="Z259" i="2" s="1"/>
  <c r="I259" i="10"/>
  <c r="W258" i="10"/>
  <c r="P258" i="10"/>
  <c r="I258" i="10"/>
  <c r="J258" i="1" s="1"/>
  <c r="W257" i="10"/>
  <c r="X257" i="10" s="1"/>
  <c r="Q257" i="10"/>
  <c r="P257" i="10"/>
  <c r="I257" i="10"/>
  <c r="J257" i="10" s="1"/>
  <c r="C257" i="10"/>
  <c r="X256" i="10"/>
  <c r="W256" i="10"/>
  <c r="P256" i="10"/>
  <c r="Q256" i="10" s="1"/>
  <c r="C256" i="10" s="1"/>
  <c r="J256" i="10"/>
  <c r="I256" i="10"/>
  <c r="X255" i="10"/>
  <c r="W255" i="10"/>
  <c r="P255" i="10"/>
  <c r="Q255" i="10" s="1"/>
  <c r="J255" i="10"/>
  <c r="I255" i="10"/>
  <c r="V254" i="10"/>
  <c r="U254" i="10"/>
  <c r="T254" i="10"/>
  <c r="S254" i="10"/>
  <c r="R254" i="10"/>
  <c r="O254" i="10"/>
  <c r="N254" i="10"/>
  <c r="M254" i="10"/>
  <c r="L254" i="10"/>
  <c r="K254" i="10"/>
  <c r="H254" i="10"/>
  <c r="G254" i="10"/>
  <c r="F254" i="10"/>
  <c r="E254" i="10"/>
  <c r="D254" i="10"/>
  <c r="X253" i="10"/>
  <c r="W253" i="10"/>
  <c r="P253" i="10"/>
  <c r="Q253" i="10" s="1"/>
  <c r="C253" i="10" s="1"/>
  <c r="J253" i="10"/>
  <c r="I253" i="10"/>
  <c r="X252" i="10"/>
  <c r="W252" i="10"/>
  <c r="P252" i="10"/>
  <c r="Q252" i="10" s="1"/>
  <c r="J252" i="10"/>
  <c r="C252" i="10" s="1"/>
  <c r="I252" i="10"/>
  <c r="W251" i="10"/>
  <c r="X251" i="10" s="1"/>
  <c r="Q251" i="10"/>
  <c r="P251" i="10"/>
  <c r="I251" i="10"/>
  <c r="J251" i="10" s="1"/>
  <c r="W250" i="10"/>
  <c r="X250" i="10" s="1"/>
  <c r="Q250" i="10"/>
  <c r="P250" i="10"/>
  <c r="I250" i="10"/>
  <c r="J250" i="10" s="1"/>
  <c r="C250" i="10"/>
  <c r="X249" i="10"/>
  <c r="W249" i="10"/>
  <c r="P249" i="10"/>
  <c r="Q249" i="10" s="1"/>
  <c r="J249" i="10"/>
  <c r="C249" i="10" s="1"/>
  <c r="I249" i="10"/>
  <c r="X248" i="10"/>
  <c r="W248" i="10"/>
  <c r="P248" i="10"/>
  <c r="Q248" i="10" s="1"/>
  <c r="J248" i="10"/>
  <c r="I248" i="10"/>
  <c r="W247" i="10"/>
  <c r="X247" i="10" s="1"/>
  <c r="Q247" i="10"/>
  <c r="P247" i="10"/>
  <c r="I247" i="10"/>
  <c r="J247" i="10" s="1"/>
  <c r="C247" i="10" s="1"/>
  <c r="W246" i="10"/>
  <c r="X246" i="10" s="1"/>
  <c r="Q246" i="10"/>
  <c r="P246" i="10"/>
  <c r="I246" i="10"/>
  <c r="J246" i="10" s="1"/>
  <c r="C246" i="10" s="1"/>
  <c r="X245" i="10"/>
  <c r="W245" i="10"/>
  <c r="P245" i="10"/>
  <c r="Q245" i="10" s="1"/>
  <c r="J245" i="10"/>
  <c r="I245" i="10"/>
  <c r="X244" i="10"/>
  <c r="W244" i="10"/>
  <c r="P244" i="10"/>
  <c r="Q244" i="10" s="1"/>
  <c r="J244" i="10"/>
  <c r="C244" i="10" s="1"/>
  <c r="I244" i="10"/>
  <c r="W243" i="10"/>
  <c r="X243" i="10" s="1"/>
  <c r="Q243" i="10"/>
  <c r="P243" i="10"/>
  <c r="I243" i="10"/>
  <c r="J243" i="10" s="1"/>
  <c r="W242" i="10"/>
  <c r="X242" i="10" s="1"/>
  <c r="Q242" i="10"/>
  <c r="P242" i="10"/>
  <c r="I242" i="10"/>
  <c r="J242" i="10" s="1"/>
  <c r="C242" i="10"/>
  <c r="X241" i="10"/>
  <c r="W241" i="10"/>
  <c r="P241" i="10"/>
  <c r="Q241" i="10" s="1"/>
  <c r="J241" i="10"/>
  <c r="C241" i="10" s="1"/>
  <c r="I241" i="10"/>
  <c r="X240" i="10"/>
  <c r="W240" i="10"/>
  <c r="P240" i="10"/>
  <c r="Q240" i="10" s="1"/>
  <c r="J240" i="10"/>
  <c r="I240" i="10"/>
  <c r="W239" i="10"/>
  <c r="X239" i="10" s="1"/>
  <c r="Q239" i="10"/>
  <c r="P239" i="10"/>
  <c r="I239" i="10"/>
  <c r="J239" i="10" s="1"/>
  <c r="C239" i="10" s="1"/>
  <c r="W238" i="10"/>
  <c r="X238" i="10" s="1"/>
  <c r="Q238" i="10"/>
  <c r="P238" i="10"/>
  <c r="I238" i="10"/>
  <c r="J238" i="10" s="1"/>
  <c r="C238" i="10" s="1"/>
  <c r="X237" i="10"/>
  <c r="W237" i="10"/>
  <c r="P237" i="10"/>
  <c r="Q237" i="10" s="1"/>
  <c r="J237" i="10"/>
  <c r="I237" i="10"/>
  <c r="X236" i="10"/>
  <c r="W236" i="10"/>
  <c r="P236" i="10"/>
  <c r="Q236" i="10" s="1"/>
  <c r="J236" i="10"/>
  <c r="C236" i="10" s="1"/>
  <c r="I236" i="10"/>
  <c r="W235" i="10"/>
  <c r="X235" i="10" s="1"/>
  <c r="Q235" i="10"/>
  <c r="P235" i="10"/>
  <c r="I235" i="10"/>
  <c r="J235" i="10" s="1"/>
  <c r="W234" i="10"/>
  <c r="X234" i="10" s="1"/>
  <c r="Q234" i="10"/>
  <c r="P234" i="10"/>
  <c r="I234" i="10"/>
  <c r="J234" i="10" s="1"/>
  <c r="C234" i="10"/>
  <c r="X233" i="10"/>
  <c r="W233" i="10"/>
  <c r="P233" i="10"/>
  <c r="Q233" i="10" s="1"/>
  <c r="J233" i="10"/>
  <c r="C233" i="10" s="1"/>
  <c r="I233" i="10"/>
  <c r="X232" i="10"/>
  <c r="W232" i="10"/>
  <c r="P232" i="10"/>
  <c r="Q232" i="10" s="1"/>
  <c r="J232" i="10"/>
  <c r="I232" i="10"/>
  <c r="W231" i="10"/>
  <c r="X231" i="10" s="1"/>
  <c r="Q231" i="10"/>
  <c r="P231" i="10"/>
  <c r="I231" i="10"/>
  <c r="J231" i="10" s="1"/>
  <c r="C231" i="10" s="1"/>
  <c r="W230" i="10"/>
  <c r="X230" i="10" s="1"/>
  <c r="Q230" i="10"/>
  <c r="P230" i="10"/>
  <c r="I230" i="10"/>
  <c r="J230" i="10" s="1"/>
  <c r="C230" i="10" s="1"/>
  <c r="X229" i="10"/>
  <c r="W229" i="10"/>
  <c r="P229" i="10"/>
  <c r="Q229" i="10" s="1"/>
  <c r="J229" i="10"/>
  <c r="I229" i="10"/>
  <c r="X228" i="10"/>
  <c r="W228" i="10"/>
  <c r="P228" i="10"/>
  <c r="Q228" i="10" s="1"/>
  <c r="J228" i="10"/>
  <c r="C228" i="10" s="1"/>
  <c r="I228" i="10"/>
  <c r="W227" i="10"/>
  <c r="X227" i="10" s="1"/>
  <c r="Q227" i="10"/>
  <c r="P227" i="10"/>
  <c r="I227" i="10"/>
  <c r="J227" i="10" s="1"/>
  <c r="W226" i="10"/>
  <c r="X226" i="10" s="1"/>
  <c r="Q226" i="10"/>
  <c r="P226" i="10"/>
  <c r="I226" i="10"/>
  <c r="J226" i="10" s="1"/>
  <c r="C226" i="10"/>
  <c r="X225" i="10"/>
  <c r="W225" i="10"/>
  <c r="P225" i="10"/>
  <c r="Q225" i="10" s="1"/>
  <c r="J225" i="10"/>
  <c r="C225" i="10" s="1"/>
  <c r="I225" i="10"/>
  <c r="X224" i="10"/>
  <c r="W224" i="10"/>
  <c r="P224" i="10"/>
  <c r="Q224" i="10" s="1"/>
  <c r="J224" i="10"/>
  <c r="I224" i="10"/>
  <c r="W223" i="10"/>
  <c r="X223" i="10" s="1"/>
  <c r="Q223" i="10"/>
  <c r="Q254" i="10" s="1"/>
  <c r="P223" i="10"/>
  <c r="I223" i="10"/>
  <c r="V222" i="10"/>
  <c r="U222" i="10"/>
  <c r="T222" i="10"/>
  <c r="S222" i="10"/>
  <c r="R222" i="10"/>
  <c r="O222" i="10"/>
  <c r="N222" i="10"/>
  <c r="M222" i="10"/>
  <c r="L222" i="10"/>
  <c r="K222" i="10"/>
  <c r="H222" i="10"/>
  <c r="G222" i="10"/>
  <c r="F222" i="10"/>
  <c r="E222" i="10"/>
  <c r="D222" i="10"/>
  <c r="X221" i="10"/>
  <c r="W221" i="10"/>
  <c r="Q221" i="10"/>
  <c r="P221" i="10"/>
  <c r="J221" i="10"/>
  <c r="C221" i="10" s="1"/>
  <c r="I221" i="10"/>
  <c r="W220" i="10"/>
  <c r="X220" i="10" s="1"/>
  <c r="Q220" i="10"/>
  <c r="P220" i="10"/>
  <c r="I220" i="10"/>
  <c r="J220" i="10" s="1"/>
  <c r="C220" i="10" s="1"/>
  <c r="X219" i="10"/>
  <c r="W219" i="10"/>
  <c r="Q219" i="10"/>
  <c r="P219" i="10"/>
  <c r="J219" i="10"/>
  <c r="I219" i="10"/>
  <c r="C219" i="10"/>
  <c r="X218" i="10"/>
  <c r="W218" i="10"/>
  <c r="P218" i="10"/>
  <c r="Q218" i="10" s="1"/>
  <c r="J218" i="10"/>
  <c r="C218" i="10" s="1"/>
  <c r="I218" i="10"/>
  <c r="X217" i="10"/>
  <c r="W217" i="10"/>
  <c r="Q217" i="10"/>
  <c r="P217" i="10"/>
  <c r="J217" i="10"/>
  <c r="C217" i="10" s="1"/>
  <c r="I217" i="10"/>
  <c r="W216" i="10"/>
  <c r="X216" i="10" s="1"/>
  <c r="Q216" i="10"/>
  <c r="P216" i="10"/>
  <c r="I216" i="10"/>
  <c r="J216" i="10" s="1"/>
  <c r="X215" i="10"/>
  <c r="W215" i="10"/>
  <c r="Q215" i="10"/>
  <c r="P215" i="10"/>
  <c r="J215" i="10"/>
  <c r="I215" i="10"/>
  <c r="C215" i="10"/>
  <c r="X214" i="10"/>
  <c r="W214" i="10"/>
  <c r="P214" i="10"/>
  <c r="Q214" i="10" s="1"/>
  <c r="J214" i="10"/>
  <c r="I214" i="10"/>
  <c r="X213" i="10"/>
  <c r="W213" i="10"/>
  <c r="Q213" i="10"/>
  <c r="P213" i="10"/>
  <c r="J213" i="10"/>
  <c r="C213" i="10" s="1"/>
  <c r="I213" i="10"/>
  <c r="W212" i="10"/>
  <c r="X212" i="10" s="1"/>
  <c r="Q212" i="10"/>
  <c r="P212" i="10"/>
  <c r="I212" i="10"/>
  <c r="J212" i="10" s="1"/>
  <c r="C212" i="10" s="1"/>
  <c r="X211" i="10"/>
  <c r="W211" i="10"/>
  <c r="Q211" i="10"/>
  <c r="P211" i="10"/>
  <c r="J211" i="10"/>
  <c r="I211" i="10"/>
  <c r="C211" i="10"/>
  <c r="X210" i="10"/>
  <c r="W210" i="10"/>
  <c r="P210" i="10"/>
  <c r="Q210" i="10" s="1"/>
  <c r="J210" i="10"/>
  <c r="C210" i="10" s="1"/>
  <c r="I210" i="10"/>
  <c r="X209" i="10"/>
  <c r="W209" i="10"/>
  <c r="Q209" i="10"/>
  <c r="P209" i="10"/>
  <c r="J209" i="10"/>
  <c r="C209" i="10" s="1"/>
  <c r="I209" i="10"/>
  <c r="W208" i="10"/>
  <c r="X208" i="10" s="1"/>
  <c r="Q208" i="10"/>
  <c r="P208" i="10"/>
  <c r="I208" i="10"/>
  <c r="J208" i="10" s="1"/>
  <c r="X207" i="10"/>
  <c r="W207" i="10"/>
  <c r="Q207" i="10"/>
  <c r="P207" i="10"/>
  <c r="J207" i="10"/>
  <c r="I207" i="10"/>
  <c r="C207" i="10"/>
  <c r="X206" i="10"/>
  <c r="W206" i="10"/>
  <c r="P206" i="10"/>
  <c r="Q206" i="10" s="1"/>
  <c r="J206" i="10"/>
  <c r="I206" i="10"/>
  <c r="X205" i="10"/>
  <c r="W205" i="10"/>
  <c r="Q205" i="10"/>
  <c r="P205" i="10"/>
  <c r="J205" i="10"/>
  <c r="C205" i="10" s="1"/>
  <c r="I205" i="10"/>
  <c r="W204" i="10"/>
  <c r="X204" i="10" s="1"/>
  <c r="Q204" i="10"/>
  <c r="P204" i="10"/>
  <c r="I204" i="10"/>
  <c r="J204" i="10" s="1"/>
  <c r="C204" i="10" s="1"/>
  <c r="X203" i="10"/>
  <c r="W203" i="10"/>
  <c r="Q203" i="10"/>
  <c r="P203" i="10"/>
  <c r="J203" i="10"/>
  <c r="I203" i="10"/>
  <c r="C203" i="10"/>
  <c r="X202" i="10"/>
  <c r="W202" i="10"/>
  <c r="P202" i="10"/>
  <c r="Q202" i="10" s="1"/>
  <c r="J202" i="10"/>
  <c r="C202" i="10" s="1"/>
  <c r="I202" i="10"/>
  <c r="X201" i="10"/>
  <c r="W201" i="10"/>
  <c r="Q201" i="10"/>
  <c r="P201" i="10"/>
  <c r="J201" i="10"/>
  <c r="C201" i="10" s="1"/>
  <c r="I201" i="10"/>
  <c r="W200" i="10"/>
  <c r="X200" i="10" s="1"/>
  <c r="Q200" i="10"/>
  <c r="P200" i="10"/>
  <c r="I200" i="10"/>
  <c r="J200" i="10" s="1"/>
  <c r="X199" i="10"/>
  <c r="W199" i="10"/>
  <c r="Q199" i="10"/>
  <c r="P199" i="10"/>
  <c r="J199" i="10"/>
  <c r="I199" i="10"/>
  <c r="C199" i="10"/>
  <c r="X198" i="10"/>
  <c r="W198" i="10"/>
  <c r="P198" i="10"/>
  <c r="Q198" i="10" s="1"/>
  <c r="J198" i="10"/>
  <c r="I198" i="10"/>
  <c r="X197" i="10"/>
  <c r="W197" i="10"/>
  <c r="Q197" i="10"/>
  <c r="P197" i="10"/>
  <c r="J197" i="10"/>
  <c r="C197" i="10" s="1"/>
  <c r="I197" i="10"/>
  <c r="W196" i="10"/>
  <c r="X196" i="10" s="1"/>
  <c r="Q196" i="10"/>
  <c r="P196" i="10"/>
  <c r="I196" i="10"/>
  <c r="J196" i="10" s="1"/>
  <c r="C196" i="10" s="1"/>
  <c r="X195" i="10"/>
  <c r="W195" i="10"/>
  <c r="Q195" i="10"/>
  <c r="P195" i="10"/>
  <c r="J195" i="10"/>
  <c r="I195" i="10"/>
  <c r="C195" i="10"/>
  <c r="X194" i="10"/>
  <c r="W194" i="10"/>
  <c r="P194" i="10"/>
  <c r="Q194" i="10" s="1"/>
  <c r="J194" i="10"/>
  <c r="C194" i="10" s="1"/>
  <c r="I194" i="10"/>
  <c r="X193" i="10"/>
  <c r="W193" i="10"/>
  <c r="Q193" i="10"/>
  <c r="P193" i="10"/>
  <c r="J193" i="10"/>
  <c r="C193" i="10" s="1"/>
  <c r="I193" i="10"/>
  <c r="W192" i="10"/>
  <c r="X192" i="10" s="1"/>
  <c r="Q192" i="10"/>
  <c r="P192" i="10"/>
  <c r="I192" i="10"/>
  <c r="J192" i="10" s="1"/>
  <c r="X191" i="10"/>
  <c r="X222" i="10" s="1"/>
  <c r="W191" i="10"/>
  <c r="W222" i="10" s="1"/>
  <c r="Q191" i="10"/>
  <c r="P191" i="10"/>
  <c r="J191" i="10"/>
  <c r="I191" i="10"/>
  <c r="I222" i="10" s="1"/>
  <c r="C191" i="10"/>
  <c r="V190" i="10"/>
  <c r="U190" i="10"/>
  <c r="T190" i="10"/>
  <c r="S190" i="10"/>
  <c r="R190" i="10"/>
  <c r="O190" i="10"/>
  <c r="N190" i="10"/>
  <c r="M190" i="10"/>
  <c r="L190" i="10"/>
  <c r="K190" i="10"/>
  <c r="H190" i="10"/>
  <c r="G190" i="10"/>
  <c r="F190" i="10"/>
  <c r="E190" i="10"/>
  <c r="D190" i="10"/>
  <c r="W189" i="10"/>
  <c r="X189" i="10" s="1"/>
  <c r="Q189" i="10"/>
  <c r="P189" i="10"/>
  <c r="I189" i="10"/>
  <c r="J189" i="10" s="1"/>
  <c r="X188" i="10"/>
  <c r="W188" i="10"/>
  <c r="Q188" i="10"/>
  <c r="P188" i="10"/>
  <c r="J188" i="10"/>
  <c r="I188" i="10"/>
  <c r="C188" i="10"/>
  <c r="X187" i="10"/>
  <c r="W187" i="10"/>
  <c r="P187" i="10"/>
  <c r="Q187" i="10" s="1"/>
  <c r="J187" i="10"/>
  <c r="I187" i="10"/>
  <c r="X186" i="10"/>
  <c r="W186" i="10"/>
  <c r="Q186" i="10"/>
  <c r="P186" i="10"/>
  <c r="J186" i="10"/>
  <c r="C186" i="10" s="1"/>
  <c r="I186" i="10"/>
  <c r="W185" i="10"/>
  <c r="X185" i="10" s="1"/>
  <c r="Q185" i="10"/>
  <c r="P185" i="10"/>
  <c r="I185" i="10"/>
  <c r="J185" i="10" s="1"/>
  <c r="C185" i="10" s="1"/>
  <c r="X184" i="10"/>
  <c r="W184" i="10"/>
  <c r="Q184" i="10"/>
  <c r="P184" i="10"/>
  <c r="J184" i="10"/>
  <c r="I184" i="10"/>
  <c r="C184" i="10"/>
  <c r="X183" i="10"/>
  <c r="W183" i="10"/>
  <c r="P183" i="10"/>
  <c r="Q183" i="10" s="1"/>
  <c r="J183" i="10"/>
  <c r="C183" i="10" s="1"/>
  <c r="I183" i="10"/>
  <c r="X182" i="10"/>
  <c r="W182" i="10"/>
  <c r="Q182" i="10"/>
  <c r="P182" i="10"/>
  <c r="J182" i="10"/>
  <c r="C182" i="10" s="1"/>
  <c r="I182" i="10"/>
  <c r="W181" i="10"/>
  <c r="X181" i="10" s="1"/>
  <c r="Q181" i="10"/>
  <c r="P181" i="10"/>
  <c r="I181" i="10"/>
  <c r="J181" i="10" s="1"/>
  <c r="X180" i="10"/>
  <c r="W180" i="10"/>
  <c r="Q180" i="10"/>
  <c r="P180" i="10"/>
  <c r="J180" i="10"/>
  <c r="I180" i="10"/>
  <c r="C180" i="10"/>
  <c r="X179" i="10"/>
  <c r="W179" i="10"/>
  <c r="P179" i="10"/>
  <c r="Q179" i="10" s="1"/>
  <c r="J179" i="10"/>
  <c r="I179" i="10"/>
  <c r="X178" i="10"/>
  <c r="W178" i="10"/>
  <c r="Q178" i="10"/>
  <c r="P178" i="10"/>
  <c r="J178" i="10"/>
  <c r="C178" i="10" s="1"/>
  <c r="I178" i="10"/>
  <c r="W177" i="10"/>
  <c r="X177" i="10" s="1"/>
  <c r="Q177" i="10"/>
  <c r="P177" i="10"/>
  <c r="I177" i="10"/>
  <c r="J177" i="10" s="1"/>
  <c r="C177" i="10" s="1"/>
  <c r="X176" i="10"/>
  <c r="W176" i="10"/>
  <c r="Q176" i="10"/>
  <c r="P176" i="10"/>
  <c r="J176" i="10"/>
  <c r="I176" i="10"/>
  <c r="C176" i="10"/>
  <c r="X175" i="10"/>
  <c r="W175" i="10"/>
  <c r="P175" i="10"/>
  <c r="Q175" i="10" s="1"/>
  <c r="J175" i="10"/>
  <c r="C175" i="10" s="1"/>
  <c r="I175" i="10"/>
  <c r="X174" i="10"/>
  <c r="W174" i="10"/>
  <c r="Q174" i="10"/>
  <c r="P174" i="10"/>
  <c r="J174" i="10"/>
  <c r="C174" i="10" s="1"/>
  <c r="I174" i="10"/>
  <c r="W173" i="10"/>
  <c r="X173" i="10" s="1"/>
  <c r="Q173" i="10"/>
  <c r="P173" i="10"/>
  <c r="I173" i="10"/>
  <c r="J173" i="10" s="1"/>
  <c r="X172" i="10"/>
  <c r="W172" i="10"/>
  <c r="Q172" i="10"/>
  <c r="P172" i="10"/>
  <c r="J172" i="10"/>
  <c r="I172" i="10"/>
  <c r="C172" i="10"/>
  <c r="X171" i="10"/>
  <c r="W171" i="10"/>
  <c r="P171" i="10"/>
  <c r="Q171" i="10" s="1"/>
  <c r="J171" i="10"/>
  <c r="I171" i="10"/>
  <c r="X170" i="10"/>
  <c r="W170" i="10"/>
  <c r="Q170" i="10"/>
  <c r="P170" i="10"/>
  <c r="J170" i="10"/>
  <c r="C170" i="10" s="1"/>
  <c r="I170" i="10"/>
  <c r="W169" i="10"/>
  <c r="X169" i="10" s="1"/>
  <c r="Q169" i="10"/>
  <c r="P169" i="10"/>
  <c r="I169" i="10"/>
  <c r="J169" i="10" s="1"/>
  <c r="C169" i="10" s="1"/>
  <c r="X168" i="10"/>
  <c r="W168" i="10"/>
  <c r="Q168" i="10"/>
  <c r="P168" i="10"/>
  <c r="J168" i="10"/>
  <c r="I168" i="10"/>
  <c r="C168" i="10"/>
  <c r="X167" i="10"/>
  <c r="W167" i="10"/>
  <c r="P167" i="10"/>
  <c r="Q167" i="10" s="1"/>
  <c r="J167" i="10"/>
  <c r="C167" i="10" s="1"/>
  <c r="I167" i="10"/>
  <c r="X166" i="10"/>
  <c r="W166" i="10"/>
  <c r="Q166" i="10"/>
  <c r="P166" i="10"/>
  <c r="J166" i="10"/>
  <c r="C166" i="10" s="1"/>
  <c r="I166" i="10"/>
  <c r="W165" i="10"/>
  <c r="X165" i="10" s="1"/>
  <c r="Q165" i="10"/>
  <c r="P165" i="10"/>
  <c r="I165" i="10"/>
  <c r="J165" i="10" s="1"/>
  <c r="X164" i="10"/>
  <c r="W164" i="10"/>
  <c r="Q164" i="10"/>
  <c r="P164" i="10"/>
  <c r="J164" i="10"/>
  <c r="I164" i="10"/>
  <c r="C164" i="10"/>
  <c r="X163" i="10"/>
  <c r="W163" i="10"/>
  <c r="P163" i="10"/>
  <c r="Q163" i="10" s="1"/>
  <c r="J163" i="10"/>
  <c r="I163" i="10"/>
  <c r="X162" i="10"/>
  <c r="W162" i="10"/>
  <c r="Q162" i="10"/>
  <c r="P162" i="10"/>
  <c r="J162" i="10"/>
  <c r="C162" i="10" s="1"/>
  <c r="I162" i="10"/>
  <c r="W161" i="10"/>
  <c r="X161" i="10" s="1"/>
  <c r="Q161" i="10"/>
  <c r="P161" i="10"/>
  <c r="I161" i="10"/>
  <c r="X160" i="10"/>
  <c r="W160" i="10"/>
  <c r="Q160" i="10"/>
  <c r="P160" i="10"/>
  <c r="P190" i="10" s="1"/>
  <c r="J160" i="10"/>
  <c r="I160" i="10"/>
  <c r="C160" i="10"/>
  <c r="V159" i="10"/>
  <c r="U159" i="10"/>
  <c r="T159" i="10"/>
  <c r="S159" i="10"/>
  <c r="R159" i="10"/>
  <c r="O159" i="10"/>
  <c r="N159" i="10"/>
  <c r="M159" i="10"/>
  <c r="L159" i="10"/>
  <c r="K159" i="10"/>
  <c r="H159" i="10"/>
  <c r="G159" i="10"/>
  <c r="F159" i="10"/>
  <c r="E159" i="10"/>
  <c r="D159" i="10"/>
  <c r="W158" i="10"/>
  <c r="X158" i="10" s="1"/>
  <c r="Q158" i="10"/>
  <c r="P158" i="10"/>
  <c r="I158" i="10"/>
  <c r="J158" i="10" s="1"/>
  <c r="C158" i="10" s="1"/>
  <c r="X157" i="10"/>
  <c r="W157" i="10"/>
  <c r="Q157" i="10"/>
  <c r="P157" i="10"/>
  <c r="J157" i="10"/>
  <c r="I157" i="10"/>
  <c r="C157" i="10"/>
  <c r="X156" i="10"/>
  <c r="W156" i="10"/>
  <c r="P156" i="10"/>
  <c r="Q156" i="10" s="1"/>
  <c r="J156" i="10"/>
  <c r="C156" i="10" s="1"/>
  <c r="I156" i="10"/>
  <c r="X155" i="10"/>
  <c r="W155" i="10"/>
  <c r="Q155" i="10"/>
  <c r="P155" i="10"/>
  <c r="J155" i="10"/>
  <c r="C155" i="10" s="1"/>
  <c r="I155" i="10"/>
  <c r="W154" i="10"/>
  <c r="X154" i="10" s="1"/>
  <c r="Q154" i="10"/>
  <c r="P154" i="10"/>
  <c r="I154" i="10"/>
  <c r="J154" i="10" s="1"/>
  <c r="X153" i="10"/>
  <c r="W153" i="10"/>
  <c r="Q153" i="10"/>
  <c r="P153" i="10"/>
  <c r="J153" i="10"/>
  <c r="I153" i="10"/>
  <c r="C153" i="10"/>
  <c r="X152" i="10"/>
  <c r="W152" i="10"/>
  <c r="P152" i="10"/>
  <c r="Q152" i="10" s="1"/>
  <c r="J152" i="10"/>
  <c r="I152" i="10"/>
  <c r="X151" i="10"/>
  <c r="W151" i="10"/>
  <c r="Q151" i="10"/>
  <c r="P151" i="10"/>
  <c r="J151" i="10"/>
  <c r="C151" i="10" s="1"/>
  <c r="I151" i="10"/>
  <c r="W150" i="10"/>
  <c r="X150" i="10" s="1"/>
  <c r="Q150" i="10"/>
  <c r="P150" i="10"/>
  <c r="I150" i="10"/>
  <c r="J150" i="10" s="1"/>
  <c r="C150" i="10" s="1"/>
  <c r="X149" i="10"/>
  <c r="W149" i="10"/>
  <c r="Q149" i="10"/>
  <c r="P149" i="10"/>
  <c r="J149" i="10"/>
  <c r="I149" i="10"/>
  <c r="C149" i="10"/>
  <c r="X148" i="10"/>
  <c r="W148" i="10"/>
  <c r="P148" i="10"/>
  <c r="Q148" i="10" s="1"/>
  <c r="J148" i="10"/>
  <c r="C148" i="10" s="1"/>
  <c r="I148" i="10"/>
  <c r="X147" i="10"/>
  <c r="W147" i="10"/>
  <c r="Q147" i="10"/>
  <c r="P147" i="10"/>
  <c r="J147" i="10"/>
  <c r="C147" i="10" s="1"/>
  <c r="I147" i="10"/>
  <c r="W146" i="10"/>
  <c r="X146" i="10" s="1"/>
  <c r="Q146" i="10"/>
  <c r="P146" i="10"/>
  <c r="I146" i="10"/>
  <c r="J146" i="10" s="1"/>
  <c r="X145" i="10"/>
  <c r="W145" i="10"/>
  <c r="Q145" i="10"/>
  <c r="P145" i="10"/>
  <c r="J145" i="10"/>
  <c r="I145" i="10"/>
  <c r="C145" i="10"/>
  <c r="X144" i="10"/>
  <c r="W144" i="10"/>
  <c r="P144" i="10"/>
  <c r="Q144" i="10" s="1"/>
  <c r="J144" i="10"/>
  <c r="I144" i="10"/>
  <c r="X143" i="10"/>
  <c r="W143" i="10"/>
  <c r="Q143" i="10"/>
  <c r="P143" i="10"/>
  <c r="J143" i="10"/>
  <c r="C143" i="10" s="1"/>
  <c r="I143" i="10"/>
  <c r="W142" i="10"/>
  <c r="X142" i="10" s="1"/>
  <c r="Q142" i="10"/>
  <c r="P142" i="10"/>
  <c r="I142" i="10"/>
  <c r="J142" i="10" s="1"/>
  <c r="C142" i="10" s="1"/>
  <c r="X141" i="10"/>
  <c r="W141" i="10"/>
  <c r="Q141" i="10"/>
  <c r="P141" i="10"/>
  <c r="J141" i="10"/>
  <c r="I141" i="10"/>
  <c r="C141" i="10"/>
  <c r="X140" i="10"/>
  <c r="W140" i="10"/>
  <c r="P140" i="10"/>
  <c r="Q140" i="10" s="1"/>
  <c r="J140" i="10"/>
  <c r="C140" i="10" s="1"/>
  <c r="I140" i="10"/>
  <c r="X139" i="10"/>
  <c r="W139" i="10"/>
  <c r="Q139" i="10"/>
  <c r="P139" i="10"/>
  <c r="J139" i="10"/>
  <c r="C139" i="10" s="1"/>
  <c r="I139" i="10"/>
  <c r="W138" i="10"/>
  <c r="X138" i="10" s="1"/>
  <c r="Q138" i="10"/>
  <c r="P138" i="10"/>
  <c r="I138" i="10"/>
  <c r="J138" i="10" s="1"/>
  <c r="X137" i="10"/>
  <c r="W137" i="10"/>
  <c r="Q137" i="10"/>
  <c r="P137" i="10"/>
  <c r="J137" i="10"/>
  <c r="I137" i="10"/>
  <c r="C137" i="10"/>
  <c r="X136" i="10"/>
  <c r="W136" i="10"/>
  <c r="P136" i="10"/>
  <c r="Q136" i="10" s="1"/>
  <c r="J136" i="10"/>
  <c r="I136" i="10"/>
  <c r="X135" i="10"/>
  <c r="W135" i="10"/>
  <c r="P135" i="10"/>
  <c r="Q135" i="10" s="1"/>
  <c r="J135" i="10"/>
  <c r="I135" i="10"/>
  <c r="W134" i="10"/>
  <c r="X134" i="10" s="1"/>
  <c r="Q134" i="10"/>
  <c r="P134" i="10"/>
  <c r="I134" i="10"/>
  <c r="J134" i="10" s="1"/>
  <c r="W133" i="10"/>
  <c r="X133" i="10" s="1"/>
  <c r="Q133" i="10"/>
  <c r="P133" i="10"/>
  <c r="I133" i="10"/>
  <c r="J133" i="10" s="1"/>
  <c r="C133" i="10"/>
  <c r="X132" i="10"/>
  <c r="W132" i="10"/>
  <c r="P132" i="10"/>
  <c r="Q132" i="10" s="1"/>
  <c r="C132" i="10" s="1"/>
  <c r="J132" i="10"/>
  <c r="I132" i="10"/>
  <c r="X131" i="10"/>
  <c r="W131" i="10"/>
  <c r="P131" i="10"/>
  <c r="Q131" i="10" s="1"/>
  <c r="J131" i="10"/>
  <c r="I131" i="10"/>
  <c r="W130" i="10"/>
  <c r="X130" i="10" s="1"/>
  <c r="Q130" i="10"/>
  <c r="P130" i="10"/>
  <c r="I130" i="10"/>
  <c r="J130" i="10" s="1"/>
  <c r="W129" i="10"/>
  <c r="X129" i="10" s="1"/>
  <c r="Q129" i="10"/>
  <c r="C129" i="10" s="1"/>
  <c r="P129" i="10"/>
  <c r="I129" i="10"/>
  <c r="J129" i="10" s="1"/>
  <c r="X128" i="10"/>
  <c r="W128" i="10"/>
  <c r="P128" i="10"/>
  <c r="J128" i="10"/>
  <c r="I128" i="10"/>
  <c r="V127" i="10"/>
  <c r="U127" i="10"/>
  <c r="T127" i="10"/>
  <c r="S127" i="10"/>
  <c r="R127" i="10"/>
  <c r="O127" i="10"/>
  <c r="N127" i="10"/>
  <c r="M127" i="10"/>
  <c r="L127" i="10"/>
  <c r="P127" i="10" s="1"/>
  <c r="K127" i="10"/>
  <c r="H127" i="10"/>
  <c r="G127" i="10"/>
  <c r="F127" i="10"/>
  <c r="E127" i="10"/>
  <c r="D127" i="10"/>
  <c r="W126" i="10"/>
  <c r="X126" i="10" s="1"/>
  <c r="Q126" i="10"/>
  <c r="P126" i="10"/>
  <c r="I126" i="10"/>
  <c r="J126" i="10" s="1"/>
  <c r="C126" i="10" s="1"/>
  <c r="W125" i="10"/>
  <c r="X125" i="10" s="1"/>
  <c r="P125" i="10"/>
  <c r="Q125" i="10" s="1"/>
  <c r="I125" i="10"/>
  <c r="J125" i="10" s="1"/>
  <c r="X124" i="10"/>
  <c r="W124" i="10"/>
  <c r="P124" i="10"/>
  <c r="Q124" i="10" s="1"/>
  <c r="J124" i="10"/>
  <c r="I124" i="10"/>
  <c r="W123" i="10"/>
  <c r="X123" i="10" s="1"/>
  <c r="P123" i="10"/>
  <c r="Q123" i="10" s="1"/>
  <c r="I123" i="10"/>
  <c r="J123" i="10" s="1"/>
  <c r="W122" i="10"/>
  <c r="X122" i="10" s="1"/>
  <c r="Q122" i="10"/>
  <c r="P122" i="10"/>
  <c r="I122" i="10"/>
  <c r="J122" i="10" s="1"/>
  <c r="C122" i="10" s="1"/>
  <c r="W121" i="10"/>
  <c r="X121" i="10" s="1"/>
  <c r="P121" i="10"/>
  <c r="Q121" i="10" s="1"/>
  <c r="I121" i="10"/>
  <c r="J121" i="10" s="1"/>
  <c r="X120" i="10"/>
  <c r="W120" i="10"/>
  <c r="P120" i="10"/>
  <c r="Q120" i="10" s="1"/>
  <c r="J120" i="10"/>
  <c r="I120" i="10"/>
  <c r="W119" i="10"/>
  <c r="X119" i="10" s="1"/>
  <c r="P119" i="10"/>
  <c r="Q119" i="10" s="1"/>
  <c r="I119" i="10"/>
  <c r="J119" i="10" s="1"/>
  <c r="W118" i="10"/>
  <c r="X118" i="10" s="1"/>
  <c r="Q118" i="10"/>
  <c r="P118" i="10"/>
  <c r="I118" i="10"/>
  <c r="J118" i="10" s="1"/>
  <c r="C118" i="10" s="1"/>
  <c r="W117" i="10"/>
  <c r="X117" i="10" s="1"/>
  <c r="P117" i="10"/>
  <c r="Q117" i="10" s="1"/>
  <c r="I117" i="10"/>
  <c r="J117" i="10" s="1"/>
  <c r="X116" i="10"/>
  <c r="W116" i="10"/>
  <c r="P116" i="10"/>
  <c r="Q116" i="10" s="1"/>
  <c r="J116" i="10"/>
  <c r="I116" i="10"/>
  <c r="W115" i="10"/>
  <c r="X115" i="10" s="1"/>
  <c r="P115" i="10"/>
  <c r="Q115" i="10" s="1"/>
  <c r="J115" i="10"/>
  <c r="I115" i="10"/>
  <c r="W114" i="10"/>
  <c r="X114" i="10" s="1"/>
  <c r="Q114" i="10"/>
  <c r="C114" i="10" s="1"/>
  <c r="P114" i="10"/>
  <c r="I114" i="10"/>
  <c r="J114" i="10" s="1"/>
  <c r="W113" i="10"/>
  <c r="X113" i="10" s="1"/>
  <c r="Q113" i="10"/>
  <c r="P113" i="10"/>
  <c r="I113" i="10"/>
  <c r="J113" i="10" s="1"/>
  <c r="C113" i="10"/>
  <c r="X112" i="10"/>
  <c r="W112" i="10"/>
  <c r="P112" i="10"/>
  <c r="Q112" i="10" s="1"/>
  <c r="J112" i="10"/>
  <c r="C112" i="10" s="1"/>
  <c r="I112" i="10"/>
  <c r="W111" i="10"/>
  <c r="X111" i="10" s="1"/>
  <c r="P111" i="10"/>
  <c r="Q111" i="10" s="1"/>
  <c r="J111" i="10"/>
  <c r="I111" i="10"/>
  <c r="W110" i="10"/>
  <c r="X110" i="10" s="1"/>
  <c r="Q110" i="10"/>
  <c r="C110" i="10" s="1"/>
  <c r="P110" i="10"/>
  <c r="I110" i="10"/>
  <c r="J110" i="10" s="1"/>
  <c r="W109" i="10"/>
  <c r="X109" i="10" s="1"/>
  <c r="Q109" i="10"/>
  <c r="P109" i="10"/>
  <c r="I109" i="10"/>
  <c r="J109" i="10" s="1"/>
  <c r="C109" i="10"/>
  <c r="X108" i="10"/>
  <c r="W108" i="10"/>
  <c r="P108" i="10"/>
  <c r="Q108" i="10" s="1"/>
  <c r="J108" i="10"/>
  <c r="C108" i="10" s="1"/>
  <c r="I108" i="10"/>
  <c r="W107" i="10"/>
  <c r="X107" i="10" s="1"/>
  <c r="P107" i="10"/>
  <c r="Q107" i="10" s="1"/>
  <c r="J107" i="10"/>
  <c r="I107" i="10"/>
  <c r="W106" i="10"/>
  <c r="X106" i="10" s="1"/>
  <c r="Q106" i="10"/>
  <c r="C106" i="10" s="1"/>
  <c r="P106" i="10"/>
  <c r="I106" i="10"/>
  <c r="J106" i="10" s="1"/>
  <c r="W105" i="10"/>
  <c r="X105" i="10" s="1"/>
  <c r="Q105" i="10"/>
  <c r="P105" i="10"/>
  <c r="I105" i="10"/>
  <c r="J105" i="10" s="1"/>
  <c r="C105" i="10"/>
  <c r="X104" i="10"/>
  <c r="W104" i="10"/>
  <c r="P104" i="10"/>
  <c r="Q104" i="10" s="1"/>
  <c r="J104" i="10"/>
  <c r="C104" i="10" s="1"/>
  <c r="I104" i="10"/>
  <c r="W103" i="10"/>
  <c r="X103" i="10" s="1"/>
  <c r="P103" i="10"/>
  <c r="Q103" i="10" s="1"/>
  <c r="J103" i="10"/>
  <c r="I103" i="10"/>
  <c r="W102" i="10"/>
  <c r="X102" i="10" s="1"/>
  <c r="Q102" i="10"/>
  <c r="C102" i="10" s="1"/>
  <c r="P102" i="10"/>
  <c r="I102" i="10"/>
  <c r="J102" i="10" s="1"/>
  <c r="W101" i="10"/>
  <c r="X101" i="10" s="1"/>
  <c r="Q101" i="10"/>
  <c r="P101" i="10"/>
  <c r="I101" i="10"/>
  <c r="J101" i="10" s="1"/>
  <c r="C101" i="10"/>
  <c r="X100" i="10"/>
  <c r="W100" i="10"/>
  <c r="P100" i="10"/>
  <c r="Q100" i="10" s="1"/>
  <c r="J100" i="10"/>
  <c r="C100" i="10" s="1"/>
  <c r="I100" i="10"/>
  <c r="W99" i="10"/>
  <c r="X99" i="10" s="1"/>
  <c r="P99" i="10"/>
  <c r="Q99" i="10" s="1"/>
  <c r="J99" i="10"/>
  <c r="I99" i="10"/>
  <c r="W98" i="10"/>
  <c r="X98" i="10" s="1"/>
  <c r="Q98" i="10"/>
  <c r="C98" i="10" s="1"/>
  <c r="P98" i="10"/>
  <c r="I98" i="10"/>
  <c r="J98" i="10" s="1"/>
  <c r="W97" i="10"/>
  <c r="W127" i="10" s="1"/>
  <c r="Q97" i="10"/>
  <c r="P97" i="10"/>
  <c r="I97" i="10"/>
  <c r="J97" i="10" s="1"/>
  <c r="V96" i="10"/>
  <c r="U96" i="10"/>
  <c r="T96" i="10"/>
  <c r="S96" i="10"/>
  <c r="R96" i="10"/>
  <c r="O96" i="10"/>
  <c r="N96" i="10"/>
  <c r="M96" i="10"/>
  <c r="L96" i="10"/>
  <c r="K96" i="10"/>
  <c r="H96" i="10"/>
  <c r="G96" i="10"/>
  <c r="F96" i="10"/>
  <c r="E96" i="10"/>
  <c r="D96" i="10"/>
  <c r="W95" i="10"/>
  <c r="X95" i="10" s="1"/>
  <c r="Q95" i="10"/>
  <c r="P95" i="10"/>
  <c r="I95" i="10"/>
  <c r="J95" i="10" s="1"/>
  <c r="C95" i="10" s="1"/>
  <c r="X94" i="10"/>
  <c r="W94" i="10"/>
  <c r="P94" i="10"/>
  <c r="Q94" i="10" s="1"/>
  <c r="C94" i="10" s="1"/>
  <c r="J94" i="10"/>
  <c r="I94" i="10"/>
  <c r="X93" i="10"/>
  <c r="W93" i="10"/>
  <c r="P93" i="10"/>
  <c r="Q93" i="10" s="1"/>
  <c r="J93" i="10"/>
  <c r="I93" i="10"/>
  <c r="W92" i="10"/>
  <c r="X92" i="10" s="1"/>
  <c r="Q92" i="10"/>
  <c r="P92" i="10"/>
  <c r="I92" i="10"/>
  <c r="J92" i="10" s="1"/>
  <c r="W91" i="10"/>
  <c r="X91" i="10" s="1"/>
  <c r="Q91" i="10"/>
  <c r="P91" i="10"/>
  <c r="I91" i="10"/>
  <c r="J91" i="10" s="1"/>
  <c r="C91" i="10"/>
  <c r="X90" i="10"/>
  <c r="W90" i="10"/>
  <c r="P90" i="10"/>
  <c r="Q90" i="10" s="1"/>
  <c r="C90" i="10" s="1"/>
  <c r="J90" i="10"/>
  <c r="I90" i="10"/>
  <c r="X89" i="10"/>
  <c r="W89" i="10"/>
  <c r="P89" i="10"/>
  <c r="Q89" i="10" s="1"/>
  <c r="J89" i="10"/>
  <c r="I89" i="10"/>
  <c r="W88" i="10"/>
  <c r="X88" i="10" s="1"/>
  <c r="Q88" i="10"/>
  <c r="P88" i="10"/>
  <c r="I88" i="10"/>
  <c r="J88" i="10" s="1"/>
  <c r="W87" i="10"/>
  <c r="X87" i="10" s="1"/>
  <c r="Q87" i="10"/>
  <c r="P87" i="10"/>
  <c r="I87" i="10"/>
  <c r="J87" i="10" s="1"/>
  <c r="C87" i="10"/>
  <c r="X86" i="10"/>
  <c r="W86" i="10"/>
  <c r="P86" i="10"/>
  <c r="Q86" i="10" s="1"/>
  <c r="C86" i="10" s="1"/>
  <c r="J86" i="10"/>
  <c r="I86" i="10"/>
  <c r="X85" i="10"/>
  <c r="W85" i="10"/>
  <c r="P85" i="10"/>
  <c r="Q85" i="10" s="1"/>
  <c r="J85" i="10"/>
  <c r="I85" i="10"/>
  <c r="W84" i="10"/>
  <c r="X84" i="10" s="1"/>
  <c r="Q84" i="10"/>
  <c r="P84" i="10"/>
  <c r="I84" i="10"/>
  <c r="J84" i="10" s="1"/>
  <c r="C84" i="10" s="1"/>
  <c r="W83" i="10"/>
  <c r="X83" i="10" s="1"/>
  <c r="Q83" i="10"/>
  <c r="P83" i="10"/>
  <c r="I83" i="10"/>
  <c r="J83" i="10" s="1"/>
  <c r="C83" i="10" s="1"/>
  <c r="X82" i="10"/>
  <c r="W82" i="10"/>
  <c r="P82" i="10"/>
  <c r="Q82" i="10" s="1"/>
  <c r="C82" i="10" s="1"/>
  <c r="J82" i="10"/>
  <c r="I82" i="10"/>
  <c r="X81" i="10"/>
  <c r="W81" i="10"/>
  <c r="P81" i="10"/>
  <c r="Q81" i="10" s="1"/>
  <c r="J81" i="10"/>
  <c r="C81" i="10" s="1"/>
  <c r="I81" i="10"/>
  <c r="W80" i="10"/>
  <c r="X80" i="10" s="1"/>
  <c r="Q80" i="10"/>
  <c r="P80" i="10"/>
  <c r="I80" i="10"/>
  <c r="J80" i="10" s="1"/>
  <c r="C80" i="10" s="1"/>
  <c r="W79" i="10"/>
  <c r="X79" i="10" s="1"/>
  <c r="Q79" i="10"/>
  <c r="P79" i="10"/>
  <c r="I79" i="10"/>
  <c r="J79" i="10" s="1"/>
  <c r="C79" i="10"/>
  <c r="X78" i="10"/>
  <c r="W78" i="10"/>
  <c r="P78" i="10"/>
  <c r="Q78" i="10" s="1"/>
  <c r="C78" i="10" s="1"/>
  <c r="J78" i="10"/>
  <c r="I78" i="10"/>
  <c r="X77" i="10"/>
  <c r="W77" i="10"/>
  <c r="P77" i="10"/>
  <c r="Q77" i="10" s="1"/>
  <c r="J77" i="10"/>
  <c r="I77" i="10"/>
  <c r="W76" i="10"/>
  <c r="X76" i="10" s="1"/>
  <c r="Q76" i="10"/>
  <c r="P76" i="10"/>
  <c r="I76" i="10"/>
  <c r="J76" i="10" s="1"/>
  <c r="W75" i="10"/>
  <c r="X75" i="10" s="1"/>
  <c r="Q75" i="10"/>
  <c r="P75" i="10"/>
  <c r="I75" i="10"/>
  <c r="J75" i="10" s="1"/>
  <c r="C75" i="10"/>
  <c r="X74" i="10"/>
  <c r="W74" i="10"/>
  <c r="P74" i="10"/>
  <c r="Q74" i="10" s="1"/>
  <c r="C74" i="10" s="1"/>
  <c r="J74" i="10"/>
  <c r="I74" i="10"/>
  <c r="X73" i="10"/>
  <c r="W73" i="10"/>
  <c r="P73" i="10"/>
  <c r="Q73" i="10" s="1"/>
  <c r="J73" i="10"/>
  <c r="I73" i="10"/>
  <c r="W72" i="10"/>
  <c r="X72" i="10" s="1"/>
  <c r="Q72" i="10"/>
  <c r="P72" i="10"/>
  <c r="I72" i="10"/>
  <c r="J72" i="10" s="1"/>
  <c r="W71" i="10"/>
  <c r="X71" i="10" s="1"/>
  <c r="Q71" i="10"/>
  <c r="P71" i="10"/>
  <c r="I71" i="10"/>
  <c r="J71" i="10" s="1"/>
  <c r="C71" i="10"/>
  <c r="X70" i="10"/>
  <c r="W70" i="10"/>
  <c r="P70" i="10"/>
  <c r="Q70" i="10" s="1"/>
  <c r="C70" i="10" s="1"/>
  <c r="J70" i="10"/>
  <c r="I70" i="10"/>
  <c r="X69" i="10"/>
  <c r="W69" i="10"/>
  <c r="P69" i="10"/>
  <c r="Q69" i="10" s="1"/>
  <c r="J69" i="10"/>
  <c r="I69" i="10"/>
  <c r="W68" i="10"/>
  <c r="X68" i="10" s="1"/>
  <c r="Q68" i="10"/>
  <c r="P68" i="10"/>
  <c r="I68" i="10"/>
  <c r="J68" i="10" s="1"/>
  <c r="C68" i="10" s="1"/>
  <c r="W67" i="10"/>
  <c r="X67" i="10" s="1"/>
  <c r="Q67" i="10"/>
  <c r="P67" i="10"/>
  <c r="I67" i="10"/>
  <c r="J67" i="10" s="1"/>
  <c r="C67" i="10" s="1"/>
  <c r="X66" i="10"/>
  <c r="W66" i="10"/>
  <c r="P66" i="10"/>
  <c r="Q66" i="10" s="1"/>
  <c r="C66" i="10" s="1"/>
  <c r="J66" i="10"/>
  <c r="I66" i="10"/>
  <c r="X65" i="10"/>
  <c r="X96" i="10" s="1"/>
  <c r="W65" i="10"/>
  <c r="P65" i="10"/>
  <c r="Q65" i="10" s="1"/>
  <c r="J65" i="10"/>
  <c r="I65" i="10"/>
  <c r="I96" i="10" s="1"/>
  <c r="V64" i="10"/>
  <c r="U64" i="10"/>
  <c r="T64" i="10"/>
  <c r="S64" i="10"/>
  <c r="R64" i="10"/>
  <c r="O64" i="10"/>
  <c r="N64" i="10"/>
  <c r="M64" i="10"/>
  <c r="L64" i="10"/>
  <c r="K64" i="10"/>
  <c r="H64" i="10"/>
  <c r="G64" i="10"/>
  <c r="F64" i="10"/>
  <c r="E64" i="10"/>
  <c r="D64" i="10"/>
  <c r="X63" i="10"/>
  <c r="W63" i="10"/>
  <c r="P63" i="10"/>
  <c r="Q63" i="10" s="1"/>
  <c r="C63" i="10" s="1"/>
  <c r="J63" i="10"/>
  <c r="I63" i="10"/>
  <c r="X62" i="10"/>
  <c r="W62" i="10"/>
  <c r="P62" i="10"/>
  <c r="Q62" i="10" s="1"/>
  <c r="J62" i="10"/>
  <c r="I62" i="10"/>
  <c r="W61" i="10"/>
  <c r="X61" i="10" s="1"/>
  <c r="Q61" i="10"/>
  <c r="P61" i="10"/>
  <c r="I61" i="10"/>
  <c r="J61" i="10" s="1"/>
  <c r="C61" i="10" s="1"/>
  <c r="W60" i="10"/>
  <c r="X60" i="10" s="1"/>
  <c r="Q60" i="10"/>
  <c r="P60" i="10"/>
  <c r="I60" i="10"/>
  <c r="J60" i="10" s="1"/>
  <c r="C60" i="10"/>
  <c r="X59" i="10"/>
  <c r="W59" i="10"/>
  <c r="P59" i="10"/>
  <c r="Q59" i="10" s="1"/>
  <c r="C59" i="10" s="1"/>
  <c r="J59" i="10"/>
  <c r="I59" i="10"/>
  <c r="X58" i="10"/>
  <c r="W58" i="10"/>
  <c r="P58" i="10"/>
  <c r="Q58" i="10" s="1"/>
  <c r="J58" i="10"/>
  <c r="I58" i="10"/>
  <c r="W57" i="10"/>
  <c r="X57" i="10" s="1"/>
  <c r="Q57" i="10"/>
  <c r="P57" i="10"/>
  <c r="I57" i="10"/>
  <c r="J57" i="10" s="1"/>
  <c r="W56" i="10"/>
  <c r="X56" i="10" s="1"/>
  <c r="Q56" i="10"/>
  <c r="P56" i="10"/>
  <c r="I56" i="10"/>
  <c r="J56" i="10" s="1"/>
  <c r="C56" i="10"/>
  <c r="X55" i="10"/>
  <c r="W55" i="10"/>
  <c r="P55" i="10"/>
  <c r="Q55" i="10" s="1"/>
  <c r="J55" i="10"/>
  <c r="C55" i="10" s="1"/>
  <c r="I55" i="10"/>
  <c r="X54" i="10"/>
  <c r="W54" i="10"/>
  <c r="P54" i="10"/>
  <c r="Q54" i="10" s="1"/>
  <c r="J54" i="10"/>
  <c r="I54" i="10"/>
  <c r="W53" i="10"/>
  <c r="X53" i="10" s="1"/>
  <c r="Q53" i="10"/>
  <c r="P53" i="10"/>
  <c r="I53" i="10"/>
  <c r="J53" i="10" s="1"/>
  <c r="C53" i="10" s="1"/>
  <c r="W52" i="10"/>
  <c r="X52" i="10" s="1"/>
  <c r="Q52" i="10"/>
  <c r="P52" i="10"/>
  <c r="I52" i="10"/>
  <c r="J52" i="10" s="1"/>
  <c r="C52" i="10" s="1"/>
  <c r="X51" i="10"/>
  <c r="W51" i="10"/>
  <c r="P51" i="10"/>
  <c r="Q51" i="10" s="1"/>
  <c r="J51" i="10"/>
  <c r="I51" i="10"/>
  <c r="X50" i="10"/>
  <c r="W50" i="10"/>
  <c r="P50" i="10"/>
  <c r="Q50" i="10" s="1"/>
  <c r="J50" i="10"/>
  <c r="C50" i="10" s="1"/>
  <c r="I50" i="10"/>
  <c r="W49" i="10"/>
  <c r="X49" i="10" s="1"/>
  <c r="Q49" i="10"/>
  <c r="P49" i="10"/>
  <c r="I49" i="10"/>
  <c r="J49" i="10" s="1"/>
  <c r="W48" i="10"/>
  <c r="X48" i="10" s="1"/>
  <c r="Q48" i="10"/>
  <c r="P48" i="10"/>
  <c r="I48" i="10"/>
  <c r="J48" i="10" s="1"/>
  <c r="C48" i="10"/>
  <c r="X47" i="10"/>
  <c r="W47" i="10"/>
  <c r="P47" i="10"/>
  <c r="Q47" i="10" s="1"/>
  <c r="J47" i="10"/>
  <c r="C47" i="10" s="1"/>
  <c r="I47" i="10"/>
  <c r="X46" i="10"/>
  <c r="W46" i="10"/>
  <c r="P46" i="10"/>
  <c r="Q46" i="10" s="1"/>
  <c r="J46" i="10"/>
  <c r="I46" i="10"/>
  <c r="W45" i="10"/>
  <c r="X45" i="10" s="1"/>
  <c r="Q45" i="10"/>
  <c r="P45" i="10"/>
  <c r="I45" i="10"/>
  <c r="J45" i="10" s="1"/>
  <c r="C45" i="10" s="1"/>
  <c r="W44" i="10"/>
  <c r="X44" i="10" s="1"/>
  <c r="Q44" i="10"/>
  <c r="P44" i="10"/>
  <c r="I44" i="10"/>
  <c r="J44" i="10" s="1"/>
  <c r="C44" i="10" s="1"/>
  <c r="X43" i="10"/>
  <c r="W43" i="10"/>
  <c r="P43" i="10"/>
  <c r="Q43" i="10" s="1"/>
  <c r="J43" i="10"/>
  <c r="I43" i="10"/>
  <c r="X42" i="10"/>
  <c r="W42" i="10"/>
  <c r="P42" i="10"/>
  <c r="Q42" i="10" s="1"/>
  <c r="J42" i="10"/>
  <c r="I42" i="10"/>
  <c r="W41" i="10"/>
  <c r="X41" i="10" s="1"/>
  <c r="Q41" i="10"/>
  <c r="P41" i="10"/>
  <c r="I41" i="10"/>
  <c r="J41" i="10" s="1"/>
  <c r="W40" i="10"/>
  <c r="X40" i="10" s="1"/>
  <c r="Q40" i="10"/>
  <c r="P40" i="10"/>
  <c r="I40" i="10"/>
  <c r="J40" i="10" s="1"/>
  <c r="C40" i="10"/>
  <c r="X39" i="10"/>
  <c r="W39" i="10"/>
  <c r="P39" i="10"/>
  <c r="J39" i="10"/>
  <c r="J64" i="10" s="1"/>
  <c r="I39" i="10"/>
  <c r="I64" i="10" s="1"/>
  <c r="X38" i="10"/>
  <c r="W38" i="10"/>
  <c r="P38" i="10"/>
  <c r="Q38" i="10" s="1"/>
  <c r="J38" i="10"/>
  <c r="C38" i="10" s="1"/>
  <c r="I38" i="10"/>
  <c r="W37" i="10"/>
  <c r="X37" i="10" s="1"/>
  <c r="Q37" i="10"/>
  <c r="P37" i="10"/>
  <c r="I37" i="10"/>
  <c r="J37" i="10" s="1"/>
  <c r="C37" i="10" s="1"/>
  <c r="W36" i="10"/>
  <c r="X36" i="10" s="1"/>
  <c r="Q36" i="10"/>
  <c r="P36" i="10"/>
  <c r="I36" i="10"/>
  <c r="J36" i="10" s="1"/>
  <c r="C36" i="10" s="1"/>
  <c r="V35" i="10"/>
  <c r="U35" i="10"/>
  <c r="T35" i="10"/>
  <c r="S35" i="10"/>
  <c r="R35" i="10"/>
  <c r="O35" i="10"/>
  <c r="N35" i="10"/>
  <c r="M35" i="10"/>
  <c r="L35" i="10"/>
  <c r="K35" i="10"/>
  <c r="H35" i="10"/>
  <c r="G35" i="10"/>
  <c r="F35" i="10"/>
  <c r="E35" i="10"/>
  <c r="D35" i="10"/>
  <c r="W34" i="10"/>
  <c r="X34" i="10" s="1"/>
  <c r="Q34" i="10"/>
  <c r="P34" i="10"/>
  <c r="I34" i="10"/>
  <c r="J34" i="10" s="1"/>
  <c r="C34" i="10" s="1"/>
  <c r="W33" i="10"/>
  <c r="X33" i="10" s="1"/>
  <c r="Q33" i="10"/>
  <c r="P33" i="10"/>
  <c r="I33" i="10"/>
  <c r="J33" i="10" s="1"/>
  <c r="C33" i="10" s="1"/>
  <c r="X32" i="10"/>
  <c r="W32" i="10"/>
  <c r="P32" i="10"/>
  <c r="Q32" i="10" s="1"/>
  <c r="J32" i="10"/>
  <c r="C32" i="10" s="1"/>
  <c r="I32" i="10"/>
  <c r="X31" i="10"/>
  <c r="W31" i="10"/>
  <c r="P31" i="10"/>
  <c r="Q31" i="10" s="1"/>
  <c r="J31" i="10"/>
  <c r="C31" i="10" s="1"/>
  <c r="I31" i="10"/>
  <c r="W30" i="10"/>
  <c r="X30" i="10" s="1"/>
  <c r="Q30" i="10"/>
  <c r="P30" i="10"/>
  <c r="I30" i="10"/>
  <c r="J30" i="10" s="1"/>
  <c r="C30" i="10" s="1"/>
  <c r="W29" i="10"/>
  <c r="X29" i="10" s="1"/>
  <c r="Q29" i="10"/>
  <c r="P29" i="10"/>
  <c r="I29" i="10"/>
  <c r="J29" i="10" s="1"/>
  <c r="C29" i="10"/>
  <c r="X28" i="10"/>
  <c r="W28" i="10"/>
  <c r="P28" i="10"/>
  <c r="Q28" i="10" s="1"/>
  <c r="J28" i="10"/>
  <c r="C28" i="10" s="1"/>
  <c r="I28" i="10"/>
  <c r="X27" i="10"/>
  <c r="W27" i="10"/>
  <c r="P27" i="10"/>
  <c r="Q27" i="10" s="1"/>
  <c r="J27" i="10"/>
  <c r="I27" i="10"/>
  <c r="W26" i="10"/>
  <c r="X26" i="10" s="1"/>
  <c r="Q26" i="10"/>
  <c r="P26" i="10"/>
  <c r="I26" i="10"/>
  <c r="J26" i="10" s="1"/>
  <c r="C26" i="10" s="1"/>
  <c r="W25" i="10"/>
  <c r="X25" i="10" s="1"/>
  <c r="Q25" i="10"/>
  <c r="P25" i="10"/>
  <c r="I25" i="10"/>
  <c r="J25" i="10" s="1"/>
  <c r="C25" i="10" s="1"/>
  <c r="X24" i="10"/>
  <c r="W24" i="10"/>
  <c r="P24" i="10"/>
  <c r="Q24" i="10" s="1"/>
  <c r="J24" i="10"/>
  <c r="I24" i="10"/>
  <c r="X23" i="10"/>
  <c r="W23" i="10"/>
  <c r="P23" i="10"/>
  <c r="Q23" i="10" s="1"/>
  <c r="J23" i="10"/>
  <c r="C23" i="10" s="1"/>
  <c r="I23" i="10"/>
  <c r="W22" i="10"/>
  <c r="X22" i="10" s="1"/>
  <c r="Q22" i="10"/>
  <c r="P22" i="10"/>
  <c r="I22" i="10"/>
  <c r="J22" i="10" s="1"/>
  <c r="C22" i="10" s="1"/>
  <c r="W21" i="10"/>
  <c r="X21" i="10" s="1"/>
  <c r="Q21" i="10"/>
  <c r="P21" i="10"/>
  <c r="I21" i="10"/>
  <c r="J21" i="10" s="1"/>
  <c r="C21" i="10" s="1"/>
  <c r="X20" i="10"/>
  <c r="W20" i="10"/>
  <c r="P20" i="10"/>
  <c r="Q20" i="10" s="1"/>
  <c r="J20" i="10"/>
  <c r="I20" i="10"/>
  <c r="X19" i="10"/>
  <c r="W19" i="10"/>
  <c r="P19" i="10"/>
  <c r="Q19" i="10" s="1"/>
  <c r="J19" i="10"/>
  <c r="I19" i="10"/>
  <c r="W18" i="10"/>
  <c r="X18" i="10" s="1"/>
  <c r="Q18" i="10"/>
  <c r="P18" i="10"/>
  <c r="I18" i="10"/>
  <c r="J18" i="10" s="1"/>
  <c r="C18" i="10" s="1"/>
  <c r="W17" i="10"/>
  <c r="X17" i="10" s="1"/>
  <c r="Q17" i="10"/>
  <c r="P17" i="10"/>
  <c r="I17" i="10"/>
  <c r="J17" i="10" s="1"/>
  <c r="C17" i="10" s="1"/>
  <c r="X16" i="10"/>
  <c r="W16" i="10"/>
  <c r="P16" i="10"/>
  <c r="Q16" i="10" s="1"/>
  <c r="J16" i="10"/>
  <c r="I16" i="10"/>
  <c r="X15" i="10"/>
  <c r="W15" i="10"/>
  <c r="P15" i="10"/>
  <c r="Q15" i="10" s="1"/>
  <c r="J15" i="10"/>
  <c r="I15" i="10"/>
  <c r="W14" i="10"/>
  <c r="X14" i="10" s="1"/>
  <c r="Q14" i="10"/>
  <c r="P14" i="10"/>
  <c r="I14" i="10"/>
  <c r="J14" i="10" s="1"/>
  <c r="W13" i="10"/>
  <c r="X13" i="10" s="1"/>
  <c r="Q13" i="10"/>
  <c r="P13" i="10"/>
  <c r="I13" i="10"/>
  <c r="J13" i="10" s="1"/>
  <c r="C13" i="10"/>
  <c r="X12" i="10"/>
  <c r="W12" i="10"/>
  <c r="P12" i="10"/>
  <c r="Q12" i="10" s="1"/>
  <c r="J12" i="10"/>
  <c r="C12" i="10" s="1"/>
  <c r="I12" i="10"/>
  <c r="X11" i="10"/>
  <c r="W11" i="10"/>
  <c r="P11" i="10"/>
  <c r="Q11" i="10" s="1"/>
  <c r="J11" i="10"/>
  <c r="I11" i="10"/>
  <c r="W10" i="10"/>
  <c r="X10" i="10" s="1"/>
  <c r="Q10" i="10"/>
  <c r="P10" i="10"/>
  <c r="I10" i="10"/>
  <c r="J10" i="10" s="1"/>
  <c r="C10" i="10" s="1"/>
  <c r="W9" i="10"/>
  <c r="X9" i="10" s="1"/>
  <c r="Q9" i="10"/>
  <c r="P9" i="10"/>
  <c r="I9" i="10"/>
  <c r="J9" i="10" s="1"/>
  <c r="C9" i="10" s="1"/>
  <c r="X8" i="10"/>
  <c r="W8" i="10"/>
  <c r="P8" i="10"/>
  <c r="Q8" i="10" s="1"/>
  <c r="J8" i="10"/>
  <c r="I8" i="10"/>
  <c r="X7" i="10"/>
  <c r="W7" i="10"/>
  <c r="P7" i="10"/>
  <c r="Q7" i="10" s="1"/>
  <c r="J7" i="10"/>
  <c r="C7" i="10" s="1"/>
  <c r="I7" i="10"/>
  <c r="W6" i="10"/>
  <c r="X6" i="10" s="1"/>
  <c r="Q6" i="10"/>
  <c r="P6" i="10"/>
  <c r="I6" i="10"/>
  <c r="J6" i="10" s="1"/>
  <c r="C6" i="10" s="1"/>
  <c r="W5" i="10"/>
  <c r="X5" i="10" s="1"/>
  <c r="Q5" i="10"/>
  <c r="P5" i="10"/>
  <c r="I5" i="10"/>
  <c r="J5" i="10" s="1"/>
  <c r="C5" i="10" s="1"/>
  <c r="X4" i="10"/>
  <c r="W4" i="10"/>
  <c r="W35" i="10" s="1"/>
  <c r="P4" i="10"/>
  <c r="J4" i="10"/>
  <c r="I4" i="10"/>
  <c r="V285" i="9"/>
  <c r="U285" i="9"/>
  <c r="T285" i="9"/>
  <c r="S285" i="9"/>
  <c r="R285" i="9"/>
  <c r="O285" i="9"/>
  <c r="N285" i="9"/>
  <c r="M285" i="9"/>
  <c r="L285" i="9"/>
  <c r="K285" i="9"/>
  <c r="H285" i="9"/>
  <c r="G285" i="9"/>
  <c r="F285" i="9"/>
  <c r="E285" i="9"/>
  <c r="D285" i="9"/>
  <c r="W284" i="9"/>
  <c r="X284" i="9" s="1"/>
  <c r="Q284" i="9"/>
  <c r="P284" i="9"/>
  <c r="I284" i="9"/>
  <c r="J284" i="9" s="1"/>
  <c r="C284" i="9" s="1"/>
  <c r="W283" i="9"/>
  <c r="X283" i="9" s="1"/>
  <c r="Q283" i="9"/>
  <c r="P283" i="9"/>
  <c r="I283" i="9"/>
  <c r="J283" i="9" s="1"/>
  <c r="C283" i="9" s="1"/>
  <c r="X282" i="9"/>
  <c r="W282" i="9"/>
  <c r="P282" i="9"/>
  <c r="Q282" i="9" s="1"/>
  <c r="J282" i="9"/>
  <c r="C282" i="9" s="1"/>
  <c r="I282" i="9"/>
  <c r="X281" i="9"/>
  <c r="W281" i="9"/>
  <c r="P281" i="9"/>
  <c r="Q281" i="9" s="1"/>
  <c r="J281" i="9"/>
  <c r="C281" i="9" s="1"/>
  <c r="I281" i="9"/>
  <c r="W280" i="9"/>
  <c r="X280" i="9" s="1"/>
  <c r="Q280" i="9"/>
  <c r="P280" i="9"/>
  <c r="I280" i="9"/>
  <c r="J280" i="9" s="1"/>
  <c r="C280" i="9" s="1"/>
  <c r="W279" i="9"/>
  <c r="X279" i="9" s="1"/>
  <c r="Q279" i="9"/>
  <c r="P279" i="9"/>
  <c r="I279" i="9"/>
  <c r="J279" i="9" s="1"/>
  <c r="C279" i="9" s="1"/>
  <c r="X278" i="9"/>
  <c r="W278" i="9"/>
  <c r="P278" i="9"/>
  <c r="Q278" i="9" s="1"/>
  <c r="J278" i="9"/>
  <c r="C278" i="9" s="1"/>
  <c r="I278" i="9"/>
  <c r="X277" i="9"/>
  <c r="W277" i="9"/>
  <c r="P277" i="9"/>
  <c r="Q277" i="9" s="1"/>
  <c r="J277" i="9"/>
  <c r="C277" i="9" s="1"/>
  <c r="I277" i="9"/>
  <c r="W276" i="9"/>
  <c r="X276" i="9" s="1"/>
  <c r="Q276" i="9"/>
  <c r="P276" i="9"/>
  <c r="I276" i="9"/>
  <c r="J276" i="9" s="1"/>
  <c r="C276" i="9" s="1"/>
  <c r="W275" i="9"/>
  <c r="X275" i="9" s="1"/>
  <c r="Q275" i="9"/>
  <c r="P275" i="9"/>
  <c r="I275" i="9"/>
  <c r="J275" i="9" s="1"/>
  <c r="C275" i="9" s="1"/>
  <c r="X274" i="9"/>
  <c r="W274" i="9"/>
  <c r="P274" i="9"/>
  <c r="Q274" i="9" s="1"/>
  <c r="J274" i="9"/>
  <c r="C274" i="9" s="1"/>
  <c r="I274" i="9"/>
  <c r="X273" i="9"/>
  <c r="W273" i="9"/>
  <c r="P273" i="9"/>
  <c r="Q273" i="9" s="1"/>
  <c r="J273" i="9"/>
  <c r="C273" i="9" s="1"/>
  <c r="I273" i="9"/>
  <c r="W272" i="9"/>
  <c r="X272" i="9" s="1"/>
  <c r="Q272" i="9"/>
  <c r="P272" i="9"/>
  <c r="I272" i="9"/>
  <c r="J272" i="9" s="1"/>
  <c r="C272" i="9" s="1"/>
  <c r="W271" i="9"/>
  <c r="X271" i="9" s="1"/>
  <c r="Q271" i="9"/>
  <c r="P271" i="9"/>
  <c r="I271" i="9"/>
  <c r="J271" i="9" s="1"/>
  <c r="C271" i="9"/>
  <c r="W270" i="9"/>
  <c r="X270" i="9" s="1"/>
  <c r="P270" i="9"/>
  <c r="Q270" i="9" s="1"/>
  <c r="I270" i="9"/>
  <c r="J270" i="9" s="1"/>
  <c r="W269" i="9"/>
  <c r="X269" i="9" s="1"/>
  <c r="AG269" i="2" s="1"/>
  <c r="P269" i="9"/>
  <c r="Q269" i="9" s="1"/>
  <c r="Y269" i="2" s="1"/>
  <c r="I269" i="9"/>
  <c r="W268" i="9"/>
  <c r="X268" i="9" s="1"/>
  <c r="AG268" i="2" s="1"/>
  <c r="P268" i="9"/>
  <c r="Q268" i="9" s="1"/>
  <c r="Y268" i="2" s="1"/>
  <c r="I268" i="9"/>
  <c r="W267" i="9"/>
  <c r="X267" i="9" s="1"/>
  <c r="AG267" i="2" s="1"/>
  <c r="P267" i="9"/>
  <c r="Q267" i="9" s="1"/>
  <c r="Y267" i="2" s="1"/>
  <c r="I267" i="9"/>
  <c r="W266" i="9"/>
  <c r="X266" i="9" s="1"/>
  <c r="AG266" i="2" s="1"/>
  <c r="P266" i="9"/>
  <c r="Q266" i="9" s="1"/>
  <c r="Y266" i="2" s="1"/>
  <c r="I266" i="9"/>
  <c r="W265" i="9"/>
  <c r="X265" i="9" s="1"/>
  <c r="AG265" i="2" s="1"/>
  <c r="P265" i="9"/>
  <c r="Q265" i="9" s="1"/>
  <c r="Y265" i="2" s="1"/>
  <c r="I265" i="9"/>
  <c r="W264" i="9"/>
  <c r="X264" i="9" s="1"/>
  <c r="Q264" i="9"/>
  <c r="Y264" i="2" s="1"/>
  <c r="P264" i="9"/>
  <c r="I264" i="9"/>
  <c r="I264" i="1" s="1"/>
  <c r="W263" i="9"/>
  <c r="X263" i="9" s="1"/>
  <c r="AG263" i="2" s="1"/>
  <c r="P263" i="9"/>
  <c r="Q263" i="9" s="1"/>
  <c r="Y263" i="2" s="1"/>
  <c r="I263" i="9"/>
  <c r="I263" i="1" s="1"/>
  <c r="W262" i="9"/>
  <c r="X262" i="9" s="1"/>
  <c r="AG262" i="2" s="1"/>
  <c r="P262" i="9"/>
  <c r="Q262" i="9" s="1"/>
  <c r="Y262" i="2" s="1"/>
  <c r="I262" i="9"/>
  <c r="W261" i="9"/>
  <c r="X261" i="9" s="1"/>
  <c r="AG261" i="2" s="1"/>
  <c r="P261" i="9"/>
  <c r="Q261" i="9" s="1"/>
  <c r="Y261" i="2" s="1"/>
  <c r="I261" i="9"/>
  <c r="W260" i="9"/>
  <c r="X260" i="9" s="1"/>
  <c r="AG260" i="2" s="1"/>
  <c r="P260" i="9"/>
  <c r="Q260" i="9" s="1"/>
  <c r="Y260" i="2" s="1"/>
  <c r="I260" i="9"/>
  <c r="W259" i="9"/>
  <c r="X259" i="9" s="1"/>
  <c r="AG259" i="2" s="1"/>
  <c r="P259" i="9"/>
  <c r="Q259" i="9" s="1"/>
  <c r="Y259" i="2" s="1"/>
  <c r="I259" i="9"/>
  <c r="W258" i="9"/>
  <c r="P258" i="9"/>
  <c r="I258" i="9"/>
  <c r="I258" i="1" s="1"/>
  <c r="W257" i="9"/>
  <c r="X257" i="9" s="1"/>
  <c r="Q257" i="9"/>
  <c r="P257" i="9"/>
  <c r="I257" i="9"/>
  <c r="J257" i="9" s="1"/>
  <c r="C257" i="9" s="1"/>
  <c r="X256" i="9"/>
  <c r="W256" i="9"/>
  <c r="P256" i="9"/>
  <c r="Q256" i="9" s="1"/>
  <c r="J256" i="9"/>
  <c r="I256" i="9"/>
  <c r="X255" i="9"/>
  <c r="W255" i="9"/>
  <c r="P255" i="9"/>
  <c r="Q255" i="9" s="1"/>
  <c r="J255" i="9"/>
  <c r="I255" i="9"/>
  <c r="V254" i="9"/>
  <c r="U254" i="9"/>
  <c r="T254" i="9"/>
  <c r="S254" i="9"/>
  <c r="R254" i="9"/>
  <c r="O254" i="9"/>
  <c r="N254" i="9"/>
  <c r="M254" i="9"/>
  <c r="L254" i="9"/>
  <c r="K254" i="9"/>
  <c r="H254" i="9"/>
  <c r="G254" i="9"/>
  <c r="F254" i="9"/>
  <c r="E254" i="9"/>
  <c r="D254" i="9"/>
  <c r="X253" i="9"/>
  <c r="W253" i="9"/>
  <c r="P253" i="9"/>
  <c r="Q253" i="9" s="1"/>
  <c r="J253" i="9"/>
  <c r="I253" i="9"/>
  <c r="X252" i="9"/>
  <c r="W252" i="9"/>
  <c r="P252" i="9"/>
  <c r="Q252" i="9" s="1"/>
  <c r="J252" i="9"/>
  <c r="I252" i="9"/>
  <c r="W251" i="9"/>
  <c r="X251" i="9" s="1"/>
  <c r="Q251" i="9"/>
  <c r="P251" i="9"/>
  <c r="I251" i="9"/>
  <c r="J251" i="9" s="1"/>
  <c r="C251" i="9" s="1"/>
  <c r="W250" i="9"/>
  <c r="X250" i="9" s="1"/>
  <c r="Q250" i="9"/>
  <c r="P250" i="9"/>
  <c r="I250" i="9"/>
  <c r="J250" i="9" s="1"/>
  <c r="C250" i="9" s="1"/>
  <c r="X249" i="9"/>
  <c r="W249" i="9"/>
  <c r="P249" i="9"/>
  <c r="Q249" i="9" s="1"/>
  <c r="J249" i="9"/>
  <c r="I249" i="9"/>
  <c r="X248" i="9"/>
  <c r="W248" i="9"/>
  <c r="P248" i="9"/>
  <c r="Q248" i="9" s="1"/>
  <c r="J248" i="9"/>
  <c r="I248" i="9"/>
  <c r="W247" i="9"/>
  <c r="X247" i="9" s="1"/>
  <c r="Q247" i="9"/>
  <c r="P247" i="9"/>
  <c r="I247" i="9"/>
  <c r="J247" i="9" s="1"/>
  <c r="W246" i="9"/>
  <c r="X246" i="9" s="1"/>
  <c r="Q246" i="9"/>
  <c r="P246" i="9"/>
  <c r="I246" i="9"/>
  <c r="J246" i="9" s="1"/>
  <c r="C246" i="9"/>
  <c r="X245" i="9"/>
  <c r="W245" i="9"/>
  <c r="P245" i="9"/>
  <c r="Q245" i="9" s="1"/>
  <c r="J245" i="9"/>
  <c r="C245" i="9" s="1"/>
  <c r="I245" i="9"/>
  <c r="X244" i="9"/>
  <c r="W244" i="9"/>
  <c r="P244" i="9"/>
  <c r="Q244" i="9" s="1"/>
  <c r="J244" i="9"/>
  <c r="I244" i="9"/>
  <c r="W243" i="9"/>
  <c r="X243" i="9" s="1"/>
  <c r="Q243" i="9"/>
  <c r="P243" i="9"/>
  <c r="I243" i="9"/>
  <c r="J243" i="9" s="1"/>
  <c r="C243" i="9" s="1"/>
  <c r="W242" i="9"/>
  <c r="X242" i="9" s="1"/>
  <c r="Q242" i="9"/>
  <c r="P242" i="9"/>
  <c r="I242" i="9"/>
  <c r="J242" i="9" s="1"/>
  <c r="C242" i="9" s="1"/>
  <c r="X241" i="9"/>
  <c r="W241" i="9"/>
  <c r="P241" i="9"/>
  <c r="Q241" i="9" s="1"/>
  <c r="J241" i="9"/>
  <c r="I241" i="9"/>
  <c r="X240" i="9"/>
  <c r="W240" i="9"/>
  <c r="P240" i="9"/>
  <c r="Q240" i="9" s="1"/>
  <c r="J240" i="9"/>
  <c r="C240" i="9" s="1"/>
  <c r="I240" i="9"/>
  <c r="W239" i="9"/>
  <c r="X239" i="9" s="1"/>
  <c r="Q239" i="9"/>
  <c r="P239" i="9"/>
  <c r="I239" i="9"/>
  <c r="J239" i="9" s="1"/>
  <c r="C239" i="9" s="1"/>
  <c r="W238" i="9"/>
  <c r="X238" i="9" s="1"/>
  <c r="Q238" i="9"/>
  <c r="P238" i="9"/>
  <c r="I238" i="9"/>
  <c r="J238" i="9" s="1"/>
  <c r="C238" i="9" s="1"/>
  <c r="X237" i="9"/>
  <c r="W237" i="9"/>
  <c r="P237" i="9"/>
  <c r="Q237" i="9" s="1"/>
  <c r="J237" i="9"/>
  <c r="I237" i="9"/>
  <c r="X236" i="9"/>
  <c r="W236" i="9"/>
  <c r="P236" i="9"/>
  <c r="Q236" i="9" s="1"/>
  <c r="J236" i="9"/>
  <c r="I236" i="9"/>
  <c r="W235" i="9"/>
  <c r="X235" i="9" s="1"/>
  <c r="Q235" i="9"/>
  <c r="P235" i="9"/>
  <c r="I235" i="9"/>
  <c r="J235" i="9" s="1"/>
  <c r="C235" i="9" s="1"/>
  <c r="W234" i="9"/>
  <c r="X234" i="9" s="1"/>
  <c r="Q234" i="9"/>
  <c r="P234" i="9"/>
  <c r="I234" i="9"/>
  <c r="J234" i="9" s="1"/>
  <c r="C234" i="9" s="1"/>
  <c r="X233" i="9"/>
  <c r="W233" i="9"/>
  <c r="P233" i="9"/>
  <c r="Q233" i="9" s="1"/>
  <c r="J233" i="9"/>
  <c r="I233" i="9"/>
  <c r="X232" i="9"/>
  <c r="W232" i="9"/>
  <c r="P232" i="9"/>
  <c r="Q232" i="9" s="1"/>
  <c r="J232" i="9"/>
  <c r="I232" i="9"/>
  <c r="W231" i="9"/>
  <c r="X231" i="9" s="1"/>
  <c r="Q231" i="9"/>
  <c r="P231" i="9"/>
  <c r="I231" i="9"/>
  <c r="J231" i="9" s="1"/>
  <c r="W230" i="9"/>
  <c r="X230" i="9" s="1"/>
  <c r="Q230" i="9"/>
  <c r="P230" i="9"/>
  <c r="I230" i="9"/>
  <c r="J230" i="9" s="1"/>
  <c r="C230" i="9"/>
  <c r="X229" i="9"/>
  <c r="W229" i="9"/>
  <c r="P229" i="9"/>
  <c r="Q229" i="9" s="1"/>
  <c r="J229" i="9"/>
  <c r="C229" i="9" s="1"/>
  <c r="I229" i="9"/>
  <c r="X228" i="9"/>
  <c r="W228" i="9"/>
  <c r="P228" i="9"/>
  <c r="Q228" i="9" s="1"/>
  <c r="J228" i="9"/>
  <c r="I228" i="9"/>
  <c r="W227" i="9"/>
  <c r="X227" i="9" s="1"/>
  <c r="Q227" i="9"/>
  <c r="P227" i="9"/>
  <c r="I227" i="9"/>
  <c r="J227" i="9" s="1"/>
  <c r="C227" i="9" s="1"/>
  <c r="W226" i="9"/>
  <c r="X226" i="9" s="1"/>
  <c r="Q226" i="9"/>
  <c r="P226" i="9"/>
  <c r="I226" i="9"/>
  <c r="J226" i="9" s="1"/>
  <c r="C226" i="9" s="1"/>
  <c r="X225" i="9"/>
  <c r="W225" i="9"/>
  <c r="P225" i="9"/>
  <c r="Q225" i="9" s="1"/>
  <c r="J225" i="9"/>
  <c r="I225" i="9"/>
  <c r="X224" i="9"/>
  <c r="W224" i="9"/>
  <c r="P224" i="9"/>
  <c r="Q224" i="9" s="1"/>
  <c r="J224" i="9"/>
  <c r="C224" i="9" s="1"/>
  <c r="I224" i="9"/>
  <c r="W223" i="9"/>
  <c r="X223" i="9" s="1"/>
  <c r="X254" i="9" s="1"/>
  <c r="Q223" i="9"/>
  <c r="P223" i="9"/>
  <c r="P254" i="9" s="1"/>
  <c r="I223" i="9"/>
  <c r="V222" i="9"/>
  <c r="U222" i="9"/>
  <c r="T222" i="9"/>
  <c r="S222" i="9"/>
  <c r="R222" i="9"/>
  <c r="O222" i="9"/>
  <c r="N222" i="9"/>
  <c r="M222" i="9"/>
  <c r="L222" i="9"/>
  <c r="K222" i="9"/>
  <c r="H222" i="9"/>
  <c r="G222" i="9"/>
  <c r="F222" i="9"/>
  <c r="E222" i="9"/>
  <c r="D222" i="9"/>
  <c r="X221" i="9"/>
  <c r="W221" i="9"/>
  <c r="P221" i="9"/>
  <c r="Q221" i="9" s="1"/>
  <c r="J221" i="9"/>
  <c r="I221" i="9"/>
  <c r="W220" i="9"/>
  <c r="X220" i="9" s="1"/>
  <c r="Q220" i="9"/>
  <c r="P220" i="9"/>
  <c r="I220" i="9"/>
  <c r="J220" i="9" s="1"/>
  <c r="C220" i="9" s="1"/>
  <c r="W219" i="9"/>
  <c r="X219" i="9" s="1"/>
  <c r="Q219" i="9"/>
  <c r="P219" i="9"/>
  <c r="I219" i="9"/>
  <c r="J219" i="9" s="1"/>
  <c r="C219" i="9" s="1"/>
  <c r="X218" i="9"/>
  <c r="W218" i="9"/>
  <c r="P218" i="9"/>
  <c r="Q218" i="9" s="1"/>
  <c r="J218" i="9"/>
  <c r="I218" i="9"/>
  <c r="X217" i="9"/>
  <c r="W217" i="9"/>
  <c r="P217" i="9"/>
  <c r="Q217" i="9" s="1"/>
  <c r="J217" i="9"/>
  <c r="C217" i="9" s="1"/>
  <c r="I217" i="9"/>
  <c r="W216" i="9"/>
  <c r="X216" i="9" s="1"/>
  <c r="Q216" i="9"/>
  <c r="P216" i="9"/>
  <c r="I216" i="9"/>
  <c r="J216" i="9" s="1"/>
  <c r="W215" i="9"/>
  <c r="X215" i="9" s="1"/>
  <c r="Q215" i="9"/>
  <c r="P215" i="9"/>
  <c r="I215" i="9"/>
  <c r="J215" i="9" s="1"/>
  <c r="C215" i="9"/>
  <c r="X214" i="9"/>
  <c r="W214" i="9"/>
  <c r="P214" i="9"/>
  <c r="Q214" i="9" s="1"/>
  <c r="J214" i="9"/>
  <c r="C214" i="9" s="1"/>
  <c r="I214" i="9"/>
  <c r="X213" i="9"/>
  <c r="W213" i="9"/>
  <c r="P213" i="9"/>
  <c r="Q213" i="9" s="1"/>
  <c r="J213" i="9"/>
  <c r="I213" i="9"/>
  <c r="W212" i="9"/>
  <c r="X212" i="9" s="1"/>
  <c r="Q212" i="9"/>
  <c r="P212" i="9"/>
  <c r="I212" i="9"/>
  <c r="J212" i="9" s="1"/>
  <c r="C212" i="9" s="1"/>
  <c r="W211" i="9"/>
  <c r="X211" i="9" s="1"/>
  <c r="Q211" i="9"/>
  <c r="P211" i="9"/>
  <c r="I211" i="9"/>
  <c r="J211" i="9" s="1"/>
  <c r="C211" i="9" s="1"/>
  <c r="X210" i="9"/>
  <c r="W210" i="9"/>
  <c r="P210" i="9"/>
  <c r="Q210" i="9" s="1"/>
  <c r="J210" i="9"/>
  <c r="I210" i="9"/>
  <c r="X209" i="9"/>
  <c r="W209" i="9"/>
  <c r="P209" i="9"/>
  <c r="Q209" i="9" s="1"/>
  <c r="J209" i="9"/>
  <c r="C209" i="9" s="1"/>
  <c r="I209" i="9"/>
  <c r="W208" i="9"/>
  <c r="X208" i="9" s="1"/>
  <c r="Q208" i="9"/>
  <c r="P208" i="9"/>
  <c r="I208" i="9"/>
  <c r="J208" i="9" s="1"/>
  <c r="W207" i="9"/>
  <c r="X207" i="9" s="1"/>
  <c r="Q207" i="9"/>
  <c r="P207" i="9"/>
  <c r="I207" i="9"/>
  <c r="J207" i="9" s="1"/>
  <c r="C207" i="9"/>
  <c r="X206" i="9"/>
  <c r="W206" i="9"/>
  <c r="P206" i="9"/>
  <c r="Q206" i="9" s="1"/>
  <c r="J206" i="9"/>
  <c r="C206" i="9" s="1"/>
  <c r="I206" i="9"/>
  <c r="X205" i="9"/>
  <c r="W205" i="9"/>
  <c r="P205" i="9"/>
  <c r="Q205" i="9" s="1"/>
  <c r="J205" i="9"/>
  <c r="I205" i="9"/>
  <c r="W204" i="9"/>
  <c r="X204" i="9" s="1"/>
  <c r="Q204" i="9"/>
  <c r="P204" i="9"/>
  <c r="I204" i="9"/>
  <c r="J204" i="9" s="1"/>
  <c r="C204" i="9" s="1"/>
  <c r="W203" i="9"/>
  <c r="X203" i="9" s="1"/>
  <c r="Q203" i="9"/>
  <c r="P203" i="9"/>
  <c r="I203" i="9"/>
  <c r="J203" i="9" s="1"/>
  <c r="C203" i="9" s="1"/>
  <c r="X202" i="9"/>
  <c r="W202" i="9"/>
  <c r="P202" i="9"/>
  <c r="Q202" i="9" s="1"/>
  <c r="J202" i="9"/>
  <c r="I202" i="9"/>
  <c r="X201" i="9"/>
  <c r="W201" i="9"/>
  <c r="P201" i="9"/>
  <c r="Q201" i="9" s="1"/>
  <c r="J201" i="9"/>
  <c r="C201" i="9" s="1"/>
  <c r="I201" i="9"/>
  <c r="W200" i="9"/>
  <c r="X200" i="9" s="1"/>
  <c r="Q200" i="9"/>
  <c r="P200" i="9"/>
  <c r="I200" i="9"/>
  <c r="J200" i="9" s="1"/>
  <c r="W199" i="9"/>
  <c r="X199" i="9" s="1"/>
  <c r="Q199" i="9"/>
  <c r="P199" i="9"/>
  <c r="I199" i="9"/>
  <c r="J199" i="9" s="1"/>
  <c r="C199" i="9"/>
  <c r="X198" i="9"/>
  <c r="W198" i="9"/>
  <c r="P198" i="9"/>
  <c r="Q198" i="9" s="1"/>
  <c r="J198" i="9"/>
  <c r="C198" i="9" s="1"/>
  <c r="I198" i="9"/>
  <c r="X197" i="9"/>
  <c r="W197" i="9"/>
  <c r="P197" i="9"/>
  <c r="Q197" i="9" s="1"/>
  <c r="J197" i="9"/>
  <c r="I197" i="9"/>
  <c r="W196" i="9"/>
  <c r="X196" i="9" s="1"/>
  <c r="Q196" i="9"/>
  <c r="P196" i="9"/>
  <c r="I196" i="9"/>
  <c r="J196" i="9" s="1"/>
  <c r="C196" i="9" s="1"/>
  <c r="W195" i="9"/>
  <c r="X195" i="9" s="1"/>
  <c r="Q195" i="9"/>
  <c r="P195" i="9"/>
  <c r="I195" i="9"/>
  <c r="J195" i="9" s="1"/>
  <c r="C195" i="9" s="1"/>
  <c r="X194" i="9"/>
  <c r="W194" i="9"/>
  <c r="P194" i="9"/>
  <c r="Q194" i="9" s="1"/>
  <c r="J194" i="9"/>
  <c r="I194" i="9"/>
  <c r="X193" i="9"/>
  <c r="W193" i="9"/>
  <c r="P193" i="9"/>
  <c r="Q193" i="9" s="1"/>
  <c r="J193" i="9"/>
  <c r="C193" i="9" s="1"/>
  <c r="I193" i="9"/>
  <c r="W192" i="9"/>
  <c r="X192" i="9" s="1"/>
  <c r="Q192" i="9"/>
  <c r="P192" i="9"/>
  <c r="I192" i="9"/>
  <c r="J192" i="9" s="1"/>
  <c r="W191" i="9"/>
  <c r="X191" i="9" s="1"/>
  <c r="X222" i="9" s="1"/>
  <c r="Q191" i="9"/>
  <c r="P191" i="9"/>
  <c r="P222" i="9" s="1"/>
  <c r="I191" i="9"/>
  <c r="V190" i="9"/>
  <c r="U190" i="9"/>
  <c r="T190" i="9"/>
  <c r="S190" i="9"/>
  <c r="R190" i="9"/>
  <c r="O190" i="9"/>
  <c r="N190" i="9"/>
  <c r="M190" i="9"/>
  <c r="L190" i="9"/>
  <c r="K190" i="9"/>
  <c r="H190" i="9"/>
  <c r="G190" i="9"/>
  <c r="F190" i="9"/>
  <c r="E190" i="9"/>
  <c r="D190" i="9"/>
  <c r="W189" i="9"/>
  <c r="X189" i="9" s="1"/>
  <c r="Q189" i="9"/>
  <c r="P189" i="9"/>
  <c r="I189" i="9"/>
  <c r="J189" i="9" s="1"/>
  <c r="W188" i="9"/>
  <c r="X188" i="9" s="1"/>
  <c r="Q188" i="9"/>
  <c r="P188" i="9"/>
  <c r="I188" i="9"/>
  <c r="J188" i="9" s="1"/>
  <c r="C188" i="9"/>
  <c r="X187" i="9"/>
  <c r="W187" i="9"/>
  <c r="P187" i="9"/>
  <c r="Q187" i="9" s="1"/>
  <c r="J187" i="9"/>
  <c r="C187" i="9" s="1"/>
  <c r="I187" i="9"/>
  <c r="X186" i="9"/>
  <c r="W186" i="9"/>
  <c r="P186" i="9"/>
  <c r="Q186" i="9" s="1"/>
  <c r="J186" i="9"/>
  <c r="I186" i="9"/>
  <c r="W185" i="9"/>
  <c r="X185" i="9" s="1"/>
  <c r="Q185" i="9"/>
  <c r="P185" i="9"/>
  <c r="I185" i="9"/>
  <c r="J185" i="9" s="1"/>
  <c r="C185" i="9" s="1"/>
  <c r="W184" i="9"/>
  <c r="X184" i="9" s="1"/>
  <c r="Q184" i="9"/>
  <c r="P184" i="9"/>
  <c r="I184" i="9"/>
  <c r="J184" i="9" s="1"/>
  <c r="C184" i="9" s="1"/>
  <c r="X183" i="9"/>
  <c r="W183" i="9"/>
  <c r="P183" i="9"/>
  <c r="Q183" i="9" s="1"/>
  <c r="J183" i="9"/>
  <c r="I183" i="9"/>
  <c r="X182" i="9"/>
  <c r="W182" i="9"/>
  <c r="P182" i="9"/>
  <c r="Q182" i="9" s="1"/>
  <c r="J182" i="9"/>
  <c r="C182" i="9" s="1"/>
  <c r="I182" i="9"/>
  <c r="W181" i="9"/>
  <c r="X181" i="9" s="1"/>
  <c r="Q181" i="9"/>
  <c r="P181" i="9"/>
  <c r="I181" i="9"/>
  <c r="J181" i="9" s="1"/>
  <c r="W180" i="9"/>
  <c r="X180" i="9" s="1"/>
  <c r="Q180" i="9"/>
  <c r="P180" i="9"/>
  <c r="I180" i="9"/>
  <c r="J180" i="9" s="1"/>
  <c r="C180" i="9"/>
  <c r="X179" i="9"/>
  <c r="W179" i="9"/>
  <c r="P179" i="9"/>
  <c r="Q179" i="9" s="1"/>
  <c r="J179" i="9"/>
  <c r="C179" i="9" s="1"/>
  <c r="I179" i="9"/>
  <c r="X178" i="9"/>
  <c r="W178" i="9"/>
  <c r="P178" i="9"/>
  <c r="Q178" i="9" s="1"/>
  <c r="J178" i="9"/>
  <c r="I178" i="9"/>
  <c r="W177" i="9"/>
  <c r="X177" i="9" s="1"/>
  <c r="Q177" i="9"/>
  <c r="P177" i="9"/>
  <c r="I177" i="9"/>
  <c r="J177" i="9" s="1"/>
  <c r="C177" i="9" s="1"/>
  <c r="W176" i="9"/>
  <c r="X176" i="9" s="1"/>
  <c r="Q176" i="9"/>
  <c r="P176" i="9"/>
  <c r="I176" i="9"/>
  <c r="J176" i="9" s="1"/>
  <c r="C176" i="9" s="1"/>
  <c r="X175" i="9"/>
  <c r="W175" i="9"/>
  <c r="P175" i="9"/>
  <c r="Q175" i="9" s="1"/>
  <c r="J175" i="9"/>
  <c r="I175" i="9"/>
  <c r="X174" i="9"/>
  <c r="W174" i="9"/>
  <c r="P174" i="9"/>
  <c r="Q174" i="9" s="1"/>
  <c r="J174" i="9"/>
  <c r="C174" i="9" s="1"/>
  <c r="I174" i="9"/>
  <c r="W173" i="9"/>
  <c r="X173" i="9" s="1"/>
  <c r="Q173" i="9"/>
  <c r="P173" i="9"/>
  <c r="I173" i="9"/>
  <c r="J173" i="9" s="1"/>
  <c r="W172" i="9"/>
  <c r="X172" i="9" s="1"/>
  <c r="Q172" i="9"/>
  <c r="P172" i="9"/>
  <c r="I172" i="9"/>
  <c r="J172" i="9" s="1"/>
  <c r="C172" i="9"/>
  <c r="X171" i="9"/>
  <c r="W171" i="9"/>
  <c r="P171" i="9"/>
  <c r="Q171" i="9" s="1"/>
  <c r="J171" i="9"/>
  <c r="C171" i="9" s="1"/>
  <c r="I171" i="9"/>
  <c r="X170" i="9"/>
  <c r="W170" i="9"/>
  <c r="P170" i="9"/>
  <c r="Q170" i="9" s="1"/>
  <c r="J170" i="9"/>
  <c r="I170" i="9"/>
  <c r="W169" i="9"/>
  <c r="X169" i="9" s="1"/>
  <c r="Q169" i="9"/>
  <c r="P169" i="9"/>
  <c r="I169" i="9"/>
  <c r="J169" i="9" s="1"/>
  <c r="C169" i="9" s="1"/>
  <c r="W168" i="9"/>
  <c r="X168" i="9" s="1"/>
  <c r="Q168" i="9"/>
  <c r="P168" i="9"/>
  <c r="I168" i="9"/>
  <c r="J168" i="9" s="1"/>
  <c r="C168" i="9" s="1"/>
  <c r="X167" i="9"/>
  <c r="W167" i="9"/>
  <c r="P167" i="9"/>
  <c r="Q167" i="9" s="1"/>
  <c r="J167" i="9"/>
  <c r="I167" i="9"/>
  <c r="X166" i="9"/>
  <c r="W166" i="9"/>
  <c r="P166" i="9"/>
  <c r="Q166" i="9" s="1"/>
  <c r="J166" i="9"/>
  <c r="C166" i="9" s="1"/>
  <c r="I166" i="9"/>
  <c r="W165" i="9"/>
  <c r="X165" i="9" s="1"/>
  <c r="Q165" i="9"/>
  <c r="P165" i="9"/>
  <c r="I165" i="9"/>
  <c r="J165" i="9" s="1"/>
  <c r="W164" i="9"/>
  <c r="X164" i="9" s="1"/>
  <c r="Q164" i="9"/>
  <c r="P164" i="9"/>
  <c r="I164" i="9"/>
  <c r="J164" i="9" s="1"/>
  <c r="C164" i="9"/>
  <c r="X163" i="9"/>
  <c r="W163" i="9"/>
  <c r="P163" i="9"/>
  <c r="Q163" i="9" s="1"/>
  <c r="J163" i="9"/>
  <c r="C163" i="9" s="1"/>
  <c r="I163" i="9"/>
  <c r="X162" i="9"/>
  <c r="W162" i="9"/>
  <c r="P162" i="9"/>
  <c r="Q162" i="9" s="1"/>
  <c r="J162" i="9"/>
  <c r="I162" i="9"/>
  <c r="W161" i="9"/>
  <c r="X161" i="9" s="1"/>
  <c r="Q161" i="9"/>
  <c r="P161" i="9"/>
  <c r="I161" i="9"/>
  <c r="J161" i="9" s="1"/>
  <c r="C161" i="9" s="1"/>
  <c r="W160" i="9"/>
  <c r="Q160" i="9"/>
  <c r="P160" i="9"/>
  <c r="I160" i="9"/>
  <c r="J160" i="9" s="1"/>
  <c r="V159" i="9"/>
  <c r="U159" i="9"/>
  <c r="T159" i="9"/>
  <c r="S159" i="9"/>
  <c r="R159" i="9"/>
  <c r="O159" i="9"/>
  <c r="N159" i="9"/>
  <c r="M159" i="9"/>
  <c r="L159" i="9"/>
  <c r="K159" i="9"/>
  <c r="H159" i="9"/>
  <c r="G159" i="9"/>
  <c r="F159" i="9"/>
  <c r="E159" i="9"/>
  <c r="D159" i="9"/>
  <c r="W158" i="9"/>
  <c r="X158" i="9" s="1"/>
  <c r="Q158" i="9"/>
  <c r="P158" i="9"/>
  <c r="I158" i="9"/>
  <c r="J158" i="9" s="1"/>
  <c r="C158" i="9" s="1"/>
  <c r="W157" i="9"/>
  <c r="X157" i="9" s="1"/>
  <c r="Q157" i="9"/>
  <c r="P157" i="9"/>
  <c r="I157" i="9"/>
  <c r="J157" i="9" s="1"/>
  <c r="C157" i="9" s="1"/>
  <c r="X156" i="9"/>
  <c r="W156" i="9"/>
  <c r="P156" i="9"/>
  <c r="Q156" i="9" s="1"/>
  <c r="J156" i="9"/>
  <c r="I156" i="9"/>
  <c r="X155" i="9"/>
  <c r="W155" i="9"/>
  <c r="P155" i="9"/>
  <c r="Q155" i="9" s="1"/>
  <c r="J155" i="9"/>
  <c r="C155" i="9" s="1"/>
  <c r="I155" i="9"/>
  <c r="W154" i="9"/>
  <c r="X154" i="9" s="1"/>
  <c r="Q154" i="9"/>
  <c r="P154" i="9"/>
  <c r="I154" i="9"/>
  <c r="J154" i="9" s="1"/>
  <c r="W153" i="9"/>
  <c r="X153" i="9" s="1"/>
  <c r="Q153" i="9"/>
  <c r="P153" i="9"/>
  <c r="I153" i="9"/>
  <c r="J153" i="9" s="1"/>
  <c r="C153" i="9"/>
  <c r="X152" i="9"/>
  <c r="W152" i="9"/>
  <c r="P152" i="9"/>
  <c r="Q152" i="9" s="1"/>
  <c r="J152" i="9"/>
  <c r="C152" i="9" s="1"/>
  <c r="I152" i="9"/>
  <c r="X151" i="9"/>
  <c r="W151" i="9"/>
  <c r="P151" i="9"/>
  <c r="Q151" i="9" s="1"/>
  <c r="J151" i="9"/>
  <c r="I151" i="9"/>
  <c r="W150" i="9"/>
  <c r="X150" i="9" s="1"/>
  <c r="Q150" i="9"/>
  <c r="P150" i="9"/>
  <c r="I150" i="9"/>
  <c r="J150" i="9" s="1"/>
  <c r="C150" i="9" s="1"/>
  <c r="W149" i="9"/>
  <c r="X149" i="9" s="1"/>
  <c r="Q149" i="9"/>
  <c r="P149" i="9"/>
  <c r="I149" i="9"/>
  <c r="J149" i="9" s="1"/>
  <c r="C149" i="9" s="1"/>
  <c r="X148" i="9"/>
  <c r="W148" i="9"/>
  <c r="P148" i="9"/>
  <c r="Q148" i="9" s="1"/>
  <c r="J148" i="9"/>
  <c r="I148" i="9"/>
  <c r="X147" i="9"/>
  <c r="W147" i="9"/>
  <c r="P147" i="9"/>
  <c r="Q147" i="9" s="1"/>
  <c r="J147" i="9"/>
  <c r="C147" i="9" s="1"/>
  <c r="I147" i="9"/>
  <c r="W146" i="9"/>
  <c r="X146" i="9" s="1"/>
  <c r="Q146" i="9"/>
  <c r="P146" i="9"/>
  <c r="I146" i="9"/>
  <c r="J146" i="9" s="1"/>
  <c r="W145" i="9"/>
  <c r="X145" i="9" s="1"/>
  <c r="Q145" i="9"/>
  <c r="P145" i="9"/>
  <c r="I145" i="9"/>
  <c r="J145" i="9" s="1"/>
  <c r="C145" i="9"/>
  <c r="X144" i="9"/>
  <c r="W144" i="9"/>
  <c r="P144" i="9"/>
  <c r="Q144" i="9" s="1"/>
  <c r="J144" i="9"/>
  <c r="C144" i="9" s="1"/>
  <c r="I144" i="9"/>
  <c r="X143" i="9"/>
  <c r="W143" i="9"/>
  <c r="P143" i="9"/>
  <c r="Q143" i="9" s="1"/>
  <c r="J143" i="9"/>
  <c r="I143" i="9"/>
  <c r="W142" i="9"/>
  <c r="X142" i="9" s="1"/>
  <c r="Q142" i="9"/>
  <c r="P142" i="9"/>
  <c r="I142" i="9"/>
  <c r="J142" i="9" s="1"/>
  <c r="C142" i="9" s="1"/>
  <c r="W141" i="9"/>
  <c r="X141" i="9" s="1"/>
  <c r="Q141" i="9"/>
  <c r="P141" i="9"/>
  <c r="I141" i="9"/>
  <c r="J141" i="9" s="1"/>
  <c r="C141" i="9" s="1"/>
  <c r="X140" i="9"/>
  <c r="W140" i="9"/>
  <c r="P140" i="9"/>
  <c r="Q140" i="9" s="1"/>
  <c r="J140" i="9"/>
  <c r="I140" i="9"/>
  <c r="X139" i="9"/>
  <c r="W139" i="9"/>
  <c r="P139" i="9"/>
  <c r="Q139" i="9" s="1"/>
  <c r="J139" i="9"/>
  <c r="C139" i="9" s="1"/>
  <c r="I139" i="9"/>
  <c r="W138" i="9"/>
  <c r="X138" i="9" s="1"/>
  <c r="Q138" i="9"/>
  <c r="P138" i="9"/>
  <c r="I138" i="9"/>
  <c r="J138" i="9" s="1"/>
  <c r="W137" i="9"/>
  <c r="X137" i="9" s="1"/>
  <c r="Q137" i="9"/>
  <c r="P137" i="9"/>
  <c r="I137" i="9"/>
  <c r="J137" i="9" s="1"/>
  <c r="C137" i="9"/>
  <c r="X136" i="9"/>
  <c r="W136" i="9"/>
  <c r="P136" i="9"/>
  <c r="Q136" i="9" s="1"/>
  <c r="J136" i="9"/>
  <c r="C136" i="9" s="1"/>
  <c r="I136" i="9"/>
  <c r="X135" i="9"/>
  <c r="W135" i="9"/>
  <c r="P135" i="9"/>
  <c r="Q135" i="9" s="1"/>
  <c r="J135" i="9"/>
  <c r="I135" i="9"/>
  <c r="W134" i="9"/>
  <c r="X134" i="9" s="1"/>
  <c r="Q134" i="9"/>
  <c r="P134" i="9"/>
  <c r="I134" i="9"/>
  <c r="J134" i="9" s="1"/>
  <c r="C134" i="9" s="1"/>
  <c r="W133" i="9"/>
  <c r="X133" i="9" s="1"/>
  <c r="Q133" i="9"/>
  <c r="P133" i="9"/>
  <c r="I133" i="9"/>
  <c r="J133" i="9" s="1"/>
  <c r="C133" i="9" s="1"/>
  <c r="X132" i="9"/>
  <c r="W132" i="9"/>
  <c r="P132" i="9"/>
  <c r="Q132" i="9" s="1"/>
  <c r="J132" i="9"/>
  <c r="I132" i="9"/>
  <c r="X131" i="9"/>
  <c r="W131" i="9"/>
  <c r="P131" i="9"/>
  <c r="Q131" i="9" s="1"/>
  <c r="J131" i="9"/>
  <c r="C131" i="9" s="1"/>
  <c r="I131" i="9"/>
  <c r="W130" i="9"/>
  <c r="X130" i="9" s="1"/>
  <c r="Q130" i="9"/>
  <c r="P130" i="9"/>
  <c r="I130" i="9"/>
  <c r="J130" i="9" s="1"/>
  <c r="W129" i="9"/>
  <c r="X129" i="9" s="1"/>
  <c r="Q129" i="9"/>
  <c r="P129" i="9"/>
  <c r="I129" i="9"/>
  <c r="J129" i="9" s="1"/>
  <c r="C129" i="9"/>
  <c r="X128" i="9"/>
  <c r="W128" i="9"/>
  <c r="W159" i="9" s="1"/>
  <c r="P128" i="9"/>
  <c r="J128" i="9"/>
  <c r="I128" i="9"/>
  <c r="V127" i="9"/>
  <c r="U127" i="9"/>
  <c r="T127" i="9"/>
  <c r="S127" i="9"/>
  <c r="R127" i="9"/>
  <c r="O127" i="9"/>
  <c r="N127" i="9"/>
  <c r="M127" i="9"/>
  <c r="L127" i="9"/>
  <c r="K127" i="9"/>
  <c r="H127" i="9"/>
  <c r="G127" i="9"/>
  <c r="F127" i="9"/>
  <c r="E127" i="9"/>
  <c r="D127" i="9"/>
  <c r="W126" i="9"/>
  <c r="X126" i="9" s="1"/>
  <c r="Q126" i="9"/>
  <c r="P126" i="9"/>
  <c r="I126" i="9"/>
  <c r="J126" i="9" s="1"/>
  <c r="C126" i="9" s="1"/>
  <c r="X125" i="9"/>
  <c r="W125" i="9"/>
  <c r="P125" i="9"/>
  <c r="Q125" i="9" s="1"/>
  <c r="J125" i="9"/>
  <c r="I125" i="9"/>
  <c r="X124" i="9"/>
  <c r="W124" i="9"/>
  <c r="P124" i="9"/>
  <c r="Q124" i="9" s="1"/>
  <c r="J124" i="9"/>
  <c r="C124" i="9" s="1"/>
  <c r="I124" i="9"/>
  <c r="W123" i="9"/>
  <c r="X123" i="9" s="1"/>
  <c r="Q123" i="9"/>
  <c r="P123" i="9"/>
  <c r="I123" i="9"/>
  <c r="J123" i="9" s="1"/>
  <c r="W122" i="9"/>
  <c r="X122" i="9" s="1"/>
  <c r="Q122" i="9"/>
  <c r="P122" i="9"/>
  <c r="I122" i="9"/>
  <c r="J122" i="9" s="1"/>
  <c r="C122" i="9"/>
  <c r="X121" i="9"/>
  <c r="W121" i="9"/>
  <c r="P121" i="9"/>
  <c r="Q121" i="9" s="1"/>
  <c r="J121" i="9"/>
  <c r="C121" i="9" s="1"/>
  <c r="I121" i="9"/>
  <c r="X120" i="9"/>
  <c r="W120" i="9"/>
  <c r="P120" i="9"/>
  <c r="Q120" i="9" s="1"/>
  <c r="J120" i="9"/>
  <c r="I120" i="9"/>
  <c r="W119" i="9"/>
  <c r="X119" i="9" s="1"/>
  <c r="Q119" i="9"/>
  <c r="P119" i="9"/>
  <c r="I119" i="9"/>
  <c r="J119" i="9" s="1"/>
  <c r="C119" i="9" s="1"/>
  <c r="W118" i="9"/>
  <c r="X118" i="9" s="1"/>
  <c r="Q118" i="9"/>
  <c r="P118" i="9"/>
  <c r="I118" i="9"/>
  <c r="J118" i="9" s="1"/>
  <c r="C118" i="9" s="1"/>
  <c r="X117" i="9"/>
  <c r="W117" i="9"/>
  <c r="P117" i="9"/>
  <c r="Q117" i="9" s="1"/>
  <c r="J117" i="9"/>
  <c r="I117" i="9"/>
  <c r="W116" i="9"/>
  <c r="X116" i="9" s="1"/>
  <c r="P116" i="9"/>
  <c r="Q116" i="9" s="1"/>
  <c r="J116" i="9"/>
  <c r="I116" i="9"/>
  <c r="W115" i="9"/>
  <c r="X115" i="9" s="1"/>
  <c r="Q115" i="9"/>
  <c r="P115" i="9"/>
  <c r="I115" i="9"/>
  <c r="J115" i="9" s="1"/>
  <c r="C115" i="9"/>
  <c r="W114" i="9"/>
  <c r="X114" i="9" s="1"/>
  <c r="Q114" i="9"/>
  <c r="P114" i="9"/>
  <c r="I114" i="9"/>
  <c r="J114" i="9" s="1"/>
  <c r="C114" i="9" s="1"/>
  <c r="X113" i="9"/>
  <c r="W113" i="9"/>
  <c r="P113" i="9"/>
  <c r="Q113" i="9" s="1"/>
  <c r="J113" i="9"/>
  <c r="I113" i="9"/>
  <c r="W112" i="9"/>
  <c r="X112" i="9" s="1"/>
  <c r="P112" i="9"/>
  <c r="Q112" i="9" s="1"/>
  <c r="J112" i="9"/>
  <c r="I112" i="9"/>
  <c r="W111" i="9"/>
  <c r="X111" i="9" s="1"/>
  <c r="Q111" i="9"/>
  <c r="P111" i="9"/>
  <c r="I111" i="9"/>
  <c r="J111" i="9" s="1"/>
  <c r="C111" i="9"/>
  <c r="W110" i="9"/>
  <c r="X110" i="9" s="1"/>
  <c r="Q110" i="9"/>
  <c r="P110" i="9"/>
  <c r="I110" i="9"/>
  <c r="J110" i="9" s="1"/>
  <c r="C110" i="9" s="1"/>
  <c r="X109" i="9"/>
  <c r="W109" i="9"/>
  <c r="P109" i="9"/>
  <c r="Q109" i="9" s="1"/>
  <c r="J109" i="9"/>
  <c r="I109" i="9"/>
  <c r="W108" i="9"/>
  <c r="X108" i="9" s="1"/>
  <c r="P108" i="9"/>
  <c r="Q108" i="9" s="1"/>
  <c r="J108" i="9"/>
  <c r="I108" i="9"/>
  <c r="W107" i="9"/>
  <c r="X107" i="9" s="1"/>
  <c r="Q107" i="9"/>
  <c r="P107" i="9"/>
  <c r="I107" i="9"/>
  <c r="J107" i="9" s="1"/>
  <c r="C107" i="9"/>
  <c r="W106" i="9"/>
  <c r="X106" i="9" s="1"/>
  <c r="Q106" i="9"/>
  <c r="P106" i="9"/>
  <c r="I106" i="9"/>
  <c r="J106" i="9" s="1"/>
  <c r="C106" i="9" s="1"/>
  <c r="X105" i="9"/>
  <c r="W105" i="9"/>
  <c r="P105" i="9"/>
  <c r="Q105" i="9" s="1"/>
  <c r="J105" i="9"/>
  <c r="I105" i="9"/>
  <c r="W104" i="9"/>
  <c r="X104" i="9" s="1"/>
  <c r="P104" i="9"/>
  <c r="Q104" i="9" s="1"/>
  <c r="J104" i="9"/>
  <c r="I104" i="9"/>
  <c r="W103" i="9"/>
  <c r="X103" i="9" s="1"/>
  <c r="Q103" i="9"/>
  <c r="P103" i="9"/>
  <c r="I103" i="9"/>
  <c r="J103" i="9" s="1"/>
  <c r="C103" i="9"/>
  <c r="W102" i="9"/>
  <c r="X102" i="9" s="1"/>
  <c r="Q102" i="9"/>
  <c r="P102" i="9"/>
  <c r="I102" i="9"/>
  <c r="J102" i="9" s="1"/>
  <c r="C102" i="9" s="1"/>
  <c r="X101" i="9"/>
  <c r="W101" i="9"/>
  <c r="P101" i="9"/>
  <c r="Q101" i="9" s="1"/>
  <c r="J101" i="9"/>
  <c r="I101" i="9"/>
  <c r="W100" i="9"/>
  <c r="X100" i="9" s="1"/>
  <c r="P100" i="9"/>
  <c r="Q100" i="9" s="1"/>
  <c r="J100" i="9"/>
  <c r="I100" i="9"/>
  <c r="W99" i="9"/>
  <c r="Q99" i="9"/>
  <c r="P99" i="9"/>
  <c r="I99" i="9"/>
  <c r="J99" i="9" s="1"/>
  <c r="W98" i="9"/>
  <c r="X98" i="9" s="1"/>
  <c r="Q98" i="9"/>
  <c r="P98" i="9"/>
  <c r="I98" i="9"/>
  <c r="J98" i="9" s="1"/>
  <c r="C98" i="9" s="1"/>
  <c r="X97" i="9"/>
  <c r="W97" i="9"/>
  <c r="P97" i="9"/>
  <c r="Q97" i="9" s="1"/>
  <c r="Q127" i="9" s="1"/>
  <c r="J97" i="9"/>
  <c r="I97" i="9"/>
  <c r="I127" i="9" s="1"/>
  <c r="V96" i="9"/>
  <c r="U96" i="9"/>
  <c r="T96" i="9"/>
  <c r="S96" i="9"/>
  <c r="R96" i="9"/>
  <c r="O96" i="9"/>
  <c r="N96" i="9"/>
  <c r="M96" i="9"/>
  <c r="L96" i="9"/>
  <c r="K96" i="9"/>
  <c r="H96" i="9"/>
  <c r="G96" i="9"/>
  <c r="F96" i="9"/>
  <c r="E96" i="9"/>
  <c r="D96" i="9"/>
  <c r="W95" i="9"/>
  <c r="X95" i="9" s="1"/>
  <c r="P95" i="9"/>
  <c r="Q95" i="9" s="1"/>
  <c r="C95" i="9" s="1"/>
  <c r="I95" i="9"/>
  <c r="J95" i="9" s="1"/>
  <c r="X94" i="9"/>
  <c r="W94" i="9"/>
  <c r="P94" i="9"/>
  <c r="Q94" i="9" s="1"/>
  <c r="J94" i="9"/>
  <c r="C94" i="9" s="1"/>
  <c r="I94" i="9"/>
  <c r="X93" i="9"/>
  <c r="W93" i="9"/>
  <c r="P93" i="9"/>
  <c r="Q93" i="9" s="1"/>
  <c r="I93" i="9"/>
  <c r="J93" i="9" s="1"/>
  <c r="C93" i="9" s="1"/>
  <c r="W92" i="9"/>
  <c r="X92" i="9" s="1"/>
  <c r="Q92" i="9"/>
  <c r="P92" i="9"/>
  <c r="I92" i="9"/>
  <c r="J92" i="9" s="1"/>
  <c r="C92" i="9" s="1"/>
  <c r="W91" i="9"/>
  <c r="X91" i="9" s="1"/>
  <c r="P91" i="9"/>
  <c r="Q91" i="9" s="1"/>
  <c r="C91" i="9" s="1"/>
  <c r="I91" i="9"/>
  <c r="J91" i="9" s="1"/>
  <c r="X90" i="9"/>
  <c r="W90" i="9"/>
  <c r="P90" i="9"/>
  <c r="Q90" i="9" s="1"/>
  <c r="J90" i="9"/>
  <c r="C90" i="9" s="1"/>
  <c r="I90" i="9"/>
  <c r="X89" i="9"/>
  <c r="W89" i="9"/>
  <c r="P89" i="9"/>
  <c r="Q89" i="9" s="1"/>
  <c r="I89" i="9"/>
  <c r="J89" i="9" s="1"/>
  <c r="C89" i="9" s="1"/>
  <c r="W88" i="9"/>
  <c r="X88" i="9" s="1"/>
  <c r="Q88" i="9"/>
  <c r="P88" i="9"/>
  <c r="I88" i="9"/>
  <c r="J88" i="9" s="1"/>
  <c r="C88" i="9" s="1"/>
  <c r="W87" i="9"/>
  <c r="X87" i="9" s="1"/>
  <c r="P87" i="9"/>
  <c r="Q87" i="9" s="1"/>
  <c r="C87" i="9" s="1"/>
  <c r="I87" i="9"/>
  <c r="J87" i="9" s="1"/>
  <c r="X86" i="9"/>
  <c r="W86" i="9"/>
  <c r="P86" i="9"/>
  <c r="Q86" i="9" s="1"/>
  <c r="J86" i="9"/>
  <c r="C86" i="9" s="1"/>
  <c r="I86" i="9"/>
  <c r="X85" i="9"/>
  <c r="W85" i="9"/>
  <c r="P85" i="9"/>
  <c r="Q85" i="9" s="1"/>
  <c r="I85" i="9"/>
  <c r="J85" i="9" s="1"/>
  <c r="C85" i="9" s="1"/>
  <c r="W84" i="9"/>
  <c r="X84" i="9" s="1"/>
  <c r="Q84" i="9"/>
  <c r="P84" i="9"/>
  <c r="I84" i="9"/>
  <c r="J84" i="9" s="1"/>
  <c r="C84" i="9" s="1"/>
  <c r="W83" i="9"/>
  <c r="X83" i="9" s="1"/>
  <c r="P83" i="9"/>
  <c r="Q83" i="9" s="1"/>
  <c r="C83" i="9" s="1"/>
  <c r="I83" i="9"/>
  <c r="J83" i="9" s="1"/>
  <c r="X82" i="9"/>
  <c r="W82" i="9"/>
  <c r="P82" i="9"/>
  <c r="Q82" i="9" s="1"/>
  <c r="J82" i="9"/>
  <c r="C82" i="9" s="1"/>
  <c r="I82" i="9"/>
  <c r="X81" i="9"/>
  <c r="W81" i="9"/>
  <c r="P81" i="9"/>
  <c r="Q81" i="9" s="1"/>
  <c r="I81" i="9"/>
  <c r="J81" i="9" s="1"/>
  <c r="C81" i="9" s="1"/>
  <c r="W80" i="9"/>
  <c r="X80" i="9" s="1"/>
  <c r="Q80" i="9"/>
  <c r="P80" i="9"/>
  <c r="I80" i="9"/>
  <c r="J80" i="9" s="1"/>
  <c r="C80" i="9" s="1"/>
  <c r="W79" i="9"/>
  <c r="X79" i="9" s="1"/>
  <c r="P79" i="9"/>
  <c r="Q79" i="9" s="1"/>
  <c r="I79" i="9"/>
  <c r="J79" i="9" s="1"/>
  <c r="C79" i="9"/>
  <c r="X78" i="9"/>
  <c r="W78" i="9"/>
  <c r="P78" i="9"/>
  <c r="Q78" i="9" s="1"/>
  <c r="J78" i="9"/>
  <c r="C78" i="9" s="1"/>
  <c r="I78" i="9"/>
  <c r="X77" i="9"/>
  <c r="W77" i="9"/>
  <c r="P77" i="9"/>
  <c r="Q77" i="9" s="1"/>
  <c r="I77" i="9"/>
  <c r="J77" i="9" s="1"/>
  <c r="W76" i="9"/>
  <c r="X76" i="9" s="1"/>
  <c r="Q76" i="9"/>
  <c r="P76" i="9"/>
  <c r="I76" i="9"/>
  <c r="J76" i="9" s="1"/>
  <c r="W75" i="9"/>
  <c r="X75" i="9" s="1"/>
  <c r="P75" i="9"/>
  <c r="Q75" i="9" s="1"/>
  <c r="C75" i="9" s="1"/>
  <c r="I75" i="9"/>
  <c r="J75" i="9" s="1"/>
  <c r="X74" i="9"/>
  <c r="W74" i="9"/>
  <c r="P74" i="9"/>
  <c r="Q74" i="9" s="1"/>
  <c r="J74" i="9"/>
  <c r="C74" i="9" s="1"/>
  <c r="I74" i="9"/>
  <c r="X73" i="9"/>
  <c r="W73" i="9"/>
  <c r="P73" i="9"/>
  <c r="Q73" i="9" s="1"/>
  <c r="I73" i="9"/>
  <c r="J73" i="9" s="1"/>
  <c r="W72" i="9"/>
  <c r="X72" i="9" s="1"/>
  <c r="Q72" i="9"/>
  <c r="P72" i="9"/>
  <c r="I72" i="9"/>
  <c r="J72" i="9" s="1"/>
  <c r="W71" i="9"/>
  <c r="X71" i="9" s="1"/>
  <c r="P71" i="9"/>
  <c r="Q71" i="9" s="1"/>
  <c r="C71" i="9" s="1"/>
  <c r="I71" i="9"/>
  <c r="J71" i="9" s="1"/>
  <c r="X70" i="9"/>
  <c r="W70" i="9"/>
  <c r="P70" i="9"/>
  <c r="Q70" i="9" s="1"/>
  <c r="J70" i="9"/>
  <c r="C70" i="9" s="1"/>
  <c r="I70" i="9"/>
  <c r="X69" i="9"/>
  <c r="W69" i="9"/>
  <c r="P69" i="9"/>
  <c r="Q69" i="9" s="1"/>
  <c r="I69" i="9"/>
  <c r="J69" i="9" s="1"/>
  <c r="W68" i="9"/>
  <c r="X68" i="9" s="1"/>
  <c r="Q68" i="9"/>
  <c r="P68" i="9"/>
  <c r="I68" i="9"/>
  <c r="J68" i="9" s="1"/>
  <c r="W67" i="9"/>
  <c r="X67" i="9" s="1"/>
  <c r="C67" i="9" s="1"/>
  <c r="P67" i="9"/>
  <c r="Q67" i="9" s="1"/>
  <c r="I67" i="9"/>
  <c r="J67" i="9" s="1"/>
  <c r="X66" i="9"/>
  <c r="W66" i="9"/>
  <c r="P66" i="9"/>
  <c r="Q66" i="9" s="1"/>
  <c r="J66" i="9"/>
  <c r="C66" i="9" s="1"/>
  <c r="I66" i="9"/>
  <c r="X65" i="9"/>
  <c r="W65" i="9"/>
  <c r="P65" i="9"/>
  <c r="I65" i="9"/>
  <c r="V64" i="9"/>
  <c r="U64" i="9"/>
  <c r="T64" i="9"/>
  <c r="S64" i="9"/>
  <c r="R64" i="9"/>
  <c r="O64" i="9"/>
  <c r="N64" i="9"/>
  <c r="M64" i="9"/>
  <c r="L64" i="9"/>
  <c r="K64" i="9"/>
  <c r="H64" i="9"/>
  <c r="G64" i="9"/>
  <c r="F64" i="9"/>
  <c r="E64" i="9"/>
  <c r="D64" i="9"/>
  <c r="X63" i="9"/>
  <c r="W63" i="9"/>
  <c r="P63" i="9"/>
  <c r="Q63" i="9" s="1"/>
  <c r="J63" i="9"/>
  <c r="C63" i="9" s="1"/>
  <c r="I63" i="9"/>
  <c r="X62" i="9"/>
  <c r="W62" i="9"/>
  <c r="P62" i="9"/>
  <c r="Q62" i="9" s="1"/>
  <c r="I62" i="9"/>
  <c r="J62" i="9" s="1"/>
  <c r="C62" i="9" s="1"/>
  <c r="W61" i="9"/>
  <c r="X61" i="9" s="1"/>
  <c r="Q61" i="9"/>
  <c r="P61" i="9"/>
  <c r="I61" i="9"/>
  <c r="J61" i="9" s="1"/>
  <c r="C61" i="9" s="1"/>
  <c r="W60" i="9"/>
  <c r="X60" i="9" s="1"/>
  <c r="P60" i="9"/>
  <c r="Q60" i="9" s="1"/>
  <c r="I60" i="9"/>
  <c r="J60" i="9" s="1"/>
  <c r="C60" i="9"/>
  <c r="X59" i="9"/>
  <c r="W59" i="9"/>
  <c r="P59" i="9"/>
  <c r="Q59" i="9" s="1"/>
  <c r="J59" i="9"/>
  <c r="C59" i="9" s="1"/>
  <c r="I59" i="9"/>
  <c r="X58" i="9"/>
  <c r="W58" i="9"/>
  <c r="P58" i="9"/>
  <c r="Q58" i="9" s="1"/>
  <c r="I58" i="9"/>
  <c r="J58" i="9" s="1"/>
  <c r="X57" i="9"/>
  <c r="W57" i="9"/>
  <c r="Q57" i="9"/>
  <c r="P57" i="9"/>
  <c r="J57" i="9"/>
  <c r="I57" i="9"/>
  <c r="C57" i="9"/>
  <c r="W56" i="9"/>
  <c r="X56" i="9" s="1"/>
  <c r="P56" i="9"/>
  <c r="Q56" i="9" s="1"/>
  <c r="I56" i="9"/>
  <c r="J56" i="9" s="1"/>
  <c r="C56" i="9" s="1"/>
  <c r="X55" i="9"/>
  <c r="W55" i="9"/>
  <c r="Q55" i="9"/>
  <c r="P55" i="9"/>
  <c r="J55" i="9"/>
  <c r="C55" i="9" s="1"/>
  <c r="I55" i="9"/>
  <c r="W54" i="9"/>
  <c r="X54" i="9" s="1"/>
  <c r="P54" i="9"/>
  <c r="Q54" i="9" s="1"/>
  <c r="I54" i="9"/>
  <c r="J54" i="9" s="1"/>
  <c r="X53" i="9"/>
  <c r="W53" i="9"/>
  <c r="Q53" i="9"/>
  <c r="P53" i="9"/>
  <c r="J53" i="9"/>
  <c r="I53" i="9"/>
  <c r="C53" i="9"/>
  <c r="W52" i="9"/>
  <c r="X52" i="9" s="1"/>
  <c r="P52" i="9"/>
  <c r="Q52" i="9" s="1"/>
  <c r="I52" i="9"/>
  <c r="J52" i="9" s="1"/>
  <c r="C52" i="9" s="1"/>
  <c r="X51" i="9"/>
  <c r="W51" i="9"/>
  <c r="Q51" i="9"/>
  <c r="P51" i="9"/>
  <c r="J51" i="9"/>
  <c r="C51" i="9" s="1"/>
  <c r="I51" i="9"/>
  <c r="W50" i="9"/>
  <c r="X50" i="9" s="1"/>
  <c r="Q50" i="9"/>
  <c r="C50" i="9" s="1"/>
  <c r="P50" i="9"/>
  <c r="I50" i="9"/>
  <c r="J50" i="9" s="1"/>
  <c r="X49" i="9"/>
  <c r="W49" i="9"/>
  <c r="P49" i="9"/>
  <c r="Q49" i="9" s="1"/>
  <c r="J49" i="9"/>
  <c r="C49" i="9" s="1"/>
  <c r="I49" i="9"/>
  <c r="W48" i="9"/>
  <c r="X48" i="9" s="1"/>
  <c r="P48" i="9"/>
  <c r="Q48" i="9" s="1"/>
  <c r="I48" i="9"/>
  <c r="J48" i="9" s="1"/>
  <c r="C48" i="9" s="1"/>
  <c r="X47" i="9"/>
  <c r="W47" i="9"/>
  <c r="Q47" i="9"/>
  <c r="P47" i="9"/>
  <c r="J47" i="9"/>
  <c r="C47" i="9" s="1"/>
  <c r="I47" i="9"/>
  <c r="W46" i="9"/>
  <c r="X46" i="9" s="1"/>
  <c r="Q46" i="9"/>
  <c r="C46" i="9" s="1"/>
  <c r="P46" i="9"/>
  <c r="I46" i="9"/>
  <c r="J46" i="9" s="1"/>
  <c r="X45" i="9"/>
  <c r="W45" i="9"/>
  <c r="P45" i="9"/>
  <c r="Q45" i="9" s="1"/>
  <c r="J45" i="9"/>
  <c r="I45" i="9"/>
  <c r="W44" i="9"/>
  <c r="X44" i="9" s="1"/>
  <c r="P44" i="9"/>
  <c r="Q44" i="9" s="1"/>
  <c r="I44" i="9"/>
  <c r="J44" i="9" s="1"/>
  <c r="X43" i="9"/>
  <c r="W43" i="9"/>
  <c r="Q43" i="9"/>
  <c r="P43" i="9"/>
  <c r="J43" i="9"/>
  <c r="C43" i="9" s="1"/>
  <c r="I43" i="9"/>
  <c r="W42" i="9"/>
  <c r="X42" i="9" s="1"/>
  <c r="Q42" i="9"/>
  <c r="C42" i="9" s="1"/>
  <c r="P42" i="9"/>
  <c r="I42" i="9"/>
  <c r="J42" i="9" s="1"/>
  <c r="X41" i="9"/>
  <c r="W41" i="9"/>
  <c r="P41" i="9"/>
  <c r="P64" i="9" s="1"/>
  <c r="J41" i="9"/>
  <c r="I41" i="9"/>
  <c r="W40" i="9"/>
  <c r="X40" i="9" s="1"/>
  <c r="P40" i="9"/>
  <c r="Q40" i="9" s="1"/>
  <c r="I40" i="9"/>
  <c r="J40" i="9" s="1"/>
  <c r="C40" i="9" s="1"/>
  <c r="X39" i="9"/>
  <c r="W39" i="9"/>
  <c r="W64" i="9" s="1"/>
  <c r="Q39" i="9"/>
  <c r="P39" i="9"/>
  <c r="J39" i="9"/>
  <c r="I39" i="9"/>
  <c r="W38" i="9"/>
  <c r="X38" i="9" s="1"/>
  <c r="Q38" i="9"/>
  <c r="P38" i="9"/>
  <c r="I38" i="9"/>
  <c r="J38" i="9" s="1"/>
  <c r="C38" i="9"/>
  <c r="X37" i="9"/>
  <c r="W37" i="9"/>
  <c r="P37" i="9"/>
  <c r="Q37" i="9" s="1"/>
  <c r="J37" i="9"/>
  <c r="C37" i="9" s="1"/>
  <c r="I37" i="9"/>
  <c r="W36" i="9"/>
  <c r="X36" i="9" s="1"/>
  <c r="P36" i="9"/>
  <c r="Q36" i="9" s="1"/>
  <c r="I36" i="9"/>
  <c r="J36" i="9" s="1"/>
  <c r="C36" i="9" s="1"/>
  <c r="V35" i="9"/>
  <c r="U35" i="9"/>
  <c r="T35" i="9"/>
  <c r="S35" i="9"/>
  <c r="R35" i="9"/>
  <c r="O35" i="9"/>
  <c r="N35" i="9"/>
  <c r="M35" i="9"/>
  <c r="L35" i="9"/>
  <c r="K35" i="9"/>
  <c r="H35" i="9"/>
  <c r="G35" i="9"/>
  <c r="F35" i="9"/>
  <c r="E35" i="9"/>
  <c r="D35" i="9"/>
  <c r="X34" i="9"/>
  <c r="W34" i="9"/>
  <c r="P34" i="9"/>
  <c r="Q34" i="9" s="1"/>
  <c r="J34" i="9"/>
  <c r="C34" i="9" s="1"/>
  <c r="I34" i="9"/>
  <c r="W33" i="9"/>
  <c r="X33" i="9" s="1"/>
  <c r="P33" i="9"/>
  <c r="Q33" i="9" s="1"/>
  <c r="I33" i="9"/>
  <c r="J33" i="9" s="1"/>
  <c r="C33" i="9" s="1"/>
  <c r="W32" i="9"/>
  <c r="X32" i="9" s="1"/>
  <c r="Q32" i="9"/>
  <c r="P32" i="9"/>
  <c r="I32" i="9"/>
  <c r="J32" i="9" s="1"/>
  <c r="C32" i="9" s="1"/>
  <c r="W31" i="9"/>
  <c r="X31" i="9" s="1"/>
  <c r="P31" i="9"/>
  <c r="Q31" i="9" s="1"/>
  <c r="I31" i="9"/>
  <c r="J31" i="9" s="1"/>
  <c r="C31" i="9" s="1"/>
  <c r="X30" i="9"/>
  <c r="W30" i="9"/>
  <c r="P30" i="9"/>
  <c r="Q30" i="9" s="1"/>
  <c r="J30" i="9"/>
  <c r="C30" i="9" s="1"/>
  <c r="I30" i="9"/>
  <c r="W29" i="9"/>
  <c r="X29" i="9" s="1"/>
  <c r="P29" i="9"/>
  <c r="Q29" i="9" s="1"/>
  <c r="I29" i="9"/>
  <c r="J29" i="9" s="1"/>
  <c r="C29" i="9" s="1"/>
  <c r="W28" i="9"/>
  <c r="X28" i="9" s="1"/>
  <c r="Q28" i="9"/>
  <c r="P28" i="9"/>
  <c r="I28" i="9"/>
  <c r="J28" i="9" s="1"/>
  <c r="C28" i="9" s="1"/>
  <c r="W27" i="9"/>
  <c r="X27" i="9" s="1"/>
  <c r="P27" i="9"/>
  <c r="Q27" i="9" s="1"/>
  <c r="I27" i="9"/>
  <c r="J27" i="9" s="1"/>
  <c r="X26" i="9"/>
  <c r="W26" i="9"/>
  <c r="P26" i="9"/>
  <c r="Q26" i="9" s="1"/>
  <c r="J26" i="9"/>
  <c r="C26" i="9" s="1"/>
  <c r="I26" i="9"/>
  <c r="W25" i="9"/>
  <c r="X25" i="9" s="1"/>
  <c r="P25" i="9"/>
  <c r="Q25" i="9" s="1"/>
  <c r="I25" i="9"/>
  <c r="J25" i="9" s="1"/>
  <c r="W24" i="9"/>
  <c r="X24" i="9" s="1"/>
  <c r="Q24" i="9"/>
  <c r="P24" i="9"/>
  <c r="I24" i="9"/>
  <c r="J24" i="9" s="1"/>
  <c r="C24" i="9" s="1"/>
  <c r="W23" i="9"/>
  <c r="X23" i="9" s="1"/>
  <c r="P23" i="9"/>
  <c r="Q23" i="9" s="1"/>
  <c r="I23" i="9"/>
  <c r="J23" i="9" s="1"/>
  <c r="X22" i="9"/>
  <c r="W22" i="9"/>
  <c r="P22" i="9"/>
  <c r="Q22" i="9" s="1"/>
  <c r="J22" i="9"/>
  <c r="I22" i="9"/>
  <c r="W21" i="9"/>
  <c r="X21" i="9" s="1"/>
  <c r="P21" i="9"/>
  <c r="Q21" i="9" s="1"/>
  <c r="I21" i="9"/>
  <c r="J21" i="9" s="1"/>
  <c r="W20" i="9"/>
  <c r="X20" i="9" s="1"/>
  <c r="Q20" i="9"/>
  <c r="P20" i="9"/>
  <c r="I20" i="9"/>
  <c r="J20" i="9" s="1"/>
  <c r="C20" i="9" s="1"/>
  <c r="W19" i="9"/>
  <c r="X19" i="9" s="1"/>
  <c r="P19" i="9"/>
  <c r="Q19" i="9" s="1"/>
  <c r="I19" i="9"/>
  <c r="J19" i="9" s="1"/>
  <c r="C19" i="9" s="1"/>
  <c r="X18" i="9"/>
  <c r="W18" i="9"/>
  <c r="P18" i="9"/>
  <c r="Q18" i="9" s="1"/>
  <c r="J18" i="9"/>
  <c r="C18" i="9" s="1"/>
  <c r="I18" i="9"/>
  <c r="W17" i="9"/>
  <c r="X17" i="9" s="1"/>
  <c r="P17" i="9"/>
  <c r="Q17" i="9" s="1"/>
  <c r="I17" i="9"/>
  <c r="J17" i="9" s="1"/>
  <c r="C17" i="9" s="1"/>
  <c r="W16" i="9"/>
  <c r="X16" i="9" s="1"/>
  <c r="Q16" i="9"/>
  <c r="P16" i="9"/>
  <c r="I16" i="9"/>
  <c r="J16" i="9" s="1"/>
  <c r="C16" i="9" s="1"/>
  <c r="W15" i="9"/>
  <c r="X15" i="9" s="1"/>
  <c r="P15" i="9"/>
  <c r="Q15" i="9" s="1"/>
  <c r="I15" i="9"/>
  <c r="J15" i="9" s="1"/>
  <c r="C15" i="9" s="1"/>
  <c r="X14" i="9"/>
  <c r="W14" i="9"/>
  <c r="P14" i="9"/>
  <c r="Q14" i="9" s="1"/>
  <c r="J14" i="9"/>
  <c r="C14" i="9" s="1"/>
  <c r="I14" i="9"/>
  <c r="W13" i="9"/>
  <c r="X13" i="9" s="1"/>
  <c r="P13" i="9"/>
  <c r="Q13" i="9" s="1"/>
  <c r="I13" i="9"/>
  <c r="J13" i="9" s="1"/>
  <c r="C13" i="9" s="1"/>
  <c r="W12" i="9"/>
  <c r="X12" i="9" s="1"/>
  <c r="Q12" i="9"/>
  <c r="P12" i="9"/>
  <c r="I12" i="9"/>
  <c r="J12" i="9" s="1"/>
  <c r="W11" i="9"/>
  <c r="X11" i="9" s="1"/>
  <c r="P11" i="9"/>
  <c r="Q11" i="9" s="1"/>
  <c r="I11" i="9"/>
  <c r="J11" i="9" s="1"/>
  <c r="X10" i="9"/>
  <c r="W10" i="9"/>
  <c r="P10" i="9"/>
  <c r="Q10" i="9" s="1"/>
  <c r="J10" i="9"/>
  <c r="C10" i="9" s="1"/>
  <c r="I10" i="9"/>
  <c r="W9" i="9"/>
  <c r="X9" i="9" s="1"/>
  <c r="P9" i="9"/>
  <c r="Q9" i="9" s="1"/>
  <c r="I9" i="9"/>
  <c r="J9" i="9" s="1"/>
  <c r="W8" i="9"/>
  <c r="X8" i="9" s="1"/>
  <c r="Q8" i="9"/>
  <c r="P8" i="9"/>
  <c r="I8" i="9"/>
  <c r="J8" i="9" s="1"/>
  <c r="C8" i="9" s="1"/>
  <c r="W7" i="9"/>
  <c r="X7" i="9" s="1"/>
  <c r="P7" i="9"/>
  <c r="Q7" i="9" s="1"/>
  <c r="I7" i="9"/>
  <c r="J7" i="9" s="1"/>
  <c r="X6" i="9"/>
  <c r="W6" i="9"/>
  <c r="P6" i="9"/>
  <c r="Q6" i="9" s="1"/>
  <c r="J6" i="9"/>
  <c r="I6" i="9"/>
  <c r="W5" i="9"/>
  <c r="X5" i="9" s="1"/>
  <c r="P5" i="9"/>
  <c r="Q5" i="9" s="1"/>
  <c r="I5" i="9"/>
  <c r="J5" i="9" s="1"/>
  <c r="W4" i="9"/>
  <c r="W35" i="9" s="1"/>
  <c r="Q4" i="9"/>
  <c r="P4" i="9"/>
  <c r="P35" i="9" s="1"/>
  <c r="I4" i="9"/>
  <c r="I35" i="9" s="1"/>
  <c r="V285" i="8"/>
  <c r="U285" i="8"/>
  <c r="T285" i="8"/>
  <c r="S285" i="8"/>
  <c r="R285" i="8"/>
  <c r="O285" i="8"/>
  <c r="N285" i="8"/>
  <c r="M285" i="8"/>
  <c r="L285" i="8"/>
  <c r="K285" i="8"/>
  <c r="H285" i="8"/>
  <c r="G285" i="8"/>
  <c r="F285" i="8"/>
  <c r="E285" i="8"/>
  <c r="D285" i="8"/>
  <c r="X284" i="8"/>
  <c r="W284" i="8"/>
  <c r="P284" i="8"/>
  <c r="Q284" i="8" s="1"/>
  <c r="J284" i="8"/>
  <c r="C284" i="8" s="1"/>
  <c r="I284" i="8"/>
  <c r="W283" i="8"/>
  <c r="X283" i="8" s="1"/>
  <c r="P283" i="8"/>
  <c r="Q283" i="8" s="1"/>
  <c r="I283" i="8"/>
  <c r="J283" i="8" s="1"/>
  <c r="C283" i="8" s="1"/>
  <c r="W282" i="8"/>
  <c r="X282" i="8" s="1"/>
  <c r="Q282" i="8"/>
  <c r="P282" i="8"/>
  <c r="I282" i="8"/>
  <c r="J282" i="8" s="1"/>
  <c r="C282" i="8" s="1"/>
  <c r="W281" i="8"/>
  <c r="X281" i="8" s="1"/>
  <c r="P281" i="8"/>
  <c r="Q281" i="8" s="1"/>
  <c r="I281" i="8"/>
  <c r="J281" i="8" s="1"/>
  <c r="C281" i="8" s="1"/>
  <c r="X280" i="8"/>
  <c r="W280" i="8"/>
  <c r="P280" i="8"/>
  <c r="Q280" i="8" s="1"/>
  <c r="J280" i="8"/>
  <c r="C280" i="8" s="1"/>
  <c r="I280" i="8"/>
  <c r="W279" i="8"/>
  <c r="X279" i="8" s="1"/>
  <c r="P279" i="8"/>
  <c r="Q279" i="8" s="1"/>
  <c r="I279" i="8"/>
  <c r="J279" i="8" s="1"/>
  <c r="C279" i="8" s="1"/>
  <c r="W278" i="8"/>
  <c r="X278" i="8" s="1"/>
  <c r="Q278" i="8"/>
  <c r="P278" i="8"/>
  <c r="I278" i="8"/>
  <c r="J278" i="8" s="1"/>
  <c r="C278" i="8" s="1"/>
  <c r="W277" i="8"/>
  <c r="X277" i="8" s="1"/>
  <c r="P277" i="8"/>
  <c r="Q277" i="8" s="1"/>
  <c r="J277" i="8"/>
  <c r="I277" i="8"/>
  <c r="C277" i="8"/>
  <c r="X276" i="8"/>
  <c r="W276" i="8"/>
  <c r="P276" i="8"/>
  <c r="Q276" i="8" s="1"/>
  <c r="J276" i="8"/>
  <c r="C276" i="8" s="1"/>
  <c r="I276" i="8"/>
  <c r="W275" i="8"/>
  <c r="X275" i="8" s="1"/>
  <c r="Q275" i="8"/>
  <c r="P275" i="8"/>
  <c r="I275" i="8"/>
  <c r="J275" i="8" s="1"/>
  <c r="C275" i="8" s="1"/>
  <c r="W274" i="8"/>
  <c r="X274" i="8" s="1"/>
  <c r="Q274" i="8"/>
  <c r="P274" i="8"/>
  <c r="I274" i="8"/>
  <c r="J274" i="8" s="1"/>
  <c r="C274" i="8" s="1"/>
  <c r="X273" i="8"/>
  <c r="W273" i="8"/>
  <c r="P273" i="8"/>
  <c r="Q273" i="8" s="1"/>
  <c r="J273" i="8"/>
  <c r="I273" i="8"/>
  <c r="C273" i="8"/>
  <c r="X272" i="8"/>
  <c r="W272" i="8"/>
  <c r="P272" i="8"/>
  <c r="Q272" i="8" s="1"/>
  <c r="J272" i="8"/>
  <c r="C272" i="8" s="1"/>
  <c r="I272" i="8"/>
  <c r="W271" i="8"/>
  <c r="X271" i="8" s="1"/>
  <c r="Q271" i="8"/>
  <c r="P271" i="8"/>
  <c r="I271" i="8"/>
  <c r="J271" i="8" s="1"/>
  <c r="C271" i="8" s="1"/>
  <c r="W270" i="8"/>
  <c r="X270" i="8" s="1"/>
  <c r="P270" i="8"/>
  <c r="Q270" i="8" s="1"/>
  <c r="I270" i="8"/>
  <c r="J270" i="8" s="1"/>
  <c r="W269" i="8"/>
  <c r="X269" i="8" s="1"/>
  <c r="AF269" i="2" s="1"/>
  <c r="P269" i="8"/>
  <c r="Q269" i="8" s="1"/>
  <c r="X269" i="2" s="1"/>
  <c r="I269" i="8"/>
  <c r="W268" i="8"/>
  <c r="X268" i="8" s="1"/>
  <c r="AF268" i="2" s="1"/>
  <c r="P268" i="8"/>
  <c r="Q268" i="8" s="1"/>
  <c r="X268" i="2" s="1"/>
  <c r="I268" i="8"/>
  <c r="W267" i="8"/>
  <c r="X267" i="8" s="1"/>
  <c r="AF267" i="2" s="1"/>
  <c r="P267" i="8"/>
  <c r="Q267" i="8" s="1"/>
  <c r="X267" i="2" s="1"/>
  <c r="I267" i="8"/>
  <c r="W266" i="8"/>
  <c r="X266" i="8" s="1"/>
  <c r="AF266" i="2" s="1"/>
  <c r="P266" i="8"/>
  <c r="Q266" i="8" s="1"/>
  <c r="X266" i="2" s="1"/>
  <c r="I266" i="8"/>
  <c r="W265" i="8"/>
  <c r="X265" i="8" s="1"/>
  <c r="AF265" i="2" s="1"/>
  <c r="P265" i="8"/>
  <c r="Q265" i="8" s="1"/>
  <c r="X265" i="2" s="1"/>
  <c r="I265" i="8"/>
  <c r="W264" i="8"/>
  <c r="X264" i="8" s="1"/>
  <c r="Q264" i="8"/>
  <c r="X264" i="2" s="1"/>
  <c r="P264" i="8"/>
  <c r="I264" i="8"/>
  <c r="W263" i="8"/>
  <c r="X263" i="8" s="1"/>
  <c r="AF263" i="2" s="1"/>
  <c r="P263" i="8"/>
  <c r="Q263" i="8" s="1"/>
  <c r="X263" i="2" s="1"/>
  <c r="I263" i="8"/>
  <c r="H263" i="1" s="1"/>
  <c r="W262" i="8"/>
  <c r="X262" i="8" s="1"/>
  <c r="AF262" i="2" s="1"/>
  <c r="P262" i="8"/>
  <c r="Q262" i="8" s="1"/>
  <c r="X262" i="2" s="1"/>
  <c r="I262" i="8"/>
  <c r="W261" i="8"/>
  <c r="X261" i="8" s="1"/>
  <c r="AF261" i="2" s="1"/>
  <c r="P261" i="8"/>
  <c r="Q261" i="8" s="1"/>
  <c r="X261" i="2" s="1"/>
  <c r="I261" i="8"/>
  <c r="W260" i="8"/>
  <c r="X260" i="8" s="1"/>
  <c r="AF260" i="2" s="1"/>
  <c r="P260" i="8"/>
  <c r="Q260" i="8" s="1"/>
  <c r="X260" i="2" s="1"/>
  <c r="I260" i="8"/>
  <c r="W259" i="8"/>
  <c r="X259" i="8" s="1"/>
  <c r="AF259" i="2" s="1"/>
  <c r="P259" i="8"/>
  <c r="Q259" i="8" s="1"/>
  <c r="X259" i="2" s="1"/>
  <c r="I259" i="8"/>
  <c r="W258" i="8"/>
  <c r="P258" i="8"/>
  <c r="I258" i="8"/>
  <c r="H258" i="1" s="1"/>
  <c r="W257" i="8"/>
  <c r="X257" i="8" s="1"/>
  <c r="Q257" i="8"/>
  <c r="P257" i="8"/>
  <c r="I257" i="8"/>
  <c r="J257" i="8" s="1"/>
  <c r="C257" i="8" s="1"/>
  <c r="W256" i="8"/>
  <c r="X256" i="8" s="1"/>
  <c r="Q256" i="8"/>
  <c r="P256" i="8"/>
  <c r="I256" i="8"/>
  <c r="J256" i="8" s="1"/>
  <c r="C256" i="8" s="1"/>
  <c r="X255" i="8"/>
  <c r="W255" i="8"/>
  <c r="P255" i="8"/>
  <c r="Q255" i="8" s="1"/>
  <c r="C255" i="8" s="1"/>
  <c r="J255" i="8"/>
  <c r="I255" i="8"/>
  <c r="V254" i="8"/>
  <c r="U254" i="8"/>
  <c r="T254" i="8"/>
  <c r="S254" i="8"/>
  <c r="R254" i="8"/>
  <c r="O254" i="8"/>
  <c r="N254" i="8"/>
  <c r="M254" i="8"/>
  <c r="L254" i="8"/>
  <c r="K254" i="8"/>
  <c r="H254" i="8"/>
  <c r="G254" i="8"/>
  <c r="F254" i="8"/>
  <c r="E254" i="8"/>
  <c r="D254" i="8"/>
  <c r="W253" i="8"/>
  <c r="X253" i="8" s="1"/>
  <c r="Q253" i="8"/>
  <c r="P253" i="8"/>
  <c r="I253" i="8"/>
  <c r="J253" i="8" s="1"/>
  <c r="C253" i="8" s="1"/>
  <c r="X252" i="8"/>
  <c r="W252" i="8"/>
  <c r="P252" i="8"/>
  <c r="Q252" i="8" s="1"/>
  <c r="C252" i="8" s="1"/>
  <c r="J252" i="8"/>
  <c r="I252" i="8"/>
  <c r="X251" i="8"/>
  <c r="W251" i="8"/>
  <c r="P251" i="8"/>
  <c r="Q251" i="8" s="1"/>
  <c r="J251" i="8"/>
  <c r="I251" i="8"/>
  <c r="W250" i="8"/>
  <c r="X250" i="8" s="1"/>
  <c r="Q250" i="8"/>
  <c r="P250" i="8"/>
  <c r="I250" i="8"/>
  <c r="J250" i="8" s="1"/>
  <c r="W249" i="8"/>
  <c r="X249" i="8" s="1"/>
  <c r="Q249" i="8"/>
  <c r="P249" i="8"/>
  <c r="I249" i="8"/>
  <c r="J249" i="8" s="1"/>
  <c r="C249" i="8"/>
  <c r="X248" i="8"/>
  <c r="W248" i="8"/>
  <c r="P248" i="8"/>
  <c r="Q248" i="8" s="1"/>
  <c r="C248" i="8" s="1"/>
  <c r="J248" i="8"/>
  <c r="I248" i="8"/>
  <c r="X247" i="8"/>
  <c r="W247" i="8"/>
  <c r="P247" i="8"/>
  <c r="Q247" i="8" s="1"/>
  <c r="J247" i="8"/>
  <c r="I247" i="8"/>
  <c r="W246" i="8"/>
  <c r="X246" i="8" s="1"/>
  <c r="Q246" i="8"/>
  <c r="P246" i="8"/>
  <c r="I246" i="8"/>
  <c r="J246" i="8" s="1"/>
  <c r="W245" i="8"/>
  <c r="X245" i="8" s="1"/>
  <c r="Q245" i="8"/>
  <c r="C245" i="8" s="1"/>
  <c r="P245" i="8"/>
  <c r="I245" i="8"/>
  <c r="J245" i="8" s="1"/>
  <c r="X244" i="8"/>
  <c r="W244" i="8"/>
  <c r="P244" i="8"/>
  <c r="Q244" i="8" s="1"/>
  <c r="C244" i="8" s="1"/>
  <c r="J244" i="8"/>
  <c r="I244" i="8"/>
  <c r="X243" i="8"/>
  <c r="W243" i="8"/>
  <c r="P243" i="8"/>
  <c r="Q243" i="8" s="1"/>
  <c r="J243" i="8"/>
  <c r="C243" i="8" s="1"/>
  <c r="I243" i="8"/>
  <c r="W242" i="8"/>
  <c r="X242" i="8" s="1"/>
  <c r="Q242" i="8"/>
  <c r="P242" i="8"/>
  <c r="I242" i="8"/>
  <c r="J242" i="8" s="1"/>
  <c r="C242" i="8" s="1"/>
  <c r="W241" i="8"/>
  <c r="X241" i="8" s="1"/>
  <c r="Q241" i="8"/>
  <c r="P241" i="8"/>
  <c r="I241" i="8"/>
  <c r="J241" i="8" s="1"/>
  <c r="C241" i="8" s="1"/>
  <c r="X240" i="8"/>
  <c r="W240" i="8"/>
  <c r="P240" i="8"/>
  <c r="Q240" i="8" s="1"/>
  <c r="C240" i="8" s="1"/>
  <c r="J240" i="8"/>
  <c r="I240" i="8"/>
  <c r="X239" i="8"/>
  <c r="W239" i="8"/>
  <c r="P239" i="8"/>
  <c r="Q239" i="8" s="1"/>
  <c r="J239" i="8"/>
  <c r="I239" i="8"/>
  <c r="W238" i="8"/>
  <c r="X238" i="8" s="1"/>
  <c r="Q238" i="8"/>
  <c r="P238" i="8"/>
  <c r="I238" i="8"/>
  <c r="J238" i="8" s="1"/>
  <c r="C238" i="8" s="1"/>
  <c r="W237" i="8"/>
  <c r="X237" i="8" s="1"/>
  <c r="Q237" i="8"/>
  <c r="P237" i="8"/>
  <c r="I237" i="8"/>
  <c r="J237" i="8" s="1"/>
  <c r="C237" i="8" s="1"/>
  <c r="X236" i="8"/>
  <c r="W236" i="8"/>
  <c r="P236" i="8"/>
  <c r="Q236" i="8" s="1"/>
  <c r="C236" i="8" s="1"/>
  <c r="J236" i="8"/>
  <c r="I236" i="8"/>
  <c r="X235" i="8"/>
  <c r="W235" i="8"/>
  <c r="P235" i="8"/>
  <c r="Q235" i="8" s="1"/>
  <c r="J235" i="8"/>
  <c r="I235" i="8"/>
  <c r="W234" i="8"/>
  <c r="X234" i="8" s="1"/>
  <c r="Q234" i="8"/>
  <c r="P234" i="8"/>
  <c r="I234" i="8"/>
  <c r="J234" i="8" s="1"/>
  <c r="W233" i="8"/>
  <c r="X233" i="8" s="1"/>
  <c r="Q233" i="8"/>
  <c r="P233" i="8"/>
  <c r="I233" i="8"/>
  <c r="J233" i="8" s="1"/>
  <c r="C233" i="8"/>
  <c r="X232" i="8"/>
  <c r="W232" i="8"/>
  <c r="P232" i="8"/>
  <c r="Q232" i="8" s="1"/>
  <c r="C232" i="8" s="1"/>
  <c r="J232" i="8"/>
  <c r="I232" i="8"/>
  <c r="X231" i="8"/>
  <c r="W231" i="8"/>
  <c r="P231" i="8"/>
  <c r="Q231" i="8" s="1"/>
  <c r="J231" i="8"/>
  <c r="I231" i="8"/>
  <c r="W230" i="8"/>
  <c r="X230" i="8" s="1"/>
  <c r="Q230" i="8"/>
  <c r="P230" i="8"/>
  <c r="I230" i="8"/>
  <c r="J230" i="8" s="1"/>
  <c r="W229" i="8"/>
  <c r="X229" i="8" s="1"/>
  <c r="Q229" i="8"/>
  <c r="C229" i="8" s="1"/>
  <c r="P229" i="8"/>
  <c r="I229" i="8"/>
  <c r="J229" i="8" s="1"/>
  <c r="X228" i="8"/>
  <c r="W228" i="8"/>
  <c r="P228" i="8"/>
  <c r="Q228" i="8" s="1"/>
  <c r="C228" i="8" s="1"/>
  <c r="J228" i="8"/>
  <c r="I228" i="8"/>
  <c r="X227" i="8"/>
  <c r="W227" i="8"/>
  <c r="P227" i="8"/>
  <c r="Q227" i="8" s="1"/>
  <c r="J227" i="8"/>
  <c r="C227" i="8" s="1"/>
  <c r="I227" i="8"/>
  <c r="W226" i="8"/>
  <c r="X226" i="8" s="1"/>
  <c r="Q226" i="8"/>
  <c r="P226" i="8"/>
  <c r="I226" i="8"/>
  <c r="J226" i="8" s="1"/>
  <c r="C226" i="8" s="1"/>
  <c r="W225" i="8"/>
  <c r="X225" i="8" s="1"/>
  <c r="Q225" i="8"/>
  <c r="P225" i="8"/>
  <c r="I225" i="8"/>
  <c r="I254" i="8" s="1"/>
  <c r="X224" i="8"/>
  <c r="W224" i="8"/>
  <c r="P224" i="8"/>
  <c r="Q224" i="8" s="1"/>
  <c r="J224" i="8"/>
  <c r="I224" i="8"/>
  <c r="C224" i="8"/>
  <c r="X223" i="8"/>
  <c r="X254" i="8" s="1"/>
  <c r="W223" i="8"/>
  <c r="W254" i="8" s="1"/>
  <c r="P223" i="8"/>
  <c r="Q223" i="8" s="1"/>
  <c r="J223" i="8"/>
  <c r="I223" i="8"/>
  <c r="V222" i="8"/>
  <c r="U222" i="8"/>
  <c r="T222" i="8"/>
  <c r="S222" i="8"/>
  <c r="R222" i="8"/>
  <c r="O222" i="8"/>
  <c r="N222" i="8"/>
  <c r="M222" i="8"/>
  <c r="L222" i="8"/>
  <c r="K222" i="8"/>
  <c r="H222" i="8"/>
  <c r="G222" i="8"/>
  <c r="F222" i="8"/>
  <c r="E222" i="8"/>
  <c r="D222" i="8"/>
  <c r="X221" i="8"/>
  <c r="W221" i="8"/>
  <c r="Q221" i="8"/>
  <c r="P221" i="8"/>
  <c r="J221" i="8"/>
  <c r="I221" i="8"/>
  <c r="C221" i="8"/>
  <c r="X220" i="8"/>
  <c r="W220" i="8"/>
  <c r="P220" i="8"/>
  <c r="Q220" i="8" s="1"/>
  <c r="J220" i="8"/>
  <c r="C220" i="8" s="1"/>
  <c r="I220" i="8"/>
  <c r="X219" i="8"/>
  <c r="W219" i="8"/>
  <c r="Q219" i="8"/>
  <c r="P219" i="8"/>
  <c r="J219" i="8"/>
  <c r="C219" i="8" s="1"/>
  <c r="I219" i="8"/>
  <c r="W218" i="8"/>
  <c r="X218" i="8" s="1"/>
  <c r="Q218" i="8"/>
  <c r="P218" i="8"/>
  <c r="I218" i="8"/>
  <c r="J218" i="8" s="1"/>
  <c r="C218" i="8"/>
  <c r="X217" i="8"/>
  <c r="W217" i="8"/>
  <c r="P217" i="8"/>
  <c r="Q217" i="8" s="1"/>
  <c r="C217" i="8" s="1"/>
  <c r="J217" i="8"/>
  <c r="I217" i="8"/>
  <c r="X216" i="8"/>
  <c r="W216" i="8"/>
  <c r="P216" i="8"/>
  <c r="Q216" i="8" s="1"/>
  <c r="J216" i="8"/>
  <c r="I216" i="8"/>
  <c r="W215" i="8"/>
  <c r="X215" i="8" s="1"/>
  <c r="Q215" i="8"/>
  <c r="P215" i="8"/>
  <c r="I215" i="8"/>
  <c r="J215" i="8" s="1"/>
  <c r="W214" i="8"/>
  <c r="X214" i="8" s="1"/>
  <c r="Q214" i="8"/>
  <c r="P214" i="8"/>
  <c r="I214" i="8"/>
  <c r="J214" i="8" s="1"/>
  <c r="C214" i="8" s="1"/>
  <c r="X213" i="8"/>
  <c r="W213" i="8"/>
  <c r="Q213" i="8"/>
  <c r="P213" i="8"/>
  <c r="J213" i="8"/>
  <c r="I213" i="8"/>
  <c r="C213" i="8"/>
  <c r="X212" i="8"/>
  <c r="W212" i="8"/>
  <c r="P212" i="8"/>
  <c r="Q212" i="8" s="1"/>
  <c r="J212" i="8"/>
  <c r="C212" i="8" s="1"/>
  <c r="I212" i="8"/>
  <c r="X211" i="8"/>
  <c r="W211" i="8"/>
  <c r="Q211" i="8"/>
  <c r="P211" i="8"/>
  <c r="J211" i="8"/>
  <c r="C211" i="8" s="1"/>
  <c r="I211" i="8"/>
  <c r="W210" i="8"/>
  <c r="X210" i="8" s="1"/>
  <c r="Q210" i="8"/>
  <c r="P210" i="8"/>
  <c r="I210" i="8"/>
  <c r="J210" i="8" s="1"/>
  <c r="C210" i="8"/>
  <c r="X209" i="8"/>
  <c r="W209" i="8"/>
  <c r="P209" i="8"/>
  <c r="Q209" i="8" s="1"/>
  <c r="C209" i="8" s="1"/>
  <c r="J209" i="8"/>
  <c r="I209" i="8"/>
  <c r="X208" i="8"/>
  <c r="W208" i="8"/>
  <c r="P208" i="8"/>
  <c r="Q208" i="8" s="1"/>
  <c r="J208" i="8"/>
  <c r="I208" i="8"/>
  <c r="W207" i="8"/>
  <c r="X207" i="8" s="1"/>
  <c r="Q207" i="8"/>
  <c r="P207" i="8"/>
  <c r="I207" i="8"/>
  <c r="J207" i="8" s="1"/>
  <c r="C207" i="8" s="1"/>
  <c r="W206" i="8"/>
  <c r="X206" i="8" s="1"/>
  <c r="Q206" i="8"/>
  <c r="P206" i="8"/>
  <c r="I206" i="8"/>
  <c r="J206" i="8" s="1"/>
  <c r="C206" i="8" s="1"/>
  <c r="X205" i="8"/>
  <c r="W205" i="8"/>
  <c r="Q205" i="8"/>
  <c r="P205" i="8"/>
  <c r="J205" i="8"/>
  <c r="I205" i="8"/>
  <c r="C205" i="8"/>
  <c r="X204" i="8"/>
  <c r="W204" i="8"/>
  <c r="P204" i="8"/>
  <c r="Q204" i="8" s="1"/>
  <c r="J204" i="8"/>
  <c r="C204" i="8" s="1"/>
  <c r="I204" i="8"/>
  <c r="X203" i="8"/>
  <c r="W203" i="8"/>
  <c r="Q203" i="8"/>
  <c r="P203" i="8"/>
  <c r="J203" i="8"/>
  <c r="C203" i="8" s="1"/>
  <c r="I203" i="8"/>
  <c r="W202" i="8"/>
  <c r="X202" i="8" s="1"/>
  <c r="Q202" i="8"/>
  <c r="P202" i="8"/>
  <c r="I202" i="8"/>
  <c r="J202" i="8" s="1"/>
  <c r="C202" i="8"/>
  <c r="X201" i="8"/>
  <c r="W201" i="8"/>
  <c r="P201" i="8"/>
  <c r="Q201" i="8" s="1"/>
  <c r="C201" i="8" s="1"/>
  <c r="J201" i="8"/>
  <c r="I201" i="8"/>
  <c r="X200" i="8"/>
  <c r="W200" i="8"/>
  <c r="P200" i="8"/>
  <c r="Q200" i="8" s="1"/>
  <c r="J200" i="8"/>
  <c r="I200" i="8"/>
  <c r="W199" i="8"/>
  <c r="X199" i="8" s="1"/>
  <c r="Q199" i="8"/>
  <c r="P199" i="8"/>
  <c r="I199" i="8"/>
  <c r="J199" i="8" s="1"/>
  <c r="C199" i="8" s="1"/>
  <c r="W198" i="8"/>
  <c r="X198" i="8" s="1"/>
  <c r="Q198" i="8"/>
  <c r="P198" i="8"/>
  <c r="I198" i="8"/>
  <c r="J198" i="8" s="1"/>
  <c r="C198" i="8" s="1"/>
  <c r="X197" i="8"/>
  <c r="W197" i="8"/>
  <c r="Q197" i="8"/>
  <c r="P197" i="8"/>
  <c r="J197" i="8"/>
  <c r="I197" i="8"/>
  <c r="C197" i="8"/>
  <c r="X196" i="8"/>
  <c r="W196" i="8"/>
  <c r="P196" i="8"/>
  <c r="Q196" i="8" s="1"/>
  <c r="J196" i="8"/>
  <c r="C196" i="8" s="1"/>
  <c r="I196" i="8"/>
  <c r="X195" i="8"/>
  <c r="W195" i="8"/>
  <c r="Q195" i="8"/>
  <c r="P195" i="8"/>
  <c r="J195" i="8"/>
  <c r="C195" i="8" s="1"/>
  <c r="I195" i="8"/>
  <c r="W194" i="8"/>
  <c r="X194" i="8" s="1"/>
  <c r="Q194" i="8"/>
  <c r="P194" i="8"/>
  <c r="I194" i="8"/>
  <c r="J194" i="8" s="1"/>
  <c r="C194" i="8"/>
  <c r="X193" i="8"/>
  <c r="W193" i="8"/>
  <c r="P193" i="8"/>
  <c r="Q193" i="8" s="1"/>
  <c r="C193" i="8" s="1"/>
  <c r="J193" i="8"/>
  <c r="I193" i="8"/>
  <c r="X192" i="8"/>
  <c r="W192" i="8"/>
  <c r="P192" i="8"/>
  <c r="Q192" i="8" s="1"/>
  <c r="J192" i="8"/>
  <c r="I192" i="8"/>
  <c r="W191" i="8"/>
  <c r="X191" i="8" s="1"/>
  <c r="X222" i="8" s="1"/>
  <c r="Q191" i="8"/>
  <c r="P191" i="8"/>
  <c r="I191" i="8"/>
  <c r="I222" i="8" s="1"/>
  <c r="V190" i="8"/>
  <c r="U190" i="8"/>
  <c r="T190" i="8"/>
  <c r="S190" i="8"/>
  <c r="R190" i="8"/>
  <c r="O190" i="8"/>
  <c r="N190" i="8"/>
  <c r="M190" i="8"/>
  <c r="L190" i="8"/>
  <c r="K190" i="8"/>
  <c r="H190" i="8"/>
  <c r="G190" i="8"/>
  <c r="F190" i="8"/>
  <c r="E190" i="8"/>
  <c r="D190" i="8"/>
  <c r="W189" i="8"/>
  <c r="X189" i="8" s="1"/>
  <c r="P189" i="8"/>
  <c r="Q189" i="8" s="1"/>
  <c r="J189" i="8"/>
  <c r="I189" i="8"/>
  <c r="X188" i="8"/>
  <c r="W188" i="8"/>
  <c r="Q188" i="8"/>
  <c r="P188" i="8"/>
  <c r="J188" i="8"/>
  <c r="I188" i="8"/>
  <c r="C188" i="8"/>
  <c r="W187" i="8"/>
  <c r="X187" i="8" s="1"/>
  <c r="Q187" i="8"/>
  <c r="P187" i="8"/>
  <c r="I187" i="8"/>
  <c r="J187" i="8" s="1"/>
  <c r="C187" i="8" s="1"/>
  <c r="X186" i="8"/>
  <c r="W186" i="8"/>
  <c r="Q186" i="8"/>
  <c r="P186" i="8"/>
  <c r="J186" i="8"/>
  <c r="I186" i="8"/>
  <c r="C186" i="8"/>
  <c r="W185" i="8"/>
  <c r="X185" i="8" s="1"/>
  <c r="P185" i="8"/>
  <c r="Q185" i="8" s="1"/>
  <c r="J185" i="8"/>
  <c r="I185" i="8"/>
  <c r="X184" i="8"/>
  <c r="W184" i="8"/>
  <c r="Q184" i="8"/>
  <c r="P184" i="8"/>
  <c r="J184" i="8"/>
  <c r="I184" i="8"/>
  <c r="C184" i="8"/>
  <c r="W183" i="8"/>
  <c r="X183" i="8" s="1"/>
  <c r="Q183" i="8"/>
  <c r="P183" i="8"/>
  <c r="I183" i="8"/>
  <c r="J183" i="8" s="1"/>
  <c r="C183" i="8" s="1"/>
  <c r="X182" i="8"/>
  <c r="W182" i="8"/>
  <c r="Q182" i="8"/>
  <c r="P182" i="8"/>
  <c r="J182" i="8"/>
  <c r="I182" i="8"/>
  <c r="C182" i="8"/>
  <c r="W181" i="8"/>
  <c r="X181" i="8" s="1"/>
  <c r="P181" i="8"/>
  <c r="Q181" i="8" s="1"/>
  <c r="J181" i="8"/>
  <c r="I181" i="8"/>
  <c r="X180" i="8"/>
  <c r="W180" i="8"/>
  <c r="Q180" i="8"/>
  <c r="P180" i="8"/>
  <c r="J180" i="8"/>
  <c r="I180" i="8"/>
  <c r="C180" i="8"/>
  <c r="W179" i="8"/>
  <c r="X179" i="8" s="1"/>
  <c r="Q179" i="8"/>
  <c r="P179" i="8"/>
  <c r="I179" i="8"/>
  <c r="J179" i="8" s="1"/>
  <c r="C179" i="8" s="1"/>
  <c r="X178" i="8"/>
  <c r="W178" i="8"/>
  <c r="Q178" i="8"/>
  <c r="P178" i="8"/>
  <c r="J178" i="8"/>
  <c r="I178" i="8"/>
  <c r="C178" i="8"/>
  <c r="W177" i="8"/>
  <c r="X177" i="8" s="1"/>
  <c r="P177" i="8"/>
  <c r="Q177" i="8" s="1"/>
  <c r="J177" i="8"/>
  <c r="I177" i="8"/>
  <c r="X176" i="8"/>
  <c r="W176" i="8"/>
  <c r="Q176" i="8"/>
  <c r="P176" i="8"/>
  <c r="J176" i="8"/>
  <c r="I176" i="8"/>
  <c r="C176" i="8"/>
  <c r="W175" i="8"/>
  <c r="X175" i="8" s="1"/>
  <c r="Q175" i="8"/>
  <c r="P175" i="8"/>
  <c r="I175" i="8"/>
  <c r="J175" i="8" s="1"/>
  <c r="C175" i="8" s="1"/>
  <c r="X174" i="8"/>
  <c r="W174" i="8"/>
  <c r="Q174" i="8"/>
  <c r="P174" i="8"/>
  <c r="J174" i="8"/>
  <c r="I174" i="8"/>
  <c r="C174" i="8"/>
  <c r="W173" i="8"/>
  <c r="X173" i="8" s="1"/>
  <c r="P173" i="8"/>
  <c r="Q173" i="8" s="1"/>
  <c r="J173" i="8"/>
  <c r="I173" i="8"/>
  <c r="X172" i="8"/>
  <c r="W172" i="8"/>
  <c r="Q172" i="8"/>
  <c r="P172" i="8"/>
  <c r="J172" i="8"/>
  <c r="I172" i="8"/>
  <c r="C172" i="8"/>
  <c r="W171" i="8"/>
  <c r="X171" i="8" s="1"/>
  <c r="Q171" i="8"/>
  <c r="P171" i="8"/>
  <c r="I171" i="8"/>
  <c r="J171" i="8" s="1"/>
  <c r="C171" i="8" s="1"/>
  <c r="X170" i="8"/>
  <c r="W170" i="8"/>
  <c r="Q170" i="8"/>
  <c r="P170" i="8"/>
  <c r="J170" i="8"/>
  <c r="I170" i="8"/>
  <c r="C170" i="8"/>
  <c r="W169" i="8"/>
  <c r="X169" i="8" s="1"/>
  <c r="P169" i="8"/>
  <c r="Q169" i="8" s="1"/>
  <c r="J169" i="8"/>
  <c r="I169" i="8"/>
  <c r="X168" i="8"/>
  <c r="W168" i="8"/>
  <c r="Q168" i="8"/>
  <c r="P168" i="8"/>
  <c r="J168" i="8"/>
  <c r="I168" i="8"/>
  <c r="C168" i="8"/>
  <c r="W167" i="8"/>
  <c r="X167" i="8" s="1"/>
  <c r="Q167" i="8"/>
  <c r="P167" i="8"/>
  <c r="I167" i="8"/>
  <c r="J167" i="8" s="1"/>
  <c r="C167" i="8" s="1"/>
  <c r="X166" i="8"/>
  <c r="W166" i="8"/>
  <c r="Q166" i="8"/>
  <c r="P166" i="8"/>
  <c r="J166" i="8"/>
  <c r="I166" i="8"/>
  <c r="C166" i="8"/>
  <c r="W165" i="8"/>
  <c r="X165" i="8" s="1"/>
  <c r="P165" i="8"/>
  <c r="Q165" i="8" s="1"/>
  <c r="J165" i="8"/>
  <c r="I165" i="8"/>
  <c r="X164" i="8"/>
  <c r="W164" i="8"/>
  <c r="Q164" i="8"/>
  <c r="P164" i="8"/>
  <c r="J164" i="8"/>
  <c r="I164" i="8"/>
  <c r="C164" i="8"/>
  <c r="W163" i="8"/>
  <c r="X163" i="8" s="1"/>
  <c r="Q163" i="8"/>
  <c r="P163" i="8"/>
  <c r="I163" i="8"/>
  <c r="J163" i="8" s="1"/>
  <c r="C163" i="8" s="1"/>
  <c r="X162" i="8"/>
  <c r="W162" i="8"/>
  <c r="Q162" i="8"/>
  <c r="P162" i="8"/>
  <c r="J162" i="8"/>
  <c r="I162" i="8"/>
  <c r="C162" i="8"/>
  <c r="W161" i="8"/>
  <c r="X161" i="8" s="1"/>
  <c r="P161" i="8"/>
  <c r="Q161" i="8" s="1"/>
  <c r="J161" i="8"/>
  <c r="I161" i="8"/>
  <c r="X160" i="8"/>
  <c r="W160" i="8"/>
  <c r="W190" i="8" s="1"/>
  <c r="Q160" i="8"/>
  <c r="P160" i="8"/>
  <c r="P190" i="8" s="1"/>
  <c r="J160" i="8"/>
  <c r="I160" i="8"/>
  <c r="I190" i="8" s="1"/>
  <c r="C160" i="8"/>
  <c r="V159" i="8"/>
  <c r="U159" i="8"/>
  <c r="T159" i="8"/>
  <c r="S159" i="8"/>
  <c r="R159" i="8"/>
  <c r="O159" i="8"/>
  <c r="N159" i="8"/>
  <c r="M159" i="8"/>
  <c r="L159" i="8"/>
  <c r="K159" i="8"/>
  <c r="H159" i="8"/>
  <c r="G159" i="8"/>
  <c r="F159" i="8"/>
  <c r="E159" i="8"/>
  <c r="D159" i="8"/>
  <c r="W158" i="8"/>
  <c r="X158" i="8" s="1"/>
  <c r="P158" i="8"/>
  <c r="Q158" i="8" s="1"/>
  <c r="I158" i="8"/>
  <c r="J158" i="8" s="1"/>
  <c r="C158" i="8" s="1"/>
  <c r="X157" i="8"/>
  <c r="W157" i="8"/>
  <c r="Q157" i="8"/>
  <c r="P157" i="8"/>
  <c r="J157" i="8"/>
  <c r="I157" i="8"/>
  <c r="C157" i="8"/>
  <c r="W156" i="8"/>
  <c r="X156" i="8" s="1"/>
  <c r="P156" i="8"/>
  <c r="Q156" i="8" s="1"/>
  <c r="I156" i="8"/>
  <c r="J156" i="8" s="1"/>
  <c r="X155" i="8"/>
  <c r="W155" i="8"/>
  <c r="Q155" i="8"/>
  <c r="P155" i="8"/>
  <c r="J155" i="8"/>
  <c r="C155" i="8" s="1"/>
  <c r="I155" i="8"/>
  <c r="W154" i="8"/>
  <c r="X154" i="8" s="1"/>
  <c r="P154" i="8"/>
  <c r="Q154" i="8" s="1"/>
  <c r="I154" i="8"/>
  <c r="J154" i="8" s="1"/>
  <c r="X153" i="8"/>
  <c r="W153" i="8"/>
  <c r="Q153" i="8"/>
  <c r="P153" i="8"/>
  <c r="J153" i="8"/>
  <c r="I153" i="8"/>
  <c r="C153" i="8"/>
  <c r="W152" i="8"/>
  <c r="X152" i="8" s="1"/>
  <c r="P152" i="8"/>
  <c r="Q152" i="8" s="1"/>
  <c r="I152" i="8"/>
  <c r="J152" i="8" s="1"/>
  <c r="X151" i="8"/>
  <c r="W151" i="8"/>
  <c r="Q151" i="8"/>
  <c r="P151" i="8"/>
  <c r="J151" i="8"/>
  <c r="C151" i="8" s="1"/>
  <c r="I151" i="8"/>
  <c r="W150" i="8"/>
  <c r="X150" i="8" s="1"/>
  <c r="P150" i="8"/>
  <c r="Q150" i="8" s="1"/>
  <c r="I150" i="8"/>
  <c r="J150" i="8" s="1"/>
  <c r="X149" i="8"/>
  <c r="W149" i="8"/>
  <c r="Q149" i="8"/>
  <c r="P149" i="8"/>
  <c r="J149" i="8"/>
  <c r="I149" i="8"/>
  <c r="C149" i="8"/>
  <c r="W148" i="8"/>
  <c r="X148" i="8" s="1"/>
  <c r="P148" i="8"/>
  <c r="Q148" i="8" s="1"/>
  <c r="I148" i="8"/>
  <c r="J148" i="8" s="1"/>
  <c r="C148" i="8" s="1"/>
  <c r="X147" i="8"/>
  <c r="W147" i="8"/>
  <c r="Q147" i="8"/>
  <c r="P147" i="8"/>
  <c r="J147" i="8"/>
  <c r="C147" i="8" s="1"/>
  <c r="I147" i="8"/>
  <c r="W146" i="8"/>
  <c r="X146" i="8" s="1"/>
  <c r="P146" i="8"/>
  <c r="Q146" i="8" s="1"/>
  <c r="I146" i="8"/>
  <c r="J146" i="8" s="1"/>
  <c r="X145" i="8"/>
  <c r="W145" i="8"/>
  <c r="Q145" i="8"/>
  <c r="P145" i="8"/>
  <c r="J145" i="8"/>
  <c r="I145" i="8"/>
  <c r="C145" i="8"/>
  <c r="W144" i="8"/>
  <c r="X144" i="8" s="1"/>
  <c r="P144" i="8"/>
  <c r="Q144" i="8" s="1"/>
  <c r="I144" i="8"/>
  <c r="J144" i="8" s="1"/>
  <c r="X143" i="8"/>
  <c r="W143" i="8"/>
  <c r="Q143" i="8"/>
  <c r="P143" i="8"/>
  <c r="J143" i="8"/>
  <c r="C143" i="8" s="1"/>
  <c r="I143" i="8"/>
  <c r="W142" i="8"/>
  <c r="X142" i="8" s="1"/>
  <c r="P142" i="8"/>
  <c r="Q142" i="8" s="1"/>
  <c r="I142" i="8"/>
  <c r="J142" i="8" s="1"/>
  <c r="C142" i="8" s="1"/>
  <c r="X141" i="8"/>
  <c r="W141" i="8"/>
  <c r="Q141" i="8"/>
  <c r="P141" i="8"/>
  <c r="J141" i="8"/>
  <c r="I141" i="8"/>
  <c r="C141" i="8"/>
  <c r="W140" i="8"/>
  <c r="X140" i="8" s="1"/>
  <c r="P140" i="8"/>
  <c r="Q140" i="8" s="1"/>
  <c r="I140" i="8"/>
  <c r="J140" i="8" s="1"/>
  <c r="X139" i="8"/>
  <c r="W139" i="8"/>
  <c r="Q139" i="8"/>
  <c r="P139" i="8"/>
  <c r="J139" i="8"/>
  <c r="C139" i="8" s="1"/>
  <c r="I139" i="8"/>
  <c r="W138" i="8"/>
  <c r="X138" i="8" s="1"/>
  <c r="P138" i="8"/>
  <c r="Q138" i="8" s="1"/>
  <c r="I138" i="8"/>
  <c r="J138" i="8" s="1"/>
  <c r="X137" i="8"/>
  <c r="W137" i="8"/>
  <c r="Q137" i="8"/>
  <c r="P137" i="8"/>
  <c r="J137" i="8"/>
  <c r="I137" i="8"/>
  <c r="C137" i="8"/>
  <c r="W136" i="8"/>
  <c r="X136" i="8" s="1"/>
  <c r="P136" i="8"/>
  <c r="Q136" i="8" s="1"/>
  <c r="I136" i="8"/>
  <c r="J136" i="8" s="1"/>
  <c r="X135" i="8"/>
  <c r="W135" i="8"/>
  <c r="Q135" i="8"/>
  <c r="P135" i="8"/>
  <c r="J135" i="8"/>
  <c r="C135" i="8" s="1"/>
  <c r="I135" i="8"/>
  <c r="W134" i="8"/>
  <c r="X134" i="8" s="1"/>
  <c r="P134" i="8"/>
  <c r="Q134" i="8" s="1"/>
  <c r="I134" i="8"/>
  <c r="J134" i="8" s="1"/>
  <c r="X133" i="8"/>
  <c r="W133" i="8"/>
  <c r="Q133" i="8"/>
  <c r="P133" i="8"/>
  <c r="J133" i="8"/>
  <c r="I133" i="8"/>
  <c r="C133" i="8"/>
  <c r="W132" i="8"/>
  <c r="X132" i="8" s="1"/>
  <c r="P132" i="8"/>
  <c r="Q132" i="8" s="1"/>
  <c r="I132" i="8"/>
  <c r="J132" i="8" s="1"/>
  <c r="C132" i="8" s="1"/>
  <c r="X131" i="8"/>
  <c r="W131" i="8"/>
  <c r="Q131" i="8"/>
  <c r="P131" i="8"/>
  <c r="J131" i="8"/>
  <c r="C131" i="8" s="1"/>
  <c r="I131" i="8"/>
  <c r="W130" i="8"/>
  <c r="X130" i="8" s="1"/>
  <c r="P130" i="8"/>
  <c r="Q130" i="8" s="1"/>
  <c r="I130" i="8"/>
  <c r="J130" i="8" s="1"/>
  <c r="X129" i="8"/>
  <c r="W129" i="8"/>
  <c r="Q129" i="8"/>
  <c r="P129" i="8"/>
  <c r="J129" i="8"/>
  <c r="I129" i="8"/>
  <c r="C129" i="8"/>
  <c r="W128" i="8"/>
  <c r="X128" i="8" s="1"/>
  <c r="X159" i="8" s="1"/>
  <c r="X190" i="8" s="1"/>
  <c r="P128" i="8"/>
  <c r="P159" i="8" s="1"/>
  <c r="I128" i="8"/>
  <c r="J128" i="8" s="1"/>
  <c r="V127" i="8"/>
  <c r="U127" i="8"/>
  <c r="T127" i="8"/>
  <c r="S127" i="8"/>
  <c r="R127" i="8"/>
  <c r="O127" i="8"/>
  <c r="N127" i="8"/>
  <c r="M127" i="8"/>
  <c r="L127" i="8"/>
  <c r="K127" i="8"/>
  <c r="H127" i="8"/>
  <c r="G127" i="8"/>
  <c r="F127" i="8"/>
  <c r="E127" i="8"/>
  <c r="D127" i="8"/>
  <c r="X126" i="8"/>
  <c r="W126" i="8"/>
  <c r="Q126" i="8"/>
  <c r="P126" i="8"/>
  <c r="J126" i="8"/>
  <c r="I126" i="8"/>
  <c r="C126" i="8"/>
  <c r="W125" i="8"/>
  <c r="X125" i="8" s="1"/>
  <c r="P125" i="8"/>
  <c r="Q125" i="8" s="1"/>
  <c r="I125" i="8"/>
  <c r="J125" i="8" s="1"/>
  <c r="C125" i="8" s="1"/>
  <c r="X124" i="8"/>
  <c r="W124" i="8"/>
  <c r="Q124" i="8"/>
  <c r="P124" i="8"/>
  <c r="J124" i="8"/>
  <c r="C124" i="8" s="1"/>
  <c r="I124" i="8"/>
  <c r="W123" i="8"/>
  <c r="X123" i="8" s="1"/>
  <c r="P123" i="8"/>
  <c r="Q123" i="8" s="1"/>
  <c r="I123" i="8"/>
  <c r="J123" i="8" s="1"/>
  <c r="C123" i="8" s="1"/>
  <c r="X122" i="8"/>
  <c r="W122" i="8"/>
  <c r="Q122" i="8"/>
  <c r="P122" i="8"/>
  <c r="J122" i="8"/>
  <c r="I122" i="8"/>
  <c r="C122" i="8"/>
  <c r="W121" i="8"/>
  <c r="X121" i="8" s="1"/>
  <c r="P121" i="8"/>
  <c r="Q121" i="8" s="1"/>
  <c r="I121" i="8"/>
  <c r="J121" i="8" s="1"/>
  <c r="X120" i="8"/>
  <c r="W120" i="8"/>
  <c r="Q120" i="8"/>
  <c r="P120" i="8"/>
  <c r="J120" i="8"/>
  <c r="C120" i="8" s="1"/>
  <c r="I120" i="8"/>
  <c r="W119" i="8"/>
  <c r="X119" i="8" s="1"/>
  <c r="P119" i="8"/>
  <c r="Q119" i="8" s="1"/>
  <c r="I119" i="8"/>
  <c r="J119" i="8" s="1"/>
  <c r="C119" i="8" s="1"/>
  <c r="X118" i="8"/>
  <c r="W118" i="8"/>
  <c r="Q118" i="8"/>
  <c r="P118" i="8"/>
  <c r="J118" i="8"/>
  <c r="I118" i="8"/>
  <c r="C118" i="8"/>
  <c r="W117" i="8"/>
  <c r="X117" i="8" s="1"/>
  <c r="P117" i="8"/>
  <c r="Q117" i="8" s="1"/>
  <c r="I117" i="8"/>
  <c r="J117" i="8" s="1"/>
  <c r="X116" i="8"/>
  <c r="W116" i="8"/>
  <c r="Q116" i="8"/>
  <c r="P116" i="8"/>
  <c r="J116" i="8"/>
  <c r="C116" i="8" s="1"/>
  <c r="I116" i="8"/>
  <c r="W115" i="8"/>
  <c r="X115" i="8" s="1"/>
  <c r="P115" i="8"/>
  <c r="Q115" i="8" s="1"/>
  <c r="I115" i="8"/>
  <c r="J115" i="8" s="1"/>
  <c r="X114" i="8"/>
  <c r="W114" i="8"/>
  <c r="Q114" i="8"/>
  <c r="P114" i="8"/>
  <c r="J114" i="8"/>
  <c r="I114" i="8"/>
  <c r="C114" i="8"/>
  <c r="W113" i="8"/>
  <c r="X113" i="8" s="1"/>
  <c r="P113" i="8"/>
  <c r="Q113" i="8" s="1"/>
  <c r="I113" i="8"/>
  <c r="J113" i="8" s="1"/>
  <c r="C113" i="8" s="1"/>
  <c r="X112" i="8"/>
  <c r="W112" i="8"/>
  <c r="Q112" i="8"/>
  <c r="P112" i="8"/>
  <c r="J112" i="8"/>
  <c r="C112" i="8" s="1"/>
  <c r="I112" i="8"/>
  <c r="W111" i="8"/>
  <c r="X111" i="8" s="1"/>
  <c r="P111" i="8"/>
  <c r="Q111" i="8" s="1"/>
  <c r="I111" i="8"/>
  <c r="J111" i="8" s="1"/>
  <c r="X110" i="8"/>
  <c r="W110" i="8"/>
  <c r="Q110" i="8"/>
  <c r="P110" i="8"/>
  <c r="J110" i="8"/>
  <c r="I110" i="8"/>
  <c r="C110" i="8"/>
  <c r="W109" i="8"/>
  <c r="X109" i="8" s="1"/>
  <c r="P109" i="8"/>
  <c r="Q109" i="8" s="1"/>
  <c r="I109" i="8"/>
  <c r="J109" i="8" s="1"/>
  <c r="C109" i="8" s="1"/>
  <c r="X108" i="8"/>
  <c r="W108" i="8"/>
  <c r="Q108" i="8"/>
  <c r="P108" i="8"/>
  <c r="J108" i="8"/>
  <c r="C108" i="8" s="1"/>
  <c r="I108" i="8"/>
  <c r="W107" i="8"/>
  <c r="X107" i="8" s="1"/>
  <c r="P107" i="8"/>
  <c r="Q107" i="8" s="1"/>
  <c r="I107" i="8"/>
  <c r="J107" i="8" s="1"/>
  <c r="C107" i="8" s="1"/>
  <c r="X106" i="8"/>
  <c r="W106" i="8"/>
  <c r="Q106" i="8"/>
  <c r="P106" i="8"/>
  <c r="J106" i="8"/>
  <c r="I106" i="8"/>
  <c r="C106" i="8"/>
  <c r="W105" i="8"/>
  <c r="X105" i="8" s="1"/>
  <c r="P105" i="8"/>
  <c r="Q105" i="8" s="1"/>
  <c r="I105" i="8"/>
  <c r="J105" i="8" s="1"/>
  <c r="X104" i="8"/>
  <c r="W104" i="8"/>
  <c r="Q104" i="8"/>
  <c r="P104" i="8"/>
  <c r="J104" i="8"/>
  <c r="C104" i="8" s="1"/>
  <c r="I104" i="8"/>
  <c r="W103" i="8"/>
  <c r="X103" i="8" s="1"/>
  <c r="P103" i="8"/>
  <c r="Q103" i="8" s="1"/>
  <c r="I103" i="8"/>
  <c r="J103" i="8" s="1"/>
  <c r="C103" i="8" s="1"/>
  <c r="X102" i="8"/>
  <c r="W102" i="8"/>
  <c r="Q102" i="8"/>
  <c r="P102" i="8"/>
  <c r="J102" i="8"/>
  <c r="I102" i="8"/>
  <c r="C102" i="8"/>
  <c r="W101" i="8"/>
  <c r="X101" i="8" s="1"/>
  <c r="P101" i="8"/>
  <c r="Q101" i="8" s="1"/>
  <c r="I101" i="8"/>
  <c r="J101" i="8" s="1"/>
  <c r="X100" i="8"/>
  <c r="W100" i="8"/>
  <c r="Q100" i="8"/>
  <c r="P100" i="8"/>
  <c r="J100" i="8"/>
  <c r="C100" i="8" s="1"/>
  <c r="I100" i="8"/>
  <c r="W99" i="8"/>
  <c r="X99" i="8" s="1"/>
  <c r="P99" i="8"/>
  <c r="Q99" i="8" s="1"/>
  <c r="I99" i="8"/>
  <c r="J99" i="8" s="1"/>
  <c r="X98" i="8"/>
  <c r="W98" i="8"/>
  <c r="Q98" i="8"/>
  <c r="P98" i="8"/>
  <c r="J98" i="8"/>
  <c r="I98" i="8"/>
  <c r="C98" i="8"/>
  <c r="W97" i="8"/>
  <c r="W127" i="8" s="1"/>
  <c r="P97" i="8"/>
  <c r="Q97" i="8" s="1"/>
  <c r="Q127" i="8" s="1"/>
  <c r="I97" i="8"/>
  <c r="J97" i="8" s="1"/>
  <c r="V96" i="8"/>
  <c r="U96" i="8"/>
  <c r="T96" i="8"/>
  <c r="S96" i="8"/>
  <c r="R96" i="8"/>
  <c r="O96" i="8"/>
  <c r="N96" i="8"/>
  <c r="M96" i="8"/>
  <c r="L96" i="8"/>
  <c r="K96" i="8"/>
  <c r="H96" i="8"/>
  <c r="G96" i="8"/>
  <c r="F96" i="8"/>
  <c r="E96" i="8"/>
  <c r="D96" i="8"/>
  <c r="X95" i="8"/>
  <c r="W95" i="8"/>
  <c r="Q95" i="8"/>
  <c r="P95" i="8"/>
  <c r="J95" i="8"/>
  <c r="I95" i="8"/>
  <c r="C95" i="8"/>
  <c r="W94" i="8"/>
  <c r="X94" i="8" s="1"/>
  <c r="P94" i="8"/>
  <c r="Q94" i="8" s="1"/>
  <c r="I94" i="8"/>
  <c r="J94" i="8" s="1"/>
  <c r="X93" i="8"/>
  <c r="W93" i="8"/>
  <c r="Q93" i="8"/>
  <c r="P93" i="8"/>
  <c r="J93" i="8"/>
  <c r="C93" i="8" s="1"/>
  <c r="I93" i="8"/>
  <c r="W92" i="8"/>
  <c r="X92" i="8" s="1"/>
  <c r="P92" i="8"/>
  <c r="Q92" i="8" s="1"/>
  <c r="I92" i="8"/>
  <c r="J92" i="8" s="1"/>
  <c r="X91" i="8"/>
  <c r="W91" i="8"/>
  <c r="Q91" i="8"/>
  <c r="P91" i="8"/>
  <c r="J91" i="8"/>
  <c r="I91" i="8"/>
  <c r="C91" i="8"/>
  <c r="W90" i="8"/>
  <c r="X90" i="8" s="1"/>
  <c r="P90" i="8"/>
  <c r="Q90" i="8" s="1"/>
  <c r="I90" i="8"/>
  <c r="J90" i="8" s="1"/>
  <c r="C90" i="8" s="1"/>
  <c r="X89" i="8"/>
  <c r="W89" i="8"/>
  <c r="Q89" i="8"/>
  <c r="P89" i="8"/>
  <c r="J89" i="8"/>
  <c r="C89" i="8" s="1"/>
  <c r="I89" i="8"/>
  <c r="W88" i="8"/>
  <c r="X88" i="8" s="1"/>
  <c r="P88" i="8"/>
  <c r="Q88" i="8" s="1"/>
  <c r="I88" i="8"/>
  <c r="J88" i="8" s="1"/>
  <c r="X87" i="8"/>
  <c r="W87" i="8"/>
  <c r="Q87" i="8"/>
  <c r="P87" i="8"/>
  <c r="J87" i="8"/>
  <c r="I87" i="8"/>
  <c r="C87" i="8"/>
  <c r="W86" i="8"/>
  <c r="X86" i="8" s="1"/>
  <c r="P86" i="8"/>
  <c r="Q86" i="8" s="1"/>
  <c r="I86" i="8"/>
  <c r="J86" i="8" s="1"/>
  <c r="C86" i="8" s="1"/>
  <c r="X85" i="8"/>
  <c r="W85" i="8"/>
  <c r="Q85" i="8"/>
  <c r="P85" i="8"/>
  <c r="J85" i="8"/>
  <c r="C85" i="8" s="1"/>
  <c r="I85" i="8"/>
  <c r="W84" i="8"/>
  <c r="X84" i="8" s="1"/>
  <c r="P84" i="8"/>
  <c r="Q84" i="8" s="1"/>
  <c r="I84" i="8"/>
  <c r="J84" i="8" s="1"/>
  <c r="C84" i="8" s="1"/>
  <c r="X83" i="8"/>
  <c r="W83" i="8"/>
  <c r="Q83" i="8"/>
  <c r="P83" i="8"/>
  <c r="J83" i="8"/>
  <c r="I83" i="8"/>
  <c r="C83" i="8"/>
  <c r="W82" i="8"/>
  <c r="X82" i="8" s="1"/>
  <c r="P82" i="8"/>
  <c r="Q82" i="8" s="1"/>
  <c r="I82" i="8"/>
  <c r="J82" i="8" s="1"/>
  <c r="X81" i="8"/>
  <c r="W81" i="8"/>
  <c r="Q81" i="8"/>
  <c r="P81" i="8"/>
  <c r="J81" i="8"/>
  <c r="C81" i="8" s="1"/>
  <c r="I81" i="8"/>
  <c r="W80" i="8"/>
  <c r="X80" i="8" s="1"/>
  <c r="P80" i="8"/>
  <c r="Q80" i="8" s="1"/>
  <c r="I80" i="8"/>
  <c r="J80" i="8" s="1"/>
  <c r="C80" i="8" s="1"/>
  <c r="X79" i="8"/>
  <c r="W79" i="8"/>
  <c r="Q79" i="8"/>
  <c r="P79" i="8"/>
  <c r="J79" i="8"/>
  <c r="I79" i="8"/>
  <c r="C79" i="8"/>
  <c r="W78" i="8"/>
  <c r="X78" i="8" s="1"/>
  <c r="P78" i="8"/>
  <c r="Q78" i="8" s="1"/>
  <c r="I78" i="8"/>
  <c r="J78" i="8" s="1"/>
  <c r="X77" i="8"/>
  <c r="W77" i="8"/>
  <c r="Q77" i="8"/>
  <c r="P77" i="8"/>
  <c r="J77" i="8"/>
  <c r="C77" i="8" s="1"/>
  <c r="I77" i="8"/>
  <c r="W76" i="8"/>
  <c r="X76" i="8" s="1"/>
  <c r="P76" i="8"/>
  <c r="Q76" i="8" s="1"/>
  <c r="I76" i="8"/>
  <c r="J76" i="8" s="1"/>
  <c r="X75" i="8"/>
  <c r="W75" i="8"/>
  <c r="Q75" i="8"/>
  <c r="P75" i="8"/>
  <c r="J75" i="8"/>
  <c r="I75" i="8"/>
  <c r="C75" i="8"/>
  <c r="W74" i="8"/>
  <c r="X74" i="8" s="1"/>
  <c r="P74" i="8"/>
  <c r="Q74" i="8" s="1"/>
  <c r="I74" i="8"/>
  <c r="J74" i="8" s="1"/>
  <c r="C74" i="8" s="1"/>
  <c r="X73" i="8"/>
  <c r="W73" i="8"/>
  <c r="Q73" i="8"/>
  <c r="P73" i="8"/>
  <c r="J73" i="8"/>
  <c r="C73" i="8" s="1"/>
  <c r="I73" i="8"/>
  <c r="W72" i="8"/>
  <c r="X72" i="8" s="1"/>
  <c r="P72" i="8"/>
  <c r="Q72" i="8" s="1"/>
  <c r="I72" i="8"/>
  <c r="J72" i="8" s="1"/>
  <c r="X71" i="8"/>
  <c r="W71" i="8"/>
  <c r="Q71" i="8"/>
  <c r="P71" i="8"/>
  <c r="J71" i="8"/>
  <c r="I71" i="8"/>
  <c r="C71" i="8"/>
  <c r="W70" i="8"/>
  <c r="X70" i="8" s="1"/>
  <c r="P70" i="8"/>
  <c r="Q70" i="8" s="1"/>
  <c r="I70" i="8"/>
  <c r="J70" i="8" s="1"/>
  <c r="C70" i="8" s="1"/>
  <c r="X69" i="8"/>
  <c r="W69" i="8"/>
  <c r="Q69" i="8"/>
  <c r="P69" i="8"/>
  <c r="J69" i="8"/>
  <c r="C69" i="8" s="1"/>
  <c r="I69" i="8"/>
  <c r="W68" i="8"/>
  <c r="X68" i="8" s="1"/>
  <c r="P68" i="8"/>
  <c r="Q68" i="8" s="1"/>
  <c r="I68" i="8"/>
  <c r="J68" i="8" s="1"/>
  <c r="C68" i="8" s="1"/>
  <c r="X67" i="8"/>
  <c r="W67" i="8"/>
  <c r="Q67" i="8"/>
  <c r="P67" i="8"/>
  <c r="J67" i="8"/>
  <c r="I67" i="8"/>
  <c r="C67" i="8"/>
  <c r="W66" i="8"/>
  <c r="X66" i="8" s="1"/>
  <c r="P66" i="8"/>
  <c r="I66" i="8"/>
  <c r="J66" i="8" s="1"/>
  <c r="X65" i="8"/>
  <c r="W65" i="8"/>
  <c r="W96" i="8" s="1"/>
  <c r="Q65" i="8"/>
  <c r="P65" i="8"/>
  <c r="J65" i="8"/>
  <c r="I65" i="8"/>
  <c r="I96" i="8" s="1"/>
  <c r="V64" i="8"/>
  <c r="U64" i="8"/>
  <c r="T64" i="8"/>
  <c r="S64" i="8"/>
  <c r="R64" i="8"/>
  <c r="O64" i="8"/>
  <c r="N64" i="8"/>
  <c r="M64" i="8"/>
  <c r="L64" i="8"/>
  <c r="K64" i="8"/>
  <c r="H64" i="8"/>
  <c r="G64" i="8"/>
  <c r="F64" i="8"/>
  <c r="E64" i="8"/>
  <c r="D64" i="8"/>
  <c r="W63" i="8"/>
  <c r="X63" i="8" s="1"/>
  <c r="P63" i="8"/>
  <c r="Q63" i="8" s="1"/>
  <c r="I63" i="8"/>
  <c r="J63" i="8" s="1"/>
  <c r="X62" i="8"/>
  <c r="W62" i="8"/>
  <c r="Q62" i="8"/>
  <c r="P62" i="8"/>
  <c r="J62" i="8"/>
  <c r="C62" i="8" s="1"/>
  <c r="I62" i="8"/>
  <c r="W61" i="8"/>
  <c r="X61" i="8" s="1"/>
  <c r="P61" i="8"/>
  <c r="Q61" i="8" s="1"/>
  <c r="I61" i="8"/>
  <c r="J61" i="8" s="1"/>
  <c r="X60" i="8"/>
  <c r="W60" i="8"/>
  <c r="Q60" i="8"/>
  <c r="P60" i="8"/>
  <c r="J60" i="8"/>
  <c r="I60" i="8"/>
  <c r="C60" i="8"/>
  <c r="W59" i="8"/>
  <c r="X59" i="8" s="1"/>
  <c r="P59" i="8"/>
  <c r="Q59" i="8" s="1"/>
  <c r="I59" i="8"/>
  <c r="J59" i="8" s="1"/>
  <c r="C59" i="8" s="1"/>
  <c r="X58" i="8"/>
  <c r="W58" i="8"/>
  <c r="Q58" i="8"/>
  <c r="P58" i="8"/>
  <c r="J58" i="8"/>
  <c r="C58" i="8" s="1"/>
  <c r="I58" i="8"/>
  <c r="W57" i="8"/>
  <c r="X57" i="8" s="1"/>
  <c r="P57" i="8"/>
  <c r="Q57" i="8" s="1"/>
  <c r="I57" i="8"/>
  <c r="J57" i="8" s="1"/>
  <c r="X56" i="8"/>
  <c r="W56" i="8"/>
  <c r="Q56" i="8"/>
  <c r="P56" i="8"/>
  <c r="J56" i="8"/>
  <c r="I56" i="8"/>
  <c r="C56" i="8"/>
  <c r="W55" i="8"/>
  <c r="X55" i="8" s="1"/>
  <c r="P55" i="8"/>
  <c r="Q55" i="8" s="1"/>
  <c r="I55" i="8"/>
  <c r="J55" i="8" s="1"/>
  <c r="C55" i="8" s="1"/>
  <c r="X54" i="8"/>
  <c r="W54" i="8"/>
  <c r="Q54" i="8"/>
  <c r="P54" i="8"/>
  <c r="J54" i="8"/>
  <c r="C54" i="8" s="1"/>
  <c r="I54" i="8"/>
  <c r="W53" i="8"/>
  <c r="X53" i="8" s="1"/>
  <c r="P53" i="8"/>
  <c r="Q53" i="8" s="1"/>
  <c r="I53" i="8"/>
  <c r="J53" i="8" s="1"/>
  <c r="X52" i="8"/>
  <c r="W52" i="8"/>
  <c r="Q52" i="8"/>
  <c r="P52" i="8"/>
  <c r="J52" i="8"/>
  <c r="I52" i="8"/>
  <c r="C52" i="8"/>
  <c r="W51" i="8"/>
  <c r="X51" i="8" s="1"/>
  <c r="P51" i="8"/>
  <c r="Q51" i="8" s="1"/>
  <c r="I51" i="8"/>
  <c r="J51" i="8" s="1"/>
  <c r="C51" i="8" s="1"/>
  <c r="X50" i="8"/>
  <c r="W50" i="8"/>
  <c r="Q50" i="8"/>
  <c r="P50" i="8"/>
  <c r="J50" i="8"/>
  <c r="C50" i="8" s="1"/>
  <c r="I50" i="8"/>
  <c r="W49" i="8"/>
  <c r="X49" i="8" s="1"/>
  <c r="P49" i="8"/>
  <c r="Q49" i="8" s="1"/>
  <c r="I49" i="8"/>
  <c r="J49" i="8" s="1"/>
  <c r="X48" i="8"/>
  <c r="W48" i="8"/>
  <c r="Q48" i="8"/>
  <c r="P48" i="8"/>
  <c r="J48" i="8"/>
  <c r="I48" i="8"/>
  <c r="C48" i="8"/>
  <c r="W47" i="8"/>
  <c r="X47" i="8" s="1"/>
  <c r="P47" i="8"/>
  <c r="Q47" i="8" s="1"/>
  <c r="I47" i="8"/>
  <c r="J47" i="8" s="1"/>
  <c r="C47" i="8" s="1"/>
  <c r="X46" i="8"/>
  <c r="W46" i="8"/>
  <c r="Q46" i="8"/>
  <c r="P46" i="8"/>
  <c r="J46" i="8"/>
  <c r="C46" i="8" s="1"/>
  <c r="I46" i="8"/>
  <c r="W45" i="8"/>
  <c r="X45" i="8" s="1"/>
  <c r="P45" i="8"/>
  <c r="Q45" i="8" s="1"/>
  <c r="I45" i="8"/>
  <c r="J45" i="8" s="1"/>
  <c r="X44" i="8"/>
  <c r="W44" i="8"/>
  <c r="Q44" i="8"/>
  <c r="P44" i="8"/>
  <c r="J44" i="8"/>
  <c r="I44" i="8"/>
  <c r="C44" i="8"/>
  <c r="W43" i="8"/>
  <c r="X43" i="8" s="1"/>
  <c r="P43" i="8"/>
  <c r="Q43" i="8" s="1"/>
  <c r="I43" i="8"/>
  <c r="J43" i="8" s="1"/>
  <c r="C43" i="8" s="1"/>
  <c r="X42" i="8"/>
  <c r="W42" i="8"/>
  <c r="Q42" i="8"/>
  <c r="P42" i="8"/>
  <c r="J42" i="8"/>
  <c r="C42" i="8" s="1"/>
  <c r="I42" i="8"/>
  <c r="W41" i="8"/>
  <c r="X41" i="8" s="1"/>
  <c r="P41" i="8"/>
  <c r="Q41" i="8" s="1"/>
  <c r="I41" i="8"/>
  <c r="J41" i="8" s="1"/>
  <c r="X40" i="8"/>
  <c r="W40" i="8"/>
  <c r="Q40" i="8"/>
  <c r="P40" i="8"/>
  <c r="J40" i="8"/>
  <c r="I40" i="8"/>
  <c r="C40" i="8"/>
  <c r="W39" i="8"/>
  <c r="X39" i="8" s="1"/>
  <c r="P39" i="8"/>
  <c r="I39" i="8"/>
  <c r="X38" i="8"/>
  <c r="W38" i="8"/>
  <c r="Q38" i="8"/>
  <c r="P38" i="8"/>
  <c r="J38" i="8"/>
  <c r="C38" i="8" s="1"/>
  <c r="I38" i="8"/>
  <c r="W37" i="8"/>
  <c r="X37" i="8" s="1"/>
  <c r="P37" i="8"/>
  <c r="Q37" i="8" s="1"/>
  <c r="I37" i="8"/>
  <c r="J37" i="8" s="1"/>
  <c r="C37" i="8" s="1"/>
  <c r="X36" i="8"/>
  <c r="W36" i="8"/>
  <c r="Q36" i="8"/>
  <c r="P36" i="8"/>
  <c r="J36" i="8"/>
  <c r="I36" i="8"/>
  <c r="C36" i="8"/>
  <c r="V35" i="8"/>
  <c r="U35" i="8"/>
  <c r="T35" i="8"/>
  <c r="S35" i="8"/>
  <c r="R35" i="8"/>
  <c r="O35" i="8"/>
  <c r="N35" i="8"/>
  <c r="M35" i="8"/>
  <c r="L35" i="8"/>
  <c r="K35" i="8"/>
  <c r="H35" i="8"/>
  <c r="G35" i="8"/>
  <c r="F35" i="8"/>
  <c r="E35" i="8"/>
  <c r="D35" i="8"/>
  <c r="W34" i="8"/>
  <c r="X34" i="8" s="1"/>
  <c r="P34" i="8"/>
  <c r="Q34" i="8" s="1"/>
  <c r="I34" i="8"/>
  <c r="J34" i="8" s="1"/>
  <c r="C34" i="8" s="1"/>
  <c r="X33" i="8"/>
  <c r="W33" i="8"/>
  <c r="Q33" i="8"/>
  <c r="P33" i="8"/>
  <c r="J33" i="8"/>
  <c r="C33" i="8" s="1"/>
  <c r="I33" i="8"/>
  <c r="W32" i="8"/>
  <c r="X32" i="8" s="1"/>
  <c r="P32" i="8"/>
  <c r="Q32" i="8" s="1"/>
  <c r="I32" i="8"/>
  <c r="J32" i="8" s="1"/>
  <c r="C32" i="8" s="1"/>
  <c r="X31" i="8"/>
  <c r="W31" i="8"/>
  <c r="Q31" i="8"/>
  <c r="P31" i="8"/>
  <c r="J31" i="8"/>
  <c r="I31" i="8"/>
  <c r="C31" i="8"/>
  <c r="W30" i="8"/>
  <c r="X30" i="8" s="1"/>
  <c r="P30" i="8"/>
  <c r="Q30" i="8" s="1"/>
  <c r="I30" i="8"/>
  <c r="J30" i="8" s="1"/>
  <c r="C30" i="8" s="1"/>
  <c r="X29" i="8"/>
  <c r="W29" i="8"/>
  <c r="Q29" i="8"/>
  <c r="P29" i="8"/>
  <c r="J29" i="8"/>
  <c r="C29" i="8" s="1"/>
  <c r="I29" i="8"/>
  <c r="W28" i="8"/>
  <c r="X28" i="8" s="1"/>
  <c r="P28" i="8"/>
  <c r="Q28" i="8" s="1"/>
  <c r="I28" i="8"/>
  <c r="J28" i="8" s="1"/>
  <c r="C28" i="8" s="1"/>
  <c r="W27" i="8"/>
  <c r="X27" i="8" s="1"/>
  <c r="P27" i="8"/>
  <c r="Q27" i="8" s="1"/>
  <c r="I27" i="8"/>
  <c r="J27" i="8" s="1"/>
  <c r="C27" i="8" s="1"/>
  <c r="X26" i="8"/>
  <c r="W26" i="8"/>
  <c r="P26" i="8"/>
  <c r="Q26" i="8" s="1"/>
  <c r="J26" i="8"/>
  <c r="C26" i="8" s="1"/>
  <c r="I26" i="8"/>
  <c r="W25" i="8"/>
  <c r="X25" i="8" s="1"/>
  <c r="P25" i="8"/>
  <c r="Q25" i="8" s="1"/>
  <c r="I25" i="8"/>
  <c r="J25" i="8" s="1"/>
  <c r="C25" i="8" s="1"/>
  <c r="W24" i="8"/>
  <c r="X24" i="8" s="1"/>
  <c r="Q24" i="8"/>
  <c r="P24" i="8"/>
  <c r="I24" i="8"/>
  <c r="J24" i="8" s="1"/>
  <c r="C24" i="8" s="1"/>
  <c r="W23" i="8"/>
  <c r="X23" i="8" s="1"/>
  <c r="P23" i="8"/>
  <c r="Q23" i="8" s="1"/>
  <c r="I23" i="8"/>
  <c r="J23" i="8" s="1"/>
  <c r="C23" i="8" s="1"/>
  <c r="X22" i="8"/>
  <c r="W22" i="8"/>
  <c r="P22" i="8"/>
  <c r="Q22" i="8" s="1"/>
  <c r="J22" i="8"/>
  <c r="C22" i="8" s="1"/>
  <c r="I22" i="8"/>
  <c r="W21" i="8"/>
  <c r="X21" i="8" s="1"/>
  <c r="P21" i="8"/>
  <c r="Q21" i="8" s="1"/>
  <c r="I21" i="8"/>
  <c r="J21" i="8" s="1"/>
  <c r="C21" i="8" s="1"/>
  <c r="W20" i="8"/>
  <c r="X20" i="8" s="1"/>
  <c r="Q20" i="8"/>
  <c r="P20" i="8"/>
  <c r="I20" i="8"/>
  <c r="J20" i="8" s="1"/>
  <c r="W19" i="8"/>
  <c r="X19" i="8" s="1"/>
  <c r="P19" i="8"/>
  <c r="Q19" i="8" s="1"/>
  <c r="I19" i="8"/>
  <c r="J19" i="8" s="1"/>
  <c r="X18" i="8"/>
  <c r="W18" i="8"/>
  <c r="P18" i="8"/>
  <c r="Q18" i="8" s="1"/>
  <c r="J18" i="8"/>
  <c r="C18" i="8" s="1"/>
  <c r="I18" i="8"/>
  <c r="W17" i="8"/>
  <c r="X17" i="8" s="1"/>
  <c r="P17" i="8"/>
  <c r="Q17" i="8" s="1"/>
  <c r="I17" i="8"/>
  <c r="J17" i="8" s="1"/>
  <c r="W16" i="8"/>
  <c r="X16" i="8" s="1"/>
  <c r="Q16" i="8"/>
  <c r="P16" i="8"/>
  <c r="I16" i="8"/>
  <c r="J16" i="8" s="1"/>
  <c r="W15" i="8"/>
  <c r="X15" i="8" s="1"/>
  <c r="P15" i="8"/>
  <c r="Q15" i="8" s="1"/>
  <c r="I15" i="8"/>
  <c r="J15" i="8" s="1"/>
  <c r="X14" i="8"/>
  <c r="W14" i="8"/>
  <c r="P14" i="8"/>
  <c r="Q14" i="8" s="1"/>
  <c r="J14" i="8"/>
  <c r="I14" i="8"/>
  <c r="W13" i="8"/>
  <c r="X13" i="8" s="1"/>
  <c r="P13" i="8"/>
  <c r="Q13" i="8" s="1"/>
  <c r="I13" i="8"/>
  <c r="J13" i="8" s="1"/>
  <c r="W12" i="8"/>
  <c r="X12" i="8" s="1"/>
  <c r="Q12" i="8"/>
  <c r="P12" i="8"/>
  <c r="I12" i="8"/>
  <c r="J12" i="8" s="1"/>
  <c r="W11" i="8"/>
  <c r="X11" i="8" s="1"/>
  <c r="P11" i="8"/>
  <c r="Q11" i="8" s="1"/>
  <c r="I11" i="8"/>
  <c r="J11" i="8" s="1"/>
  <c r="C11" i="8" s="1"/>
  <c r="X10" i="8"/>
  <c r="W10" i="8"/>
  <c r="P10" i="8"/>
  <c r="Q10" i="8" s="1"/>
  <c r="J10" i="8"/>
  <c r="C10" i="8" s="1"/>
  <c r="I10" i="8"/>
  <c r="W9" i="8"/>
  <c r="X9" i="8" s="1"/>
  <c r="P9" i="8"/>
  <c r="Q9" i="8" s="1"/>
  <c r="I9" i="8"/>
  <c r="J9" i="8" s="1"/>
  <c r="C9" i="8" s="1"/>
  <c r="W8" i="8"/>
  <c r="X8" i="8" s="1"/>
  <c r="Q8" i="8"/>
  <c r="P8" i="8"/>
  <c r="I8" i="8"/>
  <c r="J8" i="8" s="1"/>
  <c r="C8" i="8" s="1"/>
  <c r="W7" i="8"/>
  <c r="X7" i="8" s="1"/>
  <c r="P7" i="8"/>
  <c r="Q7" i="8" s="1"/>
  <c r="I7" i="8"/>
  <c r="J7" i="8" s="1"/>
  <c r="C7" i="8" s="1"/>
  <c r="X6" i="8"/>
  <c r="W6" i="8"/>
  <c r="P6" i="8"/>
  <c r="Q6" i="8" s="1"/>
  <c r="J6" i="8"/>
  <c r="C6" i="8" s="1"/>
  <c r="I6" i="8"/>
  <c r="W5" i="8"/>
  <c r="X5" i="8" s="1"/>
  <c r="P5" i="8"/>
  <c r="Q5" i="8" s="1"/>
  <c r="I5" i="8"/>
  <c r="J5" i="8" s="1"/>
  <c r="C5" i="8" s="1"/>
  <c r="W4" i="8"/>
  <c r="X4" i="8" s="1"/>
  <c r="X35" i="8" s="1"/>
  <c r="Q4" i="8"/>
  <c r="P4" i="8"/>
  <c r="I4" i="8"/>
  <c r="J4" i="8" s="1"/>
  <c r="V285" i="7"/>
  <c r="U285" i="7"/>
  <c r="T285" i="7"/>
  <c r="S285" i="7"/>
  <c r="R285" i="7"/>
  <c r="O285" i="7"/>
  <c r="N285" i="7"/>
  <c r="M285" i="7"/>
  <c r="L285" i="7"/>
  <c r="K285" i="7"/>
  <c r="H285" i="7"/>
  <c r="G285" i="7"/>
  <c r="F285" i="7"/>
  <c r="E285" i="7"/>
  <c r="D285" i="7"/>
  <c r="X284" i="7"/>
  <c r="W284" i="7"/>
  <c r="P284" i="7"/>
  <c r="Q284" i="7" s="1"/>
  <c r="J284" i="7"/>
  <c r="C284" i="7" s="1"/>
  <c r="I284" i="7"/>
  <c r="W283" i="7"/>
  <c r="X283" i="7" s="1"/>
  <c r="P283" i="7"/>
  <c r="Q283" i="7" s="1"/>
  <c r="I283" i="7"/>
  <c r="J283" i="7" s="1"/>
  <c r="C283" i="7" s="1"/>
  <c r="W282" i="7"/>
  <c r="X282" i="7" s="1"/>
  <c r="Q282" i="7"/>
  <c r="P282" i="7"/>
  <c r="I282" i="7"/>
  <c r="J282" i="7" s="1"/>
  <c r="C282" i="7" s="1"/>
  <c r="W281" i="7"/>
  <c r="X281" i="7" s="1"/>
  <c r="P281" i="7"/>
  <c r="Q281" i="7" s="1"/>
  <c r="I281" i="7"/>
  <c r="J281" i="7" s="1"/>
  <c r="C281" i="7" s="1"/>
  <c r="X280" i="7"/>
  <c r="W280" i="7"/>
  <c r="P280" i="7"/>
  <c r="Q280" i="7" s="1"/>
  <c r="J280" i="7"/>
  <c r="C280" i="7" s="1"/>
  <c r="I280" i="7"/>
  <c r="W279" i="7"/>
  <c r="X279" i="7" s="1"/>
  <c r="P279" i="7"/>
  <c r="Q279" i="7" s="1"/>
  <c r="I279" i="7"/>
  <c r="J279" i="7" s="1"/>
  <c r="C279" i="7" s="1"/>
  <c r="W278" i="7"/>
  <c r="X278" i="7" s="1"/>
  <c r="Q278" i="7"/>
  <c r="P278" i="7"/>
  <c r="I278" i="7"/>
  <c r="J278" i="7" s="1"/>
  <c r="C278" i="7" s="1"/>
  <c r="W277" i="7"/>
  <c r="X277" i="7" s="1"/>
  <c r="P277" i="7"/>
  <c r="Q277" i="7" s="1"/>
  <c r="I277" i="7"/>
  <c r="J277" i="7" s="1"/>
  <c r="C277" i="7" s="1"/>
  <c r="X276" i="7"/>
  <c r="W276" i="7"/>
  <c r="P276" i="7"/>
  <c r="Q276" i="7" s="1"/>
  <c r="J276" i="7"/>
  <c r="C276" i="7" s="1"/>
  <c r="I276" i="7"/>
  <c r="W275" i="7"/>
  <c r="X275" i="7" s="1"/>
  <c r="P275" i="7"/>
  <c r="Q275" i="7" s="1"/>
  <c r="I275" i="7"/>
  <c r="J275" i="7" s="1"/>
  <c r="C275" i="7" s="1"/>
  <c r="W274" i="7"/>
  <c r="X274" i="7" s="1"/>
  <c r="Q274" i="7"/>
  <c r="P274" i="7"/>
  <c r="I274" i="7"/>
  <c r="J274" i="7" s="1"/>
  <c r="C274" i="7" s="1"/>
  <c r="W273" i="7"/>
  <c r="X273" i="7" s="1"/>
  <c r="P273" i="7"/>
  <c r="Q273" i="7" s="1"/>
  <c r="I273" i="7"/>
  <c r="J273" i="7" s="1"/>
  <c r="C273" i="7" s="1"/>
  <c r="X272" i="7"/>
  <c r="W272" i="7"/>
  <c r="P272" i="7"/>
  <c r="Q272" i="7" s="1"/>
  <c r="J272" i="7"/>
  <c r="C272" i="7" s="1"/>
  <c r="I272" i="7"/>
  <c r="W271" i="7"/>
  <c r="X271" i="7" s="1"/>
  <c r="P271" i="7"/>
  <c r="Q271" i="7" s="1"/>
  <c r="I271" i="7"/>
  <c r="J271" i="7" s="1"/>
  <c r="C271" i="7" s="1"/>
  <c r="W270" i="7"/>
  <c r="X270" i="7" s="1"/>
  <c r="P270" i="7"/>
  <c r="Q270" i="7" s="1"/>
  <c r="I270" i="7"/>
  <c r="J270" i="7" s="1"/>
  <c r="W269" i="7"/>
  <c r="X269" i="7" s="1"/>
  <c r="AE269" i="2" s="1"/>
  <c r="P269" i="7"/>
  <c r="Q269" i="7" s="1"/>
  <c r="W269" i="2" s="1"/>
  <c r="I269" i="7"/>
  <c r="W268" i="7"/>
  <c r="X268" i="7" s="1"/>
  <c r="AE268" i="2" s="1"/>
  <c r="P268" i="7"/>
  <c r="Q268" i="7" s="1"/>
  <c r="W268" i="2" s="1"/>
  <c r="I268" i="7"/>
  <c r="W267" i="7"/>
  <c r="X267" i="7" s="1"/>
  <c r="AE267" i="2" s="1"/>
  <c r="P267" i="7"/>
  <c r="Q267" i="7" s="1"/>
  <c r="W267" i="2" s="1"/>
  <c r="I267" i="7"/>
  <c r="W266" i="7"/>
  <c r="X266" i="7" s="1"/>
  <c r="AE266" i="2" s="1"/>
  <c r="P266" i="7"/>
  <c r="Q266" i="7" s="1"/>
  <c r="W266" i="2" s="1"/>
  <c r="I266" i="7"/>
  <c r="W265" i="7"/>
  <c r="X265" i="7" s="1"/>
  <c r="AE265" i="2" s="1"/>
  <c r="P265" i="7"/>
  <c r="Q265" i="7" s="1"/>
  <c r="W265" i="2" s="1"/>
  <c r="I265" i="7"/>
  <c r="X264" i="7"/>
  <c r="AE264" i="2" s="1"/>
  <c r="W264" i="7"/>
  <c r="P264" i="7"/>
  <c r="Q264" i="7" s="1"/>
  <c r="W264" i="2" s="1"/>
  <c r="I264" i="7"/>
  <c r="G264" i="1" s="1"/>
  <c r="W263" i="7"/>
  <c r="X263" i="7" s="1"/>
  <c r="AE263" i="2" s="1"/>
  <c r="P263" i="7"/>
  <c r="Q263" i="7" s="1"/>
  <c r="W263" i="2" s="1"/>
  <c r="I263" i="7"/>
  <c r="W262" i="7"/>
  <c r="X262" i="7" s="1"/>
  <c r="AE262" i="2" s="1"/>
  <c r="P262" i="7"/>
  <c r="Q262" i="7" s="1"/>
  <c r="W262" i="2" s="1"/>
  <c r="I262" i="7"/>
  <c r="W261" i="7"/>
  <c r="X261" i="7" s="1"/>
  <c r="AE261" i="2" s="1"/>
  <c r="P261" i="7"/>
  <c r="Q261" i="7" s="1"/>
  <c r="W261" i="2" s="1"/>
  <c r="I261" i="7"/>
  <c r="W260" i="7"/>
  <c r="X260" i="7" s="1"/>
  <c r="AE260" i="2" s="1"/>
  <c r="P260" i="7"/>
  <c r="Q260" i="7" s="1"/>
  <c r="W260" i="2" s="1"/>
  <c r="I260" i="7"/>
  <c r="W259" i="7"/>
  <c r="X259" i="7" s="1"/>
  <c r="AE259" i="2" s="1"/>
  <c r="P259" i="7"/>
  <c r="Q259" i="7" s="1"/>
  <c r="W259" i="2" s="1"/>
  <c r="I259" i="7"/>
  <c r="W258" i="7"/>
  <c r="P258" i="7"/>
  <c r="Q258" i="7" s="1"/>
  <c r="W258" i="2" s="1"/>
  <c r="I258" i="7"/>
  <c r="G258" i="1" s="1"/>
  <c r="W257" i="7"/>
  <c r="X257" i="7" s="1"/>
  <c r="Q257" i="7"/>
  <c r="P257" i="7"/>
  <c r="I257" i="7"/>
  <c r="J257" i="7" s="1"/>
  <c r="C257" i="7" s="1"/>
  <c r="W256" i="7"/>
  <c r="X256" i="7" s="1"/>
  <c r="Q256" i="7"/>
  <c r="P256" i="7"/>
  <c r="I256" i="7"/>
  <c r="J256" i="7" s="1"/>
  <c r="C256" i="7" s="1"/>
  <c r="X255" i="7"/>
  <c r="W255" i="7"/>
  <c r="P255" i="7"/>
  <c r="Q255" i="7" s="1"/>
  <c r="C255" i="7" s="1"/>
  <c r="J255" i="7"/>
  <c r="I255" i="7"/>
  <c r="V254" i="7"/>
  <c r="U254" i="7"/>
  <c r="T254" i="7"/>
  <c r="S254" i="7"/>
  <c r="R254" i="7"/>
  <c r="O254" i="7"/>
  <c r="N254" i="7"/>
  <c r="M254" i="7"/>
  <c r="L254" i="7"/>
  <c r="K254" i="7"/>
  <c r="H254" i="7"/>
  <c r="G254" i="7"/>
  <c r="F254" i="7"/>
  <c r="E254" i="7"/>
  <c r="D254" i="7"/>
  <c r="W253" i="7"/>
  <c r="X253" i="7" s="1"/>
  <c r="Q253" i="7"/>
  <c r="P253" i="7"/>
  <c r="I253" i="7"/>
  <c r="J253" i="7" s="1"/>
  <c r="C253" i="7" s="1"/>
  <c r="W252" i="7"/>
  <c r="X252" i="7" s="1"/>
  <c r="P252" i="7"/>
  <c r="Q252" i="7" s="1"/>
  <c r="I252" i="7"/>
  <c r="J252" i="7" s="1"/>
  <c r="C252" i="7" s="1"/>
  <c r="X251" i="7"/>
  <c r="W251" i="7"/>
  <c r="P251" i="7"/>
  <c r="Q251" i="7" s="1"/>
  <c r="J251" i="7"/>
  <c r="C251" i="7" s="1"/>
  <c r="I251" i="7"/>
  <c r="W250" i="7"/>
  <c r="X250" i="7" s="1"/>
  <c r="P250" i="7"/>
  <c r="Q250" i="7" s="1"/>
  <c r="I250" i="7"/>
  <c r="J250" i="7" s="1"/>
  <c r="C250" i="7" s="1"/>
  <c r="W249" i="7"/>
  <c r="X249" i="7" s="1"/>
  <c r="Q249" i="7"/>
  <c r="P249" i="7"/>
  <c r="I249" i="7"/>
  <c r="J249" i="7" s="1"/>
  <c r="W248" i="7"/>
  <c r="X248" i="7" s="1"/>
  <c r="P248" i="7"/>
  <c r="Q248" i="7" s="1"/>
  <c r="I248" i="7"/>
  <c r="J248" i="7" s="1"/>
  <c r="X247" i="7"/>
  <c r="W247" i="7"/>
  <c r="P247" i="7"/>
  <c r="Q247" i="7" s="1"/>
  <c r="J247" i="7"/>
  <c r="C247" i="7" s="1"/>
  <c r="I247" i="7"/>
  <c r="W246" i="7"/>
  <c r="X246" i="7" s="1"/>
  <c r="P246" i="7"/>
  <c r="Q246" i="7" s="1"/>
  <c r="I246" i="7"/>
  <c r="J246" i="7" s="1"/>
  <c r="W245" i="7"/>
  <c r="X245" i="7" s="1"/>
  <c r="Q245" i="7"/>
  <c r="P245" i="7"/>
  <c r="I245" i="7"/>
  <c r="J245" i="7" s="1"/>
  <c r="W244" i="7"/>
  <c r="X244" i="7" s="1"/>
  <c r="P244" i="7"/>
  <c r="Q244" i="7" s="1"/>
  <c r="I244" i="7"/>
  <c r="J244" i="7" s="1"/>
  <c r="X243" i="7"/>
  <c r="W243" i="7"/>
  <c r="P243" i="7"/>
  <c r="Q243" i="7" s="1"/>
  <c r="J243" i="7"/>
  <c r="I243" i="7"/>
  <c r="W242" i="7"/>
  <c r="X242" i="7" s="1"/>
  <c r="P242" i="7"/>
  <c r="Q242" i="7" s="1"/>
  <c r="I242" i="7"/>
  <c r="J242" i="7" s="1"/>
  <c r="W241" i="7"/>
  <c r="X241" i="7" s="1"/>
  <c r="Q241" i="7"/>
  <c r="P241" i="7"/>
  <c r="I241" i="7"/>
  <c r="J241" i="7" s="1"/>
  <c r="W240" i="7"/>
  <c r="X240" i="7" s="1"/>
  <c r="P240" i="7"/>
  <c r="Q240" i="7" s="1"/>
  <c r="I240" i="7"/>
  <c r="J240" i="7" s="1"/>
  <c r="C240" i="7" s="1"/>
  <c r="X239" i="7"/>
  <c r="W239" i="7"/>
  <c r="P239" i="7"/>
  <c r="Q239" i="7" s="1"/>
  <c r="J239" i="7"/>
  <c r="C239" i="7" s="1"/>
  <c r="I239" i="7"/>
  <c r="W238" i="7"/>
  <c r="X238" i="7" s="1"/>
  <c r="P238" i="7"/>
  <c r="Q238" i="7" s="1"/>
  <c r="I238" i="7"/>
  <c r="J238" i="7" s="1"/>
  <c r="C238" i="7" s="1"/>
  <c r="W237" i="7"/>
  <c r="X237" i="7" s="1"/>
  <c r="Q237" i="7"/>
  <c r="P237" i="7"/>
  <c r="I237" i="7"/>
  <c r="J237" i="7" s="1"/>
  <c r="C237" i="7" s="1"/>
  <c r="W236" i="7"/>
  <c r="X236" i="7" s="1"/>
  <c r="P236" i="7"/>
  <c r="Q236" i="7" s="1"/>
  <c r="I236" i="7"/>
  <c r="J236" i="7" s="1"/>
  <c r="C236" i="7" s="1"/>
  <c r="X235" i="7"/>
  <c r="W235" i="7"/>
  <c r="P235" i="7"/>
  <c r="Q235" i="7" s="1"/>
  <c r="J235" i="7"/>
  <c r="C235" i="7" s="1"/>
  <c r="I235" i="7"/>
  <c r="W234" i="7"/>
  <c r="X234" i="7" s="1"/>
  <c r="P234" i="7"/>
  <c r="Q234" i="7" s="1"/>
  <c r="I234" i="7"/>
  <c r="J234" i="7" s="1"/>
  <c r="C234" i="7" s="1"/>
  <c r="W233" i="7"/>
  <c r="X233" i="7" s="1"/>
  <c r="Q233" i="7"/>
  <c r="P233" i="7"/>
  <c r="I233" i="7"/>
  <c r="J233" i="7" s="1"/>
  <c r="W232" i="7"/>
  <c r="X232" i="7" s="1"/>
  <c r="P232" i="7"/>
  <c r="Q232" i="7" s="1"/>
  <c r="I232" i="7"/>
  <c r="J232" i="7" s="1"/>
  <c r="X231" i="7"/>
  <c r="W231" i="7"/>
  <c r="P231" i="7"/>
  <c r="Q231" i="7" s="1"/>
  <c r="J231" i="7"/>
  <c r="C231" i="7" s="1"/>
  <c r="I231" i="7"/>
  <c r="W230" i="7"/>
  <c r="X230" i="7" s="1"/>
  <c r="P230" i="7"/>
  <c r="Q230" i="7" s="1"/>
  <c r="I230" i="7"/>
  <c r="J230" i="7" s="1"/>
  <c r="W229" i="7"/>
  <c r="X229" i="7" s="1"/>
  <c r="Q229" i="7"/>
  <c r="P229" i="7"/>
  <c r="I229" i="7"/>
  <c r="J229" i="7" s="1"/>
  <c r="W228" i="7"/>
  <c r="X228" i="7" s="1"/>
  <c r="P228" i="7"/>
  <c r="Q228" i="7" s="1"/>
  <c r="I228" i="7"/>
  <c r="J228" i="7" s="1"/>
  <c r="X227" i="7"/>
  <c r="W227" i="7"/>
  <c r="P227" i="7"/>
  <c r="Q227" i="7" s="1"/>
  <c r="J227" i="7"/>
  <c r="I227" i="7"/>
  <c r="W226" i="7"/>
  <c r="X226" i="7" s="1"/>
  <c r="P226" i="7"/>
  <c r="Q226" i="7" s="1"/>
  <c r="I226" i="7"/>
  <c r="J226" i="7" s="1"/>
  <c r="W225" i="7"/>
  <c r="X225" i="7" s="1"/>
  <c r="Q225" i="7"/>
  <c r="P225" i="7"/>
  <c r="I225" i="7"/>
  <c r="J225" i="7" s="1"/>
  <c r="W224" i="7"/>
  <c r="X224" i="7" s="1"/>
  <c r="P224" i="7"/>
  <c r="Q224" i="7" s="1"/>
  <c r="I224" i="7"/>
  <c r="J224" i="7" s="1"/>
  <c r="C224" i="7" s="1"/>
  <c r="X223" i="7"/>
  <c r="W223" i="7"/>
  <c r="W254" i="7" s="1"/>
  <c r="P223" i="7"/>
  <c r="Q223" i="7" s="1"/>
  <c r="J223" i="7"/>
  <c r="J254" i="7" s="1"/>
  <c r="I223" i="7"/>
  <c r="I254" i="7" s="1"/>
  <c r="V222" i="7"/>
  <c r="U222" i="7"/>
  <c r="T222" i="7"/>
  <c r="S222" i="7"/>
  <c r="R222" i="7"/>
  <c r="O222" i="7"/>
  <c r="N222" i="7"/>
  <c r="M222" i="7"/>
  <c r="L222" i="7"/>
  <c r="K222" i="7"/>
  <c r="H222" i="7"/>
  <c r="G222" i="7"/>
  <c r="F222" i="7"/>
  <c r="E222" i="7"/>
  <c r="D222" i="7"/>
  <c r="X221" i="7"/>
  <c r="W221" i="7"/>
  <c r="P221" i="7"/>
  <c r="Q221" i="7" s="1"/>
  <c r="C221" i="7" s="1"/>
  <c r="J221" i="7"/>
  <c r="I221" i="7"/>
  <c r="X220" i="7"/>
  <c r="W220" i="7"/>
  <c r="P220" i="7"/>
  <c r="Q220" i="7" s="1"/>
  <c r="J220" i="7"/>
  <c r="I220" i="7"/>
  <c r="W219" i="7"/>
  <c r="X219" i="7" s="1"/>
  <c r="Q219" i="7"/>
  <c r="P219" i="7"/>
  <c r="I219" i="7"/>
  <c r="J219" i="7" s="1"/>
  <c r="W218" i="7"/>
  <c r="X218" i="7" s="1"/>
  <c r="Q218" i="7"/>
  <c r="P218" i="7"/>
  <c r="I218" i="7"/>
  <c r="J218" i="7" s="1"/>
  <c r="X217" i="7"/>
  <c r="W217" i="7"/>
  <c r="P217" i="7"/>
  <c r="Q217" i="7" s="1"/>
  <c r="J217" i="7"/>
  <c r="C217" i="7" s="1"/>
  <c r="I217" i="7"/>
  <c r="X216" i="7"/>
  <c r="W216" i="7"/>
  <c r="P216" i="7"/>
  <c r="Q216" i="7" s="1"/>
  <c r="J216" i="7"/>
  <c r="C216" i="7" s="1"/>
  <c r="I216" i="7"/>
  <c r="W215" i="7"/>
  <c r="X215" i="7" s="1"/>
  <c r="Q215" i="7"/>
  <c r="P215" i="7"/>
  <c r="I215" i="7"/>
  <c r="J215" i="7" s="1"/>
  <c r="C215" i="7" s="1"/>
  <c r="W214" i="7"/>
  <c r="X214" i="7" s="1"/>
  <c r="Q214" i="7"/>
  <c r="P214" i="7"/>
  <c r="I214" i="7"/>
  <c r="J214" i="7" s="1"/>
  <c r="C214" i="7" s="1"/>
  <c r="X213" i="7"/>
  <c r="W213" i="7"/>
  <c r="P213" i="7"/>
  <c r="Q213" i="7" s="1"/>
  <c r="J213" i="7"/>
  <c r="C213" i="7" s="1"/>
  <c r="I213" i="7"/>
  <c r="X212" i="7"/>
  <c r="W212" i="7"/>
  <c r="P212" i="7"/>
  <c r="Q212" i="7" s="1"/>
  <c r="J212" i="7"/>
  <c r="I212" i="7"/>
  <c r="W211" i="7"/>
  <c r="X211" i="7" s="1"/>
  <c r="Q211" i="7"/>
  <c r="P211" i="7"/>
  <c r="I211" i="7"/>
  <c r="J211" i="7" s="1"/>
  <c r="W210" i="7"/>
  <c r="X210" i="7" s="1"/>
  <c r="Q210" i="7"/>
  <c r="P210" i="7"/>
  <c r="I210" i="7"/>
  <c r="J210" i="7" s="1"/>
  <c r="X209" i="7"/>
  <c r="W209" i="7"/>
  <c r="P209" i="7"/>
  <c r="Q209" i="7" s="1"/>
  <c r="J209" i="7"/>
  <c r="C209" i="7" s="1"/>
  <c r="I209" i="7"/>
  <c r="X208" i="7"/>
  <c r="W208" i="7"/>
  <c r="P208" i="7"/>
  <c r="Q208" i="7" s="1"/>
  <c r="J208" i="7"/>
  <c r="C208" i="7" s="1"/>
  <c r="I208" i="7"/>
  <c r="W207" i="7"/>
  <c r="X207" i="7" s="1"/>
  <c r="Q207" i="7"/>
  <c r="P207" i="7"/>
  <c r="I207" i="7"/>
  <c r="J207" i="7" s="1"/>
  <c r="C207" i="7" s="1"/>
  <c r="W206" i="7"/>
  <c r="X206" i="7" s="1"/>
  <c r="Q206" i="7"/>
  <c r="P206" i="7"/>
  <c r="I206" i="7"/>
  <c r="J206" i="7" s="1"/>
  <c r="C206" i="7" s="1"/>
  <c r="X205" i="7"/>
  <c r="W205" i="7"/>
  <c r="P205" i="7"/>
  <c r="Q205" i="7" s="1"/>
  <c r="J205" i="7"/>
  <c r="C205" i="7" s="1"/>
  <c r="I205" i="7"/>
  <c r="X204" i="7"/>
  <c r="W204" i="7"/>
  <c r="P204" i="7"/>
  <c r="Q204" i="7" s="1"/>
  <c r="J204" i="7"/>
  <c r="I204" i="7"/>
  <c r="W203" i="7"/>
  <c r="X203" i="7" s="1"/>
  <c r="Q203" i="7"/>
  <c r="P203" i="7"/>
  <c r="I203" i="7"/>
  <c r="J203" i="7" s="1"/>
  <c r="W202" i="7"/>
  <c r="X202" i="7" s="1"/>
  <c r="Q202" i="7"/>
  <c r="P202" i="7"/>
  <c r="I202" i="7"/>
  <c r="J202" i="7" s="1"/>
  <c r="X201" i="7"/>
  <c r="W201" i="7"/>
  <c r="P201" i="7"/>
  <c r="Q201" i="7" s="1"/>
  <c r="J201" i="7"/>
  <c r="C201" i="7" s="1"/>
  <c r="I201" i="7"/>
  <c r="X200" i="7"/>
  <c r="W200" i="7"/>
  <c r="P200" i="7"/>
  <c r="Q200" i="7" s="1"/>
  <c r="J200" i="7"/>
  <c r="C200" i="7" s="1"/>
  <c r="I200" i="7"/>
  <c r="W199" i="7"/>
  <c r="X199" i="7" s="1"/>
  <c r="Q199" i="7"/>
  <c r="P199" i="7"/>
  <c r="I199" i="7"/>
  <c r="J199" i="7" s="1"/>
  <c r="C199" i="7" s="1"/>
  <c r="W198" i="7"/>
  <c r="X198" i="7" s="1"/>
  <c r="Q198" i="7"/>
  <c r="P198" i="7"/>
  <c r="I198" i="7"/>
  <c r="J198" i="7" s="1"/>
  <c r="C198" i="7" s="1"/>
  <c r="X197" i="7"/>
  <c r="W197" i="7"/>
  <c r="P197" i="7"/>
  <c r="Q197" i="7" s="1"/>
  <c r="J197" i="7"/>
  <c r="C197" i="7" s="1"/>
  <c r="I197" i="7"/>
  <c r="X196" i="7"/>
  <c r="W196" i="7"/>
  <c r="P196" i="7"/>
  <c r="Q196" i="7" s="1"/>
  <c r="J196" i="7"/>
  <c r="I196" i="7"/>
  <c r="W195" i="7"/>
  <c r="X195" i="7" s="1"/>
  <c r="Q195" i="7"/>
  <c r="P195" i="7"/>
  <c r="I195" i="7"/>
  <c r="J195" i="7" s="1"/>
  <c r="W194" i="7"/>
  <c r="X194" i="7" s="1"/>
  <c r="Q194" i="7"/>
  <c r="P194" i="7"/>
  <c r="I194" i="7"/>
  <c r="J194" i="7" s="1"/>
  <c r="X193" i="7"/>
  <c r="W193" i="7"/>
  <c r="P193" i="7"/>
  <c r="Q193" i="7" s="1"/>
  <c r="J193" i="7"/>
  <c r="C193" i="7" s="1"/>
  <c r="I193" i="7"/>
  <c r="X192" i="7"/>
  <c r="W192" i="7"/>
  <c r="P192" i="7"/>
  <c r="Q192" i="7" s="1"/>
  <c r="J192" i="7"/>
  <c r="C192" i="7" s="1"/>
  <c r="I192" i="7"/>
  <c r="W191" i="7"/>
  <c r="X191" i="7" s="1"/>
  <c r="Q191" i="7"/>
  <c r="P191" i="7"/>
  <c r="P222" i="7" s="1"/>
  <c r="I191" i="7"/>
  <c r="I222" i="7" s="1"/>
  <c r="V190" i="7"/>
  <c r="U190" i="7"/>
  <c r="T190" i="7"/>
  <c r="S190" i="7"/>
  <c r="R190" i="7"/>
  <c r="O190" i="7"/>
  <c r="N190" i="7"/>
  <c r="M190" i="7"/>
  <c r="L190" i="7"/>
  <c r="K190" i="7"/>
  <c r="H190" i="7"/>
  <c r="G190" i="7"/>
  <c r="F190" i="7"/>
  <c r="E190" i="7"/>
  <c r="D190" i="7"/>
  <c r="X189" i="7"/>
  <c r="W189" i="7"/>
  <c r="P189" i="7"/>
  <c r="Q189" i="7" s="1"/>
  <c r="J189" i="7"/>
  <c r="C189" i="7" s="1"/>
  <c r="I189" i="7"/>
  <c r="W188" i="7"/>
  <c r="X188" i="7" s="1"/>
  <c r="Q188" i="7"/>
  <c r="P188" i="7"/>
  <c r="I188" i="7"/>
  <c r="J188" i="7" s="1"/>
  <c r="C188" i="7" s="1"/>
  <c r="W187" i="7"/>
  <c r="X187" i="7" s="1"/>
  <c r="Q187" i="7"/>
  <c r="P187" i="7"/>
  <c r="I187" i="7"/>
  <c r="J187" i="7" s="1"/>
  <c r="C187" i="7" s="1"/>
  <c r="X186" i="7"/>
  <c r="W186" i="7"/>
  <c r="P186" i="7"/>
  <c r="Q186" i="7" s="1"/>
  <c r="J186" i="7"/>
  <c r="C186" i="7" s="1"/>
  <c r="I186" i="7"/>
  <c r="X185" i="7"/>
  <c r="W185" i="7"/>
  <c r="P185" i="7"/>
  <c r="Q185" i="7" s="1"/>
  <c r="J185" i="7"/>
  <c r="I185" i="7"/>
  <c r="W184" i="7"/>
  <c r="X184" i="7" s="1"/>
  <c r="Q184" i="7"/>
  <c r="P184" i="7"/>
  <c r="I184" i="7"/>
  <c r="J184" i="7" s="1"/>
  <c r="W183" i="7"/>
  <c r="X183" i="7" s="1"/>
  <c r="Q183" i="7"/>
  <c r="P183" i="7"/>
  <c r="I183" i="7"/>
  <c r="J183" i="7" s="1"/>
  <c r="X182" i="7"/>
  <c r="W182" i="7"/>
  <c r="P182" i="7"/>
  <c r="Q182" i="7" s="1"/>
  <c r="J182" i="7"/>
  <c r="C182" i="7" s="1"/>
  <c r="I182" i="7"/>
  <c r="X181" i="7"/>
  <c r="W181" i="7"/>
  <c r="P181" i="7"/>
  <c r="Q181" i="7" s="1"/>
  <c r="J181" i="7"/>
  <c r="C181" i="7" s="1"/>
  <c r="I181" i="7"/>
  <c r="W180" i="7"/>
  <c r="X180" i="7" s="1"/>
  <c r="Q180" i="7"/>
  <c r="P180" i="7"/>
  <c r="I180" i="7"/>
  <c r="J180" i="7" s="1"/>
  <c r="C180" i="7" s="1"/>
  <c r="W179" i="7"/>
  <c r="X179" i="7" s="1"/>
  <c r="Q179" i="7"/>
  <c r="P179" i="7"/>
  <c r="I179" i="7"/>
  <c r="J179" i="7" s="1"/>
  <c r="C179" i="7" s="1"/>
  <c r="X178" i="7"/>
  <c r="W178" i="7"/>
  <c r="P178" i="7"/>
  <c r="Q178" i="7" s="1"/>
  <c r="J178" i="7"/>
  <c r="C178" i="7" s="1"/>
  <c r="I178" i="7"/>
  <c r="X177" i="7"/>
  <c r="W177" i="7"/>
  <c r="P177" i="7"/>
  <c r="Q177" i="7" s="1"/>
  <c r="J177" i="7"/>
  <c r="I177" i="7"/>
  <c r="W176" i="7"/>
  <c r="X176" i="7" s="1"/>
  <c r="Q176" i="7"/>
  <c r="P176" i="7"/>
  <c r="I176" i="7"/>
  <c r="J176" i="7" s="1"/>
  <c r="W175" i="7"/>
  <c r="X175" i="7" s="1"/>
  <c r="Q175" i="7"/>
  <c r="P175" i="7"/>
  <c r="I175" i="7"/>
  <c r="J175" i="7" s="1"/>
  <c r="X174" i="7"/>
  <c r="W174" i="7"/>
  <c r="P174" i="7"/>
  <c r="Q174" i="7" s="1"/>
  <c r="J174" i="7"/>
  <c r="C174" i="7" s="1"/>
  <c r="I174" i="7"/>
  <c r="X173" i="7"/>
  <c r="W173" i="7"/>
  <c r="P173" i="7"/>
  <c r="Q173" i="7" s="1"/>
  <c r="J173" i="7"/>
  <c r="C173" i="7" s="1"/>
  <c r="I173" i="7"/>
  <c r="W172" i="7"/>
  <c r="X172" i="7" s="1"/>
  <c r="Q172" i="7"/>
  <c r="P172" i="7"/>
  <c r="I172" i="7"/>
  <c r="J172" i="7" s="1"/>
  <c r="C172" i="7" s="1"/>
  <c r="W171" i="7"/>
  <c r="X171" i="7" s="1"/>
  <c r="P171" i="7"/>
  <c r="Q171" i="7" s="1"/>
  <c r="I171" i="7"/>
  <c r="J171" i="7" s="1"/>
  <c r="C171" i="7" s="1"/>
  <c r="X170" i="7"/>
  <c r="W170" i="7"/>
  <c r="P170" i="7"/>
  <c r="Q170" i="7" s="1"/>
  <c r="J170" i="7"/>
  <c r="C170" i="7" s="1"/>
  <c r="I170" i="7"/>
  <c r="W169" i="7"/>
  <c r="X169" i="7" s="1"/>
  <c r="P169" i="7"/>
  <c r="Q169" i="7" s="1"/>
  <c r="I169" i="7"/>
  <c r="J169" i="7" s="1"/>
  <c r="C169" i="7" s="1"/>
  <c r="W168" i="7"/>
  <c r="X168" i="7" s="1"/>
  <c r="Q168" i="7"/>
  <c r="P168" i="7"/>
  <c r="I168" i="7"/>
  <c r="J168" i="7" s="1"/>
  <c r="W167" i="7"/>
  <c r="X167" i="7" s="1"/>
  <c r="P167" i="7"/>
  <c r="Q167" i="7" s="1"/>
  <c r="I167" i="7"/>
  <c r="J167" i="7" s="1"/>
  <c r="X166" i="7"/>
  <c r="W166" i="7"/>
  <c r="P166" i="7"/>
  <c r="Q166" i="7" s="1"/>
  <c r="J166" i="7"/>
  <c r="C166" i="7" s="1"/>
  <c r="I166" i="7"/>
  <c r="W165" i="7"/>
  <c r="X165" i="7" s="1"/>
  <c r="P165" i="7"/>
  <c r="Q165" i="7" s="1"/>
  <c r="I165" i="7"/>
  <c r="J165" i="7" s="1"/>
  <c r="W164" i="7"/>
  <c r="X164" i="7" s="1"/>
  <c r="Q164" i="7"/>
  <c r="P164" i="7"/>
  <c r="I164" i="7"/>
  <c r="J164" i="7" s="1"/>
  <c r="W163" i="7"/>
  <c r="X163" i="7" s="1"/>
  <c r="P163" i="7"/>
  <c r="Q163" i="7" s="1"/>
  <c r="I163" i="7"/>
  <c r="J163" i="7" s="1"/>
  <c r="X162" i="7"/>
  <c r="W162" i="7"/>
  <c r="P162" i="7"/>
  <c r="Q162" i="7" s="1"/>
  <c r="J162" i="7"/>
  <c r="I162" i="7"/>
  <c r="W161" i="7"/>
  <c r="X161" i="7" s="1"/>
  <c r="P161" i="7"/>
  <c r="Q161" i="7" s="1"/>
  <c r="I161" i="7"/>
  <c r="J161" i="7" s="1"/>
  <c r="W160" i="7"/>
  <c r="W190" i="7" s="1"/>
  <c r="Q160" i="7"/>
  <c r="P160" i="7"/>
  <c r="P190" i="7" s="1"/>
  <c r="I160" i="7"/>
  <c r="J160" i="7" s="1"/>
  <c r="V159" i="7"/>
  <c r="U159" i="7"/>
  <c r="T159" i="7"/>
  <c r="S159" i="7"/>
  <c r="R159" i="7"/>
  <c r="O159" i="7"/>
  <c r="N159" i="7"/>
  <c r="M159" i="7"/>
  <c r="L159" i="7"/>
  <c r="K159" i="7"/>
  <c r="H159" i="7"/>
  <c r="G159" i="7"/>
  <c r="F159" i="7"/>
  <c r="E159" i="7"/>
  <c r="D159" i="7"/>
  <c r="W158" i="7"/>
  <c r="X158" i="7" s="1"/>
  <c r="P158" i="7"/>
  <c r="Q158" i="7" s="1"/>
  <c r="I158" i="7"/>
  <c r="J158" i="7" s="1"/>
  <c r="C158" i="7" s="1"/>
  <c r="W157" i="7"/>
  <c r="X157" i="7" s="1"/>
  <c r="Q157" i="7"/>
  <c r="P157" i="7"/>
  <c r="I157" i="7"/>
  <c r="J157" i="7" s="1"/>
  <c r="W156" i="7"/>
  <c r="X156" i="7" s="1"/>
  <c r="P156" i="7"/>
  <c r="Q156" i="7" s="1"/>
  <c r="I156" i="7"/>
  <c r="J156" i="7" s="1"/>
  <c r="X155" i="7"/>
  <c r="W155" i="7"/>
  <c r="P155" i="7"/>
  <c r="Q155" i="7" s="1"/>
  <c r="J155" i="7"/>
  <c r="C155" i="7" s="1"/>
  <c r="I155" i="7"/>
  <c r="W154" i="7"/>
  <c r="X154" i="7" s="1"/>
  <c r="P154" i="7"/>
  <c r="Q154" i="7" s="1"/>
  <c r="I154" i="7"/>
  <c r="J154" i="7" s="1"/>
  <c r="W153" i="7"/>
  <c r="X153" i="7" s="1"/>
  <c r="Q153" i="7"/>
  <c r="P153" i="7"/>
  <c r="I153" i="7"/>
  <c r="J153" i="7" s="1"/>
  <c r="W152" i="7"/>
  <c r="X152" i="7" s="1"/>
  <c r="P152" i="7"/>
  <c r="Q152" i="7" s="1"/>
  <c r="I152" i="7"/>
  <c r="J152" i="7" s="1"/>
  <c r="X151" i="7"/>
  <c r="W151" i="7"/>
  <c r="P151" i="7"/>
  <c r="Q151" i="7" s="1"/>
  <c r="J151" i="7"/>
  <c r="I151" i="7"/>
  <c r="W150" i="7"/>
  <c r="X150" i="7" s="1"/>
  <c r="P150" i="7"/>
  <c r="Q150" i="7" s="1"/>
  <c r="I150" i="7"/>
  <c r="J150" i="7" s="1"/>
  <c r="W149" i="7"/>
  <c r="X149" i="7" s="1"/>
  <c r="Q149" i="7"/>
  <c r="P149" i="7"/>
  <c r="I149" i="7"/>
  <c r="J149" i="7" s="1"/>
  <c r="W148" i="7"/>
  <c r="X148" i="7" s="1"/>
  <c r="P148" i="7"/>
  <c r="Q148" i="7" s="1"/>
  <c r="I148" i="7"/>
  <c r="J148" i="7" s="1"/>
  <c r="C148" i="7" s="1"/>
  <c r="X147" i="7"/>
  <c r="W147" i="7"/>
  <c r="P147" i="7"/>
  <c r="Q147" i="7" s="1"/>
  <c r="J147" i="7"/>
  <c r="C147" i="7" s="1"/>
  <c r="I147" i="7"/>
  <c r="W146" i="7"/>
  <c r="X146" i="7" s="1"/>
  <c r="P146" i="7"/>
  <c r="Q146" i="7" s="1"/>
  <c r="I146" i="7"/>
  <c r="J146" i="7" s="1"/>
  <c r="C146" i="7" s="1"/>
  <c r="W145" i="7"/>
  <c r="X145" i="7" s="1"/>
  <c r="Q145" i="7"/>
  <c r="P145" i="7"/>
  <c r="I145" i="7"/>
  <c r="J145" i="7" s="1"/>
  <c r="C145" i="7" s="1"/>
  <c r="W144" i="7"/>
  <c r="X144" i="7" s="1"/>
  <c r="P144" i="7"/>
  <c r="Q144" i="7" s="1"/>
  <c r="I144" i="7"/>
  <c r="J144" i="7" s="1"/>
  <c r="C144" i="7" s="1"/>
  <c r="X143" i="7"/>
  <c r="W143" i="7"/>
  <c r="P143" i="7"/>
  <c r="Q143" i="7" s="1"/>
  <c r="J143" i="7"/>
  <c r="C143" i="7" s="1"/>
  <c r="I143" i="7"/>
  <c r="W142" i="7"/>
  <c r="X142" i="7" s="1"/>
  <c r="P142" i="7"/>
  <c r="Q142" i="7" s="1"/>
  <c r="I142" i="7"/>
  <c r="J142" i="7" s="1"/>
  <c r="C142" i="7" s="1"/>
  <c r="W141" i="7"/>
  <c r="X141" i="7" s="1"/>
  <c r="Q141" i="7"/>
  <c r="P141" i="7"/>
  <c r="I141" i="7"/>
  <c r="J141" i="7" s="1"/>
  <c r="W140" i="7"/>
  <c r="X140" i="7" s="1"/>
  <c r="P140" i="7"/>
  <c r="Q140" i="7" s="1"/>
  <c r="I140" i="7"/>
  <c r="J140" i="7" s="1"/>
  <c r="X139" i="7"/>
  <c r="W139" i="7"/>
  <c r="P139" i="7"/>
  <c r="Q139" i="7" s="1"/>
  <c r="J139" i="7"/>
  <c r="I139" i="7"/>
  <c r="W138" i="7"/>
  <c r="X138" i="7" s="1"/>
  <c r="P138" i="7"/>
  <c r="Q138" i="7" s="1"/>
  <c r="I138" i="7"/>
  <c r="J138" i="7" s="1"/>
  <c r="W137" i="7"/>
  <c r="X137" i="7" s="1"/>
  <c r="Q137" i="7"/>
  <c r="P137" i="7"/>
  <c r="I137" i="7"/>
  <c r="J137" i="7" s="1"/>
  <c r="W136" i="7"/>
  <c r="X136" i="7" s="1"/>
  <c r="P136" i="7"/>
  <c r="Q136" i="7" s="1"/>
  <c r="I136" i="7"/>
  <c r="J136" i="7" s="1"/>
  <c r="X135" i="7"/>
  <c r="W135" i="7"/>
  <c r="P135" i="7"/>
  <c r="Q135" i="7" s="1"/>
  <c r="J135" i="7"/>
  <c r="I135" i="7"/>
  <c r="W134" i="7"/>
  <c r="X134" i="7" s="1"/>
  <c r="P134" i="7"/>
  <c r="Q134" i="7" s="1"/>
  <c r="I134" i="7"/>
  <c r="J134" i="7" s="1"/>
  <c r="W133" i="7"/>
  <c r="X133" i="7" s="1"/>
  <c r="Q133" i="7"/>
  <c r="P133" i="7"/>
  <c r="I133" i="7"/>
  <c r="J133" i="7" s="1"/>
  <c r="C133" i="7" s="1"/>
  <c r="W132" i="7"/>
  <c r="X132" i="7" s="1"/>
  <c r="P132" i="7"/>
  <c r="Q132" i="7" s="1"/>
  <c r="I132" i="7"/>
  <c r="J132" i="7" s="1"/>
  <c r="C132" i="7" s="1"/>
  <c r="X131" i="7"/>
  <c r="W131" i="7"/>
  <c r="P131" i="7"/>
  <c r="Q131" i="7" s="1"/>
  <c r="J131" i="7"/>
  <c r="C131" i="7" s="1"/>
  <c r="I131" i="7"/>
  <c r="W130" i="7"/>
  <c r="X130" i="7" s="1"/>
  <c r="P130" i="7"/>
  <c r="Q130" i="7" s="1"/>
  <c r="I130" i="7"/>
  <c r="J130" i="7" s="1"/>
  <c r="C130" i="7" s="1"/>
  <c r="W129" i="7"/>
  <c r="X129" i="7" s="1"/>
  <c r="Q129" i="7"/>
  <c r="P129" i="7"/>
  <c r="I129" i="7"/>
  <c r="J129" i="7" s="1"/>
  <c r="C129" i="7" s="1"/>
  <c r="W128" i="7"/>
  <c r="X128" i="7" s="1"/>
  <c r="P128" i="7"/>
  <c r="P159" i="7" s="1"/>
  <c r="I128" i="7"/>
  <c r="J128" i="7" s="1"/>
  <c r="V127" i="7"/>
  <c r="U127" i="7"/>
  <c r="T127" i="7"/>
  <c r="S127" i="7"/>
  <c r="R127" i="7"/>
  <c r="O127" i="7"/>
  <c r="N127" i="7"/>
  <c r="M127" i="7"/>
  <c r="L127" i="7"/>
  <c r="K127" i="7"/>
  <c r="H127" i="7"/>
  <c r="G127" i="7"/>
  <c r="F127" i="7"/>
  <c r="E127" i="7"/>
  <c r="D127" i="7"/>
  <c r="W126" i="7"/>
  <c r="X126" i="7" s="1"/>
  <c r="Q126" i="7"/>
  <c r="P126" i="7"/>
  <c r="I126" i="7"/>
  <c r="J126" i="7" s="1"/>
  <c r="X125" i="7"/>
  <c r="W125" i="7"/>
  <c r="P125" i="7"/>
  <c r="Q125" i="7" s="1"/>
  <c r="C125" i="7" s="1"/>
  <c r="J125" i="7"/>
  <c r="I125" i="7"/>
  <c r="X124" i="7"/>
  <c r="W124" i="7"/>
  <c r="P124" i="7"/>
  <c r="Q124" i="7" s="1"/>
  <c r="J124" i="7"/>
  <c r="C124" i="7" s="1"/>
  <c r="I124" i="7"/>
  <c r="W123" i="7"/>
  <c r="X123" i="7" s="1"/>
  <c r="Q123" i="7"/>
  <c r="P123" i="7"/>
  <c r="I123" i="7"/>
  <c r="J123" i="7" s="1"/>
  <c r="C123" i="7" s="1"/>
  <c r="W122" i="7"/>
  <c r="X122" i="7" s="1"/>
  <c r="Q122" i="7"/>
  <c r="P122" i="7"/>
  <c r="I122" i="7"/>
  <c r="J122" i="7" s="1"/>
  <c r="C122" i="7" s="1"/>
  <c r="X121" i="7"/>
  <c r="W121" i="7"/>
  <c r="P121" i="7"/>
  <c r="Q121" i="7" s="1"/>
  <c r="C121" i="7" s="1"/>
  <c r="J121" i="7"/>
  <c r="I121" i="7"/>
  <c r="X120" i="7"/>
  <c r="W120" i="7"/>
  <c r="P120" i="7"/>
  <c r="Q120" i="7" s="1"/>
  <c r="J120" i="7"/>
  <c r="I120" i="7"/>
  <c r="W119" i="7"/>
  <c r="X119" i="7" s="1"/>
  <c r="P119" i="7"/>
  <c r="Q119" i="7" s="1"/>
  <c r="I119" i="7"/>
  <c r="J119" i="7" s="1"/>
  <c r="W118" i="7"/>
  <c r="X118" i="7" s="1"/>
  <c r="Q118" i="7"/>
  <c r="P118" i="7"/>
  <c r="I118" i="7"/>
  <c r="J118" i="7" s="1"/>
  <c r="C118" i="7" s="1"/>
  <c r="W117" i="7"/>
  <c r="X117" i="7" s="1"/>
  <c r="P117" i="7"/>
  <c r="Q117" i="7" s="1"/>
  <c r="C117" i="7" s="1"/>
  <c r="J117" i="7"/>
  <c r="I117" i="7"/>
  <c r="X116" i="7"/>
  <c r="W116" i="7"/>
  <c r="P116" i="7"/>
  <c r="Q116" i="7" s="1"/>
  <c r="J116" i="7"/>
  <c r="I116" i="7"/>
  <c r="W115" i="7"/>
  <c r="X115" i="7" s="1"/>
  <c r="Q115" i="7"/>
  <c r="P115" i="7"/>
  <c r="I115" i="7"/>
  <c r="J115" i="7" s="1"/>
  <c r="W114" i="7"/>
  <c r="X114" i="7" s="1"/>
  <c r="Q114" i="7"/>
  <c r="P114" i="7"/>
  <c r="I114" i="7"/>
  <c r="J114" i="7" s="1"/>
  <c r="X113" i="7"/>
  <c r="W113" i="7"/>
  <c r="P113" i="7"/>
  <c r="Q113" i="7" s="1"/>
  <c r="C113" i="7" s="1"/>
  <c r="J113" i="7"/>
  <c r="I113" i="7"/>
  <c r="X112" i="7"/>
  <c r="W112" i="7"/>
  <c r="P112" i="7"/>
  <c r="Q112" i="7" s="1"/>
  <c r="J112" i="7"/>
  <c r="C112" i="7" s="1"/>
  <c r="I112" i="7"/>
  <c r="W111" i="7"/>
  <c r="X111" i="7" s="1"/>
  <c r="Q111" i="7"/>
  <c r="P111" i="7"/>
  <c r="I111" i="7"/>
  <c r="J111" i="7" s="1"/>
  <c r="C111" i="7" s="1"/>
  <c r="W110" i="7"/>
  <c r="X110" i="7" s="1"/>
  <c r="Q110" i="7"/>
  <c r="P110" i="7"/>
  <c r="I110" i="7"/>
  <c r="J110" i="7" s="1"/>
  <c r="C110" i="7" s="1"/>
  <c r="X109" i="7"/>
  <c r="W109" i="7"/>
  <c r="P109" i="7"/>
  <c r="Q109" i="7" s="1"/>
  <c r="C109" i="7" s="1"/>
  <c r="J109" i="7"/>
  <c r="I109" i="7"/>
  <c r="X108" i="7"/>
  <c r="W108" i="7"/>
  <c r="P108" i="7"/>
  <c r="Q108" i="7" s="1"/>
  <c r="J108" i="7"/>
  <c r="I108" i="7"/>
  <c r="W107" i="7"/>
  <c r="X107" i="7" s="1"/>
  <c r="Q107" i="7"/>
  <c r="P107" i="7"/>
  <c r="I107" i="7"/>
  <c r="J107" i="7" s="1"/>
  <c r="W106" i="7"/>
  <c r="X106" i="7" s="1"/>
  <c r="Q106" i="7"/>
  <c r="P106" i="7"/>
  <c r="I106" i="7"/>
  <c r="J106" i="7" s="1"/>
  <c r="X105" i="7"/>
  <c r="W105" i="7"/>
  <c r="P105" i="7"/>
  <c r="Q105" i="7" s="1"/>
  <c r="C105" i="7" s="1"/>
  <c r="J105" i="7"/>
  <c r="I105" i="7"/>
  <c r="X104" i="7"/>
  <c r="W104" i="7"/>
  <c r="P104" i="7"/>
  <c r="Q104" i="7" s="1"/>
  <c r="J104" i="7"/>
  <c r="C104" i="7" s="1"/>
  <c r="I104" i="7"/>
  <c r="W103" i="7"/>
  <c r="X103" i="7" s="1"/>
  <c r="P103" i="7"/>
  <c r="Q103" i="7" s="1"/>
  <c r="I103" i="7"/>
  <c r="J103" i="7" s="1"/>
  <c r="C103" i="7" s="1"/>
  <c r="W102" i="7"/>
  <c r="X102" i="7" s="1"/>
  <c r="Q102" i="7"/>
  <c r="P102" i="7"/>
  <c r="I102" i="7"/>
  <c r="J102" i="7" s="1"/>
  <c r="W101" i="7"/>
  <c r="X101" i="7" s="1"/>
  <c r="P101" i="7"/>
  <c r="Q101" i="7" s="1"/>
  <c r="I101" i="7"/>
  <c r="J101" i="7" s="1"/>
  <c r="X100" i="7"/>
  <c r="W100" i="7"/>
  <c r="P100" i="7"/>
  <c r="Q100" i="7" s="1"/>
  <c r="I100" i="7"/>
  <c r="J100" i="7" s="1"/>
  <c r="W99" i="7"/>
  <c r="X99" i="7" s="1"/>
  <c r="Q99" i="7"/>
  <c r="C99" i="7" s="1"/>
  <c r="P99" i="7"/>
  <c r="I99" i="7"/>
  <c r="J99" i="7" s="1"/>
  <c r="W98" i="7"/>
  <c r="X98" i="7" s="1"/>
  <c r="P98" i="7"/>
  <c r="Q98" i="7" s="1"/>
  <c r="I98" i="7"/>
  <c r="J98" i="7" s="1"/>
  <c r="X97" i="7"/>
  <c r="W97" i="7"/>
  <c r="W127" i="7" s="1"/>
  <c r="P97" i="7"/>
  <c r="Q97" i="7" s="1"/>
  <c r="J97" i="7"/>
  <c r="I97" i="7"/>
  <c r="I127" i="7" s="1"/>
  <c r="W96" i="7"/>
  <c r="V96" i="7"/>
  <c r="U96" i="7"/>
  <c r="T96" i="7"/>
  <c r="S96" i="7"/>
  <c r="R96" i="7"/>
  <c r="O96" i="7"/>
  <c r="N96" i="7"/>
  <c r="M96" i="7"/>
  <c r="L96" i="7"/>
  <c r="K96" i="7"/>
  <c r="H96" i="7"/>
  <c r="G96" i="7"/>
  <c r="F96" i="7"/>
  <c r="E96" i="7"/>
  <c r="D96" i="7"/>
  <c r="W95" i="7"/>
  <c r="X95" i="7" s="1"/>
  <c r="P95" i="7"/>
  <c r="Q95" i="7" s="1"/>
  <c r="I95" i="7"/>
  <c r="J95" i="7" s="1"/>
  <c r="C95" i="7" s="1"/>
  <c r="X94" i="7"/>
  <c r="W94" i="7"/>
  <c r="P94" i="7"/>
  <c r="Q94" i="7" s="1"/>
  <c r="J94" i="7"/>
  <c r="I94" i="7"/>
  <c r="W93" i="7"/>
  <c r="X93" i="7" s="1"/>
  <c r="P93" i="7"/>
  <c r="Q93" i="7" s="1"/>
  <c r="I93" i="7"/>
  <c r="J93" i="7" s="1"/>
  <c r="C93" i="7" s="1"/>
  <c r="W92" i="7"/>
  <c r="X92" i="7" s="1"/>
  <c r="Q92" i="7"/>
  <c r="P92" i="7"/>
  <c r="I92" i="7"/>
  <c r="J92" i="7" s="1"/>
  <c r="C92" i="7" s="1"/>
  <c r="W91" i="7"/>
  <c r="X91" i="7" s="1"/>
  <c r="P91" i="7"/>
  <c r="Q91" i="7" s="1"/>
  <c r="C91" i="7" s="1"/>
  <c r="I91" i="7"/>
  <c r="J91" i="7" s="1"/>
  <c r="X90" i="7"/>
  <c r="W90" i="7"/>
  <c r="P90" i="7"/>
  <c r="Q90" i="7" s="1"/>
  <c r="J90" i="7"/>
  <c r="I90" i="7"/>
  <c r="X89" i="7"/>
  <c r="W89" i="7"/>
  <c r="P89" i="7"/>
  <c r="Q89" i="7" s="1"/>
  <c r="I89" i="7"/>
  <c r="J89" i="7" s="1"/>
  <c r="W88" i="7"/>
  <c r="X88" i="7" s="1"/>
  <c r="Q88" i="7"/>
  <c r="P88" i="7"/>
  <c r="I88" i="7"/>
  <c r="J88" i="7" s="1"/>
  <c r="C88" i="7" s="1"/>
  <c r="W87" i="7"/>
  <c r="X87" i="7" s="1"/>
  <c r="P87" i="7"/>
  <c r="Q87" i="7" s="1"/>
  <c r="C87" i="7" s="1"/>
  <c r="I87" i="7"/>
  <c r="J87" i="7" s="1"/>
  <c r="X86" i="7"/>
  <c r="W86" i="7"/>
  <c r="P86" i="7"/>
  <c r="Q86" i="7" s="1"/>
  <c r="J86" i="7"/>
  <c r="I86" i="7"/>
  <c r="X85" i="7"/>
  <c r="W85" i="7"/>
  <c r="P85" i="7"/>
  <c r="Q85" i="7" s="1"/>
  <c r="I85" i="7"/>
  <c r="J85" i="7" s="1"/>
  <c r="W84" i="7"/>
  <c r="X84" i="7" s="1"/>
  <c r="Q84" i="7"/>
  <c r="P84" i="7"/>
  <c r="I84" i="7"/>
  <c r="J84" i="7" s="1"/>
  <c r="C84" i="7" s="1"/>
  <c r="W83" i="7"/>
  <c r="X83" i="7" s="1"/>
  <c r="P83" i="7"/>
  <c r="Q83" i="7" s="1"/>
  <c r="C83" i="7" s="1"/>
  <c r="I83" i="7"/>
  <c r="J83" i="7" s="1"/>
  <c r="X82" i="7"/>
  <c r="W82" i="7"/>
  <c r="P82" i="7"/>
  <c r="Q82" i="7" s="1"/>
  <c r="J82" i="7"/>
  <c r="I82" i="7"/>
  <c r="X81" i="7"/>
  <c r="W81" i="7"/>
  <c r="P81" i="7"/>
  <c r="Q81" i="7" s="1"/>
  <c r="I81" i="7"/>
  <c r="J81" i="7" s="1"/>
  <c r="W80" i="7"/>
  <c r="X80" i="7" s="1"/>
  <c r="Q80" i="7"/>
  <c r="P80" i="7"/>
  <c r="I80" i="7"/>
  <c r="J80" i="7" s="1"/>
  <c r="C80" i="7" s="1"/>
  <c r="W79" i="7"/>
  <c r="X79" i="7" s="1"/>
  <c r="P79" i="7"/>
  <c r="Q79" i="7" s="1"/>
  <c r="C79" i="7" s="1"/>
  <c r="I79" i="7"/>
  <c r="J79" i="7" s="1"/>
  <c r="X78" i="7"/>
  <c r="W78" i="7"/>
  <c r="P78" i="7"/>
  <c r="Q78" i="7" s="1"/>
  <c r="J78" i="7"/>
  <c r="I78" i="7"/>
  <c r="X77" i="7"/>
  <c r="W77" i="7"/>
  <c r="P77" i="7"/>
  <c r="Q77" i="7" s="1"/>
  <c r="I77" i="7"/>
  <c r="J77" i="7" s="1"/>
  <c r="W76" i="7"/>
  <c r="X76" i="7" s="1"/>
  <c r="Q76" i="7"/>
  <c r="P76" i="7"/>
  <c r="I76" i="7"/>
  <c r="J76" i="7" s="1"/>
  <c r="C76" i="7" s="1"/>
  <c r="W75" i="7"/>
  <c r="X75" i="7" s="1"/>
  <c r="P75" i="7"/>
  <c r="Q75" i="7" s="1"/>
  <c r="C75" i="7" s="1"/>
  <c r="I75" i="7"/>
  <c r="J75" i="7" s="1"/>
  <c r="X74" i="7"/>
  <c r="W74" i="7"/>
  <c r="P74" i="7"/>
  <c r="Q74" i="7" s="1"/>
  <c r="J74" i="7"/>
  <c r="I74" i="7"/>
  <c r="X73" i="7"/>
  <c r="W73" i="7"/>
  <c r="P73" i="7"/>
  <c r="Q73" i="7" s="1"/>
  <c r="I73" i="7"/>
  <c r="J73" i="7" s="1"/>
  <c r="W72" i="7"/>
  <c r="X72" i="7" s="1"/>
  <c r="Q72" i="7"/>
  <c r="P72" i="7"/>
  <c r="I72" i="7"/>
  <c r="J72" i="7" s="1"/>
  <c r="C72" i="7" s="1"/>
  <c r="W71" i="7"/>
  <c r="X71" i="7" s="1"/>
  <c r="P71" i="7"/>
  <c r="Q71" i="7" s="1"/>
  <c r="C71" i="7" s="1"/>
  <c r="I71" i="7"/>
  <c r="J71" i="7" s="1"/>
  <c r="X70" i="7"/>
  <c r="W70" i="7"/>
  <c r="P70" i="7"/>
  <c r="Q70" i="7" s="1"/>
  <c r="J70" i="7"/>
  <c r="I70" i="7"/>
  <c r="X69" i="7"/>
  <c r="W69" i="7"/>
  <c r="P69" i="7"/>
  <c r="Q69" i="7" s="1"/>
  <c r="I69" i="7"/>
  <c r="J69" i="7" s="1"/>
  <c r="W68" i="7"/>
  <c r="X68" i="7" s="1"/>
  <c r="Q68" i="7"/>
  <c r="P68" i="7"/>
  <c r="I68" i="7"/>
  <c r="J68" i="7" s="1"/>
  <c r="C68" i="7" s="1"/>
  <c r="W67" i="7"/>
  <c r="X67" i="7" s="1"/>
  <c r="P67" i="7"/>
  <c r="Q67" i="7" s="1"/>
  <c r="C67" i="7" s="1"/>
  <c r="I67" i="7"/>
  <c r="J67" i="7" s="1"/>
  <c r="X66" i="7"/>
  <c r="W66" i="7"/>
  <c r="P66" i="7"/>
  <c r="J66" i="7"/>
  <c r="I66" i="7"/>
  <c r="X65" i="7"/>
  <c r="X96" i="7" s="1"/>
  <c r="W65" i="7"/>
  <c r="P65" i="7"/>
  <c r="Q65" i="7" s="1"/>
  <c r="I65" i="7"/>
  <c r="V64" i="7"/>
  <c r="U64" i="7"/>
  <c r="T64" i="7"/>
  <c r="S64" i="7"/>
  <c r="R64" i="7"/>
  <c r="O64" i="7"/>
  <c r="N64" i="7"/>
  <c r="M64" i="7"/>
  <c r="L64" i="7"/>
  <c r="K64" i="7"/>
  <c r="H64" i="7"/>
  <c r="G64" i="7"/>
  <c r="F64" i="7"/>
  <c r="E64" i="7"/>
  <c r="D64" i="7"/>
  <c r="X63" i="7"/>
  <c r="W63" i="7"/>
  <c r="P63" i="7"/>
  <c r="Q63" i="7" s="1"/>
  <c r="J63" i="7"/>
  <c r="I63" i="7"/>
  <c r="X62" i="7"/>
  <c r="W62" i="7"/>
  <c r="P62" i="7"/>
  <c r="Q62" i="7" s="1"/>
  <c r="I62" i="7"/>
  <c r="J62" i="7" s="1"/>
  <c r="W61" i="7"/>
  <c r="X61" i="7" s="1"/>
  <c r="Q61" i="7"/>
  <c r="P61" i="7"/>
  <c r="I61" i="7"/>
  <c r="J61" i="7" s="1"/>
  <c r="C61" i="7" s="1"/>
  <c r="W60" i="7"/>
  <c r="X60" i="7" s="1"/>
  <c r="P60" i="7"/>
  <c r="Q60" i="7" s="1"/>
  <c r="C60" i="7" s="1"/>
  <c r="I60" i="7"/>
  <c r="J60" i="7" s="1"/>
  <c r="X59" i="7"/>
  <c r="W59" i="7"/>
  <c r="P59" i="7"/>
  <c r="Q59" i="7" s="1"/>
  <c r="J59" i="7"/>
  <c r="I59" i="7"/>
  <c r="X58" i="7"/>
  <c r="W58" i="7"/>
  <c r="P58" i="7"/>
  <c r="Q58" i="7" s="1"/>
  <c r="I58" i="7"/>
  <c r="J58" i="7" s="1"/>
  <c r="W57" i="7"/>
  <c r="X57" i="7" s="1"/>
  <c r="Q57" i="7"/>
  <c r="P57" i="7"/>
  <c r="I57" i="7"/>
  <c r="J57" i="7" s="1"/>
  <c r="C57" i="7" s="1"/>
  <c r="W56" i="7"/>
  <c r="X56" i="7" s="1"/>
  <c r="P56" i="7"/>
  <c r="Q56" i="7" s="1"/>
  <c r="C56" i="7" s="1"/>
  <c r="I56" i="7"/>
  <c r="J56" i="7" s="1"/>
  <c r="X55" i="7"/>
  <c r="W55" i="7"/>
  <c r="P55" i="7"/>
  <c r="Q55" i="7" s="1"/>
  <c r="J55" i="7"/>
  <c r="I55" i="7"/>
  <c r="X54" i="7"/>
  <c r="W54" i="7"/>
  <c r="P54" i="7"/>
  <c r="Q54" i="7" s="1"/>
  <c r="I54" i="7"/>
  <c r="J54" i="7" s="1"/>
  <c r="W53" i="7"/>
  <c r="X53" i="7" s="1"/>
  <c r="Q53" i="7"/>
  <c r="P53" i="7"/>
  <c r="I53" i="7"/>
  <c r="J53" i="7" s="1"/>
  <c r="C53" i="7" s="1"/>
  <c r="W52" i="7"/>
  <c r="X52" i="7" s="1"/>
  <c r="P52" i="7"/>
  <c r="Q52" i="7" s="1"/>
  <c r="C52" i="7" s="1"/>
  <c r="I52" i="7"/>
  <c r="J52" i="7" s="1"/>
  <c r="X51" i="7"/>
  <c r="W51" i="7"/>
  <c r="P51" i="7"/>
  <c r="Q51" i="7" s="1"/>
  <c r="J51" i="7"/>
  <c r="I51" i="7"/>
  <c r="X50" i="7"/>
  <c r="W50" i="7"/>
  <c r="P50" i="7"/>
  <c r="Q50" i="7" s="1"/>
  <c r="I50" i="7"/>
  <c r="J50" i="7" s="1"/>
  <c r="W49" i="7"/>
  <c r="X49" i="7" s="1"/>
  <c r="Q49" i="7"/>
  <c r="P49" i="7"/>
  <c r="I49" i="7"/>
  <c r="J49" i="7" s="1"/>
  <c r="C49" i="7" s="1"/>
  <c r="W48" i="7"/>
  <c r="X48" i="7" s="1"/>
  <c r="P48" i="7"/>
  <c r="Q48" i="7" s="1"/>
  <c r="C48" i="7" s="1"/>
  <c r="I48" i="7"/>
  <c r="J48" i="7" s="1"/>
  <c r="X47" i="7"/>
  <c r="W47" i="7"/>
  <c r="P47" i="7"/>
  <c r="Q47" i="7" s="1"/>
  <c r="J47" i="7"/>
  <c r="I47" i="7"/>
  <c r="X46" i="7"/>
  <c r="W46" i="7"/>
  <c r="P46" i="7"/>
  <c r="Q46" i="7" s="1"/>
  <c r="I46" i="7"/>
  <c r="J46" i="7" s="1"/>
  <c r="W45" i="7"/>
  <c r="X45" i="7" s="1"/>
  <c r="Q45" i="7"/>
  <c r="P45" i="7"/>
  <c r="I45" i="7"/>
  <c r="J45" i="7" s="1"/>
  <c r="C45" i="7" s="1"/>
  <c r="W44" i="7"/>
  <c r="X44" i="7" s="1"/>
  <c r="P44" i="7"/>
  <c r="Q44" i="7" s="1"/>
  <c r="C44" i="7" s="1"/>
  <c r="I44" i="7"/>
  <c r="J44" i="7" s="1"/>
  <c r="X43" i="7"/>
  <c r="W43" i="7"/>
  <c r="P43" i="7"/>
  <c r="Q43" i="7" s="1"/>
  <c r="J43" i="7"/>
  <c r="I43" i="7"/>
  <c r="X42" i="7"/>
  <c r="W42" i="7"/>
  <c r="P42" i="7"/>
  <c r="Q42" i="7" s="1"/>
  <c r="I42" i="7"/>
  <c r="J42" i="7" s="1"/>
  <c r="W41" i="7"/>
  <c r="X41" i="7" s="1"/>
  <c r="Q41" i="7"/>
  <c r="P41" i="7"/>
  <c r="I41" i="7"/>
  <c r="J41" i="7" s="1"/>
  <c r="C41" i="7" s="1"/>
  <c r="W40" i="7"/>
  <c r="X40" i="7" s="1"/>
  <c r="P40" i="7"/>
  <c r="Q40" i="7" s="1"/>
  <c r="C40" i="7" s="1"/>
  <c r="I40" i="7"/>
  <c r="J40" i="7" s="1"/>
  <c r="X39" i="7"/>
  <c r="W39" i="7"/>
  <c r="P39" i="7"/>
  <c r="J39" i="7"/>
  <c r="I39" i="7"/>
  <c r="X38" i="7"/>
  <c r="W38" i="7"/>
  <c r="P38" i="7"/>
  <c r="Q38" i="7" s="1"/>
  <c r="I38" i="7"/>
  <c r="J38" i="7" s="1"/>
  <c r="C38" i="7" s="1"/>
  <c r="W37" i="7"/>
  <c r="X37" i="7" s="1"/>
  <c r="Q37" i="7"/>
  <c r="P37" i="7"/>
  <c r="I37" i="7"/>
  <c r="J37" i="7" s="1"/>
  <c r="C37" i="7" s="1"/>
  <c r="W36" i="7"/>
  <c r="X36" i="7" s="1"/>
  <c r="P36" i="7"/>
  <c r="Q36" i="7" s="1"/>
  <c r="J36" i="7"/>
  <c r="I36" i="7"/>
  <c r="C36" i="7"/>
  <c r="V35" i="7"/>
  <c r="U35" i="7"/>
  <c r="T35" i="7"/>
  <c r="S35" i="7"/>
  <c r="R35" i="7"/>
  <c r="O35" i="7"/>
  <c r="N35" i="7"/>
  <c r="M35" i="7"/>
  <c r="L35" i="7"/>
  <c r="K35" i="7"/>
  <c r="H35" i="7"/>
  <c r="G35" i="7"/>
  <c r="F35" i="7"/>
  <c r="E35" i="7"/>
  <c r="D35" i="7"/>
  <c r="W34" i="7"/>
  <c r="X34" i="7" s="1"/>
  <c r="Q34" i="7"/>
  <c r="P34" i="7"/>
  <c r="I34" i="7"/>
  <c r="J34" i="7" s="1"/>
  <c r="C34" i="7"/>
  <c r="X33" i="7"/>
  <c r="W33" i="7"/>
  <c r="P33" i="7"/>
  <c r="Q33" i="7" s="1"/>
  <c r="J33" i="7"/>
  <c r="I33" i="7"/>
  <c r="C33" i="7"/>
  <c r="X32" i="7"/>
  <c r="W32" i="7"/>
  <c r="P32" i="7"/>
  <c r="Q32" i="7" s="1"/>
  <c r="J32" i="7"/>
  <c r="C32" i="7" s="1"/>
  <c r="I32" i="7"/>
  <c r="X31" i="7"/>
  <c r="W31" i="7"/>
  <c r="Q31" i="7"/>
  <c r="P31" i="7"/>
  <c r="J31" i="7"/>
  <c r="C31" i="7" s="1"/>
  <c r="I31" i="7"/>
  <c r="W30" i="7"/>
  <c r="X30" i="7" s="1"/>
  <c r="Q30" i="7"/>
  <c r="P30" i="7"/>
  <c r="I30" i="7"/>
  <c r="J30" i="7" s="1"/>
  <c r="C30" i="7"/>
  <c r="X29" i="7"/>
  <c r="W29" i="7"/>
  <c r="P29" i="7"/>
  <c r="Q29" i="7" s="1"/>
  <c r="J29" i="7"/>
  <c r="I29" i="7"/>
  <c r="C29" i="7"/>
  <c r="X28" i="7"/>
  <c r="W28" i="7"/>
  <c r="P28" i="7"/>
  <c r="Q28" i="7" s="1"/>
  <c r="J28" i="7"/>
  <c r="C28" i="7" s="1"/>
  <c r="I28" i="7"/>
  <c r="W27" i="7"/>
  <c r="X27" i="7" s="1"/>
  <c r="Q27" i="7"/>
  <c r="P27" i="7"/>
  <c r="I27" i="7"/>
  <c r="J27" i="7" s="1"/>
  <c r="W26" i="7"/>
  <c r="X26" i="7" s="1"/>
  <c r="Q26" i="7"/>
  <c r="P26" i="7"/>
  <c r="I26" i="7"/>
  <c r="J26" i="7" s="1"/>
  <c r="C26" i="7" s="1"/>
  <c r="X25" i="7"/>
  <c r="W25" i="7"/>
  <c r="Q25" i="7"/>
  <c r="P25" i="7"/>
  <c r="J25" i="7"/>
  <c r="I25" i="7"/>
  <c r="C25" i="7"/>
  <c r="X24" i="7"/>
  <c r="W24" i="7"/>
  <c r="P24" i="7"/>
  <c r="Q24" i="7" s="1"/>
  <c r="J24" i="7"/>
  <c r="C24" i="7" s="1"/>
  <c r="I24" i="7"/>
  <c r="W23" i="7"/>
  <c r="X23" i="7" s="1"/>
  <c r="Q23" i="7"/>
  <c r="P23" i="7"/>
  <c r="I23" i="7"/>
  <c r="J23" i="7" s="1"/>
  <c r="W22" i="7"/>
  <c r="X22" i="7" s="1"/>
  <c r="Q22" i="7"/>
  <c r="P22" i="7"/>
  <c r="I22" i="7"/>
  <c r="J22" i="7" s="1"/>
  <c r="C22" i="7"/>
  <c r="X21" i="7"/>
  <c r="W21" i="7"/>
  <c r="P21" i="7"/>
  <c r="Q21" i="7" s="1"/>
  <c r="C21" i="7" s="1"/>
  <c r="J21" i="7"/>
  <c r="I21" i="7"/>
  <c r="X20" i="7"/>
  <c r="W20" i="7"/>
  <c r="P20" i="7"/>
  <c r="Q20" i="7" s="1"/>
  <c r="J20" i="7"/>
  <c r="I20" i="7"/>
  <c r="W19" i="7"/>
  <c r="X19" i="7" s="1"/>
  <c r="Q19" i="7"/>
  <c r="P19" i="7"/>
  <c r="I19" i="7"/>
  <c r="J19" i="7" s="1"/>
  <c r="W18" i="7"/>
  <c r="X18" i="7" s="1"/>
  <c r="Q18" i="7"/>
  <c r="C18" i="7" s="1"/>
  <c r="P18" i="7"/>
  <c r="I18" i="7"/>
  <c r="J18" i="7" s="1"/>
  <c r="X17" i="7"/>
  <c r="W17" i="7"/>
  <c r="P17" i="7"/>
  <c r="Q17" i="7" s="1"/>
  <c r="C17" i="7" s="1"/>
  <c r="J17" i="7"/>
  <c r="I17" i="7"/>
  <c r="X16" i="7"/>
  <c r="W16" i="7"/>
  <c r="P16" i="7"/>
  <c r="Q16" i="7" s="1"/>
  <c r="J16" i="7"/>
  <c r="I16" i="7"/>
  <c r="X15" i="7"/>
  <c r="W15" i="7"/>
  <c r="Q15" i="7"/>
  <c r="P15" i="7"/>
  <c r="J15" i="7"/>
  <c r="C15" i="7" s="1"/>
  <c r="I15" i="7"/>
  <c r="W14" i="7"/>
  <c r="X14" i="7" s="1"/>
  <c r="Q14" i="7"/>
  <c r="C14" i="7" s="1"/>
  <c r="P14" i="7"/>
  <c r="I14" i="7"/>
  <c r="J14" i="7" s="1"/>
  <c r="X13" i="7"/>
  <c r="W13" i="7"/>
  <c r="P13" i="7"/>
  <c r="Q13" i="7" s="1"/>
  <c r="C13" i="7" s="1"/>
  <c r="J13" i="7"/>
  <c r="I13" i="7"/>
  <c r="X12" i="7"/>
  <c r="W12" i="7"/>
  <c r="P12" i="7"/>
  <c r="Q12" i="7" s="1"/>
  <c r="J12" i="7"/>
  <c r="I12" i="7"/>
  <c r="W11" i="7"/>
  <c r="X11" i="7" s="1"/>
  <c r="Q11" i="7"/>
  <c r="P11" i="7"/>
  <c r="I11" i="7"/>
  <c r="J11" i="7" s="1"/>
  <c r="W10" i="7"/>
  <c r="X10" i="7" s="1"/>
  <c r="Q10" i="7"/>
  <c r="P10" i="7"/>
  <c r="I10" i="7"/>
  <c r="J10" i="7" s="1"/>
  <c r="C10" i="7" s="1"/>
  <c r="X9" i="7"/>
  <c r="W9" i="7"/>
  <c r="Q9" i="7"/>
  <c r="P9" i="7"/>
  <c r="J9" i="7"/>
  <c r="I9" i="7"/>
  <c r="C9" i="7"/>
  <c r="X8" i="7"/>
  <c r="W8" i="7"/>
  <c r="P8" i="7"/>
  <c r="Q8" i="7" s="1"/>
  <c r="J8" i="7"/>
  <c r="C8" i="7" s="1"/>
  <c r="I8" i="7"/>
  <c r="W7" i="7"/>
  <c r="X7" i="7" s="1"/>
  <c r="Q7" i="7"/>
  <c r="P7" i="7"/>
  <c r="I7" i="7"/>
  <c r="J7" i="7" s="1"/>
  <c r="W6" i="7"/>
  <c r="X6" i="7" s="1"/>
  <c r="Q6" i="7"/>
  <c r="P6" i="7"/>
  <c r="I6" i="7"/>
  <c r="J6" i="7" s="1"/>
  <c r="C6" i="7"/>
  <c r="X5" i="7"/>
  <c r="W5" i="7"/>
  <c r="P5" i="7"/>
  <c r="J5" i="7"/>
  <c r="I5" i="7"/>
  <c r="X4" i="7"/>
  <c r="X35" i="7" s="1"/>
  <c r="W4" i="7"/>
  <c r="P4" i="7"/>
  <c r="Q4" i="7" s="1"/>
  <c r="J4" i="7"/>
  <c r="I4" i="7"/>
  <c r="V285" i="6"/>
  <c r="U285" i="6"/>
  <c r="T285" i="6"/>
  <c r="S285" i="6"/>
  <c r="R285" i="6"/>
  <c r="O285" i="6"/>
  <c r="N285" i="6"/>
  <c r="M285" i="6"/>
  <c r="L285" i="6"/>
  <c r="K285" i="6"/>
  <c r="H285" i="6"/>
  <c r="G285" i="6"/>
  <c r="F285" i="6"/>
  <c r="E285" i="6"/>
  <c r="D285" i="6"/>
  <c r="W284" i="6"/>
  <c r="X284" i="6" s="1"/>
  <c r="Q284" i="6"/>
  <c r="P284" i="6"/>
  <c r="I284" i="6"/>
  <c r="J284" i="6" s="1"/>
  <c r="C284" i="6"/>
  <c r="X283" i="6"/>
  <c r="W283" i="6"/>
  <c r="P283" i="6"/>
  <c r="Q283" i="6" s="1"/>
  <c r="J283" i="6"/>
  <c r="I283" i="6"/>
  <c r="C283" i="6"/>
  <c r="X282" i="6"/>
  <c r="W282" i="6"/>
  <c r="P282" i="6"/>
  <c r="Q282" i="6" s="1"/>
  <c r="J282" i="6"/>
  <c r="C282" i="6" s="1"/>
  <c r="I282" i="6"/>
  <c r="W281" i="6"/>
  <c r="X281" i="6" s="1"/>
  <c r="Q281" i="6"/>
  <c r="P281" i="6"/>
  <c r="I281" i="6"/>
  <c r="J281" i="6" s="1"/>
  <c r="C281" i="6" s="1"/>
  <c r="W280" i="6"/>
  <c r="X280" i="6" s="1"/>
  <c r="Q280" i="6"/>
  <c r="P280" i="6"/>
  <c r="I280" i="6"/>
  <c r="J280" i="6" s="1"/>
  <c r="C280" i="6"/>
  <c r="X279" i="6"/>
  <c r="W279" i="6"/>
  <c r="P279" i="6"/>
  <c r="Q279" i="6" s="1"/>
  <c r="J279" i="6"/>
  <c r="I279" i="6"/>
  <c r="C279" i="6"/>
  <c r="X278" i="6"/>
  <c r="W278" i="6"/>
  <c r="P278" i="6"/>
  <c r="Q278" i="6" s="1"/>
  <c r="J278" i="6"/>
  <c r="C278" i="6" s="1"/>
  <c r="I278" i="6"/>
  <c r="X277" i="6"/>
  <c r="W277" i="6"/>
  <c r="Q277" i="6"/>
  <c r="P277" i="6"/>
  <c r="J277" i="6"/>
  <c r="C277" i="6" s="1"/>
  <c r="I277" i="6"/>
  <c r="W276" i="6"/>
  <c r="X276" i="6" s="1"/>
  <c r="Q276" i="6"/>
  <c r="P276" i="6"/>
  <c r="I276" i="6"/>
  <c r="J276" i="6" s="1"/>
  <c r="C276" i="6" s="1"/>
  <c r="X275" i="6"/>
  <c r="W275" i="6"/>
  <c r="Q275" i="6"/>
  <c r="P275" i="6"/>
  <c r="J275" i="6"/>
  <c r="I275" i="6"/>
  <c r="C275" i="6"/>
  <c r="X274" i="6"/>
  <c r="W274" i="6"/>
  <c r="P274" i="6"/>
  <c r="Q274" i="6" s="1"/>
  <c r="J274" i="6"/>
  <c r="C274" i="6" s="1"/>
  <c r="I274" i="6"/>
  <c r="W273" i="6"/>
  <c r="X273" i="6" s="1"/>
  <c r="Q273" i="6"/>
  <c r="P273" i="6"/>
  <c r="I273" i="6"/>
  <c r="J273" i="6" s="1"/>
  <c r="C273" i="6" s="1"/>
  <c r="W272" i="6"/>
  <c r="X272" i="6" s="1"/>
  <c r="Q272" i="6"/>
  <c r="P272" i="6"/>
  <c r="I272" i="6"/>
  <c r="J272" i="6" s="1"/>
  <c r="C272" i="6" s="1"/>
  <c r="X271" i="6"/>
  <c r="W271" i="6"/>
  <c r="Q271" i="6"/>
  <c r="P271" i="6"/>
  <c r="J271" i="6"/>
  <c r="I271" i="6"/>
  <c r="C271" i="6"/>
  <c r="W270" i="6"/>
  <c r="X270" i="6" s="1"/>
  <c r="P270" i="6"/>
  <c r="Q270" i="6" s="1"/>
  <c r="I270" i="6"/>
  <c r="J270" i="6" s="1"/>
  <c r="W269" i="6"/>
  <c r="X269" i="6" s="1"/>
  <c r="AD269" i="2" s="1"/>
  <c r="P269" i="6"/>
  <c r="Q269" i="6" s="1"/>
  <c r="V269" i="2" s="1"/>
  <c r="I269" i="6"/>
  <c r="W268" i="6"/>
  <c r="X268" i="6" s="1"/>
  <c r="AD268" i="2" s="1"/>
  <c r="P268" i="6"/>
  <c r="Q268" i="6" s="1"/>
  <c r="V268" i="2" s="1"/>
  <c r="I268" i="6"/>
  <c r="W267" i="6"/>
  <c r="X267" i="6" s="1"/>
  <c r="AD267" i="2" s="1"/>
  <c r="P267" i="6"/>
  <c r="Q267" i="6" s="1"/>
  <c r="V267" i="2" s="1"/>
  <c r="I267" i="6"/>
  <c r="W266" i="6"/>
  <c r="X266" i="6" s="1"/>
  <c r="AD266" i="2" s="1"/>
  <c r="P266" i="6"/>
  <c r="Q266" i="6" s="1"/>
  <c r="V266" i="2" s="1"/>
  <c r="I266" i="6"/>
  <c r="W265" i="6"/>
  <c r="X265" i="6" s="1"/>
  <c r="AD265" i="2" s="1"/>
  <c r="P265" i="6"/>
  <c r="Q265" i="6" s="1"/>
  <c r="V265" i="2" s="1"/>
  <c r="I265" i="6"/>
  <c r="W264" i="6"/>
  <c r="X264" i="6" s="1"/>
  <c r="AD264" i="2" s="1"/>
  <c r="P264" i="6"/>
  <c r="Q264" i="6" s="1"/>
  <c r="V264" i="2" s="1"/>
  <c r="I264" i="6"/>
  <c r="F264" i="1" s="1"/>
  <c r="W263" i="6"/>
  <c r="X263" i="6" s="1"/>
  <c r="AD263" i="2" s="1"/>
  <c r="P263" i="6"/>
  <c r="Q263" i="6" s="1"/>
  <c r="V263" i="2" s="1"/>
  <c r="I263" i="6"/>
  <c r="W262" i="6"/>
  <c r="X262" i="6" s="1"/>
  <c r="AD262" i="2" s="1"/>
  <c r="P262" i="6"/>
  <c r="Q262" i="6" s="1"/>
  <c r="V262" i="2" s="1"/>
  <c r="I262" i="6"/>
  <c r="W261" i="6"/>
  <c r="X261" i="6" s="1"/>
  <c r="AD261" i="2" s="1"/>
  <c r="P261" i="6"/>
  <c r="Q261" i="6" s="1"/>
  <c r="V261" i="2" s="1"/>
  <c r="I261" i="6"/>
  <c r="W260" i="6"/>
  <c r="X260" i="6" s="1"/>
  <c r="AD260" i="2" s="1"/>
  <c r="P260" i="6"/>
  <c r="Q260" i="6" s="1"/>
  <c r="V260" i="2" s="1"/>
  <c r="I260" i="6"/>
  <c r="W259" i="6"/>
  <c r="X259" i="6" s="1"/>
  <c r="AD259" i="2" s="1"/>
  <c r="P259" i="6"/>
  <c r="Q259" i="6" s="1"/>
  <c r="V259" i="2" s="1"/>
  <c r="I259" i="6"/>
  <c r="W258" i="6"/>
  <c r="P258" i="6"/>
  <c r="I258" i="6"/>
  <c r="F258" i="1" s="1"/>
  <c r="X257" i="6"/>
  <c r="W257" i="6"/>
  <c r="P257" i="6"/>
  <c r="Q257" i="6" s="1"/>
  <c r="J257" i="6"/>
  <c r="I257" i="6"/>
  <c r="W256" i="6"/>
  <c r="X256" i="6" s="1"/>
  <c r="Q256" i="6"/>
  <c r="P256" i="6"/>
  <c r="I256" i="6"/>
  <c r="J256" i="6" s="1"/>
  <c r="C256" i="6" s="1"/>
  <c r="W255" i="6"/>
  <c r="X255" i="6" s="1"/>
  <c r="Q255" i="6"/>
  <c r="P255" i="6"/>
  <c r="I255" i="6"/>
  <c r="J255" i="6" s="1"/>
  <c r="C255" i="6" s="1"/>
  <c r="V254" i="6"/>
  <c r="U254" i="6"/>
  <c r="T254" i="6"/>
  <c r="S254" i="6"/>
  <c r="R254" i="6"/>
  <c r="O254" i="6"/>
  <c r="N254" i="6"/>
  <c r="M254" i="6"/>
  <c r="L254" i="6"/>
  <c r="K254" i="6"/>
  <c r="H254" i="6"/>
  <c r="G254" i="6"/>
  <c r="F254" i="6"/>
  <c r="E254" i="6"/>
  <c r="D254" i="6"/>
  <c r="X253" i="6"/>
  <c r="W253" i="6"/>
  <c r="Q253" i="6"/>
  <c r="P253" i="6"/>
  <c r="J253" i="6"/>
  <c r="C253" i="6" s="1"/>
  <c r="I253" i="6"/>
  <c r="W252" i="6"/>
  <c r="X252" i="6" s="1"/>
  <c r="Q252" i="6"/>
  <c r="P252" i="6"/>
  <c r="I252" i="6"/>
  <c r="J252" i="6" s="1"/>
  <c r="C252" i="6"/>
  <c r="X251" i="6"/>
  <c r="W251" i="6"/>
  <c r="P251" i="6"/>
  <c r="Q251" i="6" s="1"/>
  <c r="C251" i="6" s="1"/>
  <c r="J251" i="6"/>
  <c r="I251" i="6"/>
  <c r="X250" i="6"/>
  <c r="W250" i="6"/>
  <c r="P250" i="6"/>
  <c r="Q250" i="6" s="1"/>
  <c r="J250" i="6"/>
  <c r="I250" i="6"/>
  <c r="W249" i="6"/>
  <c r="X249" i="6" s="1"/>
  <c r="Q249" i="6"/>
  <c r="P249" i="6"/>
  <c r="I249" i="6"/>
  <c r="J249" i="6" s="1"/>
  <c r="C249" i="6" s="1"/>
  <c r="W248" i="6"/>
  <c r="X248" i="6" s="1"/>
  <c r="Q248" i="6"/>
  <c r="P248" i="6"/>
  <c r="I248" i="6"/>
  <c r="J248" i="6" s="1"/>
  <c r="C248" i="6" s="1"/>
  <c r="X247" i="6"/>
  <c r="W247" i="6"/>
  <c r="Q247" i="6"/>
  <c r="P247" i="6"/>
  <c r="J247" i="6"/>
  <c r="I247" i="6"/>
  <c r="C247" i="6"/>
  <c r="X246" i="6"/>
  <c r="W246" i="6"/>
  <c r="P246" i="6"/>
  <c r="Q246" i="6" s="1"/>
  <c r="J246" i="6"/>
  <c r="C246" i="6" s="1"/>
  <c r="I246" i="6"/>
  <c r="X245" i="6"/>
  <c r="W245" i="6"/>
  <c r="Q245" i="6"/>
  <c r="P245" i="6"/>
  <c r="J245" i="6"/>
  <c r="C245" i="6" s="1"/>
  <c r="I245" i="6"/>
  <c r="W244" i="6"/>
  <c r="X244" i="6" s="1"/>
  <c r="Q244" i="6"/>
  <c r="P244" i="6"/>
  <c r="I244" i="6"/>
  <c r="J244" i="6" s="1"/>
  <c r="C244" i="6"/>
  <c r="X243" i="6"/>
  <c r="W243" i="6"/>
  <c r="P243" i="6"/>
  <c r="Q243" i="6" s="1"/>
  <c r="C243" i="6" s="1"/>
  <c r="J243" i="6"/>
  <c r="I243" i="6"/>
  <c r="X242" i="6"/>
  <c r="W242" i="6"/>
  <c r="P242" i="6"/>
  <c r="Q242" i="6" s="1"/>
  <c r="J242" i="6"/>
  <c r="I242" i="6"/>
  <c r="W241" i="6"/>
  <c r="X241" i="6" s="1"/>
  <c r="Q241" i="6"/>
  <c r="P241" i="6"/>
  <c r="I241" i="6"/>
  <c r="J241" i="6" s="1"/>
  <c r="W240" i="6"/>
  <c r="X240" i="6" s="1"/>
  <c r="Q240" i="6"/>
  <c r="P240" i="6"/>
  <c r="I240" i="6"/>
  <c r="J240" i="6" s="1"/>
  <c r="X239" i="6"/>
  <c r="W239" i="6"/>
  <c r="Q239" i="6"/>
  <c r="P239" i="6"/>
  <c r="J239" i="6"/>
  <c r="I239" i="6"/>
  <c r="C239" i="6"/>
  <c r="X238" i="6"/>
  <c r="W238" i="6"/>
  <c r="P238" i="6"/>
  <c r="Q238" i="6" s="1"/>
  <c r="J238" i="6"/>
  <c r="C238" i="6" s="1"/>
  <c r="I238" i="6"/>
  <c r="X237" i="6"/>
  <c r="W237" i="6"/>
  <c r="Q237" i="6"/>
  <c r="P237" i="6"/>
  <c r="J237" i="6"/>
  <c r="C237" i="6" s="1"/>
  <c r="I237" i="6"/>
  <c r="W236" i="6"/>
  <c r="X236" i="6" s="1"/>
  <c r="Q236" i="6"/>
  <c r="P236" i="6"/>
  <c r="I236" i="6"/>
  <c r="J236" i="6" s="1"/>
  <c r="C236" i="6"/>
  <c r="X235" i="6"/>
  <c r="W235" i="6"/>
  <c r="P235" i="6"/>
  <c r="Q235" i="6" s="1"/>
  <c r="C235" i="6" s="1"/>
  <c r="J235" i="6"/>
  <c r="I235" i="6"/>
  <c r="X234" i="6"/>
  <c r="W234" i="6"/>
  <c r="P234" i="6"/>
  <c r="Q234" i="6" s="1"/>
  <c r="J234" i="6"/>
  <c r="I234" i="6"/>
  <c r="W233" i="6"/>
  <c r="X233" i="6" s="1"/>
  <c r="Q233" i="6"/>
  <c r="P233" i="6"/>
  <c r="I233" i="6"/>
  <c r="J233" i="6" s="1"/>
  <c r="W232" i="6"/>
  <c r="X232" i="6" s="1"/>
  <c r="Q232" i="6"/>
  <c r="P232" i="6"/>
  <c r="I232" i="6"/>
  <c r="J232" i="6" s="1"/>
  <c r="C232" i="6" s="1"/>
  <c r="X231" i="6"/>
  <c r="W231" i="6"/>
  <c r="Q231" i="6"/>
  <c r="P231" i="6"/>
  <c r="J231" i="6"/>
  <c r="I231" i="6"/>
  <c r="C231" i="6"/>
  <c r="X230" i="6"/>
  <c r="W230" i="6"/>
  <c r="P230" i="6"/>
  <c r="Q230" i="6" s="1"/>
  <c r="J230" i="6"/>
  <c r="C230" i="6" s="1"/>
  <c r="I230" i="6"/>
  <c r="X229" i="6"/>
  <c r="W229" i="6"/>
  <c r="Q229" i="6"/>
  <c r="P229" i="6"/>
  <c r="J229" i="6"/>
  <c r="C229" i="6" s="1"/>
  <c r="I229" i="6"/>
  <c r="W228" i="6"/>
  <c r="X228" i="6" s="1"/>
  <c r="Q228" i="6"/>
  <c r="P228" i="6"/>
  <c r="I228" i="6"/>
  <c r="J228" i="6" s="1"/>
  <c r="C228" i="6"/>
  <c r="X227" i="6"/>
  <c r="W227" i="6"/>
  <c r="P227" i="6"/>
  <c r="Q227" i="6" s="1"/>
  <c r="C227" i="6" s="1"/>
  <c r="J227" i="6"/>
  <c r="I227" i="6"/>
  <c r="X226" i="6"/>
  <c r="W226" i="6"/>
  <c r="P226" i="6"/>
  <c r="Q226" i="6" s="1"/>
  <c r="J226" i="6"/>
  <c r="I226" i="6"/>
  <c r="W225" i="6"/>
  <c r="X225" i="6" s="1"/>
  <c r="Q225" i="6"/>
  <c r="P225" i="6"/>
  <c r="I225" i="6"/>
  <c r="J225" i="6" s="1"/>
  <c r="W224" i="6"/>
  <c r="X224" i="6" s="1"/>
  <c r="Q224" i="6"/>
  <c r="P224" i="6"/>
  <c r="I224" i="6"/>
  <c r="J224" i="6" s="1"/>
  <c r="X223" i="6"/>
  <c r="X254" i="6" s="1"/>
  <c r="W223" i="6"/>
  <c r="Q223" i="6"/>
  <c r="P223" i="6"/>
  <c r="J223" i="6"/>
  <c r="I223" i="6"/>
  <c r="C223" i="6"/>
  <c r="V222" i="6"/>
  <c r="U222" i="6"/>
  <c r="T222" i="6"/>
  <c r="S222" i="6"/>
  <c r="R222" i="6"/>
  <c r="O222" i="6"/>
  <c r="N222" i="6"/>
  <c r="M222" i="6"/>
  <c r="L222" i="6"/>
  <c r="K222" i="6"/>
  <c r="H222" i="6"/>
  <c r="G222" i="6"/>
  <c r="F222" i="6"/>
  <c r="E222" i="6"/>
  <c r="D222" i="6"/>
  <c r="W221" i="6"/>
  <c r="X221" i="6" s="1"/>
  <c r="Q221" i="6"/>
  <c r="P221" i="6"/>
  <c r="I221" i="6"/>
  <c r="J221" i="6" s="1"/>
  <c r="C221" i="6"/>
  <c r="X220" i="6"/>
  <c r="W220" i="6"/>
  <c r="P220" i="6"/>
  <c r="Q220" i="6" s="1"/>
  <c r="C220" i="6" s="1"/>
  <c r="J220" i="6"/>
  <c r="I220" i="6"/>
  <c r="X219" i="6"/>
  <c r="W219" i="6"/>
  <c r="P219" i="6"/>
  <c r="Q219" i="6" s="1"/>
  <c r="J219" i="6"/>
  <c r="I219" i="6"/>
  <c r="W218" i="6"/>
  <c r="X218" i="6" s="1"/>
  <c r="Q218" i="6"/>
  <c r="P218" i="6"/>
  <c r="I218" i="6"/>
  <c r="J218" i="6" s="1"/>
  <c r="W217" i="6"/>
  <c r="X217" i="6" s="1"/>
  <c r="Q217" i="6"/>
  <c r="P217" i="6"/>
  <c r="I217" i="6"/>
  <c r="J217" i="6" s="1"/>
  <c r="C217" i="6" s="1"/>
  <c r="X216" i="6"/>
  <c r="W216" i="6"/>
  <c r="Q216" i="6"/>
  <c r="P216" i="6"/>
  <c r="J216" i="6"/>
  <c r="I216" i="6"/>
  <c r="C216" i="6"/>
  <c r="X215" i="6"/>
  <c r="W215" i="6"/>
  <c r="P215" i="6"/>
  <c r="Q215" i="6" s="1"/>
  <c r="J215" i="6"/>
  <c r="C215" i="6" s="1"/>
  <c r="I215" i="6"/>
  <c r="X214" i="6"/>
  <c r="W214" i="6"/>
  <c r="Q214" i="6"/>
  <c r="P214" i="6"/>
  <c r="J214" i="6"/>
  <c r="C214" i="6" s="1"/>
  <c r="I214" i="6"/>
  <c r="W213" i="6"/>
  <c r="X213" i="6" s="1"/>
  <c r="Q213" i="6"/>
  <c r="P213" i="6"/>
  <c r="I213" i="6"/>
  <c r="J213" i="6" s="1"/>
  <c r="C213" i="6"/>
  <c r="X212" i="6"/>
  <c r="W212" i="6"/>
  <c r="P212" i="6"/>
  <c r="Q212" i="6" s="1"/>
  <c r="C212" i="6" s="1"/>
  <c r="J212" i="6"/>
  <c r="I212" i="6"/>
  <c r="X211" i="6"/>
  <c r="W211" i="6"/>
  <c r="P211" i="6"/>
  <c r="Q211" i="6" s="1"/>
  <c r="J211" i="6"/>
  <c r="I211" i="6"/>
  <c r="W210" i="6"/>
  <c r="X210" i="6" s="1"/>
  <c r="Q210" i="6"/>
  <c r="P210" i="6"/>
  <c r="I210" i="6"/>
  <c r="J210" i="6" s="1"/>
  <c r="W209" i="6"/>
  <c r="X209" i="6" s="1"/>
  <c r="Q209" i="6"/>
  <c r="P209" i="6"/>
  <c r="I209" i="6"/>
  <c r="J209" i="6" s="1"/>
  <c r="X208" i="6"/>
  <c r="W208" i="6"/>
  <c r="Q208" i="6"/>
  <c r="P208" i="6"/>
  <c r="J208" i="6"/>
  <c r="I208" i="6"/>
  <c r="C208" i="6"/>
  <c r="X207" i="6"/>
  <c r="W207" i="6"/>
  <c r="P207" i="6"/>
  <c r="Q207" i="6" s="1"/>
  <c r="J207" i="6"/>
  <c r="C207" i="6" s="1"/>
  <c r="I207" i="6"/>
  <c r="X206" i="6"/>
  <c r="W206" i="6"/>
  <c r="Q206" i="6"/>
  <c r="P206" i="6"/>
  <c r="J206" i="6"/>
  <c r="C206" i="6" s="1"/>
  <c r="I206" i="6"/>
  <c r="W205" i="6"/>
  <c r="X205" i="6" s="1"/>
  <c r="Q205" i="6"/>
  <c r="P205" i="6"/>
  <c r="I205" i="6"/>
  <c r="J205" i="6" s="1"/>
  <c r="C205" i="6"/>
  <c r="X204" i="6"/>
  <c r="W204" i="6"/>
  <c r="P204" i="6"/>
  <c r="Q204" i="6" s="1"/>
  <c r="C204" i="6" s="1"/>
  <c r="J204" i="6"/>
  <c r="I204" i="6"/>
  <c r="X203" i="6"/>
  <c r="W203" i="6"/>
  <c r="P203" i="6"/>
  <c r="Q203" i="6" s="1"/>
  <c r="J203" i="6"/>
  <c r="I203" i="6"/>
  <c r="W202" i="6"/>
  <c r="X202" i="6" s="1"/>
  <c r="Q202" i="6"/>
  <c r="P202" i="6"/>
  <c r="I202" i="6"/>
  <c r="J202" i="6" s="1"/>
  <c r="W201" i="6"/>
  <c r="X201" i="6" s="1"/>
  <c r="Q201" i="6"/>
  <c r="P201" i="6"/>
  <c r="I201" i="6"/>
  <c r="J201" i="6" s="1"/>
  <c r="C201" i="6" s="1"/>
  <c r="X200" i="6"/>
  <c r="W200" i="6"/>
  <c r="Q200" i="6"/>
  <c r="P200" i="6"/>
  <c r="J200" i="6"/>
  <c r="I200" i="6"/>
  <c r="C200" i="6"/>
  <c r="X199" i="6"/>
  <c r="W199" i="6"/>
  <c r="P199" i="6"/>
  <c r="Q199" i="6" s="1"/>
  <c r="J199" i="6"/>
  <c r="C199" i="6" s="1"/>
  <c r="I199" i="6"/>
  <c r="X198" i="6"/>
  <c r="W198" i="6"/>
  <c r="Q198" i="6"/>
  <c r="P198" i="6"/>
  <c r="J198" i="6"/>
  <c r="C198" i="6" s="1"/>
  <c r="I198" i="6"/>
  <c r="W197" i="6"/>
  <c r="X197" i="6" s="1"/>
  <c r="Q197" i="6"/>
  <c r="P197" i="6"/>
  <c r="I197" i="6"/>
  <c r="J197" i="6" s="1"/>
  <c r="C197" i="6"/>
  <c r="X196" i="6"/>
  <c r="W196" i="6"/>
  <c r="P196" i="6"/>
  <c r="Q196" i="6" s="1"/>
  <c r="C196" i="6" s="1"/>
  <c r="J196" i="6"/>
  <c r="I196" i="6"/>
  <c r="X195" i="6"/>
  <c r="W195" i="6"/>
  <c r="P195" i="6"/>
  <c r="Q195" i="6" s="1"/>
  <c r="J195" i="6"/>
  <c r="I195" i="6"/>
  <c r="W194" i="6"/>
  <c r="X194" i="6" s="1"/>
  <c r="Q194" i="6"/>
  <c r="P194" i="6"/>
  <c r="I194" i="6"/>
  <c r="J194" i="6" s="1"/>
  <c r="C194" i="6" s="1"/>
  <c r="W193" i="6"/>
  <c r="X193" i="6" s="1"/>
  <c r="Q193" i="6"/>
  <c r="P193" i="6"/>
  <c r="I193" i="6"/>
  <c r="J193" i="6" s="1"/>
  <c r="C193" i="6" s="1"/>
  <c r="X192" i="6"/>
  <c r="W192" i="6"/>
  <c r="Q192" i="6"/>
  <c r="P192" i="6"/>
  <c r="J192" i="6"/>
  <c r="I192" i="6"/>
  <c r="C192" i="6"/>
  <c r="X191" i="6"/>
  <c r="X222" i="6" s="1"/>
  <c r="W191" i="6"/>
  <c r="P191" i="6"/>
  <c r="Q191" i="6" s="1"/>
  <c r="J191" i="6"/>
  <c r="I191" i="6"/>
  <c r="V190" i="6"/>
  <c r="U190" i="6"/>
  <c r="T190" i="6"/>
  <c r="S190" i="6"/>
  <c r="R190" i="6"/>
  <c r="O190" i="6"/>
  <c r="N190" i="6"/>
  <c r="M190" i="6"/>
  <c r="L190" i="6"/>
  <c r="K190" i="6"/>
  <c r="H190" i="6"/>
  <c r="G190" i="6"/>
  <c r="F190" i="6"/>
  <c r="E190" i="6"/>
  <c r="D190" i="6"/>
  <c r="X189" i="6"/>
  <c r="W189" i="6"/>
  <c r="P189" i="6"/>
  <c r="Q189" i="6" s="1"/>
  <c r="C189" i="6" s="1"/>
  <c r="J189" i="6"/>
  <c r="I189" i="6"/>
  <c r="X188" i="6"/>
  <c r="W188" i="6"/>
  <c r="P188" i="6"/>
  <c r="Q188" i="6" s="1"/>
  <c r="J188" i="6"/>
  <c r="I188" i="6"/>
  <c r="W187" i="6"/>
  <c r="X187" i="6" s="1"/>
  <c r="Q187" i="6"/>
  <c r="P187" i="6"/>
  <c r="I187" i="6"/>
  <c r="J187" i="6" s="1"/>
  <c r="W186" i="6"/>
  <c r="X186" i="6" s="1"/>
  <c r="Q186" i="6"/>
  <c r="P186" i="6"/>
  <c r="I186" i="6"/>
  <c r="J186" i="6" s="1"/>
  <c r="C186" i="6" s="1"/>
  <c r="X185" i="6"/>
  <c r="W185" i="6"/>
  <c r="Q185" i="6"/>
  <c r="P185" i="6"/>
  <c r="J185" i="6"/>
  <c r="I185" i="6"/>
  <c r="C185" i="6"/>
  <c r="X184" i="6"/>
  <c r="W184" i="6"/>
  <c r="P184" i="6"/>
  <c r="Q184" i="6" s="1"/>
  <c r="J184" i="6"/>
  <c r="C184" i="6" s="1"/>
  <c r="I184" i="6"/>
  <c r="X183" i="6"/>
  <c r="W183" i="6"/>
  <c r="Q183" i="6"/>
  <c r="P183" i="6"/>
  <c r="J183" i="6"/>
  <c r="C183" i="6" s="1"/>
  <c r="I183" i="6"/>
  <c r="W182" i="6"/>
  <c r="X182" i="6" s="1"/>
  <c r="P182" i="6"/>
  <c r="Q182" i="6" s="1"/>
  <c r="I182" i="6"/>
  <c r="J182" i="6" s="1"/>
  <c r="C182" i="6"/>
  <c r="X181" i="6"/>
  <c r="W181" i="6"/>
  <c r="P181" i="6"/>
  <c r="Q181" i="6" s="1"/>
  <c r="J181" i="6"/>
  <c r="C181" i="6" s="1"/>
  <c r="I181" i="6"/>
  <c r="X180" i="6"/>
  <c r="W180" i="6"/>
  <c r="P180" i="6"/>
  <c r="Q180" i="6" s="1"/>
  <c r="I180" i="6"/>
  <c r="J180" i="6" s="1"/>
  <c r="W179" i="6"/>
  <c r="X179" i="6" s="1"/>
  <c r="Q179" i="6"/>
  <c r="P179" i="6"/>
  <c r="I179" i="6"/>
  <c r="J179" i="6" s="1"/>
  <c r="W178" i="6"/>
  <c r="X178" i="6" s="1"/>
  <c r="P178" i="6"/>
  <c r="Q178" i="6" s="1"/>
  <c r="C178" i="6" s="1"/>
  <c r="I178" i="6"/>
  <c r="J178" i="6" s="1"/>
  <c r="X177" i="6"/>
  <c r="W177" i="6"/>
  <c r="P177" i="6"/>
  <c r="Q177" i="6" s="1"/>
  <c r="J177" i="6"/>
  <c r="I177" i="6"/>
  <c r="X176" i="6"/>
  <c r="W176" i="6"/>
  <c r="P176" i="6"/>
  <c r="Q176" i="6" s="1"/>
  <c r="I176" i="6"/>
  <c r="J176" i="6" s="1"/>
  <c r="W175" i="6"/>
  <c r="X175" i="6" s="1"/>
  <c r="Q175" i="6"/>
  <c r="P175" i="6"/>
  <c r="I175" i="6"/>
  <c r="J175" i="6" s="1"/>
  <c r="W174" i="6"/>
  <c r="X174" i="6" s="1"/>
  <c r="P174" i="6"/>
  <c r="Q174" i="6" s="1"/>
  <c r="C174" i="6" s="1"/>
  <c r="I174" i="6"/>
  <c r="J174" i="6" s="1"/>
  <c r="X173" i="6"/>
  <c r="W173" i="6"/>
  <c r="P173" i="6"/>
  <c r="Q173" i="6" s="1"/>
  <c r="J173" i="6"/>
  <c r="C173" i="6" s="1"/>
  <c r="I173" i="6"/>
  <c r="X172" i="6"/>
  <c r="W172" i="6"/>
  <c r="P172" i="6"/>
  <c r="Q172" i="6" s="1"/>
  <c r="I172" i="6"/>
  <c r="J172" i="6" s="1"/>
  <c r="W171" i="6"/>
  <c r="X171" i="6" s="1"/>
  <c r="Q171" i="6"/>
  <c r="P171" i="6"/>
  <c r="I171" i="6"/>
  <c r="J171" i="6" s="1"/>
  <c r="W170" i="6"/>
  <c r="X170" i="6" s="1"/>
  <c r="C170" i="6" s="1"/>
  <c r="P170" i="6"/>
  <c r="Q170" i="6" s="1"/>
  <c r="I170" i="6"/>
  <c r="J170" i="6" s="1"/>
  <c r="X169" i="6"/>
  <c r="W169" i="6"/>
  <c r="P169" i="6"/>
  <c r="Q169" i="6" s="1"/>
  <c r="J169" i="6"/>
  <c r="C169" i="6" s="1"/>
  <c r="I169" i="6"/>
  <c r="X168" i="6"/>
  <c r="W168" i="6"/>
  <c r="P168" i="6"/>
  <c r="Q168" i="6" s="1"/>
  <c r="I168" i="6"/>
  <c r="J168" i="6" s="1"/>
  <c r="C168" i="6" s="1"/>
  <c r="W167" i="6"/>
  <c r="X167" i="6" s="1"/>
  <c r="Q167" i="6"/>
  <c r="P167" i="6"/>
  <c r="I167" i="6"/>
  <c r="J167" i="6" s="1"/>
  <c r="C167" i="6" s="1"/>
  <c r="W166" i="6"/>
  <c r="X166" i="6" s="1"/>
  <c r="P166" i="6"/>
  <c r="Q166" i="6" s="1"/>
  <c r="I166" i="6"/>
  <c r="J166" i="6" s="1"/>
  <c r="C166" i="6"/>
  <c r="X165" i="6"/>
  <c r="W165" i="6"/>
  <c r="P165" i="6"/>
  <c r="Q165" i="6" s="1"/>
  <c r="J165" i="6"/>
  <c r="C165" i="6" s="1"/>
  <c r="I165" i="6"/>
  <c r="X164" i="6"/>
  <c r="W164" i="6"/>
  <c r="P164" i="6"/>
  <c r="Q164" i="6" s="1"/>
  <c r="I164" i="6"/>
  <c r="J164" i="6" s="1"/>
  <c r="W163" i="6"/>
  <c r="X163" i="6" s="1"/>
  <c r="Q163" i="6"/>
  <c r="P163" i="6"/>
  <c r="I163" i="6"/>
  <c r="J163" i="6" s="1"/>
  <c r="W162" i="6"/>
  <c r="X162" i="6" s="1"/>
  <c r="P162" i="6"/>
  <c r="Q162" i="6" s="1"/>
  <c r="C162" i="6" s="1"/>
  <c r="I162" i="6"/>
  <c r="J162" i="6" s="1"/>
  <c r="X161" i="6"/>
  <c r="W161" i="6"/>
  <c r="P161" i="6"/>
  <c r="Q161" i="6" s="1"/>
  <c r="C161" i="6" s="1"/>
  <c r="J161" i="6"/>
  <c r="I161" i="6"/>
  <c r="X160" i="6"/>
  <c r="W160" i="6"/>
  <c r="W190" i="6" s="1"/>
  <c r="P160" i="6"/>
  <c r="Q160" i="6" s="1"/>
  <c r="I160" i="6"/>
  <c r="V159" i="6"/>
  <c r="U159" i="6"/>
  <c r="T159" i="6"/>
  <c r="S159" i="6"/>
  <c r="R159" i="6"/>
  <c r="O159" i="6"/>
  <c r="N159" i="6"/>
  <c r="M159" i="6"/>
  <c r="L159" i="6"/>
  <c r="K159" i="6"/>
  <c r="H159" i="6"/>
  <c r="G159" i="6"/>
  <c r="F159" i="6"/>
  <c r="E159" i="6"/>
  <c r="D159" i="6"/>
  <c r="X158" i="6"/>
  <c r="W158" i="6"/>
  <c r="P158" i="6"/>
  <c r="Q158" i="6" s="1"/>
  <c r="J158" i="6"/>
  <c r="C158" i="6" s="1"/>
  <c r="I158" i="6"/>
  <c r="X157" i="6"/>
  <c r="W157" i="6"/>
  <c r="P157" i="6"/>
  <c r="Q157" i="6" s="1"/>
  <c r="I157" i="6"/>
  <c r="J157" i="6" s="1"/>
  <c r="C157" i="6" s="1"/>
  <c r="W156" i="6"/>
  <c r="X156" i="6" s="1"/>
  <c r="Q156" i="6"/>
  <c r="P156" i="6"/>
  <c r="I156" i="6"/>
  <c r="J156" i="6" s="1"/>
  <c r="C156" i="6" s="1"/>
  <c r="W155" i="6"/>
  <c r="X155" i="6" s="1"/>
  <c r="P155" i="6"/>
  <c r="Q155" i="6" s="1"/>
  <c r="I155" i="6"/>
  <c r="J155" i="6" s="1"/>
  <c r="C155" i="6"/>
  <c r="X154" i="6"/>
  <c r="W154" i="6"/>
  <c r="P154" i="6"/>
  <c r="Q154" i="6" s="1"/>
  <c r="J154" i="6"/>
  <c r="C154" i="6" s="1"/>
  <c r="I154" i="6"/>
  <c r="X153" i="6"/>
  <c r="W153" i="6"/>
  <c r="P153" i="6"/>
  <c r="Q153" i="6" s="1"/>
  <c r="I153" i="6"/>
  <c r="J153" i="6" s="1"/>
  <c r="W152" i="6"/>
  <c r="X152" i="6" s="1"/>
  <c r="Q152" i="6"/>
  <c r="P152" i="6"/>
  <c r="I152" i="6"/>
  <c r="J152" i="6" s="1"/>
  <c r="W151" i="6"/>
  <c r="X151" i="6" s="1"/>
  <c r="P151" i="6"/>
  <c r="Q151" i="6" s="1"/>
  <c r="I151" i="6"/>
  <c r="J151" i="6" s="1"/>
  <c r="C151" i="6" s="1"/>
  <c r="X150" i="6"/>
  <c r="W150" i="6"/>
  <c r="Q150" i="6"/>
  <c r="P150" i="6"/>
  <c r="J150" i="6"/>
  <c r="I150" i="6"/>
  <c r="C150" i="6"/>
  <c r="W149" i="6"/>
  <c r="X149" i="6" s="1"/>
  <c r="P149" i="6"/>
  <c r="Q149" i="6" s="1"/>
  <c r="I149" i="6"/>
  <c r="J149" i="6" s="1"/>
  <c r="X148" i="6"/>
  <c r="W148" i="6"/>
  <c r="Q148" i="6"/>
  <c r="P148" i="6"/>
  <c r="J148" i="6"/>
  <c r="C148" i="6" s="1"/>
  <c r="I148" i="6"/>
  <c r="W147" i="6"/>
  <c r="X147" i="6" s="1"/>
  <c r="P147" i="6"/>
  <c r="Q147" i="6" s="1"/>
  <c r="I147" i="6"/>
  <c r="J147" i="6" s="1"/>
  <c r="C147" i="6" s="1"/>
  <c r="X146" i="6"/>
  <c r="W146" i="6"/>
  <c r="Q146" i="6"/>
  <c r="P146" i="6"/>
  <c r="J146" i="6"/>
  <c r="I146" i="6"/>
  <c r="C146" i="6"/>
  <c r="W145" i="6"/>
  <c r="X145" i="6" s="1"/>
  <c r="P145" i="6"/>
  <c r="Q145" i="6" s="1"/>
  <c r="I145" i="6"/>
  <c r="J145" i="6" s="1"/>
  <c r="X144" i="6"/>
  <c r="W144" i="6"/>
  <c r="Q144" i="6"/>
  <c r="P144" i="6"/>
  <c r="J144" i="6"/>
  <c r="C144" i="6" s="1"/>
  <c r="I144" i="6"/>
  <c r="W143" i="6"/>
  <c r="X143" i="6" s="1"/>
  <c r="P143" i="6"/>
  <c r="Q143" i="6" s="1"/>
  <c r="I143" i="6"/>
  <c r="J143" i="6" s="1"/>
  <c r="X142" i="6"/>
  <c r="W142" i="6"/>
  <c r="Q142" i="6"/>
  <c r="P142" i="6"/>
  <c r="J142" i="6"/>
  <c r="I142" i="6"/>
  <c r="C142" i="6"/>
  <c r="W141" i="6"/>
  <c r="X141" i="6" s="1"/>
  <c r="P141" i="6"/>
  <c r="Q141" i="6" s="1"/>
  <c r="I141" i="6"/>
  <c r="J141" i="6" s="1"/>
  <c r="C141" i="6" s="1"/>
  <c r="X140" i="6"/>
  <c r="W140" i="6"/>
  <c r="Q140" i="6"/>
  <c r="P140" i="6"/>
  <c r="J140" i="6"/>
  <c r="C140" i="6" s="1"/>
  <c r="I140" i="6"/>
  <c r="W139" i="6"/>
  <c r="X139" i="6" s="1"/>
  <c r="P139" i="6"/>
  <c r="Q139" i="6" s="1"/>
  <c r="I139" i="6"/>
  <c r="J139" i="6" s="1"/>
  <c r="X138" i="6"/>
  <c r="W138" i="6"/>
  <c r="Q138" i="6"/>
  <c r="P138" i="6"/>
  <c r="J138" i="6"/>
  <c r="I138" i="6"/>
  <c r="C138" i="6"/>
  <c r="W137" i="6"/>
  <c r="X137" i="6" s="1"/>
  <c r="P137" i="6"/>
  <c r="Q137" i="6" s="1"/>
  <c r="I137" i="6"/>
  <c r="J137" i="6" s="1"/>
  <c r="C137" i="6" s="1"/>
  <c r="X136" i="6"/>
  <c r="W136" i="6"/>
  <c r="Q136" i="6"/>
  <c r="P136" i="6"/>
  <c r="J136" i="6"/>
  <c r="C136" i="6" s="1"/>
  <c r="I136" i="6"/>
  <c r="W135" i="6"/>
  <c r="X135" i="6" s="1"/>
  <c r="P135" i="6"/>
  <c r="Q135" i="6" s="1"/>
  <c r="I135" i="6"/>
  <c r="J135" i="6" s="1"/>
  <c r="C135" i="6" s="1"/>
  <c r="X134" i="6"/>
  <c r="W134" i="6"/>
  <c r="Q134" i="6"/>
  <c r="P134" i="6"/>
  <c r="J134" i="6"/>
  <c r="I134" i="6"/>
  <c r="C134" i="6"/>
  <c r="W133" i="6"/>
  <c r="X133" i="6" s="1"/>
  <c r="P133" i="6"/>
  <c r="Q133" i="6" s="1"/>
  <c r="I133" i="6"/>
  <c r="J133" i="6" s="1"/>
  <c r="X132" i="6"/>
  <c r="W132" i="6"/>
  <c r="Q132" i="6"/>
  <c r="P132" i="6"/>
  <c r="J132" i="6"/>
  <c r="C132" i="6" s="1"/>
  <c r="I132" i="6"/>
  <c r="W131" i="6"/>
  <c r="X131" i="6" s="1"/>
  <c r="P131" i="6"/>
  <c r="Q131" i="6" s="1"/>
  <c r="I131" i="6"/>
  <c r="J131" i="6" s="1"/>
  <c r="C131" i="6" s="1"/>
  <c r="X130" i="6"/>
  <c r="W130" i="6"/>
  <c r="Q130" i="6"/>
  <c r="P130" i="6"/>
  <c r="J130" i="6"/>
  <c r="I130" i="6"/>
  <c r="C130" i="6"/>
  <c r="W129" i="6"/>
  <c r="X129" i="6" s="1"/>
  <c r="P129" i="6"/>
  <c r="Q129" i="6" s="1"/>
  <c r="I129" i="6"/>
  <c r="J129" i="6" s="1"/>
  <c r="X128" i="6"/>
  <c r="W128" i="6"/>
  <c r="Q128" i="6"/>
  <c r="P128" i="6"/>
  <c r="J128" i="6"/>
  <c r="I128" i="6"/>
  <c r="V127" i="6"/>
  <c r="U127" i="6"/>
  <c r="T127" i="6"/>
  <c r="S127" i="6"/>
  <c r="R127" i="6"/>
  <c r="O127" i="6"/>
  <c r="N127" i="6"/>
  <c r="M127" i="6"/>
  <c r="L127" i="6"/>
  <c r="K127" i="6"/>
  <c r="H127" i="6"/>
  <c r="G127" i="6"/>
  <c r="F127" i="6"/>
  <c r="E127" i="6"/>
  <c r="D127" i="6"/>
  <c r="W126" i="6"/>
  <c r="X126" i="6" s="1"/>
  <c r="P126" i="6"/>
  <c r="Q126" i="6" s="1"/>
  <c r="I126" i="6"/>
  <c r="J126" i="6" s="1"/>
  <c r="C126" i="6" s="1"/>
  <c r="X125" i="6"/>
  <c r="W125" i="6"/>
  <c r="Q125" i="6"/>
  <c r="P125" i="6"/>
  <c r="J125" i="6"/>
  <c r="C125" i="6" s="1"/>
  <c r="I125" i="6"/>
  <c r="W124" i="6"/>
  <c r="X124" i="6" s="1"/>
  <c r="P124" i="6"/>
  <c r="Q124" i="6" s="1"/>
  <c r="I124" i="6"/>
  <c r="J124" i="6" s="1"/>
  <c r="C124" i="6" s="1"/>
  <c r="X123" i="6"/>
  <c r="W123" i="6"/>
  <c r="Q123" i="6"/>
  <c r="P123" i="6"/>
  <c r="J123" i="6"/>
  <c r="I123" i="6"/>
  <c r="C123" i="6"/>
  <c r="W122" i="6"/>
  <c r="X122" i="6" s="1"/>
  <c r="P122" i="6"/>
  <c r="Q122" i="6" s="1"/>
  <c r="I122" i="6"/>
  <c r="J122" i="6" s="1"/>
  <c r="X121" i="6"/>
  <c r="W121" i="6"/>
  <c r="Q121" i="6"/>
  <c r="P121" i="6"/>
  <c r="J121" i="6"/>
  <c r="C121" i="6" s="1"/>
  <c r="I121" i="6"/>
  <c r="W120" i="6"/>
  <c r="X120" i="6" s="1"/>
  <c r="P120" i="6"/>
  <c r="Q120" i="6" s="1"/>
  <c r="I120" i="6"/>
  <c r="J120" i="6" s="1"/>
  <c r="C120" i="6" s="1"/>
  <c r="X119" i="6"/>
  <c r="W119" i="6"/>
  <c r="Q119" i="6"/>
  <c r="P119" i="6"/>
  <c r="J119" i="6"/>
  <c r="I119" i="6"/>
  <c r="C119" i="6"/>
  <c r="W118" i="6"/>
  <c r="X118" i="6" s="1"/>
  <c r="P118" i="6"/>
  <c r="Q118" i="6" s="1"/>
  <c r="I118" i="6"/>
  <c r="J118" i="6" s="1"/>
  <c r="X117" i="6"/>
  <c r="W117" i="6"/>
  <c r="Q117" i="6"/>
  <c r="P117" i="6"/>
  <c r="J117" i="6"/>
  <c r="C117" i="6" s="1"/>
  <c r="I117" i="6"/>
  <c r="W116" i="6"/>
  <c r="X116" i="6" s="1"/>
  <c r="P116" i="6"/>
  <c r="Q116" i="6" s="1"/>
  <c r="I116" i="6"/>
  <c r="J116" i="6" s="1"/>
  <c r="X115" i="6"/>
  <c r="W115" i="6"/>
  <c r="Q115" i="6"/>
  <c r="P115" i="6"/>
  <c r="J115" i="6"/>
  <c r="I115" i="6"/>
  <c r="C115" i="6"/>
  <c r="W114" i="6"/>
  <c r="X114" i="6" s="1"/>
  <c r="P114" i="6"/>
  <c r="Q114" i="6" s="1"/>
  <c r="I114" i="6"/>
  <c r="J114" i="6" s="1"/>
  <c r="C114" i="6" s="1"/>
  <c r="X113" i="6"/>
  <c r="W113" i="6"/>
  <c r="Q113" i="6"/>
  <c r="P113" i="6"/>
  <c r="J113" i="6"/>
  <c r="C113" i="6" s="1"/>
  <c r="I113" i="6"/>
  <c r="W112" i="6"/>
  <c r="X112" i="6" s="1"/>
  <c r="P112" i="6"/>
  <c r="Q112" i="6" s="1"/>
  <c r="I112" i="6"/>
  <c r="J112" i="6" s="1"/>
  <c r="X111" i="6"/>
  <c r="W111" i="6"/>
  <c r="Q111" i="6"/>
  <c r="P111" i="6"/>
  <c r="J111" i="6"/>
  <c r="I111" i="6"/>
  <c r="C111" i="6"/>
  <c r="W110" i="6"/>
  <c r="X110" i="6" s="1"/>
  <c r="P110" i="6"/>
  <c r="Q110" i="6" s="1"/>
  <c r="I110" i="6"/>
  <c r="J110" i="6" s="1"/>
  <c r="C110" i="6" s="1"/>
  <c r="X109" i="6"/>
  <c r="W109" i="6"/>
  <c r="Q109" i="6"/>
  <c r="P109" i="6"/>
  <c r="J109" i="6"/>
  <c r="C109" i="6" s="1"/>
  <c r="I109" i="6"/>
  <c r="W108" i="6"/>
  <c r="X108" i="6" s="1"/>
  <c r="P108" i="6"/>
  <c r="Q108" i="6" s="1"/>
  <c r="I108" i="6"/>
  <c r="J108" i="6" s="1"/>
  <c r="C108" i="6" s="1"/>
  <c r="X107" i="6"/>
  <c r="W107" i="6"/>
  <c r="Q107" i="6"/>
  <c r="P107" i="6"/>
  <c r="J107" i="6"/>
  <c r="I107" i="6"/>
  <c r="C107" i="6"/>
  <c r="W106" i="6"/>
  <c r="X106" i="6" s="1"/>
  <c r="P106" i="6"/>
  <c r="Q106" i="6" s="1"/>
  <c r="I106" i="6"/>
  <c r="J106" i="6" s="1"/>
  <c r="X105" i="6"/>
  <c r="W105" i="6"/>
  <c r="Q105" i="6"/>
  <c r="P105" i="6"/>
  <c r="J105" i="6"/>
  <c r="C105" i="6" s="1"/>
  <c r="I105" i="6"/>
  <c r="W104" i="6"/>
  <c r="X104" i="6" s="1"/>
  <c r="P104" i="6"/>
  <c r="Q104" i="6" s="1"/>
  <c r="I104" i="6"/>
  <c r="J104" i="6" s="1"/>
  <c r="C104" i="6" s="1"/>
  <c r="X103" i="6"/>
  <c r="W103" i="6"/>
  <c r="Q103" i="6"/>
  <c r="P103" i="6"/>
  <c r="J103" i="6"/>
  <c r="I103" i="6"/>
  <c r="C103" i="6"/>
  <c r="W102" i="6"/>
  <c r="X102" i="6" s="1"/>
  <c r="P102" i="6"/>
  <c r="Q102" i="6" s="1"/>
  <c r="I102" i="6"/>
  <c r="J102" i="6" s="1"/>
  <c r="X101" i="6"/>
  <c r="W101" i="6"/>
  <c r="Q101" i="6"/>
  <c r="P101" i="6"/>
  <c r="J101" i="6"/>
  <c r="C101" i="6" s="1"/>
  <c r="I101" i="6"/>
  <c r="W100" i="6"/>
  <c r="X100" i="6" s="1"/>
  <c r="P100" i="6"/>
  <c r="Q100" i="6" s="1"/>
  <c r="I100" i="6"/>
  <c r="J100" i="6" s="1"/>
  <c r="X99" i="6"/>
  <c r="W99" i="6"/>
  <c r="Q99" i="6"/>
  <c r="P99" i="6"/>
  <c r="J99" i="6"/>
  <c r="I99" i="6"/>
  <c r="C99" i="6"/>
  <c r="W98" i="6"/>
  <c r="X98" i="6" s="1"/>
  <c r="P98" i="6"/>
  <c r="Q98" i="6" s="1"/>
  <c r="I98" i="6"/>
  <c r="J98" i="6" s="1"/>
  <c r="C98" i="6" s="1"/>
  <c r="X97" i="6"/>
  <c r="W97" i="6"/>
  <c r="Q97" i="6"/>
  <c r="P97" i="6"/>
  <c r="P127" i="6" s="1"/>
  <c r="J97" i="6"/>
  <c r="I97" i="6"/>
  <c r="V96" i="6"/>
  <c r="U96" i="6"/>
  <c r="T96" i="6"/>
  <c r="S96" i="6"/>
  <c r="R96" i="6"/>
  <c r="O96" i="6"/>
  <c r="N96" i="6"/>
  <c r="M96" i="6"/>
  <c r="L96" i="6"/>
  <c r="K96" i="6"/>
  <c r="H96" i="6"/>
  <c r="G96" i="6"/>
  <c r="F96" i="6"/>
  <c r="E96" i="6"/>
  <c r="D96" i="6"/>
  <c r="W95" i="6"/>
  <c r="X95" i="6" s="1"/>
  <c r="P95" i="6"/>
  <c r="Q95" i="6" s="1"/>
  <c r="I95" i="6"/>
  <c r="J95" i="6" s="1"/>
  <c r="X94" i="6"/>
  <c r="W94" i="6"/>
  <c r="Q94" i="6"/>
  <c r="P94" i="6"/>
  <c r="J94" i="6"/>
  <c r="C94" i="6" s="1"/>
  <c r="I94" i="6"/>
  <c r="W93" i="6"/>
  <c r="X93" i="6" s="1"/>
  <c r="P93" i="6"/>
  <c r="Q93" i="6" s="1"/>
  <c r="I93" i="6"/>
  <c r="J93" i="6" s="1"/>
  <c r="C93" i="6" s="1"/>
  <c r="X92" i="6"/>
  <c r="W92" i="6"/>
  <c r="Q92" i="6"/>
  <c r="P92" i="6"/>
  <c r="J92" i="6"/>
  <c r="I92" i="6"/>
  <c r="C92" i="6"/>
  <c r="W91" i="6"/>
  <c r="X91" i="6" s="1"/>
  <c r="P91" i="6"/>
  <c r="Q91" i="6" s="1"/>
  <c r="I91" i="6"/>
  <c r="J91" i="6" s="1"/>
  <c r="X90" i="6"/>
  <c r="W90" i="6"/>
  <c r="Q90" i="6"/>
  <c r="P90" i="6"/>
  <c r="J90" i="6"/>
  <c r="C90" i="6" s="1"/>
  <c r="I90" i="6"/>
  <c r="W89" i="6"/>
  <c r="X89" i="6" s="1"/>
  <c r="P89" i="6"/>
  <c r="Q89" i="6" s="1"/>
  <c r="I89" i="6"/>
  <c r="J89" i="6" s="1"/>
  <c r="X88" i="6"/>
  <c r="W88" i="6"/>
  <c r="Q88" i="6"/>
  <c r="P88" i="6"/>
  <c r="J88" i="6"/>
  <c r="I88" i="6"/>
  <c r="C88" i="6"/>
  <c r="W87" i="6"/>
  <c r="X87" i="6" s="1"/>
  <c r="P87" i="6"/>
  <c r="Q87" i="6" s="1"/>
  <c r="I87" i="6"/>
  <c r="J87" i="6" s="1"/>
  <c r="C87" i="6" s="1"/>
  <c r="X86" i="6"/>
  <c r="W86" i="6"/>
  <c r="Q86" i="6"/>
  <c r="P86" i="6"/>
  <c r="J86" i="6"/>
  <c r="C86" i="6" s="1"/>
  <c r="I86" i="6"/>
  <c r="W85" i="6"/>
  <c r="X85" i="6" s="1"/>
  <c r="P85" i="6"/>
  <c r="Q85" i="6" s="1"/>
  <c r="I85" i="6"/>
  <c r="J85" i="6" s="1"/>
  <c r="X84" i="6"/>
  <c r="W84" i="6"/>
  <c r="Q84" i="6"/>
  <c r="P84" i="6"/>
  <c r="J84" i="6"/>
  <c r="I84" i="6"/>
  <c r="C84" i="6"/>
  <c r="W83" i="6"/>
  <c r="X83" i="6" s="1"/>
  <c r="P83" i="6"/>
  <c r="Q83" i="6" s="1"/>
  <c r="I83" i="6"/>
  <c r="J83" i="6" s="1"/>
  <c r="C83" i="6" s="1"/>
  <c r="X82" i="6"/>
  <c r="W82" i="6"/>
  <c r="Q82" i="6"/>
  <c r="P82" i="6"/>
  <c r="J82" i="6"/>
  <c r="C82" i="6" s="1"/>
  <c r="I82" i="6"/>
  <c r="W81" i="6"/>
  <c r="X81" i="6" s="1"/>
  <c r="P81" i="6"/>
  <c r="Q81" i="6" s="1"/>
  <c r="I81" i="6"/>
  <c r="J81" i="6" s="1"/>
  <c r="C81" i="6" s="1"/>
  <c r="X80" i="6"/>
  <c r="W80" i="6"/>
  <c r="Q80" i="6"/>
  <c r="P80" i="6"/>
  <c r="J80" i="6"/>
  <c r="I80" i="6"/>
  <c r="C80" i="6"/>
  <c r="W79" i="6"/>
  <c r="X79" i="6" s="1"/>
  <c r="P79" i="6"/>
  <c r="Q79" i="6" s="1"/>
  <c r="I79" i="6"/>
  <c r="J79" i="6" s="1"/>
  <c r="X78" i="6"/>
  <c r="W78" i="6"/>
  <c r="Q78" i="6"/>
  <c r="P78" i="6"/>
  <c r="J78" i="6"/>
  <c r="C78" i="6" s="1"/>
  <c r="I78" i="6"/>
  <c r="W77" i="6"/>
  <c r="X77" i="6" s="1"/>
  <c r="P77" i="6"/>
  <c r="Q77" i="6" s="1"/>
  <c r="I77" i="6"/>
  <c r="J77" i="6" s="1"/>
  <c r="C77" i="6" s="1"/>
  <c r="X76" i="6"/>
  <c r="W76" i="6"/>
  <c r="Q76" i="6"/>
  <c r="P76" i="6"/>
  <c r="J76" i="6"/>
  <c r="I76" i="6"/>
  <c r="C76" i="6"/>
  <c r="W75" i="6"/>
  <c r="X75" i="6" s="1"/>
  <c r="P75" i="6"/>
  <c r="Q75" i="6" s="1"/>
  <c r="I75" i="6"/>
  <c r="J75" i="6" s="1"/>
  <c r="X74" i="6"/>
  <c r="W74" i="6"/>
  <c r="Q74" i="6"/>
  <c r="P74" i="6"/>
  <c r="J74" i="6"/>
  <c r="C74" i="6" s="1"/>
  <c r="I74" i="6"/>
  <c r="W73" i="6"/>
  <c r="X73" i="6" s="1"/>
  <c r="P73" i="6"/>
  <c r="Q73" i="6" s="1"/>
  <c r="I73" i="6"/>
  <c r="J73" i="6" s="1"/>
  <c r="X72" i="6"/>
  <c r="W72" i="6"/>
  <c r="Q72" i="6"/>
  <c r="P72" i="6"/>
  <c r="J72" i="6"/>
  <c r="I72" i="6"/>
  <c r="C72" i="6"/>
  <c r="W71" i="6"/>
  <c r="X71" i="6" s="1"/>
  <c r="P71" i="6"/>
  <c r="Q71" i="6" s="1"/>
  <c r="I71" i="6"/>
  <c r="J71" i="6" s="1"/>
  <c r="C71" i="6" s="1"/>
  <c r="X70" i="6"/>
  <c r="W70" i="6"/>
  <c r="Q70" i="6"/>
  <c r="P70" i="6"/>
  <c r="J70" i="6"/>
  <c r="I70" i="6"/>
  <c r="C70" i="6"/>
  <c r="W69" i="6"/>
  <c r="X69" i="6" s="1"/>
  <c r="P69" i="6"/>
  <c r="Q69" i="6" s="1"/>
  <c r="I69" i="6"/>
  <c r="J69" i="6" s="1"/>
  <c r="X68" i="6"/>
  <c r="W68" i="6"/>
  <c r="Q68" i="6"/>
  <c r="P68" i="6"/>
  <c r="J68" i="6"/>
  <c r="C68" i="6" s="1"/>
  <c r="I68" i="6"/>
  <c r="W67" i="6"/>
  <c r="X67" i="6" s="1"/>
  <c r="P67" i="6"/>
  <c r="Q67" i="6" s="1"/>
  <c r="I67" i="6"/>
  <c r="J67" i="6" s="1"/>
  <c r="C67" i="6" s="1"/>
  <c r="X66" i="6"/>
  <c r="W66" i="6"/>
  <c r="Q66" i="6"/>
  <c r="P66" i="6"/>
  <c r="J66" i="6"/>
  <c r="I66" i="6"/>
  <c r="C66" i="6"/>
  <c r="W65" i="6"/>
  <c r="X65" i="6" s="1"/>
  <c r="X96" i="6" s="1"/>
  <c r="P65" i="6"/>
  <c r="I65" i="6"/>
  <c r="V64" i="6"/>
  <c r="U64" i="6"/>
  <c r="T64" i="6"/>
  <c r="S64" i="6"/>
  <c r="R64" i="6"/>
  <c r="O64" i="6"/>
  <c r="N64" i="6"/>
  <c r="M64" i="6"/>
  <c r="L64" i="6"/>
  <c r="K64" i="6"/>
  <c r="H64" i="6"/>
  <c r="G64" i="6"/>
  <c r="F64" i="6"/>
  <c r="E64" i="6"/>
  <c r="D64" i="6"/>
  <c r="X63" i="6"/>
  <c r="W63" i="6"/>
  <c r="Q63" i="6"/>
  <c r="P63" i="6"/>
  <c r="J63" i="6"/>
  <c r="I63" i="6"/>
  <c r="C63" i="6"/>
  <c r="W62" i="6"/>
  <c r="X62" i="6" s="1"/>
  <c r="P62" i="6"/>
  <c r="Q62" i="6" s="1"/>
  <c r="I62" i="6"/>
  <c r="J62" i="6" s="1"/>
  <c r="X61" i="6"/>
  <c r="W61" i="6"/>
  <c r="Q61" i="6"/>
  <c r="P61" i="6"/>
  <c r="J61" i="6"/>
  <c r="C61" i="6" s="1"/>
  <c r="I61" i="6"/>
  <c r="W60" i="6"/>
  <c r="X60" i="6" s="1"/>
  <c r="P60" i="6"/>
  <c r="Q60" i="6" s="1"/>
  <c r="I60" i="6"/>
  <c r="J60" i="6" s="1"/>
  <c r="C60" i="6" s="1"/>
  <c r="X59" i="6"/>
  <c r="W59" i="6"/>
  <c r="Q59" i="6"/>
  <c r="P59" i="6"/>
  <c r="J59" i="6"/>
  <c r="I59" i="6"/>
  <c r="C59" i="6"/>
  <c r="W58" i="6"/>
  <c r="X58" i="6" s="1"/>
  <c r="P58" i="6"/>
  <c r="Q58" i="6" s="1"/>
  <c r="I58" i="6"/>
  <c r="J58" i="6" s="1"/>
  <c r="X57" i="6"/>
  <c r="W57" i="6"/>
  <c r="Q57" i="6"/>
  <c r="P57" i="6"/>
  <c r="J57" i="6"/>
  <c r="C57" i="6" s="1"/>
  <c r="I57" i="6"/>
  <c r="W56" i="6"/>
  <c r="X56" i="6" s="1"/>
  <c r="P56" i="6"/>
  <c r="Q56" i="6" s="1"/>
  <c r="I56" i="6"/>
  <c r="J56" i="6" s="1"/>
  <c r="C56" i="6" s="1"/>
  <c r="X55" i="6"/>
  <c r="W55" i="6"/>
  <c r="Q55" i="6"/>
  <c r="P55" i="6"/>
  <c r="J55" i="6"/>
  <c r="I55" i="6"/>
  <c r="C55" i="6"/>
  <c r="W54" i="6"/>
  <c r="X54" i="6" s="1"/>
  <c r="P54" i="6"/>
  <c r="Q54" i="6" s="1"/>
  <c r="I54" i="6"/>
  <c r="J54" i="6" s="1"/>
  <c r="X53" i="6"/>
  <c r="W53" i="6"/>
  <c r="Q53" i="6"/>
  <c r="P53" i="6"/>
  <c r="J53" i="6"/>
  <c r="C53" i="6" s="1"/>
  <c r="I53" i="6"/>
  <c r="W52" i="6"/>
  <c r="X52" i="6" s="1"/>
  <c r="P52" i="6"/>
  <c r="Q52" i="6" s="1"/>
  <c r="I52" i="6"/>
  <c r="J52" i="6" s="1"/>
  <c r="C52" i="6" s="1"/>
  <c r="X51" i="6"/>
  <c r="W51" i="6"/>
  <c r="Q51" i="6"/>
  <c r="P51" i="6"/>
  <c r="J51" i="6"/>
  <c r="I51" i="6"/>
  <c r="C51" i="6"/>
  <c r="W50" i="6"/>
  <c r="X50" i="6" s="1"/>
  <c r="P50" i="6"/>
  <c r="Q50" i="6" s="1"/>
  <c r="I50" i="6"/>
  <c r="J50" i="6" s="1"/>
  <c r="X49" i="6"/>
  <c r="W49" i="6"/>
  <c r="Q49" i="6"/>
  <c r="P49" i="6"/>
  <c r="J49" i="6"/>
  <c r="C49" i="6" s="1"/>
  <c r="I49" i="6"/>
  <c r="W48" i="6"/>
  <c r="X48" i="6" s="1"/>
  <c r="P48" i="6"/>
  <c r="Q48" i="6" s="1"/>
  <c r="I48" i="6"/>
  <c r="J48" i="6" s="1"/>
  <c r="C48" i="6" s="1"/>
  <c r="X47" i="6"/>
  <c r="W47" i="6"/>
  <c r="Q47" i="6"/>
  <c r="P47" i="6"/>
  <c r="J47" i="6"/>
  <c r="I47" i="6"/>
  <c r="C47" i="6"/>
  <c r="W46" i="6"/>
  <c r="X46" i="6" s="1"/>
  <c r="P46" i="6"/>
  <c r="Q46" i="6" s="1"/>
  <c r="I46" i="6"/>
  <c r="J46" i="6" s="1"/>
  <c r="X45" i="6"/>
  <c r="W45" i="6"/>
  <c r="Q45" i="6"/>
  <c r="P45" i="6"/>
  <c r="J45" i="6"/>
  <c r="C45" i="6" s="1"/>
  <c r="I45" i="6"/>
  <c r="W44" i="6"/>
  <c r="X44" i="6" s="1"/>
  <c r="P44" i="6"/>
  <c r="Q44" i="6" s="1"/>
  <c r="I44" i="6"/>
  <c r="J44" i="6" s="1"/>
  <c r="C44" i="6" s="1"/>
  <c r="X43" i="6"/>
  <c r="W43" i="6"/>
  <c r="Q43" i="6"/>
  <c r="P43" i="6"/>
  <c r="J43" i="6"/>
  <c r="I43" i="6"/>
  <c r="C43" i="6"/>
  <c r="W42" i="6"/>
  <c r="X42" i="6" s="1"/>
  <c r="P42" i="6"/>
  <c r="Q42" i="6" s="1"/>
  <c r="I42" i="6"/>
  <c r="J42" i="6" s="1"/>
  <c r="X41" i="6"/>
  <c r="W41" i="6"/>
  <c r="Q41" i="6"/>
  <c r="P41" i="6"/>
  <c r="J41" i="6"/>
  <c r="C41" i="6" s="1"/>
  <c r="I41" i="6"/>
  <c r="W40" i="6"/>
  <c r="X40" i="6" s="1"/>
  <c r="X64" i="6" s="1"/>
  <c r="P40" i="6"/>
  <c r="Q40" i="6" s="1"/>
  <c r="I40" i="6"/>
  <c r="J40" i="6" s="1"/>
  <c r="C40" i="6" s="1"/>
  <c r="X39" i="6"/>
  <c r="W39" i="6"/>
  <c r="Q39" i="6"/>
  <c r="Q64" i="6" s="1"/>
  <c r="P39" i="6"/>
  <c r="J39" i="6"/>
  <c r="I39" i="6"/>
  <c r="C39" i="6"/>
  <c r="W38" i="6"/>
  <c r="X38" i="6" s="1"/>
  <c r="P38" i="6"/>
  <c r="Q38" i="6" s="1"/>
  <c r="I38" i="6"/>
  <c r="J38" i="6" s="1"/>
  <c r="C38" i="6" s="1"/>
  <c r="X37" i="6"/>
  <c r="W37" i="6"/>
  <c r="Q37" i="6"/>
  <c r="P37" i="6"/>
  <c r="J37" i="6"/>
  <c r="C37" i="6" s="1"/>
  <c r="I37" i="6"/>
  <c r="W36" i="6"/>
  <c r="X36" i="6" s="1"/>
  <c r="P36" i="6"/>
  <c r="Q36" i="6" s="1"/>
  <c r="I36" i="6"/>
  <c r="J36" i="6" s="1"/>
  <c r="C36" i="6" s="1"/>
  <c r="V35" i="6"/>
  <c r="U35" i="6"/>
  <c r="T35" i="6"/>
  <c r="S35" i="6"/>
  <c r="R35" i="6"/>
  <c r="O35" i="6"/>
  <c r="N35" i="6"/>
  <c r="M35" i="6"/>
  <c r="L35" i="6"/>
  <c r="K35" i="6"/>
  <c r="H35" i="6"/>
  <c r="G35" i="6"/>
  <c r="F35" i="6"/>
  <c r="E35" i="6"/>
  <c r="D35" i="6"/>
  <c r="X34" i="6"/>
  <c r="W34" i="6"/>
  <c r="Q34" i="6"/>
  <c r="P34" i="6"/>
  <c r="J34" i="6"/>
  <c r="C34" i="6" s="1"/>
  <c r="I34" i="6"/>
  <c r="W33" i="6"/>
  <c r="X33" i="6" s="1"/>
  <c r="P33" i="6"/>
  <c r="Q33" i="6" s="1"/>
  <c r="I33" i="6"/>
  <c r="J33" i="6" s="1"/>
  <c r="C33" i="6" s="1"/>
  <c r="X32" i="6"/>
  <c r="W32" i="6"/>
  <c r="Q32" i="6"/>
  <c r="P32" i="6"/>
  <c r="J32" i="6"/>
  <c r="I32" i="6"/>
  <c r="C32" i="6"/>
  <c r="W31" i="6"/>
  <c r="X31" i="6" s="1"/>
  <c r="P31" i="6"/>
  <c r="Q31" i="6" s="1"/>
  <c r="I31" i="6"/>
  <c r="J31" i="6" s="1"/>
  <c r="C31" i="6" s="1"/>
  <c r="X30" i="6"/>
  <c r="W30" i="6"/>
  <c r="Q30" i="6"/>
  <c r="P30" i="6"/>
  <c r="J30" i="6"/>
  <c r="C30" i="6" s="1"/>
  <c r="I30" i="6"/>
  <c r="W29" i="6"/>
  <c r="X29" i="6" s="1"/>
  <c r="P29" i="6"/>
  <c r="Q29" i="6" s="1"/>
  <c r="I29" i="6"/>
  <c r="J29" i="6" s="1"/>
  <c r="C29" i="6" s="1"/>
  <c r="X28" i="6"/>
  <c r="W28" i="6"/>
  <c r="Q28" i="6"/>
  <c r="P28" i="6"/>
  <c r="J28" i="6"/>
  <c r="I28" i="6"/>
  <c r="C28" i="6"/>
  <c r="W27" i="6"/>
  <c r="X27" i="6" s="1"/>
  <c r="P27" i="6"/>
  <c r="Q27" i="6" s="1"/>
  <c r="I27" i="6"/>
  <c r="J27" i="6" s="1"/>
  <c r="X26" i="6"/>
  <c r="W26" i="6"/>
  <c r="Q26" i="6"/>
  <c r="P26" i="6"/>
  <c r="J26" i="6"/>
  <c r="C26" i="6" s="1"/>
  <c r="I26" i="6"/>
  <c r="W25" i="6"/>
  <c r="X25" i="6" s="1"/>
  <c r="P25" i="6"/>
  <c r="Q25" i="6" s="1"/>
  <c r="I25" i="6"/>
  <c r="J25" i="6" s="1"/>
  <c r="C25" i="6" s="1"/>
  <c r="X24" i="6"/>
  <c r="W24" i="6"/>
  <c r="Q24" i="6"/>
  <c r="P24" i="6"/>
  <c r="J24" i="6"/>
  <c r="I24" i="6"/>
  <c r="C24" i="6"/>
  <c r="W23" i="6"/>
  <c r="X23" i="6" s="1"/>
  <c r="P23" i="6"/>
  <c r="Q23" i="6" s="1"/>
  <c r="I23" i="6"/>
  <c r="J23" i="6" s="1"/>
  <c r="X22" i="6"/>
  <c r="W22" i="6"/>
  <c r="Q22" i="6"/>
  <c r="P22" i="6"/>
  <c r="J22" i="6"/>
  <c r="C22" i="6" s="1"/>
  <c r="I22" i="6"/>
  <c r="W21" i="6"/>
  <c r="X21" i="6" s="1"/>
  <c r="P21" i="6"/>
  <c r="Q21" i="6" s="1"/>
  <c r="I21" i="6"/>
  <c r="J21" i="6" s="1"/>
  <c r="C21" i="6" s="1"/>
  <c r="X20" i="6"/>
  <c r="W20" i="6"/>
  <c r="Q20" i="6"/>
  <c r="P20" i="6"/>
  <c r="J20" i="6"/>
  <c r="I20" i="6"/>
  <c r="C20" i="6"/>
  <c r="W19" i="6"/>
  <c r="X19" i="6" s="1"/>
  <c r="P19" i="6"/>
  <c r="Q19" i="6" s="1"/>
  <c r="I19" i="6"/>
  <c r="J19" i="6" s="1"/>
  <c r="X18" i="6"/>
  <c r="W18" i="6"/>
  <c r="Q18" i="6"/>
  <c r="P18" i="6"/>
  <c r="J18" i="6"/>
  <c r="C18" i="6" s="1"/>
  <c r="I18" i="6"/>
  <c r="W17" i="6"/>
  <c r="X17" i="6" s="1"/>
  <c r="P17" i="6"/>
  <c r="Q17" i="6" s="1"/>
  <c r="I17" i="6"/>
  <c r="J17" i="6" s="1"/>
  <c r="C17" i="6" s="1"/>
  <c r="X16" i="6"/>
  <c r="W16" i="6"/>
  <c r="Q16" i="6"/>
  <c r="P16" i="6"/>
  <c r="J16" i="6"/>
  <c r="I16" i="6"/>
  <c r="C16" i="6"/>
  <c r="W15" i="6"/>
  <c r="X15" i="6" s="1"/>
  <c r="P15" i="6"/>
  <c r="Q15" i="6" s="1"/>
  <c r="I15" i="6"/>
  <c r="J15" i="6" s="1"/>
  <c r="X14" i="6"/>
  <c r="W14" i="6"/>
  <c r="Q14" i="6"/>
  <c r="P14" i="6"/>
  <c r="J14" i="6"/>
  <c r="C14" i="6" s="1"/>
  <c r="I14" i="6"/>
  <c r="W13" i="6"/>
  <c r="X13" i="6" s="1"/>
  <c r="P13" i="6"/>
  <c r="Q13" i="6" s="1"/>
  <c r="I13" i="6"/>
  <c r="J13" i="6" s="1"/>
  <c r="C13" i="6" s="1"/>
  <c r="X12" i="6"/>
  <c r="W12" i="6"/>
  <c r="Q12" i="6"/>
  <c r="P12" i="6"/>
  <c r="J12" i="6"/>
  <c r="I12" i="6"/>
  <c r="C12" i="6"/>
  <c r="W11" i="6"/>
  <c r="X11" i="6" s="1"/>
  <c r="P11" i="6"/>
  <c r="Q11" i="6" s="1"/>
  <c r="I11" i="6"/>
  <c r="J11" i="6" s="1"/>
  <c r="X10" i="6"/>
  <c r="W10" i="6"/>
  <c r="Q10" i="6"/>
  <c r="P10" i="6"/>
  <c r="J10" i="6"/>
  <c r="C10" i="6" s="1"/>
  <c r="I10" i="6"/>
  <c r="W9" i="6"/>
  <c r="X9" i="6" s="1"/>
  <c r="P9" i="6"/>
  <c r="Q9" i="6" s="1"/>
  <c r="I9" i="6"/>
  <c r="J9" i="6" s="1"/>
  <c r="C9" i="6" s="1"/>
  <c r="X8" i="6"/>
  <c r="W8" i="6"/>
  <c r="Q8" i="6"/>
  <c r="P8" i="6"/>
  <c r="J8" i="6"/>
  <c r="I8" i="6"/>
  <c r="C8" i="6"/>
  <c r="W7" i="6"/>
  <c r="X7" i="6" s="1"/>
  <c r="P7" i="6"/>
  <c r="Q7" i="6" s="1"/>
  <c r="I7" i="6"/>
  <c r="J7" i="6" s="1"/>
  <c r="X6" i="6"/>
  <c r="W6" i="6"/>
  <c r="Q6" i="6"/>
  <c r="P6" i="6"/>
  <c r="J6" i="6"/>
  <c r="C6" i="6" s="1"/>
  <c r="I6" i="6"/>
  <c r="W5" i="6"/>
  <c r="X5" i="6" s="1"/>
  <c r="P5" i="6"/>
  <c r="Q5" i="6" s="1"/>
  <c r="I5" i="6"/>
  <c r="J5" i="6" s="1"/>
  <c r="C5" i="6" s="1"/>
  <c r="X4" i="6"/>
  <c r="X35" i="6" s="1"/>
  <c r="W4" i="6"/>
  <c r="Q4" i="6"/>
  <c r="Q35" i="6" s="1"/>
  <c r="P4" i="6"/>
  <c r="J4" i="6"/>
  <c r="J35" i="6" s="1"/>
  <c r="I4" i="6"/>
  <c r="C4" i="6"/>
  <c r="V285" i="5"/>
  <c r="U285" i="5"/>
  <c r="T285" i="5"/>
  <c r="S285" i="5"/>
  <c r="R285" i="5"/>
  <c r="O285" i="5"/>
  <c r="N285" i="5"/>
  <c r="M285" i="5"/>
  <c r="L285" i="5"/>
  <c r="K285" i="5"/>
  <c r="H285" i="5"/>
  <c r="G285" i="5"/>
  <c r="F285" i="5"/>
  <c r="E285" i="5"/>
  <c r="D285" i="5"/>
  <c r="X284" i="5"/>
  <c r="W284" i="5"/>
  <c r="Q284" i="5"/>
  <c r="P284" i="5"/>
  <c r="J284" i="5"/>
  <c r="C284" i="5" s="1"/>
  <c r="I284" i="5"/>
  <c r="W283" i="5"/>
  <c r="X283" i="5" s="1"/>
  <c r="P283" i="5"/>
  <c r="Q283" i="5" s="1"/>
  <c r="I283" i="5"/>
  <c r="J283" i="5" s="1"/>
  <c r="C283" i="5" s="1"/>
  <c r="X282" i="5"/>
  <c r="W282" i="5"/>
  <c r="Q282" i="5"/>
  <c r="P282" i="5"/>
  <c r="J282" i="5"/>
  <c r="I282" i="5"/>
  <c r="C282" i="5"/>
  <c r="W281" i="5"/>
  <c r="X281" i="5" s="1"/>
  <c r="P281" i="5"/>
  <c r="Q281" i="5" s="1"/>
  <c r="I281" i="5"/>
  <c r="J281" i="5" s="1"/>
  <c r="C281" i="5" s="1"/>
  <c r="X280" i="5"/>
  <c r="W280" i="5"/>
  <c r="Q280" i="5"/>
  <c r="P280" i="5"/>
  <c r="J280" i="5"/>
  <c r="C280" i="5" s="1"/>
  <c r="I280" i="5"/>
  <c r="W279" i="5"/>
  <c r="X279" i="5" s="1"/>
  <c r="P279" i="5"/>
  <c r="Q279" i="5" s="1"/>
  <c r="I279" i="5"/>
  <c r="J279" i="5" s="1"/>
  <c r="C279" i="5" s="1"/>
  <c r="X278" i="5"/>
  <c r="W278" i="5"/>
  <c r="Q278" i="5"/>
  <c r="P278" i="5"/>
  <c r="J278" i="5"/>
  <c r="I278" i="5"/>
  <c r="C278" i="5"/>
  <c r="W277" i="5"/>
  <c r="X277" i="5" s="1"/>
  <c r="P277" i="5"/>
  <c r="Q277" i="5" s="1"/>
  <c r="I277" i="5"/>
  <c r="J277" i="5" s="1"/>
  <c r="C277" i="5" s="1"/>
  <c r="X276" i="5"/>
  <c r="W276" i="5"/>
  <c r="Q276" i="5"/>
  <c r="P276" i="5"/>
  <c r="J276" i="5"/>
  <c r="C276" i="5" s="1"/>
  <c r="I276" i="5"/>
  <c r="W275" i="5"/>
  <c r="X275" i="5" s="1"/>
  <c r="P275" i="5"/>
  <c r="Q275" i="5" s="1"/>
  <c r="I275" i="5"/>
  <c r="J275" i="5" s="1"/>
  <c r="C275" i="5" s="1"/>
  <c r="X274" i="5"/>
  <c r="W274" i="5"/>
  <c r="Q274" i="5"/>
  <c r="P274" i="5"/>
  <c r="J274" i="5"/>
  <c r="I274" i="5"/>
  <c r="C274" i="5"/>
  <c r="W273" i="5"/>
  <c r="X273" i="5" s="1"/>
  <c r="P273" i="5"/>
  <c r="Q273" i="5" s="1"/>
  <c r="I273" i="5"/>
  <c r="J273" i="5" s="1"/>
  <c r="C273" i="5" s="1"/>
  <c r="X272" i="5"/>
  <c r="W272" i="5"/>
  <c r="Q272" i="5"/>
  <c r="P272" i="5"/>
  <c r="J272" i="5"/>
  <c r="C272" i="5" s="1"/>
  <c r="I272" i="5"/>
  <c r="W271" i="5"/>
  <c r="X271" i="5" s="1"/>
  <c r="P271" i="5"/>
  <c r="Q271" i="5" s="1"/>
  <c r="I271" i="5"/>
  <c r="J271" i="5" s="1"/>
  <c r="C271" i="5" s="1"/>
  <c r="W270" i="5"/>
  <c r="X270" i="5" s="1"/>
  <c r="AC270" i="2" s="1"/>
  <c r="P270" i="5"/>
  <c r="Q270" i="5" s="1"/>
  <c r="I270" i="5"/>
  <c r="J270" i="5" s="1"/>
  <c r="W269" i="5"/>
  <c r="X269" i="5" s="1"/>
  <c r="AC269" i="2" s="1"/>
  <c r="P269" i="5"/>
  <c r="Q269" i="5" s="1"/>
  <c r="U269" i="2" s="1"/>
  <c r="I269" i="5"/>
  <c r="W268" i="5"/>
  <c r="X268" i="5" s="1"/>
  <c r="AC268" i="2" s="1"/>
  <c r="P268" i="5"/>
  <c r="Q268" i="5" s="1"/>
  <c r="U268" i="2" s="1"/>
  <c r="I268" i="5"/>
  <c r="W267" i="5"/>
  <c r="X267" i="5" s="1"/>
  <c r="AC267" i="2" s="1"/>
  <c r="P267" i="5"/>
  <c r="Q267" i="5" s="1"/>
  <c r="U267" i="2" s="1"/>
  <c r="I267" i="5"/>
  <c r="W266" i="5"/>
  <c r="X266" i="5" s="1"/>
  <c r="AC266" i="2" s="1"/>
  <c r="P266" i="5"/>
  <c r="Q266" i="5" s="1"/>
  <c r="U266" i="2" s="1"/>
  <c r="I266" i="5"/>
  <c r="W265" i="5"/>
  <c r="X265" i="5" s="1"/>
  <c r="AC265" i="2" s="1"/>
  <c r="P265" i="5"/>
  <c r="Q265" i="5" s="1"/>
  <c r="U265" i="2" s="1"/>
  <c r="I265" i="5"/>
  <c r="W264" i="5"/>
  <c r="X264" i="5" s="1"/>
  <c r="P264" i="5"/>
  <c r="Q264" i="5" s="1"/>
  <c r="U264" i="2" s="1"/>
  <c r="I264" i="5"/>
  <c r="W263" i="5"/>
  <c r="X263" i="5" s="1"/>
  <c r="AC263" i="2" s="1"/>
  <c r="P263" i="5"/>
  <c r="Q263" i="5" s="1"/>
  <c r="U263" i="2" s="1"/>
  <c r="I263" i="5"/>
  <c r="W262" i="5"/>
  <c r="X262" i="5" s="1"/>
  <c r="AC262" i="2" s="1"/>
  <c r="P262" i="5"/>
  <c r="Q262" i="5" s="1"/>
  <c r="U262" i="2" s="1"/>
  <c r="I262" i="5"/>
  <c r="W261" i="5"/>
  <c r="X261" i="5" s="1"/>
  <c r="AC261" i="2" s="1"/>
  <c r="P261" i="5"/>
  <c r="Q261" i="5" s="1"/>
  <c r="U261" i="2" s="1"/>
  <c r="I261" i="5"/>
  <c r="W260" i="5"/>
  <c r="X260" i="5" s="1"/>
  <c r="AC260" i="2" s="1"/>
  <c r="P260" i="5"/>
  <c r="Q260" i="5" s="1"/>
  <c r="U260" i="2" s="1"/>
  <c r="I260" i="5"/>
  <c r="W259" i="5"/>
  <c r="X259" i="5" s="1"/>
  <c r="AC259" i="2" s="1"/>
  <c r="P259" i="5"/>
  <c r="Q259" i="5" s="1"/>
  <c r="U259" i="2" s="1"/>
  <c r="I259" i="5"/>
  <c r="W258" i="5"/>
  <c r="P258" i="5"/>
  <c r="I258" i="5"/>
  <c r="E258" i="1" s="1"/>
  <c r="W257" i="5"/>
  <c r="X257" i="5" s="1"/>
  <c r="P257" i="5"/>
  <c r="Q257" i="5" s="1"/>
  <c r="I257" i="5"/>
  <c r="J257" i="5" s="1"/>
  <c r="X256" i="5"/>
  <c r="W256" i="5"/>
  <c r="Q256" i="5"/>
  <c r="P256" i="5"/>
  <c r="J256" i="5"/>
  <c r="C256" i="5" s="1"/>
  <c r="I256" i="5"/>
  <c r="W255" i="5"/>
  <c r="X255" i="5" s="1"/>
  <c r="P255" i="5"/>
  <c r="Q255" i="5" s="1"/>
  <c r="I255" i="5"/>
  <c r="J255" i="5" s="1"/>
  <c r="C255" i="5" s="1"/>
  <c r="V254" i="5"/>
  <c r="U254" i="5"/>
  <c r="T254" i="5"/>
  <c r="S254" i="5"/>
  <c r="R254" i="5"/>
  <c r="O254" i="5"/>
  <c r="N254" i="5"/>
  <c r="M254" i="5"/>
  <c r="L254" i="5"/>
  <c r="K254" i="5"/>
  <c r="H254" i="5"/>
  <c r="G254" i="5"/>
  <c r="F254" i="5"/>
  <c r="E254" i="5"/>
  <c r="D254" i="5"/>
  <c r="X253" i="5"/>
  <c r="W253" i="5"/>
  <c r="Q253" i="5"/>
  <c r="P253" i="5"/>
  <c r="J253" i="5"/>
  <c r="C253" i="5" s="1"/>
  <c r="I253" i="5"/>
  <c r="W252" i="5"/>
  <c r="X252" i="5" s="1"/>
  <c r="P252" i="5"/>
  <c r="Q252" i="5" s="1"/>
  <c r="I252" i="5"/>
  <c r="J252" i="5" s="1"/>
  <c r="C252" i="5" s="1"/>
  <c r="X251" i="5"/>
  <c r="W251" i="5"/>
  <c r="Q251" i="5"/>
  <c r="P251" i="5"/>
  <c r="J251" i="5"/>
  <c r="I251" i="5"/>
  <c r="C251" i="5"/>
  <c r="W250" i="5"/>
  <c r="X250" i="5" s="1"/>
  <c r="P250" i="5"/>
  <c r="Q250" i="5" s="1"/>
  <c r="I250" i="5"/>
  <c r="J250" i="5" s="1"/>
  <c r="X249" i="5"/>
  <c r="W249" i="5"/>
  <c r="Q249" i="5"/>
  <c r="P249" i="5"/>
  <c r="J249" i="5"/>
  <c r="C249" i="5" s="1"/>
  <c r="I249" i="5"/>
  <c r="W248" i="5"/>
  <c r="X248" i="5" s="1"/>
  <c r="P248" i="5"/>
  <c r="Q248" i="5" s="1"/>
  <c r="I248" i="5"/>
  <c r="J248" i="5" s="1"/>
  <c r="C248" i="5" s="1"/>
  <c r="X247" i="5"/>
  <c r="W247" i="5"/>
  <c r="Q247" i="5"/>
  <c r="P247" i="5"/>
  <c r="J247" i="5"/>
  <c r="I247" i="5"/>
  <c r="C247" i="5"/>
  <c r="W246" i="5"/>
  <c r="X246" i="5" s="1"/>
  <c r="P246" i="5"/>
  <c r="Q246" i="5" s="1"/>
  <c r="I246" i="5"/>
  <c r="J246" i="5" s="1"/>
  <c r="X245" i="5"/>
  <c r="W245" i="5"/>
  <c r="Q245" i="5"/>
  <c r="P245" i="5"/>
  <c r="J245" i="5"/>
  <c r="C245" i="5" s="1"/>
  <c r="I245" i="5"/>
  <c r="W244" i="5"/>
  <c r="X244" i="5" s="1"/>
  <c r="P244" i="5"/>
  <c r="Q244" i="5" s="1"/>
  <c r="I244" i="5"/>
  <c r="J244" i="5" s="1"/>
  <c r="C244" i="5" s="1"/>
  <c r="X243" i="5"/>
  <c r="W243" i="5"/>
  <c r="Q243" i="5"/>
  <c r="P243" i="5"/>
  <c r="J243" i="5"/>
  <c r="I243" i="5"/>
  <c r="C243" i="5"/>
  <c r="W242" i="5"/>
  <c r="X242" i="5" s="1"/>
  <c r="P242" i="5"/>
  <c r="Q242" i="5" s="1"/>
  <c r="I242" i="5"/>
  <c r="J242" i="5" s="1"/>
  <c r="X241" i="5"/>
  <c r="W241" i="5"/>
  <c r="Q241" i="5"/>
  <c r="P241" i="5"/>
  <c r="J241" i="5"/>
  <c r="C241" i="5" s="1"/>
  <c r="I241" i="5"/>
  <c r="W240" i="5"/>
  <c r="X240" i="5" s="1"/>
  <c r="P240" i="5"/>
  <c r="Q240" i="5" s="1"/>
  <c r="I240" i="5"/>
  <c r="J240" i="5" s="1"/>
  <c r="C240" i="5" s="1"/>
  <c r="X239" i="5"/>
  <c r="W239" i="5"/>
  <c r="Q239" i="5"/>
  <c r="P239" i="5"/>
  <c r="J239" i="5"/>
  <c r="I239" i="5"/>
  <c r="C239" i="5"/>
  <c r="W238" i="5"/>
  <c r="X238" i="5" s="1"/>
  <c r="P238" i="5"/>
  <c r="Q238" i="5" s="1"/>
  <c r="I238" i="5"/>
  <c r="J238" i="5" s="1"/>
  <c r="X237" i="5"/>
  <c r="W237" i="5"/>
  <c r="Q237" i="5"/>
  <c r="P237" i="5"/>
  <c r="J237" i="5"/>
  <c r="C237" i="5" s="1"/>
  <c r="I237" i="5"/>
  <c r="W236" i="5"/>
  <c r="X236" i="5" s="1"/>
  <c r="P236" i="5"/>
  <c r="Q236" i="5" s="1"/>
  <c r="I236" i="5"/>
  <c r="J236" i="5" s="1"/>
  <c r="C236" i="5" s="1"/>
  <c r="X235" i="5"/>
  <c r="W235" i="5"/>
  <c r="Q235" i="5"/>
  <c r="P235" i="5"/>
  <c r="J235" i="5"/>
  <c r="I235" i="5"/>
  <c r="C235" i="5"/>
  <c r="W234" i="5"/>
  <c r="X234" i="5" s="1"/>
  <c r="P234" i="5"/>
  <c r="Q234" i="5" s="1"/>
  <c r="I234" i="5"/>
  <c r="J234" i="5" s="1"/>
  <c r="X233" i="5"/>
  <c r="W233" i="5"/>
  <c r="Q233" i="5"/>
  <c r="P233" i="5"/>
  <c r="J233" i="5"/>
  <c r="C233" i="5" s="1"/>
  <c r="I233" i="5"/>
  <c r="W232" i="5"/>
  <c r="X232" i="5" s="1"/>
  <c r="P232" i="5"/>
  <c r="Q232" i="5" s="1"/>
  <c r="I232" i="5"/>
  <c r="J232" i="5" s="1"/>
  <c r="C232" i="5" s="1"/>
  <c r="X231" i="5"/>
  <c r="W231" i="5"/>
  <c r="Q231" i="5"/>
  <c r="P231" i="5"/>
  <c r="J231" i="5"/>
  <c r="I231" i="5"/>
  <c r="C231" i="5"/>
  <c r="W230" i="5"/>
  <c r="X230" i="5" s="1"/>
  <c r="P230" i="5"/>
  <c r="Q230" i="5" s="1"/>
  <c r="I230" i="5"/>
  <c r="J230" i="5" s="1"/>
  <c r="X229" i="5"/>
  <c r="W229" i="5"/>
  <c r="Q229" i="5"/>
  <c r="P229" i="5"/>
  <c r="J229" i="5"/>
  <c r="C229" i="5" s="1"/>
  <c r="I229" i="5"/>
  <c r="W228" i="5"/>
  <c r="X228" i="5" s="1"/>
  <c r="P228" i="5"/>
  <c r="Q228" i="5" s="1"/>
  <c r="I228" i="5"/>
  <c r="J228" i="5" s="1"/>
  <c r="C228" i="5" s="1"/>
  <c r="X227" i="5"/>
  <c r="W227" i="5"/>
  <c r="Q227" i="5"/>
  <c r="P227" i="5"/>
  <c r="J227" i="5"/>
  <c r="I227" i="5"/>
  <c r="C227" i="5"/>
  <c r="W226" i="5"/>
  <c r="X226" i="5" s="1"/>
  <c r="P226" i="5"/>
  <c r="Q226" i="5" s="1"/>
  <c r="I226" i="5"/>
  <c r="J226" i="5" s="1"/>
  <c r="X225" i="5"/>
  <c r="W225" i="5"/>
  <c r="Q225" i="5"/>
  <c r="P225" i="5"/>
  <c r="J225" i="5"/>
  <c r="C225" i="5" s="1"/>
  <c r="I225" i="5"/>
  <c r="W224" i="5"/>
  <c r="X224" i="5" s="1"/>
  <c r="P224" i="5"/>
  <c r="Q224" i="5" s="1"/>
  <c r="I224" i="5"/>
  <c r="J224" i="5" s="1"/>
  <c r="C224" i="5" s="1"/>
  <c r="X223" i="5"/>
  <c r="X254" i="5" s="1"/>
  <c r="W223" i="5"/>
  <c r="Q223" i="5"/>
  <c r="Q254" i="5" s="1"/>
  <c r="P223" i="5"/>
  <c r="J223" i="5"/>
  <c r="J254" i="5" s="1"/>
  <c r="I223" i="5"/>
  <c r="C223" i="5"/>
  <c r="V222" i="5"/>
  <c r="U222" i="5"/>
  <c r="T222" i="5"/>
  <c r="S222" i="5"/>
  <c r="R222" i="5"/>
  <c r="O222" i="5"/>
  <c r="N222" i="5"/>
  <c r="M222" i="5"/>
  <c r="L222" i="5"/>
  <c r="K222" i="5"/>
  <c r="H222" i="5"/>
  <c r="G222" i="5"/>
  <c r="F222" i="5"/>
  <c r="E222" i="5"/>
  <c r="D222" i="5"/>
  <c r="W221" i="5"/>
  <c r="X221" i="5" s="1"/>
  <c r="P221" i="5"/>
  <c r="Q221" i="5" s="1"/>
  <c r="I221" i="5"/>
  <c r="J221" i="5" s="1"/>
  <c r="X220" i="5"/>
  <c r="W220" i="5"/>
  <c r="Q220" i="5"/>
  <c r="P220" i="5"/>
  <c r="J220" i="5"/>
  <c r="I220" i="5"/>
  <c r="C220" i="5"/>
  <c r="W219" i="5"/>
  <c r="X219" i="5" s="1"/>
  <c r="P219" i="5"/>
  <c r="Q219" i="5" s="1"/>
  <c r="I219" i="5"/>
  <c r="J219" i="5" s="1"/>
  <c r="C219" i="5" s="1"/>
  <c r="X218" i="5"/>
  <c r="W218" i="5"/>
  <c r="Q218" i="5"/>
  <c r="P218" i="5"/>
  <c r="J218" i="5"/>
  <c r="C218" i="5" s="1"/>
  <c r="I218" i="5"/>
  <c r="W217" i="5"/>
  <c r="X217" i="5" s="1"/>
  <c r="P217" i="5"/>
  <c r="Q217" i="5" s="1"/>
  <c r="I217" i="5"/>
  <c r="J217" i="5" s="1"/>
  <c r="X216" i="5"/>
  <c r="W216" i="5"/>
  <c r="Q216" i="5"/>
  <c r="P216" i="5"/>
  <c r="J216" i="5"/>
  <c r="I216" i="5"/>
  <c r="C216" i="5"/>
  <c r="W215" i="5"/>
  <c r="X215" i="5" s="1"/>
  <c r="P215" i="5"/>
  <c r="Q215" i="5" s="1"/>
  <c r="I215" i="5"/>
  <c r="J215" i="5" s="1"/>
  <c r="C215" i="5" s="1"/>
  <c r="X214" i="5"/>
  <c r="W214" i="5"/>
  <c r="Q214" i="5"/>
  <c r="P214" i="5"/>
  <c r="J214" i="5"/>
  <c r="C214" i="5" s="1"/>
  <c r="I214" i="5"/>
  <c r="W213" i="5"/>
  <c r="X213" i="5" s="1"/>
  <c r="P213" i="5"/>
  <c r="Q213" i="5" s="1"/>
  <c r="I213" i="5"/>
  <c r="J213" i="5" s="1"/>
  <c r="X212" i="5"/>
  <c r="W212" i="5"/>
  <c r="Q212" i="5"/>
  <c r="P212" i="5"/>
  <c r="J212" i="5"/>
  <c r="I212" i="5"/>
  <c r="C212" i="5"/>
  <c r="W211" i="5"/>
  <c r="X211" i="5" s="1"/>
  <c r="P211" i="5"/>
  <c r="Q211" i="5" s="1"/>
  <c r="I211" i="5"/>
  <c r="J211" i="5" s="1"/>
  <c r="C211" i="5" s="1"/>
  <c r="X210" i="5"/>
  <c r="W210" i="5"/>
  <c r="Q210" i="5"/>
  <c r="P210" i="5"/>
  <c r="J210" i="5"/>
  <c r="C210" i="5" s="1"/>
  <c r="I210" i="5"/>
  <c r="W209" i="5"/>
  <c r="X209" i="5" s="1"/>
  <c r="P209" i="5"/>
  <c r="Q209" i="5" s="1"/>
  <c r="I209" i="5"/>
  <c r="J209" i="5" s="1"/>
  <c r="C209" i="5" s="1"/>
  <c r="X208" i="5"/>
  <c r="W208" i="5"/>
  <c r="P208" i="5"/>
  <c r="Q208" i="5" s="1"/>
  <c r="J208" i="5"/>
  <c r="I208" i="5"/>
  <c r="W207" i="5"/>
  <c r="X207" i="5" s="1"/>
  <c r="P207" i="5"/>
  <c r="Q207" i="5" s="1"/>
  <c r="I207" i="5"/>
  <c r="J207" i="5" s="1"/>
  <c r="W206" i="5"/>
  <c r="X206" i="5" s="1"/>
  <c r="Q206" i="5"/>
  <c r="P206" i="5"/>
  <c r="I206" i="5"/>
  <c r="J206" i="5" s="1"/>
  <c r="C206" i="5" s="1"/>
  <c r="W205" i="5"/>
  <c r="X205" i="5" s="1"/>
  <c r="P205" i="5"/>
  <c r="Q205" i="5" s="1"/>
  <c r="I205" i="5"/>
  <c r="J205" i="5" s="1"/>
  <c r="C205" i="5" s="1"/>
  <c r="X204" i="5"/>
  <c r="W204" i="5"/>
  <c r="P204" i="5"/>
  <c r="Q204" i="5" s="1"/>
  <c r="J204" i="5"/>
  <c r="C204" i="5" s="1"/>
  <c r="I204" i="5"/>
  <c r="W203" i="5"/>
  <c r="X203" i="5" s="1"/>
  <c r="P203" i="5"/>
  <c r="Q203" i="5" s="1"/>
  <c r="I203" i="5"/>
  <c r="J203" i="5" s="1"/>
  <c r="C203" i="5" s="1"/>
  <c r="W202" i="5"/>
  <c r="X202" i="5" s="1"/>
  <c r="Q202" i="5"/>
  <c r="P202" i="5"/>
  <c r="I202" i="5"/>
  <c r="J202" i="5" s="1"/>
  <c r="C202" i="5" s="1"/>
  <c r="W201" i="5"/>
  <c r="X201" i="5" s="1"/>
  <c r="P201" i="5"/>
  <c r="Q201" i="5" s="1"/>
  <c r="I201" i="5"/>
  <c r="J201" i="5" s="1"/>
  <c r="X200" i="5"/>
  <c r="W200" i="5"/>
  <c r="P200" i="5"/>
  <c r="Q200" i="5" s="1"/>
  <c r="J200" i="5"/>
  <c r="C200" i="5" s="1"/>
  <c r="I200" i="5"/>
  <c r="W199" i="5"/>
  <c r="X199" i="5" s="1"/>
  <c r="P199" i="5"/>
  <c r="Q199" i="5" s="1"/>
  <c r="I199" i="5"/>
  <c r="J199" i="5" s="1"/>
  <c r="C199" i="5" s="1"/>
  <c r="W198" i="5"/>
  <c r="X198" i="5" s="1"/>
  <c r="Q198" i="5"/>
  <c r="P198" i="5"/>
  <c r="I198" i="5"/>
  <c r="J198" i="5" s="1"/>
  <c r="W197" i="5"/>
  <c r="X197" i="5" s="1"/>
  <c r="P197" i="5"/>
  <c r="Q197" i="5" s="1"/>
  <c r="I197" i="5"/>
  <c r="J197" i="5" s="1"/>
  <c r="X196" i="5"/>
  <c r="W196" i="5"/>
  <c r="P196" i="5"/>
  <c r="Q196" i="5" s="1"/>
  <c r="J196" i="5"/>
  <c r="I196" i="5"/>
  <c r="W195" i="5"/>
  <c r="X195" i="5" s="1"/>
  <c r="P195" i="5"/>
  <c r="Q195" i="5" s="1"/>
  <c r="I195" i="5"/>
  <c r="J195" i="5" s="1"/>
  <c r="W194" i="5"/>
  <c r="X194" i="5" s="1"/>
  <c r="Q194" i="5"/>
  <c r="P194" i="5"/>
  <c r="I194" i="5"/>
  <c r="J194" i="5" s="1"/>
  <c r="C194" i="5" s="1"/>
  <c r="W193" i="5"/>
  <c r="X193" i="5" s="1"/>
  <c r="P193" i="5"/>
  <c r="Q193" i="5" s="1"/>
  <c r="I193" i="5"/>
  <c r="J193" i="5" s="1"/>
  <c r="X192" i="5"/>
  <c r="W192" i="5"/>
  <c r="P192" i="5"/>
  <c r="Q192" i="5" s="1"/>
  <c r="J192" i="5"/>
  <c r="I192" i="5"/>
  <c r="W191" i="5"/>
  <c r="X191" i="5" s="1"/>
  <c r="X222" i="5" s="1"/>
  <c r="P191" i="5"/>
  <c r="I191" i="5"/>
  <c r="J191" i="5" s="1"/>
  <c r="V190" i="5"/>
  <c r="U190" i="5"/>
  <c r="T190" i="5"/>
  <c r="S190" i="5"/>
  <c r="R190" i="5"/>
  <c r="O190" i="5"/>
  <c r="N190" i="5"/>
  <c r="M190" i="5"/>
  <c r="L190" i="5"/>
  <c r="K190" i="5"/>
  <c r="H190" i="5"/>
  <c r="G190" i="5"/>
  <c r="F190" i="5"/>
  <c r="E190" i="5"/>
  <c r="D190" i="5"/>
  <c r="X189" i="5"/>
  <c r="W189" i="5"/>
  <c r="P189" i="5"/>
  <c r="Q189" i="5" s="1"/>
  <c r="J189" i="5"/>
  <c r="I189" i="5"/>
  <c r="W188" i="5"/>
  <c r="X188" i="5" s="1"/>
  <c r="P188" i="5"/>
  <c r="Q188" i="5" s="1"/>
  <c r="I188" i="5"/>
  <c r="J188" i="5" s="1"/>
  <c r="C188" i="5" s="1"/>
  <c r="W187" i="5"/>
  <c r="X187" i="5" s="1"/>
  <c r="Q187" i="5"/>
  <c r="P187" i="5"/>
  <c r="I187" i="5"/>
  <c r="J187" i="5" s="1"/>
  <c r="C187" i="5" s="1"/>
  <c r="W186" i="5"/>
  <c r="X186" i="5" s="1"/>
  <c r="P186" i="5"/>
  <c r="Q186" i="5" s="1"/>
  <c r="I186" i="5"/>
  <c r="J186" i="5" s="1"/>
  <c r="C186" i="5" s="1"/>
  <c r="X185" i="5"/>
  <c r="W185" i="5"/>
  <c r="P185" i="5"/>
  <c r="Q185" i="5" s="1"/>
  <c r="J185" i="5"/>
  <c r="C185" i="5" s="1"/>
  <c r="I185" i="5"/>
  <c r="W184" i="5"/>
  <c r="X184" i="5" s="1"/>
  <c r="P184" i="5"/>
  <c r="Q184" i="5" s="1"/>
  <c r="I184" i="5"/>
  <c r="J184" i="5" s="1"/>
  <c r="C184" i="5" s="1"/>
  <c r="W183" i="5"/>
  <c r="X183" i="5" s="1"/>
  <c r="Q183" i="5"/>
  <c r="P183" i="5"/>
  <c r="I183" i="5"/>
  <c r="J183" i="5" s="1"/>
  <c r="C183" i="5" s="1"/>
  <c r="W182" i="5"/>
  <c r="X182" i="5" s="1"/>
  <c r="P182" i="5"/>
  <c r="Q182" i="5" s="1"/>
  <c r="I182" i="5"/>
  <c r="J182" i="5" s="1"/>
  <c r="X181" i="5"/>
  <c r="W181" i="5"/>
  <c r="P181" i="5"/>
  <c r="Q181" i="5" s="1"/>
  <c r="J181" i="5"/>
  <c r="I181" i="5"/>
  <c r="W180" i="5"/>
  <c r="X180" i="5" s="1"/>
  <c r="P180" i="5"/>
  <c r="Q180" i="5" s="1"/>
  <c r="I180" i="5"/>
  <c r="J180" i="5" s="1"/>
  <c r="W179" i="5"/>
  <c r="X179" i="5" s="1"/>
  <c r="Q179" i="5"/>
  <c r="P179" i="5"/>
  <c r="I179" i="5"/>
  <c r="J179" i="5" s="1"/>
  <c r="W178" i="5"/>
  <c r="X178" i="5" s="1"/>
  <c r="P178" i="5"/>
  <c r="Q178" i="5" s="1"/>
  <c r="I178" i="5"/>
  <c r="J178" i="5" s="1"/>
  <c r="X177" i="5"/>
  <c r="W177" i="5"/>
  <c r="P177" i="5"/>
  <c r="Q177" i="5" s="1"/>
  <c r="J177" i="5"/>
  <c r="I177" i="5"/>
  <c r="W176" i="5"/>
  <c r="X176" i="5" s="1"/>
  <c r="P176" i="5"/>
  <c r="Q176" i="5" s="1"/>
  <c r="I176" i="5"/>
  <c r="J176" i="5" s="1"/>
  <c r="W175" i="5"/>
  <c r="X175" i="5" s="1"/>
  <c r="Q175" i="5"/>
  <c r="P175" i="5"/>
  <c r="I175" i="5"/>
  <c r="J175" i="5" s="1"/>
  <c r="C175" i="5" s="1"/>
  <c r="W174" i="5"/>
  <c r="X174" i="5" s="1"/>
  <c r="P174" i="5"/>
  <c r="Q174" i="5" s="1"/>
  <c r="I174" i="5"/>
  <c r="J174" i="5" s="1"/>
  <c r="X173" i="5"/>
  <c r="W173" i="5"/>
  <c r="P173" i="5"/>
  <c r="Q173" i="5" s="1"/>
  <c r="J173" i="5"/>
  <c r="I173" i="5"/>
  <c r="W172" i="5"/>
  <c r="X172" i="5" s="1"/>
  <c r="P172" i="5"/>
  <c r="Q172" i="5" s="1"/>
  <c r="I172" i="5"/>
  <c r="J172" i="5" s="1"/>
  <c r="W171" i="5"/>
  <c r="X171" i="5" s="1"/>
  <c r="Q171" i="5"/>
  <c r="P171" i="5"/>
  <c r="I171" i="5"/>
  <c r="J171" i="5" s="1"/>
  <c r="C171" i="5" s="1"/>
  <c r="W170" i="5"/>
  <c r="X170" i="5" s="1"/>
  <c r="P170" i="5"/>
  <c r="Q170" i="5" s="1"/>
  <c r="I170" i="5"/>
  <c r="J170" i="5" s="1"/>
  <c r="C170" i="5" s="1"/>
  <c r="X169" i="5"/>
  <c r="W169" i="5"/>
  <c r="P169" i="5"/>
  <c r="Q169" i="5" s="1"/>
  <c r="J169" i="5"/>
  <c r="C169" i="5" s="1"/>
  <c r="I169" i="5"/>
  <c r="W168" i="5"/>
  <c r="X168" i="5" s="1"/>
  <c r="P168" i="5"/>
  <c r="Q168" i="5" s="1"/>
  <c r="I168" i="5"/>
  <c r="J168" i="5" s="1"/>
  <c r="C168" i="5" s="1"/>
  <c r="W167" i="5"/>
  <c r="X167" i="5" s="1"/>
  <c r="Q167" i="5"/>
  <c r="P167" i="5"/>
  <c r="I167" i="5"/>
  <c r="J167" i="5" s="1"/>
  <c r="C167" i="5" s="1"/>
  <c r="W166" i="5"/>
  <c r="X166" i="5" s="1"/>
  <c r="P166" i="5"/>
  <c r="Q166" i="5" s="1"/>
  <c r="I166" i="5"/>
  <c r="J166" i="5" s="1"/>
  <c r="X165" i="5"/>
  <c r="W165" i="5"/>
  <c r="P165" i="5"/>
  <c r="Q165" i="5" s="1"/>
  <c r="J165" i="5"/>
  <c r="I165" i="5"/>
  <c r="W164" i="5"/>
  <c r="X164" i="5" s="1"/>
  <c r="P164" i="5"/>
  <c r="Q164" i="5" s="1"/>
  <c r="I164" i="5"/>
  <c r="J164" i="5" s="1"/>
  <c r="W163" i="5"/>
  <c r="X163" i="5" s="1"/>
  <c r="Q163" i="5"/>
  <c r="P163" i="5"/>
  <c r="I163" i="5"/>
  <c r="J163" i="5" s="1"/>
  <c r="W162" i="5"/>
  <c r="X162" i="5" s="1"/>
  <c r="P162" i="5"/>
  <c r="Q162" i="5" s="1"/>
  <c r="I162" i="5"/>
  <c r="J162" i="5" s="1"/>
  <c r="X161" i="5"/>
  <c r="W161" i="5"/>
  <c r="P161" i="5"/>
  <c r="Q161" i="5" s="1"/>
  <c r="J161" i="5"/>
  <c r="I161" i="5"/>
  <c r="W160" i="5"/>
  <c r="W190" i="5" s="1"/>
  <c r="P160" i="5"/>
  <c r="Q160" i="5" s="1"/>
  <c r="I160" i="5"/>
  <c r="I190" i="5" s="1"/>
  <c r="V159" i="5"/>
  <c r="U159" i="5"/>
  <c r="T159" i="5"/>
  <c r="S159" i="5"/>
  <c r="R159" i="5"/>
  <c r="O159" i="5"/>
  <c r="N159" i="5"/>
  <c r="M159" i="5"/>
  <c r="L159" i="5"/>
  <c r="K159" i="5"/>
  <c r="H159" i="5"/>
  <c r="G159" i="5"/>
  <c r="F159" i="5"/>
  <c r="E159" i="5"/>
  <c r="D159" i="5"/>
  <c r="X158" i="5"/>
  <c r="W158" i="5"/>
  <c r="P158" i="5"/>
  <c r="Q158" i="5" s="1"/>
  <c r="J158" i="5"/>
  <c r="I158" i="5"/>
  <c r="W157" i="5"/>
  <c r="X157" i="5" s="1"/>
  <c r="P157" i="5"/>
  <c r="Q157" i="5" s="1"/>
  <c r="I157" i="5"/>
  <c r="J157" i="5" s="1"/>
  <c r="W156" i="5"/>
  <c r="X156" i="5" s="1"/>
  <c r="Q156" i="5"/>
  <c r="P156" i="5"/>
  <c r="I156" i="5"/>
  <c r="J156" i="5" s="1"/>
  <c r="C156" i="5" s="1"/>
  <c r="W155" i="5"/>
  <c r="X155" i="5" s="1"/>
  <c r="P155" i="5"/>
  <c r="Q155" i="5" s="1"/>
  <c r="I155" i="5"/>
  <c r="J155" i="5" s="1"/>
  <c r="C155" i="5" s="1"/>
  <c r="X154" i="5"/>
  <c r="W154" i="5"/>
  <c r="P154" i="5"/>
  <c r="Q154" i="5" s="1"/>
  <c r="J154" i="5"/>
  <c r="C154" i="5" s="1"/>
  <c r="I154" i="5"/>
  <c r="W153" i="5"/>
  <c r="X153" i="5" s="1"/>
  <c r="P153" i="5"/>
  <c r="Q153" i="5" s="1"/>
  <c r="I153" i="5"/>
  <c r="J153" i="5" s="1"/>
  <c r="C153" i="5" s="1"/>
  <c r="W152" i="5"/>
  <c r="X152" i="5" s="1"/>
  <c r="Q152" i="5"/>
  <c r="P152" i="5"/>
  <c r="I152" i="5"/>
  <c r="J152" i="5" s="1"/>
  <c r="C152" i="5" s="1"/>
  <c r="W151" i="5"/>
  <c r="X151" i="5" s="1"/>
  <c r="P151" i="5"/>
  <c r="Q151" i="5" s="1"/>
  <c r="I151" i="5"/>
  <c r="J151" i="5" s="1"/>
  <c r="X150" i="5"/>
  <c r="W150" i="5"/>
  <c r="P150" i="5"/>
  <c r="Q150" i="5" s="1"/>
  <c r="J150" i="5"/>
  <c r="I150" i="5"/>
  <c r="W149" i="5"/>
  <c r="X149" i="5" s="1"/>
  <c r="P149" i="5"/>
  <c r="Q149" i="5" s="1"/>
  <c r="I149" i="5"/>
  <c r="J149" i="5" s="1"/>
  <c r="W148" i="5"/>
  <c r="X148" i="5" s="1"/>
  <c r="Q148" i="5"/>
  <c r="P148" i="5"/>
  <c r="I148" i="5"/>
  <c r="J148" i="5" s="1"/>
  <c r="W147" i="5"/>
  <c r="X147" i="5" s="1"/>
  <c r="P147" i="5"/>
  <c r="Q147" i="5" s="1"/>
  <c r="I147" i="5"/>
  <c r="J147" i="5" s="1"/>
  <c r="X146" i="5"/>
  <c r="W146" i="5"/>
  <c r="P146" i="5"/>
  <c r="Q146" i="5" s="1"/>
  <c r="J146" i="5"/>
  <c r="I146" i="5"/>
  <c r="W145" i="5"/>
  <c r="X145" i="5" s="1"/>
  <c r="P145" i="5"/>
  <c r="Q145" i="5" s="1"/>
  <c r="I145" i="5"/>
  <c r="J145" i="5" s="1"/>
  <c r="W144" i="5"/>
  <c r="X144" i="5" s="1"/>
  <c r="Q144" i="5"/>
  <c r="P144" i="5"/>
  <c r="I144" i="5"/>
  <c r="J144" i="5" s="1"/>
  <c r="C144" i="5" s="1"/>
  <c r="W143" i="5"/>
  <c r="X143" i="5" s="1"/>
  <c r="P143" i="5"/>
  <c r="Q143" i="5" s="1"/>
  <c r="I143" i="5"/>
  <c r="J143" i="5" s="1"/>
  <c r="X142" i="5"/>
  <c r="W142" i="5"/>
  <c r="P142" i="5"/>
  <c r="Q142" i="5" s="1"/>
  <c r="J142" i="5"/>
  <c r="I142" i="5"/>
  <c r="W141" i="5"/>
  <c r="X141" i="5" s="1"/>
  <c r="P141" i="5"/>
  <c r="Q141" i="5" s="1"/>
  <c r="I141" i="5"/>
  <c r="J141" i="5" s="1"/>
  <c r="W140" i="5"/>
  <c r="X140" i="5" s="1"/>
  <c r="Q140" i="5"/>
  <c r="P140" i="5"/>
  <c r="I140" i="5"/>
  <c r="J140" i="5" s="1"/>
  <c r="C140" i="5" s="1"/>
  <c r="W139" i="5"/>
  <c r="X139" i="5" s="1"/>
  <c r="P139" i="5"/>
  <c r="Q139" i="5" s="1"/>
  <c r="I139" i="5"/>
  <c r="J139" i="5" s="1"/>
  <c r="C139" i="5" s="1"/>
  <c r="X138" i="5"/>
  <c r="W138" i="5"/>
  <c r="P138" i="5"/>
  <c r="Q138" i="5" s="1"/>
  <c r="J138" i="5"/>
  <c r="C138" i="5" s="1"/>
  <c r="I138" i="5"/>
  <c r="W137" i="5"/>
  <c r="X137" i="5" s="1"/>
  <c r="P137" i="5"/>
  <c r="Q137" i="5" s="1"/>
  <c r="I137" i="5"/>
  <c r="J137" i="5" s="1"/>
  <c r="C137" i="5" s="1"/>
  <c r="W136" i="5"/>
  <c r="X136" i="5" s="1"/>
  <c r="Q136" i="5"/>
  <c r="P136" i="5"/>
  <c r="I136" i="5"/>
  <c r="J136" i="5" s="1"/>
  <c r="C136" i="5" s="1"/>
  <c r="W135" i="5"/>
  <c r="X135" i="5" s="1"/>
  <c r="P135" i="5"/>
  <c r="Q135" i="5" s="1"/>
  <c r="I135" i="5"/>
  <c r="J135" i="5" s="1"/>
  <c r="X134" i="5"/>
  <c r="W134" i="5"/>
  <c r="P134" i="5"/>
  <c r="Q134" i="5" s="1"/>
  <c r="J134" i="5"/>
  <c r="I134" i="5"/>
  <c r="W133" i="5"/>
  <c r="X133" i="5" s="1"/>
  <c r="P133" i="5"/>
  <c r="Q133" i="5" s="1"/>
  <c r="I133" i="5"/>
  <c r="J133" i="5" s="1"/>
  <c r="W132" i="5"/>
  <c r="X132" i="5" s="1"/>
  <c r="Q132" i="5"/>
  <c r="P132" i="5"/>
  <c r="I132" i="5"/>
  <c r="J132" i="5" s="1"/>
  <c r="W131" i="5"/>
  <c r="X131" i="5" s="1"/>
  <c r="P131" i="5"/>
  <c r="Q131" i="5" s="1"/>
  <c r="I131" i="5"/>
  <c r="J131" i="5" s="1"/>
  <c r="X130" i="5"/>
  <c r="W130" i="5"/>
  <c r="P130" i="5"/>
  <c r="Q130" i="5" s="1"/>
  <c r="J130" i="5"/>
  <c r="C130" i="5" s="1"/>
  <c r="I130" i="5"/>
  <c r="W129" i="5"/>
  <c r="X129" i="5" s="1"/>
  <c r="P129" i="5"/>
  <c r="Q129" i="5" s="1"/>
  <c r="I129" i="5"/>
  <c r="J129" i="5" s="1"/>
  <c r="W128" i="5"/>
  <c r="X128" i="5" s="1"/>
  <c r="Q128" i="5"/>
  <c r="Q159" i="5" s="1"/>
  <c r="Q190" i="5" s="1"/>
  <c r="P128" i="5"/>
  <c r="I128" i="5"/>
  <c r="I159" i="5" s="1"/>
  <c r="V127" i="5"/>
  <c r="U127" i="5"/>
  <c r="T127" i="5"/>
  <c r="S127" i="5"/>
  <c r="R127" i="5"/>
  <c r="O127" i="5"/>
  <c r="N127" i="5"/>
  <c r="M127" i="5"/>
  <c r="L127" i="5"/>
  <c r="K127" i="5"/>
  <c r="H127" i="5"/>
  <c r="G127" i="5"/>
  <c r="F127" i="5"/>
  <c r="E127" i="5"/>
  <c r="D127" i="5"/>
  <c r="W126" i="5"/>
  <c r="X126" i="5" s="1"/>
  <c r="P126" i="5"/>
  <c r="Q126" i="5" s="1"/>
  <c r="I126" i="5"/>
  <c r="J126" i="5" s="1"/>
  <c r="C126" i="5" s="1"/>
  <c r="W125" i="5"/>
  <c r="X125" i="5" s="1"/>
  <c r="Q125" i="5"/>
  <c r="P125" i="5"/>
  <c r="I125" i="5"/>
  <c r="J125" i="5" s="1"/>
  <c r="C125" i="5" s="1"/>
  <c r="W124" i="5"/>
  <c r="X124" i="5" s="1"/>
  <c r="P124" i="5"/>
  <c r="Q124" i="5" s="1"/>
  <c r="I124" i="5"/>
  <c r="J124" i="5" s="1"/>
  <c r="X123" i="5"/>
  <c r="W123" i="5"/>
  <c r="P123" i="5"/>
  <c r="Q123" i="5" s="1"/>
  <c r="J123" i="5"/>
  <c r="I123" i="5"/>
  <c r="W122" i="5"/>
  <c r="X122" i="5" s="1"/>
  <c r="P122" i="5"/>
  <c r="Q122" i="5" s="1"/>
  <c r="I122" i="5"/>
  <c r="J122" i="5" s="1"/>
  <c r="W121" i="5"/>
  <c r="X121" i="5" s="1"/>
  <c r="Q121" i="5"/>
  <c r="P121" i="5"/>
  <c r="I121" i="5"/>
  <c r="J121" i="5" s="1"/>
  <c r="W120" i="5"/>
  <c r="X120" i="5" s="1"/>
  <c r="P120" i="5"/>
  <c r="Q120" i="5" s="1"/>
  <c r="I120" i="5"/>
  <c r="J120" i="5" s="1"/>
  <c r="X119" i="5"/>
  <c r="W119" i="5"/>
  <c r="P119" i="5"/>
  <c r="Q119" i="5" s="1"/>
  <c r="J119" i="5"/>
  <c r="C119" i="5" s="1"/>
  <c r="I119" i="5"/>
  <c r="W118" i="5"/>
  <c r="X118" i="5" s="1"/>
  <c r="P118" i="5"/>
  <c r="Q118" i="5" s="1"/>
  <c r="I118" i="5"/>
  <c r="J118" i="5" s="1"/>
  <c r="W117" i="5"/>
  <c r="X117" i="5" s="1"/>
  <c r="Q117" i="5"/>
  <c r="P117" i="5"/>
  <c r="I117" i="5"/>
  <c r="J117" i="5" s="1"/>
  <c r="C117" i="5" s="1"/>
  <c r="W116" i="5"/>
  <c r="X116" i="5" s="1"/>
  <c r="P116" i="5"/>
  <c r="Q116" i="5" s="1"/>
  <c r="I116" i="5"/>
  <c r="J116" i="5" s="1"/>
  <c r="X115" i="5"/>
  <c r="W115" i="5"/>
  <c r="P115" i="5"/>
  <c r="Q115" i="5" s="1"/>
  <c r="J115" i="5"/>
  <c r="I115" i="5"/>
  <c r="W114" i="5"/>
  <c r="X114" i="5" s="1"/>
  <c r="P114" i="5"/>
  <c r="Q114" i="5" s="1"/>
  <c r="I114" i="5"/>
  <c r="J114" i="5" s="1"/>
  <c r="W113" i="5"/>
  <c r="X113" i="5" s="1"/>
  <c r="Q113" i="5"/>
  <c r="P113" i="5"/>
  <c r="I113" i="5"/>
  <c r="J113" i="5" s="1"/>
  <c r="W112" i="5"/>
  <c r="X112" i="5" s="1"/>
  <c r="P112" i="5"/>
  <c r="Q112" i="5" s="1"/>
  <c r="I112" i="5"/>
  <c r="J112" i="5" s="1"/>
  <c r="C112" i="5" s="1"/>
  <c r="X111" i="5"/>
  <c r="W111" i="5"/>
  <c r="P111" i="5"/>
  <c r="Q111" i="5" s="1"/>
  <c r="J111" i="5"/>
  <c r="C111" i="5" s="1"/>
  <c r="I111" i="5"/>
  <c r="W110" i="5"/>
  <c r="X110" i="5" s="1"/>
  <c r="P110" i="5"/>
  <c r="Q110" i="5" s="1"/>
  <c r="I110" i="5"/>
  <c r="J110" i="5" s="1"/>
  <c r="C110" i="5" s="1"/>
  <c r="W109" i="5"/>
  <c r="X109" i="5" s="1"/>
  <c r="Q109" i="5"/>
  <c r="P109" i="5"/>
  <c r="I109" i="5"/>
  <c r="J109" i="5" s="1"/>
  <c r="C109" i="5" s="1"/>
  <c r="W108" i="5"/>
  <c r="X108" i="5" s="1"/>
  <c r="P108" i="5"/>
  <c r="Q108" i="5" s="1"/>
  <c r="I108" i="5"/>
  <c r="J108" i="5" s="1"/>
  <c r="X107" i="5"/>
  <c r="W107" i="5"/>
  <c r="P107" i="5"/>
  <c r="Q107" i="5" s="1"/>
  <c r="J107" i="5"/>
  <c r="I107" i="5"/>
  <c r="W106" i="5"/>
  <c r="X106" i="5" s="1"/>
  <c r="P106" i="5"/>
  <c r="Q106" i="5" s="1"/>
  <c r="I106" i="5"/>
  <c r="J106" i="5" s="1"/>
  <c r="W105" i="5"/>
  <c r="X105" i="5" s="1"/>
  <c r="Q105" i="5"/>
  <c r="P105" i="5"/>
  <c r="I105" i="5"/>
  <c r="J105" i="5" s="1"/>
  <c r="W104" i="5"/>
  <c r="X104" i="5" s="1"/>
  <c r="P104" i="5"/>
  <c r="Q104" i="5" s="1"/>
  <c r="I104" i="5"/>
  <c r="J104" i="5" s="1"/>
  <c r="X103" i="5"/>
  <c r="W103" i="5"/>
  <c r="P103" i="5"/>
  <c r="Q103" i="5" s="1"/>
  <c r="J103" i="5"/>
  <c r="C103" i="5" s="1"/>
  <c r="I103" i="5"/>
  <c r="W102" i="5"/>
  <c r="X102" i="5" s="1"/>
  <c r="P102" i="5"/>
  <c r="Q102" i="5" s="1"/>
  <c r="I102" i="5"/>
  <c r="J102" i="5" s="1"/>
  <c r="W101" i="5"/>
  <c r="X101" i="5" s="1"/>
  <c r="Q101" i="5"/>
  <c r="P101" i="5"/>
  <c r="I101" i="5"/>
  <c r="J101" i="5" s="1"/>
  <c r="C101" i="5" s="1"/>
  <c r="W100" i="5"/>
  <c r="X100" i="5" s="1"/>
  <c r="P100" i="5"/>
  <c r="Q100" i="5" s="1"/>
  <c r="I100" i="5"/>
  <c r="J100" i="5" s="1"/>
  <c r="X99" i="5"/>
  <c r="W99" i="5"/>
  <c r="P99" i="5"/>
  <c r="Q99" i="5" s="1"/>
  <c r="J99" i="5"/>
  <c r="I99" i="5"/>
  <c r="W98" i="5"/>
  <c r="X98" i="5" s="1"/>
  <c r="P98" i="5"/>
  <c r="Q98" i="5" s="1"/>
  <c r="I98" i="5"/>
  <c r="J98" i="5" s="1"/>
  <c r="W97" i="5"/>
  <c r="W127" i="5" s="1"/>
  <c r="Q97" i="5"/>
  <c r="P97" i="5"/>
  <c r="P127" i="5" s="1"/>
  <c r="I97" i="5"/>
  <c r="J97" i="5" s="1"/>
  <c r="J127" i="5" s="1"/>
  <c r="V96" i="5"/>
  <c r="U96" i="5"/>
  <c r="T96" i="5"/>
  <c r="S96" i="5"/>
  <c r="R96" i="5"/>
  <c r="O96" i="5"/>
  <c r="N96" i="5"/>
  <c r="M96" i="5"/>
  <c r="L96" i="5"/>
  <c r="K96" i="5"/>
  <c r="H96" i="5"/>
  <c r="G96" i="5"/>
  <c r="F96" i="5"/>
  <c r="E96" i="5"/>
  <c r="D96" i="5"/>
  <c r="W95" i="5"/>
  <c r="X95" i="5" s="1"/>
  <c r="P95" i="5"/>
  <c r="Q95" i="5" s="1"/>
  <c r="I95" i="5"/>
  <c r="J95" i="5" s="1"/>
  <c r="W94" i="5"/>
  <c r="X94" i="5" s="1"/>
  <c r="Q94" i="5"/>
  <c r="P94" i="5"/>
  <c r="I94" i="5"/>
  <c r="J94" i="5" s="1"/>
  <c r="C94" i="5" s="1"/>
  <c r="W93" i="5"/>
  <c r="X93" i="5" s="1"/>
  <c r="P93" i="5"/>
  <c r="Q93" i="5" s="1"/>
  <c r="I93" i="5"/>
  <c r="J93" i="5" s="1"/>
  <c r="X92" i="5"/>
  <c r="W92" i="5"/>
  <c r="P92" i="5"/>
  <c r="Q92" i="5" s="1"/>
  <c r="J92" i="5"/>
  <c r="C92" i="5" s="1"/>
  <c r="I92" i="5"/>
  <c r="W91" i="5"/>
  <c r="X91" i="5" s="1"/>
  <c r="P91" i="5"/>
  <c r="Q91" i="5" s="1"/>
  <c r="I91" i="5"/>
  <c r="J91" i="5" s="1"/>
  <c r="W90" i="5"/>
  <c r="X90" i="5" s="1"/>
  <c r="Q90" i="5"/>
  <c r="P90" i="5"/>
  <c r="I90" i="5"/>
  <c r="J90" i="5" s="1"/>
  <c r="C90" i="5" s="1"/>
  <c r="W89" i="5"/>
  <c r="X89" i="5" s="1"/>
  <c r="P89" i="5"/>
  <c r="Q89" i="5" s="1"/>
  <c r="I89" i="5"/>
  <c r="J89" i="5" s="1"/>
  <c r="X88" i="5"/>
  <c r="W88" i="5"/>
  <c r="P88" i="5"/>
  <c r="Q88" i="5" s="1"/>
  <c r="J88" i="5"/>
  <c r="C88" i="5" s="1"/>
  <c r="I88" i="5"/>
  <c r="W87" i="5"/>
  <c r="X87" i="5" s="1"/>
  <c r="P87" i="5"/>
  <c r="Q87" i="5" s="1"/>
  <c r="I87" i="5"/>
  <c r="J87" i="5" s="1"/>
  <c r="C87" i="5" s="1"/>
  <c r="W86" i="5"/>
  <c r="X86" i="5" s="1"/>
  <c r="Q86" i="5"/>
  <c r="P86" i="5"/>
  <c r="I86" i="5"/>
  <c r="J86" i="5" s="1"/>
  <c r="C86" i="5" s="1"/>
  <c r="W85" i="5"/>
  <c r="X85" i="5" s="1"/>
  <c r="P85" i="5"/>
  <c r="Q85" i="5" s="1"/>
  <c r="I85" i="5"/>
  <c r="J85" i="5" s="1"/>
  <c r="C85" i="5" s="1"/>
  <c r="X84" i="5"/>
  <c r="W84" i="5"/>
  <c r="P84" i="5"/>
  <c r="Q84" i="5" s="1"/>
  <c r="J84" i="5"/>
  <c r="C84" i="5" s="1"/>
  <c r="I84" i="5"/>
  <c r="W83" i="5"/>
  <c r="X83" i="5" s="1"/>
  <c r="P83" i="5"/>
  <c r="Q83" i="5" s="1"/>
  <c r="I83" i="5"/>
  <c r="J83" i="5" s="1"/>
  <c r="C83" i="5" s="1"/>
  <c r="W82" i="5"/>
  <c r="X82" i="5" s="1"/>
  <c r="Q82" i="5"/>
  <c r="P82" i="5"/>
  <c r="I82" i="5"/>
  <c r="J82" i="5" s="1"/>
  <c r="C82" i="5" s="1"/>
  <c r="W81" i="5"/>
  <c r="X81" i="5" s="1"/>
  <c r="P81" i="5"/>
  <c r="Q81" i="5" s="1"/>
  <c r="I81" i="5"/>
  <c r="J81" i="5" s="1"/>
  <c r="C81" i="5" s="1"/>
  <c r="X80" i="5"/>
  <c r="W80" i="5"/>
  <c r="P80" i="5"/>
  <c r="Q80" i="5" s="1"/>
  <c r="J80" i="5"/>
  <c r="C80" i="5" s="1"/>
  <c r="I80" i="5"/>
  <c r="W79" i="5"/>
  <c r="X79" i="5" s="1"/>
  <c r="P79" i="5"/>
  <c r="Q79" i="5" s="1"/>
  <c r="I79" i="5"/>
  <c r="J79" i="5" s="1"/>
  <c r="C79" i="5" s="1"/>
  <c r="W78" i="5"/>
  <c r="X78" i="5" s="1"/>
  <c r="Q78" i="5"/>
  <c r="P78" i="5"/>
  <c r="I78" i="5"/>
  <c r="J78" i="5" s="1"/>
  <c r="C78" i="5" s="1"/>
  <c r="W77" i="5"/>
  <c r="X77" i="5" s="1"/>
  <c r="P77" i="5"/>
  <c r="Q77" i="5" s="1"/>
  <c r="I77" i="5"/>
  <c r="J77" i="5" s="1"/>
  <c r="C77" i="5" s="1"/>
  <c r="X76" i="5"/>
  <c r="W76" i="5"/>
  <c r="P76" i="5"/>
  <c r="Q76" i="5" s="1"/>
  <c r="J76" i="5"/>
  <c r="C76" i="5" s="1"/>
  <c r="I76" i="5"/>
  <c r="W75" i="5"/>
  <c r="X75" i="5" s="1"/>
  <c r="P75" i="5"/>
  <c r="Q75" i="5" s="1"/>
  <c r="I75" i="5"/>
  <c r="J75" i="5" s="1"/>
  <c r="C75" i="5" s="1"/>
  <c r="W74" i="5"/>
  <c r="X74" i="5" s="1"/>
  <c r="Q74" i="5"/>
  <c r="P74" i="5"/>
  <c r="I74" i="5"/>
  <c r="J74" i="5" s="1"/>
  <c r="C74" i="5" s="1"/>
  <c r="W73" i="5"/>
  <c r="X73" i="5" s="1"/>
  <c r="P73" i="5"/>
  <c r="Q73" i="5" s="1"/>
  <c r="I73" i="5"/>
  <c r="J73" i="5" s="1"/>
  <c r="C73" i="5" s="1"/>
  <c r="X72" i="5"/>
  <c r="W72" i="5"/>
  <c r="P72" i="5"/>
  <c r="Q72" i="5" s="1"/>
  <c r="J72" i="5"/>
  <c r="C72" i="5" s="1"/>
  <c r="I72" i="5"/>
  <c r="W71" i="5"/>
  <c r="X71" i="5" s="1"/>
  <c r="P71" i="5"/>
  <c r="Q71" i="5" s="1"/>
  <c r="I71" i="5"/>
  <c r="J71" i="5" s="1"/>
  <c r="C71" i="5" s="1"/>
  <c r="W70" i="5"/>
  <c r="X70" i="5" s="1"/>
  <c r="Q70" i="5"/>
  <c r="P70" i="5"/>
  <c r="I70" i="5"/>
  <c r="J70" i="5" s="1"/>
  <c r="C70" i="5" s="1"/>
  <c r="W69" i="5"/>
  <c r="X69" i="5" s="1"/>
  <c r="P69" i="5"/>
  <c r="Q69" i="5" s="1"/>
  <c r="I69" i="5"/>
  <c r="J69" i="5" s="1"/>
  <c r="C69" i="5" s="1"/>
  <c r="X68" i="5"/>
  <c r="W68" i="5"/>
  <c r="P68" i="5"/>
  <c r="Q68" i="5" s="1"/>
  <c r="J68" i="5"/>
  <c r="C68" i="5" s="1"/>
  <c r="I68" i="5"/>
  <c r="W67" i="5"/>
  <c r="X67" i="5" s="1"/>
  <c r="P67" i="5"/>
  <c r="Q67" i="5" s="1"/>
  <c r="I67" i="5"/>
  <c r="J67" i="5" s="1"/>
  <c r="C67" i="5" s="1"/>
  <c r="W66" i="5"/>
  <c r="X66" i="5" s="1"/>
  <c r="Q66" i="5"/>
  <c r="P66" i="5"/>
  <c r="I66" i="5"/>
  <c r="J66" i="5" s="1"/>
  <c r="C66" i="5" s="1"/>
  <c r="W65" i="5"/>
  <c r="X65" i="5" s="1"/>
  <c r="X96" i="5" s="1"/>
  <c r="P65" i="5"/>
  <c r="I65" i="5"/>
  <c r="J65" i="5" s="1"/>
  <c r="V64" i="5"/>
  <c r="U64" i="5"/>
  <c r="T64" i="5"/>
  <c r="S64" i="5"/>
  <c r="R64" i="5"/>
  <c r="O64" i="5"/>
  <c r="N64" i="5"/>
  <c r="M64" i="5"/>
  <c r="L64" i="5"/>
  <c r="K64" i="5"/>
  <c r="H64" i="5"/>
  <c r="G64" i="5"/>
  <c r="F64" i="5"/>
  <c r="E64" i="5"/>
  <c r="D64" i="5"/>
  <c r="W63" i="5"/>
  <c r="X63" i="5" s="1"/>
  <c r="Q63" i="5"/>
  <c r="P63" i="5"/>
  <c r="I63" i="5"/>
  <c r="J63" i="5" s="1"/>
  <c r="C63" i="5"/>
  <c r="W62" i="5"/>
  <c r="X62" i="5" s="1"/>
  <c r="P62" i="5"/>
  <c r="Q62" i="5" s="1"/>
  <c r="I62" i="5"/>
  <c r="J62" i="5" s="1"/>
  <c r="X61" i="5"/>
  <c r="W61" i="5"/>
  <c r="P61" i="5"/>
  <c r="Q61" i="5" s="1"/>
  <c r="J61" i="5"/>
  <c r="I61" i="5"/>
  <c r="W60" i="5"/>
  <c r="X60" i="5" s="1"/>
  <c r="P60" i="5"/>
  <c r="Q60" i="5" s="1"/>
  <c r="I60" i="5"/>
  <c r="J60" i="5" s="1"/>
  <c r="W59" i="5"/>
  <c r="X59" i="5" s="1"/>
  <c r="Q59" i="5"/>
  <c r="P59" i="5"/>
  <c r="I59" i="5"/>
  <c r="J59" i="5" s="1"/>
  <c r="C59" i="5"/>
  <c r="W58" i="5"/>
  <c r="X58" i="5" s="1"/>
  <c r="P58" i="5"/>
  <c r="Q58" i="5" s="1"/>
  <c r="I58" i="5"/>
  <c r="J58" i="5" s="1"/>
  <c r="X57" i="5"/>
  <c r="W57" i="5"/>
  <c r="P57" i="5"/>
  <c r="Q57" i="5" s="1"/>
  <c r="J57" i="5"/>
  <c r="I57" i="5"/>
  <c r="W56" i="5"/>
  <c r="X56" i="5" s="1"/>
  <c r="P56" i="5"/>
  <c r="Q56" i="5" s="1"/>
  <c r="I56" i="5"/>
  <c r="J56" i="5" s="1"/>
  <c r="W55" i="5"/>
  <c r="X55" i="5" s="1"/>
  <c r="Q55" i="5"/>
  <c r="P55" i="5"/>
  <c r="I55" i="5"/>
  <c r="J55" i="5" s="1"/>
  <c r="C55" i="5"/>
  <c r="W54" i="5"/>
  <c r="X54" i="5" s="1"/>
  <c r="P54" i="5"/>
  <c r="Q54" i="5" s="1"/>
  <c r="I54" i="5"/>
  <c r="J54" i="5" s="1"/>
  <c r="X53" i="5"/>
  <c r="W53" i="5"/>
  <c r="P53" i="5"/>
  <c r="Q53" i="5" s="1"/>
  <c r="J53" i="5"/>
  <c r="I53" i="5"/>
  <c r="W52" i="5"/>
  <c r="X52" i="5" s="1"/>
  <c r="P52" i="5"/>
  <c r="Q52" i="5" s="1"/>
  <c r="I52" i="5"/>
  <c r="J52" i="5" s="1"/>
  <c r="W51" i="5"/>
  <c r="X51" i="5" s="1"/>
  <c r="Q51" i="5"/>
  <c r="P51" i="5"/>
  <c r="I51" i="5"/>
  <c r="J51" i="5" s="1"/>
  <c r="C51" i="5"/>
  <c r="W50" i="5"/>
  <c r="X50" i="5" s="1"/>
  <c r="P50" i="5"/>
  <c r="Q50" i="5" s="1"/>
  <c r="I50" i="5"/>
  <c r="J50" i="5" s="1"/>
  <c r="X49" i="5"/>
  <c r="W49" i="5"/>
  <c r="P49" i="5"/>
  <c r="Q49" i="5" s="1"/>
  <c r="J49" i="5"/>
  <c r="I49" i="5"/>
  <c r="W48" i="5"/>
  <c r="X48" i="5" s="1"/>
  <c r="P48" i="5"/>
  <c r="Q48" i="5" s="1"/>
  <c r="I48" i="5"/>
  <c r="J48" i="5" s="1"/>
  <c r="W47" i="5"/>
  <c r="X47" i="5" s="1"/>
  <c r="Q47" i="5"/>
  <c r="P47" i="5"/>
  <c r="I47" i="5"/>
  <c r="J47" i="5" s="1"/>
  <c r="C47" i="5"/>
  <c r="W46" i="5"/>
  <c r="X46" i="5" s="1"/>
  <c r="P46" i="5"/>
  <c r="Q46" i="5" s="1"/>
  <c r="I46" i="5"/>
  <c r="J46" i="5" s="1"/>
  <c r="X45" i="5"/>
  <c r="W45" i="5"/>
  <c r="P45" i="5"/>
  <c r="Q45" i="5" s="1"/>
  <c r="J45" i="5"/>
  <c r="I45" i="5"/>
  <c r="W44" i="5"/>
  <c r="X44" i="5" s="1"/>
  <c r="P44" i="5"/>
  <c r="Q44" i="5" s="1"/>
  <c r="I44" i="5"/>
  <c r="J44" i="5" s="1"/>
  <c r="W43" i="5"/>
  <c r="X43" i="5" s="1"/>
  <c r="Q43" i="5"/>
  <c r="P43" i="5"/>
  <c r="I43" i="5"/>
  <c r="J43" i="5" s="1"/>
  <c r="C43" i="5"/>
  <c r="W42" i="5"/>
  <c r="X42" i="5" s="1"/>
  <c r="P42" i="5"/>
  <c r="Q42" i="5" s="1"/>
  <c r="I42" i="5"/>
  <c r="J42" i="5" s="1"/>
  <c r="X41" i="5"/>
  <c r="W41" i="5"/>
  <c r="P41" i="5"/>
  <c r="Q41" i="5" s="1"/>
  <c r="J41" i="5"/>
  <c r="I41" i="5"/>
  <c r="W40" i="5"/>
  <c r="X40" i="5" s="1"/>
  <c r="P40" i="5"/>
  <c r="Q40" i="5" s="1"/>
  <c r="I40" i="5"/>
  <c r="J40" i="5" s="1"/>
  <c r="W39" i="5"/>
  <c r="W64" i="5" s="1"/>
  <c r="Q39" i="5"/>
  <c r="P39" i="5"/>
  <c r="I39" i="5"/>
  <c r="J39" i="5" s="1"/>
  <c r="J64" i="5" s="1"/>
  <c r="W38" i="5"/>
  <c r="X38" i="5" s="1"/>
  <c r="P38" i="5"/>
  <c r="Q38" i="5" s="1"/>
  <c r="I38" i="5"/>
  <c r="J38" i="5" s="1"/>
  <c r="C38" i="5" s="1"/>
  <c r="X37" i="5"/>
  <c r="W37" i="5"/>
  <c r="P37" i="5"/>
  <c r="Q37" i="5" s="1"/>
  <c r="J37" i="5"/>
  <c r="C37" i="5" s="1"/>
  <c r="I37" i="5"/>
  <c r="W36" i="5"/>
  <c r="X36" i="5" s="1"/>
  <c r="P36" i="5"/>
  <c r="Q36" i="5" s="1"/>
  <c r="I36" i="5"/>
  <c r="J36" i="5" s="1"/>
  <c r="C36" i="5" s="1"/>
  <c r="V35" i="5"/>
  <c r="U35" i="5"/>
  <c r="T35" i="5"/>
  <c r="S35" i="5"/>
  <c r="R35" i="5"/>
  <c r="O35" i="5"/>
  <c r="N35" i="5"/>
  <c r="M35" i="5"/>
  <c r="L35" i="5"/>
  <c r="K35" i="5"/>
  <c r="H35" i="5"/>
  <c r="G35" i="5"/>
  <c r="F35" i="5"/>
  <c r="E35" i="5"/>
  <c r="D35" i="5"/>
  <c r="X34" i="5"/>
  <c r="W34" i="5"/>
  <c r="P34" i="5"/>
  <c r="Q34" i="5" s="1"/>
  <c r="J34" i="5"/>
  <c r="C34" i="5" s="1"/>
  <c r="I34" i="5"/>
  <c r="W33" i="5"/>
  <c r="X33" i="5" s="1"/>
  <c r="P33" i="5"/>
  <c r="Q33" i="5" s="1"/>
  <c r="I33" i="5"/>
  <c r="J33" i="5" s="1"/>
  <c r="C33" i="5" s="1"/>
  <c r="W32" i="5"/>
  <c r="X32" i="5" s="1"/>
  <c r="Q32" i="5"/>
  <c r="P32" i="5"/>
  <c r="I32" i="5"/>
  <c r="J32" i="5" s="1"/>
  <c r="C32" i="5" s="1"/>
  <c r="W31" i="5"/>
  <c r="X31" i="5" s="1"/>
  <c r="P31" i="5"/>
  <c r="Q31" i="5" s="1"/>
  <c r="I31" i="5"/>
  <c r="J31" i="5" s="1"/>
  <c r="C31" i="5" s="1"/>
  <c r="X30" i="5"/>
  <c r="W30" i="5"/>
  <c r="P30" i="5"/>
  <c r="Q30" i="5" s="1"/>
  <c r="J30" i="5"/>
  <c r="C30" i="5" s="1"/>
  <c r="I30" i="5"/>
  <c r="W29" i="5"/>
  <c r="X29" i="5" s="1"/>
  <c r="P29" i="5"/>
  <c r="Q29" i="5" s="1"/>
  <c r="I29" i="5"/>
  <c r="J29" i="5" s="1"/>
  <c r="C29" i="5" s="1"/>
  <c r="W28" i="5"/>
  <c r="X28" i="5" s="1"/>
  <c r="Q28" i="5"/>
  <c r="P28" i="5"/>
  <c r="I28" i="5"/>
  <c r="J28" i="5" s="1"/>
  <c r="C28" i="5" s="1"/>
  <c r="W27" i="5"/>
  <c r="X27" i="5" s="1"/>
  <c r="P27" i="5"/>
  <c r="Q27" i="5" s="1"/>
  <c r="I27" i="5"/>
  <c r="J27" i="5" s="1"/>
  <c r="X26" i="5"/>
  <c r="W26" i="5"/>
  <c r="P26" i="5"/>
  <c r="Q26" i="5" s="1"/>
  <c r="J26" i="5"/>
  <c r="I26" i="5"/>
  <c r="W25" i="5"/>
  <c r="X25" i="5" s="1"/>
  <c r="P25" i="5"/>
  <c r="Q25" i="5" s="1"/>
  <c r="I25" i="5"/>
  <c r="J25" i="5" s="1"/>
  <c r="W24" i="5"/>
  <c r="X24" i="5" s="1"/>
  <c r="Q24" i="5"/>
  <c r="P24" i="5"/>
  <c r="I24" i="5"/>
  <c r="J24" i="5" s="1"/>
  <c r="C24" i="5" s="1"/>
  <c r="W23" i="5"/>
  <c r="X23" i="5" s="1"/>
  <c r="P23" i="5"/>
  <c r="Q23" i="5" s="1"/>
  <c r="I23" i="5"/>
  <c r="J23" i="5" s="1"/>
  <c r="X22" i="5"/>
  <c r="W22" i="5"/>
  <c r="P22" i="5"/>
  <c r="Q22" i="5" s="1"/>
  <c r="J22" i="5"/>
  <c r="I22" i="5"/>
  <c r="W21" i="5"/>
  <c r="X21" i="5" s="1"/>
  <c r="P21" i="5"/>
  <c r="Q21" i="5" s="1"/>
  <c r="I21" i="5"/>
  <c r="J21" i="5" s="1"/>
  <c r="W20" i="5"/>
  <c r="X20" i="5" s="1"/>
  <c r="Q20" i="5"/>
  <c r="P20" i="5"/>
  <c r="I20" i="5"/>
  <c r="J20" i="5" s="1"/>
  <c r="C20" i="5" s="1"/>
  <c r="W19" i="5"/>
  <c r="X19" i="5" s="1"/>
  <c r="P19" i="5"/>
  <c r="Q19" i="5" s="1"/>
  <c r="I19" i="5"/>
  <c r="J19" i="5" s="1"/>
  <c r="X18" i="5"/>
  <c r="W18" i="5"/>
  <c r="P18" i="5"/>
  <c r="Q18" i="5" s="1"/>
  <c r="J18" i="5"/>
  <c r="I18" i="5"/>
  <c r="W17" i="5"/>
  <c r="X17" i="5" s="1"/>
  <c r="P17" i="5"/>
  <c r="Q17" i="5" s="1"/>
  <c r="I17" i="5"/>
  <c r="J17" i="5" s="1"/>
  <c r="W16" i="5"/>
  <c r="X16" i="5" s="1"/>
  <c r="Q16" i="5"/>
  <c r="P16" i="5"/>
  <c r="I16" i="5"/>
  <c r="J16" i="5" s="1"/>
  <c r="C16" i="5" s="1"/>
  <c r="W15" i="5"/>
  <c r="X15" i="5" s="1"/>
  <c r="P15" i="5"/>
  <c r="Q15" i="5" s="1"/>
  <c r="I15" i="5"/>
  <c r="J15" i="5" s="1"/>
  <c r="X14" i="5"/>
  <c r="W14" i="5"/>
  <c r="P14" i="5"/>
  <c r="Q14" i="5" s="1"/>
  <c r="J14" i="5"/>
  <c r="I14" i="5"/>
  <c r="W13" i="5"/>
  <c r="X13" i="5" s="1"/>
  <c r="P13" i="5"/>
  <c r="Q13" i="5" s="1"/>
  <c r="I13" i="5"/>
  <c r="J13" i="5" s="1"/>
  <c r="W12" i="5"/>
  <c r="X12" i="5" s="1"/>
  <c r="Q12" i="5"/>
  <c r="P12" i="5"/>
  <c r="I12" i="5"/>
  <c r="J12" i="5" s="1"/>
  <c r="C12" i="5" s="1"/>
  <c r="W11" i="5"/>
  <c r="X11" i="5" s="1"/>
  <c r="P11" i="5"/>
  <c r="Q11" i="5" s="1"/>
  <c r="I11" i="5"/>
  <c r="J11" i="5" s="1"/>
  <c r="X10" i="5"/>
  <c r="W10" i="5"/>
  <c r="P10" i="5"/>
  <c r="Q10" i="5" s="1"/>
  <c r="J10" i="5"/>
  <c r="I10" i="5"/>
  <c r="W9" i="5"/>
  <c r="X9" i="5" s="1"/>
  <c r="P9" i="5"/>
  <c r="Q9" i="5" s="1"/>
  <c r="I9" i="5"/>
  <c r="J9" i="5" s="1"/>
  <c r="C9" i="5" s="1"/>
  <c r="W8" i="5"/>
  <c r="X8" i="5" s="1"/>
  <c r="Q8" i="5"/>
  <c r="P8" i="5"/>
  <c r="I8" i="5"/>
  <c r="J8" i="5" s="1"/>
  <c r="C8" i="5" s="1"/>
  <c r="W7" i="5"/>
  <c r="X7" i="5" s="1"/>
  <c r="P7" i="5"/>
  <c r="Q7" i="5" s="1"/>
  <c r="I7" i="5"/>
  <c r="J7" i="5" s="1"/>
  <c r="C7" i="5" s="1"/>
  <c r="X6" i="5"/>
  <c r="W6" i="5"/>
  <c r="P6" i="5"/>
  <c r="Q6" i="5" s="1"/>
  <c r="J6" i="5"/>
  <c r="C6" i="5" s="1"/>
  <c r="I6" i="5"/>
  <c r="W5" i="5"/>
  <c r="X5" i="5" s="1"/>
  <c r="P5" i="5"/>
  <c r="Q5" i="5" s="1"/>
  <c r="I5" i="5"/>
  <c r="J5" i="5" s="1"/>
  <c r="C5" i="5" s="1"/>
  <c r="W4" i="5"/>
  <c r="X4" i="5" s="1"/>
  <c r="X35" i="5" s="1"/>
  <c r="Q4" i="5"/>
  <c r="P4" i="5"/>
  <c r="I4" i="5"/>
  <c r="I35" i="5" s="1"/>
  <c r="V285" i="4"/>
  <c r="U285" i="4"/>
  <c r="T285" i="4"/>
  <c r="S285" i="4"/>
  <c r="R285" i="4"/>
  <c r="O285" i="4"/>
  <c r="N285" i="4"/>
  <c r="M285" i="4"/>
  <c r="L285" i="4"/>
  <c r="K285" i="4"/>
  <c r="H285" i="4"/>
  <c r="G285" i="4"/>
  <c r="F285" i="4"/>
  <c r="E285" i="4"/>
  <c r="D285" i="4"/>
  <c r="X284" i="4"/>
  <c r="W284" i="4"/>
  <c r="P284" i="4"/>
  <c r="Q284" i="4" s="1"/>
  <c r="I284" i="4"/>
  <c r="J284" i="4" s="1"/>
  <c r="C284" i="4" s="1"/>
  <c r="W283" i="4"/>
  <c r="X283" i="4" s="1"/>
  <c r="P283" i="4"/>
  <c r="Q283" i="4" s="1"/>
  <c r="I283" i="4"/>
  <c r="J283" i="4" s="1"/>
  <c r="C283" i="4" s="1"/>
  <c r="W282" i="4"/>
  <c r="X282" i="4" s="1"/>
  <c r="Q282" i="4"/>
  <c r="P282" i="4"/>
  <c r="I282" i="4"/>
  <c r="J282" i="4" s="1"/>
  <c r="C282" i="4"/>
  <c r="W281" i="4"/>
  <c r="X281" i="4" s="1"/>
  <c r="P281" i="4"/>
  <c r="Q281" i="4" s="1"/>
  <c r="I281" i="4"/>
  <c r="J281" i="4" s="1"/>
  <c r="C281" i="4" s="1"/>
  <c r="W280" i="4"/>
  <c r="X280" i="4" s="1"/>
  <c r="Q280" i="4"/>
  <c r="P280" i="4"/>
  <c r="I280" i="4"/>
  <c r="J280" i="4" s="1"/>
  <c r="C280" i="4"/>
  <c r="W279" i="4"/>
  <c r="X279" i="4" s="1"/>
  <c r="P279" i="4"/>
  <c r="Q279" i="4" s="1"/>
  <c r="I279" i="4"/>
  <c r="J279" i="4" s="1"/>
  <c r="C279" i="4" s="1"/>
  <c r="W278" i="4"/>
  <c r="X278" i="4" s="1"/>
  <c r="Q278" i="4"/>
  <c r="P278" i="4"/>
  <c r="I278" i="4"/>
  <c r="J278" i="4" s="1"/>
  <c r="C278" i="4"/>
  <c r="W277" i="4"/>
  <c r="X277" i="4" s="1"/>
  <c r="P277" i="4"/>
  <c r="Q277" i="4" s="1"/>
  <c r="I277" i="4"/>
  <c r="J277" i="4" s="1"/>
  <c r="C277" i="4" s="1"/>
  <c r="W276" i="4"/>
  <c r="X276" i="4" s="1"/>
  <c r="Q276" i="4"/>
  <c r="P276" i="4"/>
  <c r="I276" i="4"/>
  <c r="J276" i="4" s="1"/>
  <c r="C276" i="4"/>
  <c r="W275" i="4"/>
  <c r="X275" i="4" s="1"/>
  <c r="P275" i="4"/>
  <c r="Q275" i="4" s="1"/>
  <c r="I275" i="4"/>
  <c r="J275" i="4" s="1"/>
  <c r="C275" i="4" s="1"/>
  <c r="W274" i="4"/>
  <c r="X274" i="4" s="1"/>
  <c r="Q274" i="4"/>
  <c r="P274" i="4"/>
  <c r="I274" i="4"/>
  <c r="J274" i="4" s="1"/>
  <c r="C274" i="4"/>
  <c r="W273" i="4"/>
  <c r="X273" i="4" s="1"/>
  <c r="P273" i="4"/>
  <c r="Q273" i="4" s="1"/>
  <c r="I273" i="4"/>
  <c r="J273" i="4" s="1"/>
  <c r="C273" i="4" s="1"/>
  <c r="W272" i="4"/>
  <c r="X272" i="4" s="1"/>
  <c r="Q272" i="4"/>
  <c r="P272" i="4"/>
  <c r="I272" i="4"/>
  <c r="J272" i="4" s="1"/>
  <c r="C272" i="4"/>
  <c r="W271" i="4"/>
  <c r="X271" i="4" s="1"/>
  <c r="P271" i="4"/>
  <c r="Q271" i="4" s="1"/>
  <c r="I271" i="4"/>
  <c r="J271" i="4" s="1"/>
  <c r="C271" i="4" s="1"/>
  <c r="W270" i="4"/>
  <c r="X270" i="4" s="1"/>
  <c r="P270" i="4"/>
  <c r="Q270" i="4" s="1"/>
  <c r="I270" i="4"/>
  <c r="J270" i="4" s="1"/>
  <c r="W269" i="4"/>
  <c r="X269" i="4" s="1"/>
  <c r="AB269" i="2" s="1"/>
  <c r="P269" i="4"/>
  <c r="Q269" i="4" s="1"/>
  <c r="T269" i="2" s="1"/>
  <c r="I269" i="4"/>
  <c r="W268" i="4"/>
  <c r="X268" i="4" s="1"/>
  <c r="AB268" i="2" s="1"/>
  <c r="P268" i="4"/>
  <c r="Q268" i="4" s="1"/>
  <c r="T268" i="2" s="1"/>
  <c r="I268" i="4"/>
  <c r="W267" i="4"/>
  <c r="X267" i="4" s="1"/>
  <c r="AB267" i="2" s="1"/>
  <c r="P267" i="4"/>
  <c r="Q267" i="4" s="1"/>
  <c r="T267" i="2" s="1"/>
  <c r="I267" i="4"/>
  <c r="W266" i="4"/>
  <c r="X266" i="4" s="1"/>
  <c r="AB266" i="2" s="1"/>
  <c r="P266" i="4"/>
  <c r="Q266" i="4" s="1"/>
  <c r="T266" i="2" s="1"/>
  <c r="I266" i="4"/>
  <c r="W265" i="4"/>
  <c r="X265" i="4" s="1"/>
  <c r="AB265" i="2" s="1"/>
  <c r="P265" i="4"/>
  <c r="Q265" i="4" s="1"/>
  <c r="T265" i="2" s="1"/>
  <c r="I265" i="4"/>
  <c r="W264" i="4"/>
  <c r="X264" i="4" s="1"/>
  <c r="AB264" i="2" s="1"/>
  <c r="P264" i="4"/>
  <c r="Q264" i="4" s="1"/>
  <c r="T264" i="2" s="1"/>
  <c r="I264" i="4"/>
  <c r="D264" i="1" s="1"/>
  <c r="W263" i="4"/>
  <c r="X263" i="4" s="1"/>
  <c r="AB263" i="2" s="1"/>
  <c r="P263" i="4"/>
  <c r="Q263" i="4" s="1"/>
  <c r="T263" i="2" s="1"/>
  <c r="I263" i="4"/>
  <c r="W262" i="4"/>
  <c r="X262" i="4" s="1"/>
  <c r="AB262" i="2" s="1"/>
  <c r="P262" i="4"/>
  <c r="Q262" i="4" s="1"/>
  <c r="T262" i="2" s="1"/>
  <c r="I262" i="4"/>
  <c r="W261" i="4"/>
  <c r="X261" i="4" s="1"/>
  <c r="AB261" i="2" s="1"/>
  <c r="P261" i="4"/>
  <c r="Q261" i="4" s="1"/>
  <c r="T261" i="2" s="1"/>
  <c r="I261" i="4"/>
  <c r="W260" i="4"/>
  <c r="X260" i="4" s="1"/>
  <c r="AB260" i="2" s="1"/>
  <c r="P260" i="4"/>
  <c r="Q260" i="4" s="1"/>
  <c r="T260" i="2" s="1"/>
  <c r="I260" i="4"/>
  <c r="W259" i="4"/>
  <c r="X259" i="4" s="1"/>
  <c r="AB259" i="2" s="1"/>
  <c r="P259" i="4"/>
  <c r="Q259" i="4" s="1"/>
  <c r="T259" i="2" s="1"/>
  <c r="I259" i="4"/>
  <c r="W258" i="4"/>
  <c r="P258" i="4"/>
  <c r="Q258" i="4" s="1"/>
  <c r="T258" i="2" s="1"/>
  <c r="I258" i="4"/>
  <c r="D258" i="1" s="1"/>
  <c r="W257" i="4"/>
  <c r="X257" i="4" s="1"/>
  <c r="Q257" i="4"/>
  <c r="P257" i="4"/>
  <c r="I257" i="4"/>
  <c r="J257" i="4" s="1"/>
  <c r="C257" i="4"/>
  <c r="W256" i="4"/>
  <c r="X256" i="4" s="1"/>
  <c r="P256" i="4"/>
  <c r="Q256" i="4" s="1"/>
  <c r="I256" i="4"/>
  <c r="J256" i="4" s="1"/>
  <c r="W255" i="4"/>
  <c r="X255" i="4" s="1"/>
  <c r="Q255" i="4"/>
  <c r="P255" i="4"/>
  <c r="I255" i="4"/>
  <c r="J255" i="4" s="1"/>
  <c r="C255" i="4"/>
  <c r="V254" i="4"/>
  <c r="U254" i="4"/>
  <c r="T254" i="4"/>
  <c r="S254" i="4"/>
  <c r="R254" i="4"/>
  <c r="O254" i="4"/>
  <c r="N254" i="4"/>
  <c r="M254" i="4"/>
  <c r="L254" i="4"/>
  <c r="K254" i="4"/>
  <c r="H254" i="4"/>
  <c r="G254" i="4"/>
  <c r="F254" i="4"/>
  <c r="E254" i="4"/>
  <c r="D254" i="4"/>
  <c r="W253" i="4"/>
  <c r="X253" i="4" s="1"/>
  <c r="P253" i="4"/>
  <c r="Q253" i="4" s="1"/>
  <c r="I253" i="4"/>
  <c r="J253" i="4" s="1"/>
  <c r="C253" i="4" s="1"/>
  <c r="W252" i="4"/>
  <c r="X252" i="4" s="1"/>
  <c r="Q252" i="4"/>
  <c r="P252" i="4"/>
  <c r="I252" i="4"/>
  <c r="J252" i="4" s="1"/>
  <c r="C252" i="4" s="1"/>
  <c r="D252" i="2" s="1"/>
  <c r="W251" i="4"/>
  <c r="X251" i="4" s="1"/>
  <c r="P251" i="4"/>
  <c r="Q251" i="4" s="1"/>
  <c r="I251" i="4"/>
  <c r="J251" i="4" s="1"/>
  <c r="C251" i="4" s="1"/>
  <c r="X250" i="4"/>
  <c r="W250" i="4"/>
  <c r="P250" i="4"/>
  <c r="Q250" i="4" s="1"/>
  <c r="J250" i="4"/>
  <c r="C250" i="4" s="1"/>
  <c r="I250" i="4"/>
  <c r="W249" i="4"/>
  <c r="X249" i="4" s="1"/>
  <c r="P249" i="4"/>
  <c r="Q249" i="4" s="1"/>
  <c r="I249" i="4"/>
  <c r="J249" i="4" s="1"/>
  <c r="C249" i="4" s="1"/>
  <c r="W248" i="4"/>
  <c r="X248" i="4" s="1"/>
  <c r="Q248" i="4"/>
  <c r="P248" i="4"/>
  <c r="I248" i="4"/>
  <c r="J248" i="4" s="1"/>
  <c r="C248" i="4" s="1"/>
  <c r="D248" i="2" s="1"/>
  <c r="W247" i="4"/>
  <c r="X247" i="4" s="1"/>
  <c r="P247" i="4"/>
  <c r="Q247" i="4" s="1"/>
  <c r="I247" i="4"/>
  <c r="J247" i="4" s="1"/>
  <c r="C247" i="4" s="1"/>
  <c r="X246" i="4"/>
  <c r="W246" i="4"/>
  <c r="P246" i="4"/>
  <c r="Q246" i="4" s="1"/>
  <c r="J246" i="4"/>
  <c r="C246" i="4" s="1"/>
  <c r="I246" i="4"/>
  <c r="W245" i="4"/>
  <c r="X245" i="4" s="1"/>
  <c r="P245" i="4"/>
  <c r="Q245" i="4" s="1"/>
  <c r="I245" i="4"/>
  <c r="J245" i="4" s="1"/>
  <c r="C245" i="4" s="1"/>
  <c r="W244" i="4"/>
  <c r="X244" i="4" s="1"/>
  <c r="Q244" i="4"/>
  <c r="P244" i="4"/>
  <c r="I244" i="4"/>
  <c r="J244" i="4" s="1"/>
  <c r="C244" i="4" s="1"/>
  <c r="D244" i="2" s="1"/>
  <c r="W243" i="4"/>
  <c r="X243" i="4" s="1"/>
  <c r="P243" i="4"/>
  <c r="Q243" i="4" s="1"/>
  <c r="I243" i="4"/>
  <c r="J243" i="4" s="1"/>
  <c r="C243" i="4" s="1"/>
  <c r="X242" i="4"/>
  <c r="W242" i="4"/>
  <c r="P242" i="4"/>
  <c r="Q242" i="4" s="1"/>
  <c r="J242" i="4"/>
  <c r="C242" i="4" s="1"/>
  <c r="I242" i="4"/>
  <c r="W241" i="4"/>
  <c r="X241" i="4" s="1"/>
  <c r="P241" i="4"/>
  <c r="Q241" i="4" s="1"/>
  <c r="I241" i="4"/>
  <c r="J241" i="4" s="1"/>
  <c r="C241" i="4" s="1"/>
  <c r="W240" i="4"/>
  <c r="X240" i="4" s="1"/>
  <c r="Q240" i="4"/>
  <c r="P240" i="4"/>
  <c r="I240" i="4"/>
  <c r="J240" i="4" s="1"/>
  <c r="C240" i="4" s="1"/>
  <c r="D240" i="2" s="1"/>
  <c r="W239" i="4"/>
  <c r="X239" i="4" s="1"/>
  <c r="P239" i="4"/>
  <c r="Q239" i="4" s="1"/>
  <c r="I239" i="4"/>
  <c r="J239" i="4" s="1"/>
  <c r="C239" i="4" s="1"/>
  <c r="X238" i="4"/>
  <c r="W238" i="4"/>
  <c r="P238" i="4"/>
  <c r="Q238" i="4" s="1"/>
  <c r="J238" i="4"/>
  <c r="C238" i="4" s="1"/>
  <c r="I238" i="4"/>
  <c r="W237" i="4"/>
  <c r="X237" i="4" s="1"/>
  <c r="P237" i="4"/>
  <c r="Q237" i="4" s="1"/>
  <c r="I237" i="4"/>
  <c r="J237" i="4" s="1"/>
  <c r="C237" i="4" s="1"/>
  <c r="W236" i="4"/>
  <c r="X236" i="4" s="1"/>
  <c r="Q236" i="4"/>
  <c r="P236" i="4"/>
  <c r="I236" i="4"/>
  <c r="J236" i="4" s="1"/>
  <c r="C236" i="4" s="1"/>
  <c r="D236" i="2" s="1"/>
  <c r="W235" i="4"/>
  <c r="X235" i="4" s="1"/>
  <c r="P235" i="4"/>
  <c r="Q235" i="4" s="1"/>
  <c r="I235" i="4"/>
  <c r="J235" i="4" s="1"/>
  <c r="C235" i="4" s="1"/>
  <c r="X234" i="4"/>
  <c r="W234" i="4"/>
  <c r="P234" i="4"/>
  <c r="Q234" i="4" s="1"/>
  <c r="J234" i="4"/>
  <c r="C234" i="4" s="1"/>
  <c r="I234" i="4"/>
  <c r="W233" i="4"/>
  <c r="X233" i="4" s="1"/>
  <c r="P233" i="4"/>
  <c r="Q233" i="4" s="1"/>
  <c r="I233" i="4"/>
  <c r="J233" i="4" s="1"/>
  <c r="C233" i="4" s="1"/>
  <c r="W232" i="4"/>
  <c r="X232" i="4" s="1"/>
  <c r="Q232" i="4"/>
  <c r="P232" i="4"/>
  <c r="I232" i="4"/>
  <c r="J232" i="4" s="1"/>
  <c r="C232" i="4" s="1"/>
  <c r="D232" i="2" s="1"/>
  <c r="W231" i="4"/>
  <c r="X231" i="4" s="1"/>
  <c r="P231" i="4"/>
  <c r="Q231" i="4" s="1"/>
  <c r="I231" i="4"/>
  <c r="J231" i="4" s="1"/>
  <c r="C231" i="4" s="1"/>
  <c r="X230" i="4"/>
  <c r="W230" i="4"/>
  <c r="P230" i="4"/>
  <c r="Q230" i="4" s="1"/>
  <c r="J230" i="4"/>
  <c r="C230" i="4" s="1"/>
  <c r="I230" i="4"/>
  <c r="W229" i="4"/>
  <c r="X229" i="4" s="1"/>
  <c r="P229" i="4"/>
  <c r="Q229" i="4" s="1"/>
  <c r="I229" i="4"/>
  <c r="J229" i="4" s="1"/>
  <c r="C229" i="4" s="1"/>
  <c r="W228" i="4"/>
  <c r="X228" i="4" s="1"/>
  <c r="Q228" i="4"/>
  <c r="P228" i="4"/>
  <c r="I228" i="4"/>
  <c r="J228" i="4" s="1"/>
  <c r="C228" i="4" s="1"/>
  <c r="D228" i="2" s="1"/>
  <c r="W227" i="4"/>
  <c r="X227" i="4" s="1"/>
  <c r="P227" i="4"/>
  <c r="Q227" i="4" s="1"/>
  <c r="I227" i="4"/>
  <c r="J227" i="4" s="1"/>
  <c r="C227" i="4" s="1"/>
  <c r="X226" i="4"/>
  <c r="W226" i="4"/>
  <c r="P226" i="4"/>
  <c r="Q226" i="4" s="1"/>
  <c r="J226" i="4"/>
  <c r="C226" i="4" s="1"/>
  <c r="I226" i="4"/>
  <c r="W225" i="4"/>
  <c r="X225" i="4" s="1"/>
  <c r="P225" i="4"/>
  <c r="Q225" i="4" s="1"/>
  <c r="I225" i="4"/>
  <c r="J225" i="4" s="1"/>
  <c r="C225" i="4" s="1"/>
  <c r="W224" i="4"/>
  <c r="X224" i="4" s="1"/>
  <c r="Q224" i="4"/>
  <c r="P224" i="4"/>
  <c r="I224" i="4"/>
  <c r="J224" i="4" s="1"/>
  <c r="C224" i="4" s="1"/>
  <c r="D224" i="2" s="1"/>
  <c r="W223" i="4"/>
  <c r="X223" i="4" s="1"/>
  <c r="P223" i="4"/>
  <c r="I223" i="4"/>
  <c r="J223" i="4" s="1"/>
  <c r="V222" i="4"/>
  <c r="U222" i="4"/>
  <c r="T222" i="4"/>
  <c r="S222" i="4"/>
  <c r="R222" i="4"/>
  <c r="O222" i="4"/>
  <c r="N222" i="4"/>
  <c r="M222" i="4"/>
  <c r="L222" i="4"/>
  <c r="K222" i="4"/>
  <c r="H222" i="4"/>
  <c r="G222" i="4"/>
  <c r="F222" i="4"/>
  <c r="E222" i="4"/>
  <c r="D222" i="4"/>
  <c r="W221" i="4"/>
  <c r="X221" i="4" s="1"/>
  <c r="Q221" i="4"/>
  <c r="P221" i="4"/>
  <c r="I221" i="4"/>
  <c r="J221" i="4" s="1"/>
  <c r="C221" i="4" s="1"/>
  <c r="D221" i="2" s="1"/>
  <c r="W220" i="4"/>
  <c r="X220" i="4" s="1"/>
  <c r="P220" i="4"/>
  <c r="Q220" i="4" s="1"/>
  <c r="I220" i="4"/>
  <c r="J220" i="4" s="1"/>
  <c r="X219" i="4"/>
  <c r="W219" i="4"/>
  <c r="P219" i="4"/>
  <c r="Q219" i="4" s="1"/>
  <c r="J219" i="4"/>
  <c r="I219" i="4"/>
  <c r="W218" i="4"/>
  <c r="X218" i="4" s="1"/>
  <c r="P218" i="4"/>
  <c r="Q218" i="4" s="1"/>
  <c r="I218" i="4"/>
  <c r="J218" i="4" s="1"/>
  <c r="W217" i="4"/>
  <c r="X217" i="4" s="1"/>
  <c r="Q217" i="4"/>
  <c r="P217" i="4"/>
  <c r="I217" i="4"/>
  <c r="J217" i="4" s="1"/>
  <c r="C217" i="4" s="1"/>
  <c r="D217" i="2" s="1"/>
  <c r="W216" i="4"/>
  <c r="X216" i="4" s="1"/>
  <c r="P216" i="4"/>
  <c r="Q216" i="4" s="1"/>
  <c r="I216" i="4"/>
  <c r="J216" i="4" s="1"/>
  <c r="X215" i="4"/>
  <c r="W215" i="4"/>
  <c r="P215" i="4"/>
  <c r="Q215" i="4" s="1"/>
  <c r="J215" i="4"/>
  <c r="I215" i="4"/>
  <c r="W214" i="4"/>
  <c r="X214" i="4" s="1"/>
  <c r="P214" i="4"/>
  <c r="Q214" i="4" s="1"/>
  <c r="I214" i="4"/>
  <c r="J214" i="4" s="1"/>
  <c r="W213" i="4"/>
  <c r="X213" i="4" s="1"/>
  <c r="Q213" i="4"/>
  <c r="P213" i="4"/>
  <c r="I213" i="4"/>
  <c r="J213" i="4" s="1"/>
  <c r="C213" i="4" s="1"/>
  <c r="D213" i="2" s="1"/>
  <c r="W212" i="4"/>
  <c r="X212" i="4" s="1"/>
  <c r="P212" i="4"/>
  <c r="Q212" i="4" s="1"/>
  <c r="I212" i="4"/>
  <c r="J212" i="4" s="1"/>
  <c r="X211" i="4"/>
  <c r="W211" i="4"/>
  <c r="P211" i="4"/>
  <c r="Q211" i="4" s="1"/>
  <c r="J211" i="4"/>
  <c r="I211" i="4"/>
  <c r="W210" i="4"/>
  <c r="X210" i="4" s="1"/>
  <c r="P210" i="4"/>
  <c r="Q210" i="4" s="1"/>
  <c r="I210" i="4"/>
  <c r="J210" i="4" s="1"/>
  <c r="W209" i="4"/>
  <c r="X209" i="4" s="1"/>
  <c r="Q209" i="4"/>
  <c r="P209" i="4"/>
  <c r="I209" i="4"/>
  <c r="J209" i="4" s="1"/>
  <c r="C209" i="4" s="1"/>
  <c r="D209" i="2" s="1"/>
  <c r="W208" i="4"/>
  <c r="X208" i="4" s="1"/>
  <c r="P208" i="4"/>
  <c r="Q208" i="4" s="1"/>
  <c r="I208" i="4"/>
  <c r="J208" i="4" s="1"/>
  <c r="X207" i="4"/>
  <c r="W207" i="4"/>
  <c r="P207" i="4"/>
  <c r="Q207" i="4" s="1"/>
  <c r="J207" i="4"/>
  <c r="I207" i="4"/>
  <c r="W206" i="4"/>
  <c r="X206" i="4" s="1"/>
  <c r="P206" i="4"/>
  <c r="Q206" i="4" s="1"/>
  <c r="I206" i="4"/>
  <c r="J206" i="4" s="1"/>
  <c r="W205" i="4"/>
  <c r="X205" i="4" s="1"/>
  <c r="Q205" i="4"/>
  <c r="P205" i="4"/>
  <c r="I205" i="4"/>
  <c r="J205" i="4" s="1"/>
  <c r="C205" i="4" s="1"/>
  <c r="D205" i="2" s="1"/>
  <c r="W204" i="4"/>
  <c r="X204" i="4" s="1"/>
  <c r="P204" i="4"/>
  <c r="Q204" i="4" s="1"/>
  <c r="I204" i="4"/>
  <c r="J204" i="4" s="1"/>
  <c r="X203" i="4"/>
  <c r="W203" i="4"/>
  <c r="P203" i="4"/>
  <c r="Q203" i="4" s="1"/>
  <c r="J203" i="4"/>
  <c r="I203" i="4"/>
  <c r="W202" i="4"/>
  <c r="X202" i="4" s="1"/>
  <c r="P202" i="4"/>
  <c r="Q202" i="4" s="1"/>
  <c r="I202" i="4"/>
  <c r="J202" i="4" s="1"/>
  <c r="W201" i="4"/>
  <c r="X201" i="4" s="1"/>
  <c r="Q201" i="4"/>
  <c r="P201" i="4"/>
  <c r="I201" i="4"/>
  <c r="J201" i="4" s="1"/>
  <c r="C201" i="4" s="1"/>
  <c r="D201" i="2" s="1"/>
  <c r="W200" i="4"/>
  <c r="X200" i="4" s="1"/>
  <c r="P200" i="4"/>
  <c r="Q200" i="4" s="1"/>
  <c r="I200" i="4"/>
  <c r="J200" i="4" s="1"/>
  <c r="X199" i="4"/>
  <c r="W199" i="4"/>
  <c r="P199" i="4"/>
  <c r="Q199" i="4" s="1"/>
  <c r="J199" i="4"/>
  <c r="I199" i="4"/>
  <c r="W198" i="4"/>
  <c r="X198" i="4" s="1"/>
  <c r="P198" i="4"/>
  <c r="Q198" i="4" s="1"/>
  <c r="I198" i="4"/>
  <c r="J198" i="4" s="1"/>
  <c r="W197" i="4"/>
  <c r="X197" i="4" s="1"/>
  <c r="Q197" i="4"/>
  <c r="P197" i="4"/>
  <c r="I197" i="4"/>
  <c r="J197" i="4" s="1"/>
  <c r="C197" i="4" s="1"/>
  <c r="D197" i="2" s="1"/>
  <c r="W196" i="4"/>
  <c r="X196" i="4" s="1"/>
  <c r="P196" i="4"/>
  <c r="Q196" i="4" s="1"/>
  <c r="I196" i="4"/>
  <c r="J196" i="4" s="1"/>
  <c r="X195" i="4"/>
  <c r="W195" i="4"/>
  <c r="P195" i="4"/>
  <c r="Q195" i="4" s="1"/>
  <c r="J195" i="4"/>
  <c r="I195" i="4"/>
  <c r="W194" i="4"/>
  <c r="X194" i="4" s="1"/>
  <c r="P194" i="4"/>
  <c r="Q194" i="4" s="1"/>
  <c r="I194" i="4"/>
  <c r="J194" i="4" s="1"/>
  <c r="W193" i="4"/>
  <c r="X193" i="4" s="1"/>
  <c r="Q193" i="4"/>
  <c r="P193" i="4"/>
  <c r="I193" i="4"/>
  <c r="J193" i="4" s="1"/>
  <c r="C193" i="4" s="1"/>
  <c r="D193" i="2" s="1"/>
  <c r="W192" i="4"/>
  <c r="X192" i="4" s="1"/>
  <c r="P192" i="4"/>
  <c r="Q192" i="4" s="1"/>
  <c r="I192" i="4"/>
  <c r="J192" i="4" s="1"/>
  <c r="X191" i="4"/>
  <c r="X222" i="4" s="1"/>
  <c r="AB222" i="2" s="1"/>
  <c r="W191" i="4"/>
  <c r="W222" i="4" s="1"/>
  <c r="P191" i="4"/>
  <c r="Q191" i="4" s="1"/>
  <c r="Q222" i="4" s="1"/>
  <c r="J191" i="4"/>
  <c r="I191" i="4"/>
  <c r="V190" i="4"/>
  <c r="U190" i="4"/>
  <c r="T190" i="4"/>
  <c r="S190" i="4"/>
  <c r="R190" i="4"/>
  <c r="O190" i="4"/>
  <c r="N190" i="4"/>
  <c r="M190" i="4"/>
  <c r="L190" i="4"/>
  <c r="K190" i="4"/>
  <c r="H190" i="4"/>
  <c r="G190" i="4"/>
  <c r="F190" i="4"/>
  <c r="E190" i="4"/>
  <c r="D190" i="4"/>
  <c r="W189" i="4"/>
  <c r="X189" i="4" s="1"/>
  <c r="P189" i="4"/>
  <c r="Q189" i="4" s="1"/>
  <c r="I189" i="4"/>
  <c r="J189" i="4" s="1"/>
  <c r="X188" i="4"/>
  <c r="W188" i="4"/>
  <c r="P188" i="4"/>
  <c r="Q188" i="4" s="1"/>
  <c r="J188" i="4"/>
  <c r="I188" i="4"/>
  <c r="W187" i="4"/>
  <c r="X187" i="4" s="1"/>
  <c r="P187" i="4"/>
  <c r="Q187" i="4" s="1"/>
  <c r="I187" i="4"/>
  <c r="J187" i="4" s="1"/>
  <c r="W186" i="4"/>
  <c r="X186" i="4" s="1"/>
  <c r="Q186" i="4"/>
  <c r="C186" i="4" s="1"/>
  <c r="D186" i="2" s="1"/>
  <c r="P186" i="4"/>
  <c r="I186" i="4"/>
  <c r="J186" i="4" s="1"/>
  <c r="W185" i="4"/>
  <c r="X185" i="4" s="1"/>
  <c r="P185" i="4"/>
  <c r="Q185" i="4" s="1"/>
  <c r="I185" i="4"/>
  <c r="J185" i="4" s="1"/>
  <c r="X184" i="4"/>
  <c r="W184" i="4"/>
  <c r="P184" i="4"/>
  <c r="Q184" i="4" s="1"/>
  <c r="J184" i="4"/>
  <c r="I184" i="4"/>
  <c r="W183" i="4"/>
  <c r="X183" i="4" s="1"/>
  <c r="P183" i="4"/>
  <c r="Q183" i="4" s="1"/>
  <c r="I183" i="4"/>
  <c r="J183" i="4" s="1"/>
  <c r="W182" i="4"/>
  <c r="X182" i="4" s="1"/>
  <c r="Q182" i="4"/>
  <c r="C182" i="4" s="1"/>
  <c r="D182" i="2" s="1"/>
  <c r="P182" i="4"/>
  <c r="I182" i="4"/>
  <c r="J182" i="4" s="1"/>
  <c r="W181" i="4"/>
  <c r="X181" i="4" s="1"/>
  <c r="P181" i="4"/>
  <c r="Q181" i="4" s="1"/>
  <c r="I181" i="4"/>
  <c r="J181" i="4" s="1"/>
  <c r="X180" i="4"/>
  <c r="W180" i="4"/>
  <c r="P180" i="4"/>
  <c r="Q180" i="4" s="1"/>
  <c r="J180" i="4"/>
  <c r="I180" i="4"/>
  <c r="W179" i="4"/>
  <c r="X179" i="4" s="1"/>
  <c r="P179" i="4"/>
  <c r="Q179" i="4" s="1"/>
  <c r="I179" i="4"/>
  <c r="J179" i="4" s="1"/>
  <c r="W178" i="4"/>
  <c r="X178" i="4" s="1"/>
  <c r="Q178" i="4"/>
  <c r="C178" i="4" s="1"/>
  <c r="D178" i="2" s="1"/>
  <c r="P178" i="4"/>
  <c r="I178" i="4"/>
  <c r="J178" i="4" s="1"/>
  <c r="W177" i="4"/>
  <c r="X177" i="4" s="1"/>
  <c r="P177" i="4"/>
  <c r="Q177" i="4" s="1"/>
  <c r="I177" i="4"/>
  <c r="J177" i="4" s="1"/>
  <c r="X176" i="4"/>
  <c r="W176" i="4"/>
  <c r="P176" i="4"/>
  <c r="Q176" i="4" s="1"/>
  <c r="J176" i="4"/>
  <c r="I176" i="4"/>
  <c r="W175" i="4"/>
  <c r="X175" i="4" s="1"/>
  <c r="P175" i="4"/>
  <c r="Q175" i="4" s="1"/>
  <c r="I175" i="4"/>
  <c r="J175" i="4" s="1"/>
  <c r="W174" i="4"/>
  <c r="X174" i="4" s="1"/>
  <c r="Q174" i="4"/>
  <c r="C174" i="4" s="1"/>
  <c r="D174" i="2" s="1"/>
  <c r="P174" i="4"/>
  <c r="I174" i="4"/>
  <c r="J174" i="4" s="1"/>
  <c r="W173" i="4"/>
  <c r="X173" i="4" s="1"/>
  <c r="P173" i="4"/>
  <c r="Q173" i="4" s="1"/>
  <c r="I173" i="4"/>
  <c r="J173" i="4" s="1"/>
  <c r="X172" i="4"/>
  <c r="W172" i="4"/>
  <c r="P172" i="4"/>
  <c r="Q172" i="4" s="1"/>
  <c r="J172" i="4"/>
  <c r="I172" i="4"/>
  <c r="W171" i="4"/>
  <c r="X171" i="4" s="1"/>
  <c r="P171" i="4"/>
  <c r="Q171" i="4" s="1"/>
  <c r="I171" i="4"/>
  <c r="J171" i="4" s="1"/>
  <c r="W170" i="4"/>
  <c r="X170" i="4" s="1"/>
  <c r="Q170" i="4"/>
  <c r="C170" i="4" s="1"/>
  <c r="D170" i="2" s="1"/>
  <c r="P170" i="4"/>
  <c r="I170" i="4"/>
  <c r="J170" i="4" s="1"/>
  <c r="W169" i="4"/>
  <c r="X169" i="4" s="1"/>
  <c r="P169" i="4"/>
  <c r="Q169" i="4" s="1"/>
  <c r="I169" i="4"/>
  <c r="J169" i="4" s="1"/>
  <c r="X168" i="4"/>
  <c r="W168" i="4"/>
  <c r="P168" i="4"/>
  <c r="Q168" i="4" s="1"/>
  <c r="J168" i="4"/>
  <c r="I168" i="4"/>
  <c r="W167" i="4"/>
  <c r="X167" i="4" s="1"/>
  <c r="P167" i="4"/>
  <c r="Q167" i="4" s="1"/>
  <c r="I167" i="4"/>
  <c r="J167" i="4" s="1"/>
  <c r="W166" i="4"/>
  <c r="X166" i="4" s="1"/>
  <c r="Q166" i="4"/>
  <c r="C166" i="4" s="1"/>
  <c r="D166" i="2" s="1"/>
  <c r="P166" i="4"/>
  <c r="I166" i="4"/>
  <c r="J166" i="4" s="1"/>
  <c r="W165" i="4"/>
  <c r="X165" i="4" s="1"/>
  <c r="P165" i="4"/>
  <c r="Q165" i="4" s="1"/>
  <c r="I165" i="4"/>
  <c r="J165" i="4" s="1"/>
  <c r="X164" i="4"/>
  <c r="W164" i="4"/>
  <c r="P164" i="4"/>
  <c r="Q164" i="4" s="1"/>
  <c r="J164" i="4"/>
  <c r="I164" i="4"/>
  <c r="W163" i="4"/>
  <c r="X163" i="4" s="1"/>
  <c r="P163" i="4"/>
  <c r="Q163" i="4" s="1"/>
  <c r="I163" i="4"/>
  <c r="J163" i="4" s="1"/>
  <c r="W162" i="4"/>
  <c r="X162" i="4" s="1"/>
  <c r="Q162" i="4"/>
  <c r="C162" i="4" s="1"/>
  <c r="D162" i="2" s="1"/>
  <c r="P162" i="4"/>
  <c r="I162" i="4"/>
  <c r="J162" i="4" s="1"/>
  <c r="W161" i="4"/>
  <c r="X161" i="4" s="1"/>
  <c r="P161" i="4"/>
  <c r="Q161" i="4" s="1"/>
  <c r="I161" i="4"/>
  <c r="J161" i="4" s="1"/>
  <c r="X160" i="4"/>
  <c r="W160" i="4"/>
  <c r="P160" i="4"/>
  <c r="Q160" i="4" s="1"/>
  <c r="J160" i="4"/>
  <c r="I160" i="4"/>
  <c r="W159" i="4"/>
  <c r="V159" i="4"/>
  <c r="U159" i="4"/>
  <c r="T159" i="4"/>
  <c r="S159" i="4"/>
  <c r="R159" i="4"/>
  <c r="O159" i="4"/>
  <c r="N159" i="4"/>
  <c r="M159" i="4"/>
  <c r="L159" i="4"/>
  <c r="K159" i="4"/>
  <c r="H159" i="4"/>
  <c r="G159" i="4"/>
  <c r="F159" i="4"/>
  <c r="E159" i="4"/>
  <c r="D159" i="4"/>
  <c r="W158" i="4"/>
  <c r="X158" i="4" s="1"/>
  <c r="P158" i="4"/>
  <c r="Q158" i="4" s="1"/>
  <c r="I158" i="4"/>
  <c r="J158" i="4" s="1"/>
  <c r="X157" i="4"/>
  <c r="W157" i="4"/>
  <c r="P157" i="4"/>
  <c r="Q157" i="4" s="1"/>
  <c r="J157" i="4"/>
  <c r="I157" i="4"/>
  <c r="W156" i="4"/>
  <c r="X156" i="4" s="1"/>
  <c r="P156" i="4"/>
  <c r="Q156" i="4" s="1"/>
  <c r="I156" i="4"/>
  <c r="J156" i="4" s="1"/>
  <c r="C156" i="4" s="1"/>
  <c r="W155" i="4"/>
  <c r="X155" i="4" s="1"/>
  <c r="Q155" i="4"/>
  <c r="P155" i="4"/>
  <c r="I155" i="4"/>
  <c r="J155" i="4" s="1"/>
  <c r="C155" i="4"/>
  <c r="W154" i="4"/>
  <c r="X154" i="4" s="1"/>
  <c r="P154" i="4"/>
  <c r="Q154" i="4" s="1"/>
  <c r="I154" i="4"/>
  <c r="J154" i="4" s="1"/>
  <c r="C154" i="4" s="1"/>
  <c r="X153" i="4"/>
  <c r="W153" i="4"/>
  <c r="P153" i="4"/>
  <c r="Q153" i="4" s="1"/>
  <c r="J153" i="4"/>
  <c r="I153" i="4"/>
  <c r="W152" i="4"/>
  <c r="X152" i="4" s="1"/>
  <c r="P152" i="4"/>
  <c r="Q152" i="4" s="1"/>
  <c r="I152" i="4"/>
  <c r="J152" i="4" s="1"/>
  <c r="C152" i="4" s="1"/>
  <c r="W151" i="4"/>
  <c r="X151" i="4" s="1"/>
  <c r="Q151" i="4"/>
  <c r="P151" i="4"/>
  <c r="I151" i="4"/>
  <c r="J151" i="4" s="1"/>
  <c r="C151" i="4"/>
  <c r="W150" i="4"/>
  <c r="X150" i="4" s="1"/>
  <c r="P150" i="4"/>
  <c r="Q150" i="4" s="1"/>
  <c r="I150" i="4"/>
  <c r="J150" i="4" s="1"/>
  <c r="C150" i="4" s="1"/>
  <c r="X149" i="4"/>
  <c r="W149" i="4"/>
  <c r="P149" i="4"/>
  <c r="Q149" i="4" s="1"/>
  <c r="J149" i="4"/>
  <c r="I149" i="4"/>
  <c r="W148" i="4"/>
  <c r="X148" i="4" s="1"/>
  <c r="P148" i="4"/>
  <c r="Q148" i="4" s="1"/>
  <c r="I148" i="4"/>
  <c r="J148" i="4" s="1"/>
  <c r="C148" i="4" s="1"/>
  <c r="W147" i="4"/>
  <c r="X147" i="4" s="1"/>
  <c r="Q147" i="4"/>
  <c r="P147" i="4"/>
  <c r="I147" i="4"/>
  <c r="J147" i="4" s="1"/>
  <c r="C147" i="4"/>
  <c r="W146" i="4"/>
  <c r="X146" i="4" s="1"/>
  <c r="P146" i="4"/>
  <c r="Q146" i="4" s="1"/>
  <c r="I146" i="4"/>
  <c r="J146" i="4" s="1"/>
  <c r="C146" i="4" s="1"/>
  <c r="X145" i="4"/>
  <c r="W145" i="4"/>
  <c r="P145" i="4"/>
  <c r="Q145" i="4" s="1"/>
  <c r="J145" i="4"/>
  <c r="I145" i="4"/>
  <c r="W144" i="4"/>
  <c r="X144" i="4" s="1"/>
  <c r="P144" i="4"/>
  <c r="Q144" i="4" s="1"/>
  <c r="I144" i="4"/>
  <c r="J144" i="4" s="1"/>
  <c r="C144" i="4" s="1"/>
  <c r="W143" i="4"/>
  <c r="X143" i="4" s="1"/>
  <c r="Q143" i="4"/>
  <c r="P143" i="4"/>
  <c r="I143" i="4"/>
  <c r="J143" i="4" s="1"/>
  <c r="C143" i="4"/>
  <c r="W142" i="4"/>
  <c r="X142" i="4" s="1"/>
  <c r="P142" i="4"/>
  <c r="Q142" i="4" s="1"/>
  <c r="I142" i="4"/>
  <c r="J142" i="4" s="1"/>
  <c r="C142" i="4" s="1"/>
  <c r="X141" i="4"/>
  <c r="W141" i="4"/>
  <c r="P141" i="4"/>
  <c r="Q141" i="4" s="1"/>
  <c r="J141" i="4"/>
  <c r="I141" i="4"/>
  <c r="W140" i="4"/>
  <c r="X140" i="4" s="1"/>
  <c r="P140" i="4"/>
  <c r="Q140" i="4" s="1"/>
  <c r="I140" i="4"/>
  <c r="J140" i="4" s="1"/>
  <c r="C140" i="4" s="1"/>
  <c r="W139" i="4"/>
  <c r="X139" i="4" s="1"/>
  <c r="Q139" i="4"/>
  <c r="P139" i="4"/>
  <c r="I139" i="4"/>
  <c r="J139" i="4" s="1"/>
  <c r="C139" i="4"/>
  <c r="W138" i="4"/>
  <c r="X138" i="4" s="1"/>
  <c r="P138" i="4"/>
  <c r="Q138" i="4" s="1"/>
  <c r="I138" i="4"/>
  <c r="J138" i="4" s="1"/>
  <c r="C138" i="4" s="1"/>
  <c r="X137" i="4"/>
  <c r="W137" i="4"/>
  <c r="P137" i="4"/>
  <c r="Q137" i="4" s="1"/>
  <c r="J137" i="4"/>
  <c r="I137" i="4"/>
  <c r="W136" i="4"/>
  <c r="X136" i="4" s="1"/>
  <c r="P136" i="4"/>
  <c r="Q136" i="4" s="1"/>
  <c r="I136" i="4"/>
  <c r="J136" i="4" s="1"/>
  <c r="C136" i="4" s="1"/>
  <c r="W135" i="4"/>
  <c r="X135" i="4" s="1"/>
  <c r="Q135" i="4"/>
  <c r="P135" i="4"/>
  <c r="I135" i="4"/>
  <c r="J135" i="4" s="1"/>
  <c r="C135" i="4"/>
  <c r="W134" i="4"/>
  <c r="X134" i="4" s="1"/>
  <c r="P134" i="4"/>
  <c r="Q134" i="4" s="1"/>
  <c r="I134" i="4"/>
  <c r="J134" i="4" s="1"/>
  <c r="C134" i="4" s="1"/>
  <c r="X133" i="4"/>
  <c r="W133" i="4"/>
  <c r="P133" i="4"/>
  <c r="Q133" i="4" s="1"/>
  <c r="J133" i="4"/>
  <c r="I133" i="4"/>
  <c r="W132" i="4"/>
  <c r="X132" i="4" s="1"/>
  <c r="P132" i="4"/>
  <c r="Q132" i="4" s="1"/>
  <c r="I132" i="4"/>
  <c r="J132" i="4" s="1"/>
  <c r="C132" i="4" s="1"/>
  <c r="W131" i="4"/>
  <c r="X131" i="4" s="1"/>
  <c r="Q131" i="4"/>
  <c r="P131" i="4"/>
  <c r="I131" i="4"/>
  <c r="J131" i="4" s="1"/>
  <c r="C131" i="4"/>
  <c r="W130" i="4"/>
  <c r="X130" i="4" s="1"/>
  <c r="P130" i="4"/>
  <c r="Q130" i="4" s="1"/>
  <c r="I130" i="4"/>
  <c r="J130" i="4" s="1"/>
  <c r="C130" i="4" s="1"/>
  <c r="X129" i="4"/>
  <c r="W129" i="4"/>
  <c r="P129" i="4"/>
  <c r="Q129" i="4" s="1"/>
  <c r="J129" i="4"/>
  <c r="I129" i="4"/>
  <c r="W128" i="4"/>
  <c r="X128" i="4" s="1"/>
  <c r="P128" i="4"/>
  <c r="Q128" i="4" s="1"/>
  <c r="I128" i="4"/>
  <c r="V127" i="4"/>
  <c r="U127" i="4"/>
  <c r="T127" i="4"/>
  <c r="S127" i="4"/>
  <c r="R127" i="4"/>
  <c r="O127" i="4"/>
  <c r="N127" i="4"/>
  <c r="M127" i="4"/>
  <c r="L127" i="4"/>
  <c r="K127" i="4"/>
  <c r="H127" i="4"/>
  <c r="G127" i="4"/>
  <c r="F127" i="4"/>
  <c r="E127" i="4"/>
  <c r="D127" i="4"/>
  <c r="X126" i="4"/>
  <c r="W126" i="4"/>
  <c r="P126" i="4"/>
  <c r="Q126" i="4" s="1"/>
  <c r="J126" i="4"/>
  <c r="I126" i="4"/>
  <c r="W125" i="4"/>
  <c r="X125" i="4" s="1"/>
  <c r="P125" i="4"/>
  <c r="Q125" i="4" s="1"/>
  <c r="I125" i="4"/>
  <c r="J125" i="4" s="1"/>
  <c r="C125" i="4" s="1"/>
  <c r="W124" i="4"/>
  <c r="X124" i="4" s="1"/>
  <c r="Q124" i="4"/>
  <c r="P124" i="4"/>
  <c r="I124" i="4"/>
  <c r="J124" i="4" s="1"/>
  <c r="C124" i="4"/>
  <c r="W123" i="4"/>
  <c r="X123" i="4" s="1"/>
  <c r="P123" i="4"/>
  <c r="Q123" i="4" s="1"/>
  <c r="I123" i="4"/>
  <c r="J123" i="4" s="1"/>
  <c r="C123" i="4" s="1"/>
  <c r="X122" i="4"/>
  <c r="W122" i="4"/>
  <c r="P122" i="4"/>
  <c r="Q122" i="4" s="1"/>
  <c r="J122" i="4"/>
  <c r="I122" i="4"/>
  <c r="W121" i="4"/>
  <c r="X121" i="4" s="1"/>
  <c r="P121" i="4"/>
  <c r="Q121" i="4" s="1"/>
  <c r="I121" i="4"/>
  <c r="J121" i="4" s="1"/>
  <c r="C121" i="4" s="1"/>
  <c r="W120" i="4"/>
  <c r="X120" i="4" s="1"/>
  <c r="Q120" i="4"/>
  <c r="P120" i="4"/>
  <c r="I120" i="4"/>
  <c r="J120" i="4" s="1"/>
  <c r="C120" i="4"/>
  <c r="W119" i="4"/>
  <c r="X119" i="4" s="1"/>
  <c r="P119" i="4"/>
  <c r="Q119" i="4" s="1"/>
  <c r="I119" i="4"/>
  <c r="J119" i="4" s="1"/>
  <c r="C119" i="4" s="1"/>
  <c r="X118" i="4"/>
  <c r="W118" i="4"/>
  <c r="P118" i="4"/>
  <c r="Q118" i="4" s="1"/>
  <c r="J118" i="4"/>
  <c r="I118" i="4"/>
  <c r="W117" i="4"/>
  <c r="X117" i="4" s="1"/>
  <c r="P117" i="4"/>
  <c r="Q117" i="4" s="1"/>
  <c r="I117" i="4"/>
  <c r="J117" i="4" s="1"/>
  <c r="C117" i="4" s="1"/>
  <c r="W116" i="4"/>
  <c r="X116" i="4" s="1"/>
  <c r="Q116" i="4"/>
  <c r="P116" i="4"/>
  <c r="I116" i="4"/>
  <c r="J116" i="4" s="1"/>
  <c r="C116" i="4" s="1"/>
  <c r="W115" i="4"/>
  <c r="X115" i="4" s="1"/>
  <c r="P115" i="4"/>
  <c r="Q115" i="4" s="1"/>
  <c r="I115" i="4"/>
  <c r="J115" i="4" s="1"/>
  <c r="C115" i="4" s="1"/>
  <c r="X114" i="4"/>
  <c r="W114" i="4"/>
  <c r="P114" i="4"/>
  <c r="Q114" i="4" s="1"/>
  <c r="J114" i="4"/>
  <c r="C114" i="4" s="1"/>
  <c r="I114" i="4"/>
  <c r="W113" i="4"/>
  <c r="X113" i="4" s="1"/>
  <c r="P113" i="4"/>
  <c r="Q113" i="4" s="1"/>
  <c r="I113" i="4"/>
  <c r="J113" i="4" s="1"/>
  <c r="C113" i="4" s="1"/>
  <c r="W112" i="4"/>
  <c r="X112" i="4" s="1"/>
  <c r="Q112" i="4"/>
  <c r="P112" i="4"/>
  <c r="I112" i="4"/>
  <c r="J112" i="4" s="1"/>
  <c r="C112" i="4" s="1"/>
  <c r="W111" i="4"/>
  <c r="X111" i="4" s="1"/>
  <c r="P111" i="4"/>
  <c r="Q111" i="4" s="1"/>
  <c r="I111" i="4"/>
  <c r="J111" i="4" s="1"/>
  <c r="C111" i="4" s="1"/>
  <c r="X110" i="4"/>
  <c r="W110" i="4"/>
  <c r="P110" i="4"/>
  <c r="Q110" i="4" s="1"/>
  <c r="J110" i="4"/>
  <c r="C110" i="4" s="1"/>
  <c r="I110" i="4"/>
  <c r="W109" i="4"/>
  <c r="X109" i="4" s="1"/>
  <c r="P109" i="4"/>
  <c r="Q109" i="4" s="1"/>
  <c r="I109" i="4"/>
  <c r="J109" i="4" s="1"/>
  <c r="C109" i="4" s="1"/>
  <c r="W108" i="4"/>
  <c r="X108" i="4" s="1"/>
  <c r="Q108" i="4"/>
  <c r="P108" i="4"/>
  <c r="I108" i="4"/>
  <c r="J108" i="4" s="1"/>
  <c r="C108" i="4" s="1"/>
  <c r="W107" i="4"/>
  <c r="X107" i="4" s="1"/>
  <c r="P107" i="4"/>
  <c r="Q107" i="4" s="1"/>
  <c r="I107" i="4"/>
  <c r="J107" i="4" s="1"/>
  <c r="C107" i="4" s="1"/>
  <c r="X106" i="4"/>
  <c r="W106" i="4"/>
  <c r="P106" i="4"/>
  <c r="Q106" i="4" s="1"/>
  <c r="J106" i="4"/>
  <c r="C106" i="4" s="1"/>
  <c r="I106" i="4"/>
  <c r="W105" i="4"/>
  <c r="X105" i="4" s="1"/>
  <c r="P105" i="4"/>
  <c r="Q105" i="4" s="1"/>
  <c r="I105" i="4"/>
  <c r="J105" i="4" s="1"/>
  <c r="C105" i="4" s="1"/>
  <c r="W104" i="4"/>
  <c r="X104" i="4" s="1"/>
  <c r="Q104" i="4"/>
  <c r="P104" i="4"/>
  <c r="I104" i="4"/>
  <c r="J104" i="4" s="1"/>
  <c r="C104" i="4" s="1"/>
  <c r="W103" i="4"/>
  <c r="X103" i="4" s="1"/>
  <c r="P103" i="4"/>
  <c r="Q103" i="4" s="1"/>
  <c r="I103" i="4"/>
  <c r="J103" i="4" s="1"/>
  <c r="C103" i="4" s="1"/>
  <c r="X102" i="4"/>
  <c r="W102" i="4"/>
  <c r="P102" i="4"/>
  <c r="Q102" i="4" s="1"/>
  <c r="J102" i="4"/>
  <c r="C102" i="4" s="1"/>
  <c r="I102" i="4"/>
  <c r="W101" i="4"/>
  <c r="X101" i="4" s="1"/>
  <c r="P101" i="4"/>
  <c r="Q101" i="4" s="1"/>
  <c r="I101" i="4"/>
  <c r="J101" i="4" s="1"/>
  <c r="C101" i="4" s="1"/>
  <c r="W100" i="4"/>
  <c r="X100" i="4" s="1"/>
  <c r="Q100" i="4"/>
  <c r="P100" i="4"/>
  <c r="I100" i="4"/>
  <c r="J100" i="4" s="1"/>
  <c r="C100" i="4" s="1"/>
  <c r="W99" i="4"/>
  <c r="X99" i="4" s="1"/>
  <c r="P99" i="4"/>
  <c r="Q99" i="4" s="1"/>
  <c r="I99" i="4"/>
  <c r="J99" i="4" s="1"/>
  <c r="C99" i="4" s="1"/>
  <c r="X98" i="4"/>
  <c r="W98" i="4"/>
  <c r="P98" i="4"/>
  <c r="Q98" i="4" s="1"/>
  <c r="J98" i="4"/>
  <c r="C98" i="4" s="1"/>
  <c r="I98" i="4"/>
  <c r="W97" i="4"/>
  <c r="P97" i="4"/>
  <c r="Q97" i="4" s="1"/>
  <c r="I97" i="4"/>
  <c r="V96" i="4"/>
  <c r="U96" i="4"/>
  <c r="T96" i="4"/>
  <c r="S96" i="4"/>
  <c r="R96" i="4"/>
  <c r="O96" i="4"/>
  <c r="N96" i="4"/>
  <c r="M96" i="4"/>
  <c r="L96" i="4"/>
  <c r="K96" i="4"/>
  <c r="H96" i="4"/>
  <c r="G96" i="4"/>
  <c r="F96" i="4"/>
  <c r="E96" i="4"/>
  <c r="D96" i="4"/>
  <c r="X95" i="4"/>
  <c r="W95" i="4"/>
  <c r="P95" i="4"/>
  <c r="Q95" i="4" s="1"/>
  <c r="J95" i="4"/>
  <c r="C95" i="4" s="1"/>
  <c r="I95" i="4"/>
  <c r="W94" i="4"/>
  <c r="X94" i="4" s="1"/>
  <c r="P94" i="4"/>
  <c r="Q94" i="4" s="1"/>
  <c r="I94" i="4"/>
  <c r="J94" i="4" s="1"/>
  <c r="C94" i="4" s="1"/>
  <c r="W93" i="4"/>
  <c r="X93" i="4" s="1"/>
  <c r="Q93" i="4"/>
  <c r="P93" i="4"/>
  <c r="I93" i="4"/>
  <c r="J93" i="4" s="1"/>
  <c r="C93" i="4" s="1"/>
  <c r="W92" i="4"/>
  <c r="X92" i="4" s="1"/>
  <c r="P92" i="4"/>
  <c r="Q92" i="4" s="1"/>
  <c r="I92" i="4"/>
  <c r="J92" i="4" s="1"/>
  <c r="C92" i="4" s="1"/>
  <c r="X91" i="4"/>
  <c r="W91" i="4"/>
  <c r="P91" i="4"/>
  <c r="Q91" i="4" s="1"/>
  <c r="J91" i="4"/>
  <c r="C91" i="4" s="1"/>
  <c r="I91" i="4"/>
  <c r="W90" i="4"/>
  <c r="X90" i="4" s="1"/>
  <c r="P90" i="4"/>
  <c r="Q90" i="4" s="1"/>
  <c r="I90" i="4"/>
  <c r="J90" i="4" s="1"/>
  <c r="C90" i="4" s="1"/>
  <c r="W89" i="4"/>
  <c r="X89" i="4" s="1"/>
  <c r="Q89" i="4"/>
  <c r="P89" i="4"/>
  <c r="I89" i="4"/>
  <c r="J89" i="4" s="1"/>
  <c r="C89" i="4" s="1"/>
  <c r="W88" i="4"/>
  <c r="X88" i="4" s="1"/>
  <c r="P88" i="4"/>
  <c r="Q88" i="4" s="1"/>
  <c r="I88" i="4"/>
  <c r="J88" i="4" s="1"/>
  <c r="C88" i="4" s="1"/>
  <c r="X87" i="4"/>
  <c r="W87" i="4"/>
  <c r="P87" i="4"/>
  <c r="Q87" i="4" s="1"/>
  <c r="J87" i="4"/>
  <c r="C87" i="4" s="1"/>
  <c r="I87" i="4"/>
  <c r="W86" i="4"/>
  <c r="X86" i="4" s="1"/>
  <c r="P86" i="4"/>
  <c r="Q86" i="4" s="1"/>
  <c r="I86" i="4"/>
  <c r="J86" i="4" s="1"/>
  <c r="C86" i="4" s="1"/>
  <c r="W85" i="4"/>
  <c r="X85" i="4" s="1"/>
  <c r="Q85" i="4"/>
  <c r="P85" i="4"/>
  <c r="I85" i="4"/>
  <c r="J85" i="4" s="1"/>
  <c r="C85" i="4" s="1"/>
  <c r="W84" i="4"/>
  <c r="X84" i="4" s="1"/>
  <c r="P84" i="4"/>
  <c r="Q84" i="4" s="1"/>
  <c r="I84" i="4"/>
  <c r="J84" i="4" s="1"/>
  <c r="C84" i="4" s="1"/>
  <c r="X83" i="4"/>
  <c r="W83" i="4"/>
  <c r="P83" i="4"/>
  <c r="Q83" i="4" s="1"/>
  <c r="J83" i="4"/>
  <c r="C83" i="4" s="1"/>
  <c r="I83" i="4"/>
  <c r="W82" i="4"/>
  <c r="X82" i="4" s="1"/>
  <c r="P82" i="4"/>
  <c r="Q82" i="4" s="1"/>
  <c r="I82" i="4"/>
  <c r="J82" i="4" s="1"/>
  <c r="C82" i="4" s="1"/>
  <c r="W81" i="4"/>
  <c r="X81" i="4" s="1"/>
  <c r="Q81" i="4"/>
  <c r="P81" i="4"/>
  <c r="I81" i="4"/>
  <c r="J81" i="4" s="1"/>
  <c r="C81" i="4" s="1"/>
  <c r="W80" i="4"/>
  <c r="X80" i="4" s="1"/>
  <c r="P80" i="4"/>
  <c r="Q80" i="4" s="1"/>
  <c r="I80" i="4"/>
  <c r="J80" i="4" s="1"/>
  <c r="C80" i="4" s="1"/>
  <c r="X79" i="4"/>
  <c r="W79" i="4"/>
  <c r="P79" i="4"/>
  <c r="Q79" i="4" s="1"/>
  <c r="J79" i="4"/>
  <c r="C79" i="4" s="1"/>
  <c r="I79" i="4"/>
  <c r="W78" i="4"/>
  <c r="X78" i="4" s="1"/>
  <c r="P78" i="4"/>
  <c r="Q78" i="4" s="1"/>
  <c r="I78" i="4"/>
  <c r="J78" i="4" s="1"/>
  <c r="C78" i="4" s="1"/>
  <c r="W77" i="4"/>
  <c r="X77" i="4" s="1"/>
  <c r="Q77" i="4"/>
  <c r="P77" i="4"/>
  <c r="I77" i="4"/>
  <c r="J77" i="4" s="1"/>
  <c r="C77" i="4" s="1"/>
  <c r="W76" i="4"/>
  <c r="X76" i="4" s="1"/>
  <c r="P76" i="4"/>
  <c r="Q76" i="4" s="1"/>
  <c r="I76" i="4"/>
  <c r="J76" i="4" s="1"/>
  <c r="C76" i="4" s="1"/>
  <c r="X75" i="4"/>
  <c r="W75" i="4"/>
  <c r="P75" i="4"/>
  <c r="Q75" i="4" s="1"/>
  <c r="J75" i="4"/>
  <c r="C75" i="4" s="1"/>
  <c r="I75" i="4"/>
  <c r="W74" i="4"/>
  <c r="X74" i="4" s="1"/>
  <c r="P74" i="4"/>
  <c r="Q74" i="4" s="1"/>
  <c r="I74" i="4"/>
  <c r="J74" i="4" s="1"/>
  <c r="C74" i="4" s="1"/>
  <c r="W73" i="4"/>
  <c r="X73" i="4" s="1"/>
  <c r="Q73" i="4"/>
  <c r="P73" i="4"/>
  <c r="I73" i="4"/>
  <c r="J73" i="4" s="1"/>
  <c r="C73" i="4" s="1"/>
  <c r="W72" i="4"/>
  <c r="X72" i="4" s="1"/>
  <c r="P72" i="4"/>
  <c r="Q72" i="4" s="1"/>
  <c r="I72" i="4"/>
  <c r="J72" i="4" s="1"/>
  <c r="C72" i="4" s="1"/>
  <c r="X71" i="4"/>
  <c r="W71" i="4"/>
  <c r="P71" i="4"/>
  <c r="Q71" i="4" s="1"/>
  <c r="J71" i="4"/>
  <c r="C71" i="4" s="1"/>
  <c r="I71" i="4"/>
  <c r="W70" i="4"/>
  <c r="X70" i="4" s="1"/>
  <c r="P70" i="4"/>
  <c r="Q70" i="4" s="1"/>
  <c r="I70" i="4"/>
  <c r="J70" i="4" s="1"/>
  <c r="C70" i="4" s="1"/>
  <c r="W69" i="4"/>
  <c r="X69" i="4" s="1"/>
  <c r="Q69" i="4"/>
  <c r="P69" i="4"/>
  <c r="I69" i="4"/>
  <c r="J69" i="4" s="1"/>
  <c r="C69" i="4" s="1"/>
  <c r="W68" i="4"/>
  <c r="X68" i="4" s="1"/>
  <c r="P68" i="4"/>
  <c r="Q68" i="4" s="1"/>
  <c r="I68" i="4"/>
  <c r="J68" i="4" s="1"/>
  <c r="C68" i="4" s="1"/>
  <c r="X67" i="4"/>
  <c r="W67" i="4"/>
  <c r="P67" i="4"/>
  <c r="Q67" i="4" s="1"/>
  <c r="J67" i="4"/>
  <c r="C67" i="4" s="1"/>
  <c r="I67" i="4"/>
  <c r="W66" i="4"/>
  <c r="X66" i="4" s="1"/>
  <c r="P66" i="4"/>
  <c r="Q66" i="4" s="1"/>
  <c r="I66" i="4"/>
  <c r="J66" i="4" s="1"/>
  <c r="C66" i="4" s="1"/>
  <c r="W65" i="4"/>
  <c r="X65" i="4" s="1"/>
  <c r="X96" i="4" s="1"/>
  <c r="Q65" i="4"/>
  <c r="Q96" i="4" s="1"/>
  <c r="P65" i="4"/>
  <c r="I65" i="4"/>
  <c r="I96" i="4" s="1"/>
  <c r="V64" i="4"/>
  <c r="U64" i="4"/>
  <c r="T64" i="4"/>
  <c r="S64" i="4"/>
  <c r="R64" i="4"/>
  <c r="O64" i="4"/>
  <c r="N64" i="4"/>
  <c r="M64" i="4"/>
  <c r="L64" i="4"/>
  <c r="K64" i="4"/>
  <c r="H64" i="4"/>
  <c r="G64" i="4"/>
  <c r="F64" i="4"/>
  <c r="E64" i="4"/>
  <c r="D64" i="4"/>
  <c r="W63" i="4"/>
  <c r="X63" i="4" s="1"/>
  <c r="P63" i="4"/>
  <c r="Q63" i="4" s="1"/>
  <c r="I63" i="4"/>
  <c r="J63" i="4" s="1"/>
  <c r="W62" i="4"/>
  <c r="X62" i="4" s="1"/>
  <c r="Q62" i="4"/>
  <c r="P62" i="4"/>
  <c r="I62" i="4"/>
  <c r="J62" i="4" s="1"/>
  <c r="C62" i="4" s="1"/>
  <c r="W61" i="4"/>
  <c r="X61" i="4" s="1"/>
  <c r="P61" i="4"/>
  <c r="Q61" i="4" s="1"/>
  <c r="I61" i="4"/>
  <c r="J61" i="4" s="1"/>
  <c r="X60" i="4"/>
  <c r="W60" i="4"/>
  <c r="P60" i="4"/>
  <c r="Q60" i="4" s="1"/>
  <c r="J60" i="4"/>
  <c r="I60" i="4"/>
  <c r="W59" i="4"/>
  <c r="X59" i="4" s="1"/>
  <c r="P59" i="4"/>
  <c r="Q59" i="4" s="1"/>
  <c r="I59" i="4"/>
  <c r="J59" i="4" s="1"/>
  <c r="W58" i="4"/>
  <c r="X58" i="4" s="1"/>
  <c r="Q58" i="4"/>
  <c r="P58" i="4"/>
  <c r="I58" i="4"/>
  <c r="J58" i="4" s="1"/>
  <c r="C58" i="4" s="1"/>
  <c r="W57" i="4"/>
  <c r="X57" i="4" s="1"/>
  <c r="P57" i="4"/>
  <c r="Q57" i="4" s="1"/>
  <c r="I57" i="4"/>
  <c r="J57" i="4" s="1"/>
  <c r="X56" i="4"/>
  <c r="W56" i="4"/>
  <c r="P56" i="4"/>
  <c r="Q56" i="4" s="1"/>
  <c r="J56" i="4"/>
  <c r="I56" i="4"/>
  <c r="W55" i="4"/>
  <c r="X55" i="4" s="1"/>
  <c r="P55" i="4"/>
  <c r="Q55" i="4" s="1"/>
  <c r="I55" i="4"/>
  <c r="J55" i="4" s="1"/>
  <c r="W54" i="4"/>
  <c r="X54" i="4" s="1"/>
  <c r="Q54" i="4"/>
  <c r="P54" i="4"/>
  <c r="I54" i="4"/>
  <c r="J54" i="4" s="1"/>
  <c r="C54" i="4" s="1"/>
  <c r="W53" i="4"/>
  <c r="X53" i="4" s="1"/>
  <c r="P53" i="4"/>
  <c r="Q53" i="4" s="1"/>
  <c r="I53" i="4"/>
  <c r="J53" i="4" s="1"/>
  <c r="X52" i="4"/>
  <c r="W52" i="4"/>
  <c r="P52" i="4"/>
  <c r="Q52" i="4" s="1"/>
  <c r="J52" i="4"/>
  <c r="I52" i="4"/>
  <c r="W51" i="4"/>
  <c r="X51" i="4" s="1"/>
  <c r="P51" i="4"/>
  <c r="Q51" i="4" s="1"/>
  <c r="I51" i="4"/>
  <c r="J51" i="4" s="1"/>
  <c r="W50" i="4"/>
  <c r="X50" i="4" s="1"/>
  <c r="Q50" i="4"/>
  <c r="P50" i="4"/>
  <c r="I50" i="4"/>
  <c r="J50" i="4" s="1"/>
  <c r="C50" i="4" s="1"/>
  <c r="W49" i="4"/>
  <c r="X49" i="4" s="1"/>
  <c r="P49" i="4"/>
  <c r="Q49" i="4" s="1"/>
  <c r="I49" i="4"/>
  <c r="J49" i="4" s="1"/>
  <c r="X48" i="4"/>
  <c r="W48" i="4"/>
  <c r="P48" i="4"/>
  <c r="Q48" i="4" s="1"/>
  <c r="J48" i="4"/>
  <c r="I48" i="4"/>
  <c r="W47" i="4"/>
  <c r="X47" i="4" s="1"/>
  <c r="P47" i="4"/>
  <c r="Q47" i="4" s="1"/>
  <c r="I47" i="4"/>
  <c r="J47" i="4" s="1"/>
  <c r="W46" i="4"/>
  <c r="X46" i="4" s="1"/>
  <c r="Q46" i="4"/>
  <c r="P46" i="4"/>
  <c r="I46" i="4"/>
  <c r="J46" i="4" s="1"/>
  <c r="C46" i="4" s="1"/>
  <c r="W45" i="4"/>
  <c r="X45" i="4" s="1"/>
  <c r="P45" i="4"/>
  <c r="Q45" i="4" s="1"/>
  <c r="I45" i="4"/>
  <c r="J45" i="4" s="1"/>
  <c r="X44" i="4"/>
  <c r="W44" i="4"/>
  <c r="P44" i="4"/>
  <c r="Q44" i="4" s="1"/>
  <c r="J44" i="4"/>
  <c r="I44" i="4"/>
  <c r="W43" i="4"/>
  <c r="X43" i="4" s="1"/>
  <c r="P43" i="4"/>
  <c r="Q43" i="4" s="1"/>
  <c r="I43" i="4"/>
  <c r="J43" i="4" s="1"/>
  <c r="W42" i="4"/>
  <c r="X42" i="4" s="1"/>
  <c r="Q42" i="4"/>
  <c r="P42" i="4"/>
  <c r="I42" i="4"/>
  <c r="J42" i="4" s="1"/>
  <c r="C42" i="4" s="1"/>
  <c r="W41" i="4"/>
  <c r="X41" i="4" s="1"/>
  <c r="P41" i="4"/>
  <c r="Q41" i="4" s="1"/>
  <c r="I41" i="4"/>
  <c r="J41" i="4" s="1"/>
  <c r="X40" i="4"/>
  <c r="W40" i="4"/>
  <c r="P40" i="4"/>
  <c r="Q40" i="4" s="1"/>
  <c r="J40" i="4"/>
  <c r="I40" i="4"/>
  <c r="W39" i="4"/>
  <c r="P39" i="4"/>
  <c r="P64" i="4" s="1"/>
  <c r="I39" i="4"/>
  <c r="J39" i="4" s="1"/>
  <c r="W38" i="4"/>
  <c r="X38" i="4" s="1"/>
  <c r="Q38" i="4"/>
  <c r="P38" i="4"/>
  <c r="I38" i="4"/>
  <c r="J38" i="4" s="1"/>
  <c r="C38" i="4" s="1"/>
  <c r="W37" i="4"/>
  <c r="X37" i="4" s="1"/>
  <c r="P37" i="4"/>
  <c r="Q37" i="4" s="1"/>
  <c r="I37" i="4"/>
  <c r="J37" i="4" s="1"/>
  <c r="C37" i="4" s="1"/>
  <c r="X36" i="4"/>
  <c r="W36" i="4"/>
  <c r="P36" i="4"/>
  <c r="Q36" i="4" s="1"/>
  <c r="J36" i="4"/>
  <c r="C36" i="4" s="1"/>
  <c r="I36" i="4"/>
  <c r="V35" i="4"/>
  <c r="U35" i="4"/>
  <c r="T35" i="4"/>
  <c r="S35" i="4"/>
  <c r="R35" i="4"/>
  <c r="O35" i="4"/>
  <c r="N35" i="4"/>
  <c r="M35" i="4"/>
  <c r="L35" i="4"/>
  <c r="K35" i="4"/>
  <c r="H35" i="4"/>
  <c r="G35" i="4"/>
  <c r="F35" i="4"/>
  <c r="E35" i="4"/>
  <c r="D35" i="4"/>
  <c r="W34" i="4"/>
  <c r="X34" i="4" s="1"/>
  <c r="P34" i="4"/>
  <c r="Q34" i="4" s="1"/>
  <c r="I34" i="4"/>
  <c r="J34" i="4" s="1"/>
  <c r="C34" i="4" s="1"/>
  <c r="X33" i="4"/>
  <c r="W33" i="4"/>
  <c r="P33" i="4"/>
  <c r="Q33" i="4" s="1"/>
  <c r="J33" i="4"/>
  <c r="C33" i="4" s="1"/>
  <c r="I33" i="4"/>
  <c r="W32" i="4"/>
  <c r="X32" i="4" s="1"/>
  <c r="P32" i="4"/>
  <c r="Q32" i="4" s="1"/>
  <c r="I32" i="4"/>
  <c r="J32" i="4" s="1"/>
  <c r="C32" i="4" s="1"/>
  <c r="W31" i="4"/>
  <c r="X31" i="4" s="1"/>
  <c r="Q31" i="4"/>
  <c r="P31" i="4"/>
  <c r="I31" i="4"/>
  <c r="J31" i="4" s="1"/>
  <c r="C31" i="4" s="1"/>
  <c r="W30" i="4"/>
  <c r="X30" i="4" s="1"/>
  <c r="P30" i="4"/>
  <c r="Q30" i="4" s="1"/>
  <c r="I30" i="4"/>
  <c r="J30" i="4" s="1"/>
  <c r="C30" i="4" s="1"/>
  <c r="X29" i="4"/>
  <c r="W29" i="4"/>
  <c r="P29" i="4"/>
  <c r="Q29" i="4" s="1"/>
  <c r="J29" i="4"/>
  <c r="C29" i="4" s="1"/>
  <c r="I29" i="4"/>
  <c r="W28" i="4"/>
  <c r="X28" i="4" s="1"/>
  <c r="P28" i="4"/>
  <c r="Q28" i="4" s="1"/>
  <c r="I28" i="4"/>
  <c r="J28" i="4" s="1"/>
  <c r="C28" i="4" s="1"/>
  <c r="W27" i="4"/>
  <c r="X27" i="4" s="1"/>
  <c r="Q27" i="4"/>
  <c r="P27" i="4"/>
  <c r="I27" i="4"/>
  <c r="J27" i="4" s="1"/>
  <c r="C27" i="4" s="1"/>
  <c r="W26" i="4"/>
  <c r="X26" i="4" s="1"/>
  <c r="P26" i="4"/>
  <c r="Q26" i="4" s="1"/>
  <c r="I26" i="4"/>
  <c r="J26" i="4" s="1"/>
  <c r="X25" i="4"/>
  <c r="W25" i="4"/>
  <c r="P25" i="4"/>
  <c r="Q25" i="4" s="1"/>
  <c r="J25" i="4"/>
  <c r="I25" i="4"/>
  <c r="W24" i="4"/>
  <c r="X24" i="4" s="1"/>
  <c r="P24" i="4"/>
  <c r="Q24" i="4" s="1"/>
  <c r="I24" i="4"/>
  <c r="J24" i="4" s="1"/>
  <c r="W23" i="4"/>
  <c r="X23" i="4" s="1"/>
  <c r="Q23" i="4"/>
  <c r="P23" i="4"/>
  <c r="I23" i="4"/>
  <c r="J23" i="4" s="1"/>
  <c r="C23" i="4" s="1"/>
  <c r="W22" i="4"/>
  <c r="X22" i="4" s="1"/>
  <c r="P22" i="4"/>
  <c r="Q22" i="4" s="1"/>
  <c r="I22" i="4"/>
  <c r="J22" i="4" s="1"/>
  <c r="X21" i="4"/>
  <c r="W21" i="4"/>
  <c r="P21" i="4"/>
  <c r="Q21" i="4" s="1"/>
  <c r="J21" i="4"/>
  <c r="I21" i="4"/>
  <c r="W20" i="4"/>
  <c r="X20" i="4" s="1"/>
  <c r="P20" i="4"/>
  <c r="Q20" i="4" s="1"/>
  <c r="I20" i="4"/>
  <c r="J20" i="4" s="1"/>
  <c r="W19" i="4"/>
  <c r="X19" i="4" s="1"/>
  <c r="Q19" i="4"/>
  <c r="P19" i="4"/>
  <c r="I19" i="4"/>
  <c r="J19" i="4" s="1"/>
  <c r="C19" i="4" s="1"/>
  <c r="W18" i="4"/>
  <c r="X18" i="4" s="1"/>
  <c r="P18" i="4"/>
  <c r="Q18" i="4" s="1"/>
  <c r="I18" i="4"/>
  <c r="J18" i="4" s="1"/>
  <c r="X17" i="4"/>
  <c r="W17" i="4"/>
  <c r="P17" i="4"/>
  <c r="Q17" i="4" s="1"/>
  <c r="J17" i="4"/>
  <c r="I17" i="4"/>
  <c r="W16" i="4"/>
  <c r="X16" i="4" s="1"/>
  <c r="P16" i="4"/>
  <c r="Q16" i="4" s="1"/>
  <c r="I16" i="4"/>
  <c r="J16" i="4" s="1"/>
  <c r="W15" i="4"/>
  <c r="X15" i="4" s="1"/>
  <c r="Q15" i="4"/>
  <c r="P15" i="4"/>
  <c r="I15" i="4"/>
  <c r="J15" i="4" s="1"/>
  <c r="C15" i="4" s="1"/>
  <c r="W14" i="4"/>
  <c r="X14" i="4" s="1"/>
  <c r="P14" i="4"/>
  <c r="Q14" i="4" s="1"/>
  <c r="I14" i="4"/>
  <c r="J14" i="4" s="1"/>
  <c r="X13" i="4"/>
  <c r="W13" i="4"/>
  <c r="P13" i="4"/>
  <c r="Q13" i="4" s="1"/>
  <c r="J13" i="4"/>
  <c r="I13" i="4"/>
  <c r="W12" i="4"/>
  <c r="X12" i="4" s="1"/>
  <c r="P12" i="4"/>
  <c r="Q12" i="4" s="1"/>
  <c r="I12" i="4"/>
  <c r="J12" i="4" s="1"/>
  <c r="W11" i="4"/>
  <c r="X11" i="4" s="1"/>
  <c r="Q11" i="4"/>
  <c r="P11" i="4"/>
  <c r="I11" i="4"/>
  <c r="J11" i="4" s="1"/>
  <c r="C11" i="4" s="1"/>
  <c r="W10" i="4"/>
  <c r="X10" i="4" s="1"/>
  <c r="P10" i="4"/>
  <c r="Q10" i="4" s="1"/>
  <c r="I10" i="4"/>
  <c r="J10" i="4" s="1"/>
  <c r="X9" i="4"/>
  <c r="W9" i="4"/>
  <c r="P9" i="4"/>
  <c r="Q9" i="4" s="1"/>
  <c r="J9" i="4"/>
  <c r="I9" i="4"/>
  <c r="W8" i="4"/>
  <c r="X8" i="4" s="1"/>
  <c r="P8" i="4"/>
  <c r="Q8" i="4" s="1"/>
  <c r="I8" i="4"/>
  <c r="J8" i="4" s="1"/>
  <c r="W7" i="4"/>
  <c r="X7" i="4" s="1"/>
  <c r="Q7" i="4"/>
  <c r="P7" i="4"/>
  <c r="I7" i="4"/>
  <c r="J7" i="4" s="1"/>
  <c r="C7" i="4" s="1"/>
  <c r="W6" i="4"/>
  <c r="X6" i="4" s="1"/>
  <c r="P6" i="4"/>
  <c r="Q6" i="4" s="1"/>
  <c r="I6" i="4"/>
  <c r="J6" i="4" s="1"/>
  <c r="X5" i="4"/>
  <c r="W5" i="4"/>
  <c r="P5" i="4"/>
  <c r="Q5" i="4" s="1"/>
  <c r="J5" i="4"/>
  <c r="I5" i="4"/>
  <c r="W4" i="4"/>
  <c r="X4" i="4" s="1"/>
  <c r="X35" i="4" s="1"/>
  <c r="P4" i="4"/>
  <c r="Q4" i="4" s="1"/>
  <c r="I4" i="4"/>
  <c r="C286" i="3"/>
  <c r="C317" i="3" s="1"/>
  <c r="C317" i="2" s="1"/>
  <c r="V285" i="3"/>
  <c r="U285" i="3"/>
  <c r="T285" i="3"/>
  <c r="S285" i="3"/>
  <c r="R285" i="3"/>
  <c r="O285" i="3"/>
  <c r="N285" i="3"/>
  <c r="M285" i="3"/>
  <c r="L285" i="3"/>
  <c r="K285" i="3"/>
  <c r="H285" i="3"/>
  <c r="G285" i="3"/>
  <c r="F285" i="3"/>
  <c r="E285" i="3"/>
  <c r="D285" i="3"/>
  <c r="W284" i="3"/>
  <c r="X284" i="3" s="1"/>
  <c r="Q284" i="3"/>
  <c r="P284" i="3"/>
  <c r="I284" i="3"/>
  <c r="J284" i="3" s="1"/>
  <c r="C284" i="3" s="1"/>
  <c r="W283" i="3"/>
  <c r="X283" i="3" s="1"/>
  <c r="P283" i="3"/>
  <c r="Q283" i="3" s="1"/>
  <c r="I283" i="3"/>
  <c r="J283" i="3" s="1"/>
  <c r="C283" i="3" s="1"/>
  <c r="X282" i="3"/>
  <c r="W282" i="3"/>
  <c r="P282" i="3"/>
  <c r="Q282" i="3" s="1"/>
  <c r="J282" i="3"/>
  <c r="C282" i="3" s="1"/>
  <c r="I282" i="3"/>
  <c r="W281" i="3"/>
  <c r="X281" i="3" s="1"/>
  <c r="P281" i="3"/>
  <c r="Q281" i="3" s="1"/>
  <c r="I281" i="3"/>
  <c r="J281" i="3" s="1"/>
  <c r="C281" i="3" s="1"/>
  <c r="W280" i="3"/>
  <c r="X280" i="3" s="1"/>
  <c r="Q280" i="3"/>
  <c r="P280" i="3"/>
  <c r="I280" i="3"/>
  <c r="J280" i="3" s="1"/>
  <c r="C280" i="3" s="1"/>
  <c r="W279" i="3"/>
  <c r="X279" i="3" s="1"/>
  <c r="P279" i="3"/>
  <c r="Q279" i="3" s="1"/>
  <c r="I279" i="3"/>
  <c r="J279" i="3" s="1"/>
  <c r="C279" i="3" s="1"/>
  <c r="X278" i="3"/>
  <c r="W278" i="3"/>
  <c r="P278" i="3"/>
  <c r="Q278" i="3" s="1"/>
  <c r="J278" i="3"/>
  <c r="C278" i="3" s="1"/>
  <c r="I278" i="3"/>
  <c r="W277" i="3"/>
  <c r="X277" i="3" s="1"/>
  <c r="P277" i="3"/>
  <c r="Q277" i="3" s="1"/>
  <c r="I277" i="3"/>
  <c r="J277" i="3" s="1"/>
  <c r="C277" i="3" s="1"/>
  <c r="W276" i="3"/>
  <c r="X276" i="3" s="1"/>
  <c r="Q276" i="3"/>
  <c r="P276" i="3"/>
  <c r="I276" i="3"/>
  <c r="J276" i="3" s="1"/>
  <c r="C276" i="3" s="1"/>
  <c r="W275" i="3"/>
  <c r="X275" i="3" s="1"/>
  <c r="P275" i="3"/>
  <c r="Q275" i="3" s="1"/>
  <c r="I275" i="3"/>
  <c r="J275" i="3" s="1"/>
  <c r="C275" i="3" s="1"/>
  <c r="X274" i="3"/>
  <c r="W274" i="3"/>
  <c r="P274" i="3"/>
  <c r="Q274" i="3" s="1"/>
  <c r="J274" i="3"/>
  <c r="C274" i="3" s="1"/>
  <c r="I274" i="3"/>
  <c r="W273" i="3"/>
  <c r="X273" i="3" s="1"/>
  <c r="P273" i="3"/>
  <c r="Q273" i="3" s="1"/>
  <c r="I273" i="3"/>
  <c r="J273" i="3" s="1"/>
  <c r="C273" i="3" s="1"/>
  <c r="W272" i="3"/>
  <c r="X272" i="3" s="1"/>
  <c r="Q272" i="3"/>
  <c r="P272" i="3"/>
  <c r="I272" i="3"/>
  <c r="J272" i="3" s="1"/>
  <c r="C272" i="3" s="1"/>
  <c r="W271" i="3"/>
  <c r="X271" i="3" s="1"/>
  <c r="P271" i="3"/>
  <c r="Q271" i="3" s="1"/>
  <c r="I271" i="3"/>
  <c r="J271" i="3" s="1"/>
  <c r="C271" i="3" s="1"/>
  <c r="W270" i="3"/>
  <c r="X270" i="3" s="1"/>
  <c r="P270" i="3"/>
  <c r="Q270" i="3" s="1"/>
  <c r="J270" i="3"/>
  <c r="I270" i="3"/>
  <c r="W269" i="3"/>
  <c r="X269" i="3" s="1"/>
  <c r="AA269" i="2" s="1"/>
  <c r="P269" i="3"/>
  <c r="Q269" i="3" s="1"/>
  <c r="S269" i="2" s="1"/>
  <c r="I269" i="3"/>
  <c r="W268" i="3"/>
  <c r="X268" i="3" s="1"/>
  <c r="AA268" i="2" s="1"/>
  <c r="P268" i="3"/>
  <c r="Q268" i="3" s="1"/>
  <c r="S268" i="2" s="1"/>
  <c r="I268" i="3"/>
  <c r="W267" i="3"/>
  <c r="X267" i="3" s="1"/>
  <c r="AA267" i="2" s="1"/>
  <c r="P267" i="3"/>
  <c r="Q267" i="3" s="1"/>
  <c r="S267" i="2" s="1"/>
  <c r="I267" i="3"/>
  <c r="W266" i="3"/>
  <c r="X266" i="3" s="1"/>
  <c r="AA266" i="2" s="1"/>
  <c r="P266" i="3"/>
  <c r="Q266" i="3" s="1"/>
  <c r="S266" i="2" s="1"/>
  <c r="I266" i="3"/>
  <c r="W265" i="3"/>
  <c r="X265" i="3" s="1"/>
  <c r="AA265" i="2" s="1"/>
  <c r="P265" i="3"/>
  <c r="Q265" i="3" s="1"/>
  <c r="S265" i="2" s="1"/>
  <c r="I265" i="3"/>
  <c r="W264" i="3"/>
  <c r="X264" i="3" s="1"/>
  <c r="AA264" i="2" s="1"/>
  <c r="P264" i="3"/>
  <c r="Q264" i="3" s="1"/>
  <c r="S264" i="2" s="1"/>
  <c r="I264" i="3"/>
  <c r="C264" i="1" s="1"/>
  <c r="W263" i="3"/>
  <c r="X263" i="3" s="1"/>
  <c r="AA263" i="2" s="1"/>
  <c r="P263" i="3"/>
  <c r="Q263" i="3" s="1"/>
  <c r="S263" i="2" s="1"/>
  <c r="I263" i="3"/>
  <c r="W262" i="3"/>
  <c r="X262" i="3" s="1"/>
  <c r="AA262" i="2" s="1"/>
  <c r="P262" i="3"/>
  <c r="Q262" i="3" s="1"/>
  <c r="S262" i="2" s="1"/>
  <c r="I262" i="3"/>
  <c r="W261" i="3"/>
  <c r="X261" i="3" s="1"/>
  <c r="AA261" i="2" s="1"/>
  <c r="P261" i="3"/>
  <c r="Q261" i="3" s="1"/>
  <c r="S261" i="2" s="1"/>
  <c r="I261" i="3"/>
  <c r="W260" i="3"/>
  <c r="X260" i="3" s="1"/>
  <c r="AA260" i="2" s="1"/>
  <c r="P260" i="3"/>
  <c r="Q260" i="3" s="1"/>
  <c r="S260" i="2" s="1"/>
  <c r="I260" i="3"/>
  <c r="W259" i="3"/>
  <c r="X259" i="3" s="1"/>
  <c r="AA259" i="2" s="1"/>
  <c r="P259" i="3"/>
  <c r="Q259" i="3" s="1"/>
  <c r="S259" i="2" s="1"/>
  <c r="I259" i="3"/>
  <c r="W258" i="3"/>
  <c r="P258" i="3"/>
  <c r="I258" i="3"/>
  <c r="C258" i="1" s="1"/>
  <c r="W257" i="3"/>
  <c r="X257" i="3" s="1"/>
  <c r="Q257" i="3"/>
  <c r="P257" i="3"/>
  <c r="I257" i="3"/>
  <c r="J257" i="3" s="1"/>
  <c r="C257" i="3"/>
  <c r="W256" i="3"/>
  <c r="X256" i="3" s="1"/>
  <c r="P256" i="3"/>
  <c r="Q256" i="3" s="1"/>
  <c r="I256" i="3"/>
  <c r="J256" i="3" s="1"/>
  <c r="X255" i="3"/>
  <c r="W255" i="3"/>
  <c r="P255" i="3"/>
  <c r="Q255" i="3" s="1"/>
  <c r="J255" i="3"/>
  <c r="I255" i="3"/>
  <c r="V254" i="3"/>
  <c r="U254" i="3"/>
  <c r="T254" i="3"/>
  <c r="S254" i="3"/>
  <c r="R254" i="3"/>
  <c r="O254" i="3"/>
  <c r="N254" i="3"/>
  <c r="M254" i="3"/>
  <c r="L254" i="3"/>
  <c r="K254" i="3"/>
  <c r="H254" i="3"/>
  <c r="G254" i="3"/>
  <c r="F254" i="3"/>
  <c r="E254" i="3"/>
  <c r="D254" i="3"/>
  <c r="W253" i="3"/>
  <c r="X253" i="3" s="1"/>
  <c r="P253" i="3"/>
  <c r="Q253" i="3" s="1"/>
  <c r="I253" i="3"/>
  <c r="J253" i="3" s="1"/>
  <c r="C253" i="3" s="1"/>
  <c r="X252" i="3"/>
  <c r="W252" i="3"/>
  <c r="P252" i="3"/>
  <c r="Q252" i="3" s="1"/>
  <c r="J252" i="3"/>
  <c r="C252" i="3" s="1"/>
  <c r="I252" i="3"/>
  <c r="W251" i="3"/>
  <c r="X251" i="3" s="1"/>
  <c r="P251" i="3"/>
  <c r="Q251" i="3" s="1"/>
  <c r="I251" i="3"/>
  <c r="J251" i="3" s="1"/>
  <c r="C251" i="3" s="1"/>
  <c r="W250" i="3"/>
  <c r="X250" i="3" s="1"/>
  <c r="Q250" i="3"/>
  <c r="P250" i="3"/>
  <c r="I250" i="3"/>
  <c r="J250" i="3" s="1"/>
  <c r="C250" i="3" s="1"/>
  <c r="C250" i="2" s="1"/>
  <c r="W249" i="3"/>
  <c r="X249" i="3" s="1"/>
  <c r="P249" i="3"/>
  <c r="Q249" i="3" s="1"/>
  <c r="I249" i="3"/>
  <c r="J249" i="3" s="1"/>
  <c r="C249" i="3" s="1"/>
  <c r="X248" i="3"/>
  <c r="W248" i="3"/>
  <c r="P248" i="3"/>
  <c r="Q248" i="3" s="1"/>
  <c r="J248" i="3"/>
  <c r="C248" i="3" s="1"/>
  <c r="I248" i="3"/>
  <c r="W247" i="3"/>
  <c r="X247" i="3" s="1"/>
  <c r="P247" i="3"/>
  <c r="Q247" i="3" s="1"/>
  <c r="I247" i="3"/>
  <c r="J247" i="3" s="1"/>
  <c r="C247" i="3" s="1"/>
  <c r="W246" i="3"/>
  <c r="X246" i="3" s="1"/>
  <c r="Q246" i="3"/>
  <c r="P246" i="3"/>
  <c r="I246" i="3"/>
  <c r="J246" i="3" s="1"/>
  <c r="C246" i="3" s="1"/>
  <c r="C246" i="2" s="1"/>
  <c r="W245" i="3"/>
  <c r="X245" i="3" s="1"/>
  <c r="P245" i="3"/>
  <c r="Q245" i="3" s="1"/>
  <c r="I245" i="3"/>
  <c r="J245" i="3" s="1"/>
  <c r="C245" i="3" s="1"/>
  <c r="X244" i="3"/>
  <c r="W244" i="3"/>
  <c r="P244" i="3"/>
  <c r="Q244" i="3" s="1"/>
  <c r="J244" i="3"/>
  <c r="C244" i="3" s="1"/>
  <c r="I244" i="3"/>
  <c r="W243" i="3"/>
  <c r="X243" i="3" s="1"/>
  <c r="P243" i="3"/>
  <c r="Q243" i="3" s="1"/>
  <c r="I243" i="3"/>
  <c r="J243" i="3" s="1"/>
  <c r="C243" i="3" s="1"/>
  <c r="W242" i="3"/>
  <c r="X242" i="3" s="1"/>
  <c r="Q242" i="3"/>
  <c r="P242" i="3"/>
  <c r="I242" i="3"/>
  <c r="J242" i="3" s="1"/>
  <c r="C242" i="3" s="1"/>
  <c r="C242" i="2" s="1"/>
  <c r="W241" i="3"/>
  <c r="X241" i="3" s="1"/>
  <c r="P241" i="3"/>
  <c r="Q241" i="3" s="1"/>
  <c r="I241" i="3"/>
  <c r="J241" i="3" s="1"/>
  <c r="C241" i="3" s="1"/>
  <c r="X240" i="3"/>
  <c r="W240" i="3"/>
  <c r="P240" i="3"/>
  <c r="Q240" i="3" s="1"/>
  <c r="J240" i="3"/>
  <c r="C240" i="3" s="1"/>
  <c r="I240" i="3"/>
  <c r="W239" i="3"/>
  <c r="X239" i="3" s="1"/>
  <c r="P239" i="3"/>
  <c r="Q239" i="3" s="1"/>
  <c r="I239" i="3"/>
  <c r="J239" i="3" s="1"/>
  <c r="C239" i="3" s="1"/>
  <c r="W238" i="3"/>
  <c r="X238" i="3" s="1"/>
  <c r="Q238" i="3"/>
  <c r="P238" i="3"/>
  <c r="I238" i="3"/>
  <c r="J238" i="3" s="1"/>
  <c r="C238" i="3" s="1"/>
  <c r="C238" i="2" s="1"/>
  <c r="W237" i="3"/>
  <c r="X237" i="3" s="1"/>
  <c r="P237" i="3"/>
  <c r="Q237" i="3" s="1"/>
  <c r="I237" i="3"/>
  <c r="J237" i="3" s="1"/>
  <c r="C237" i="3" s="1"/>
  <c r="X236" i="3"/>
  <c r="W236" i="3"/>
  <c r="P236" i="3"/>
  <c r="Q236" i="3" s="1"/>
  <c r="J236" i="3"/>
  <c r="C236" i="3" s="1"/>
  <c r="I236" i="3"/>
  <c r="W235" i="3"/>
  <c r="X235" i="3" s="1"/>
  <c r="P235" i="3"/>
  <c r="Q235" i="3" s="1"/>
  <c r="I235" i="3"/>
  <c r="J235" i="3" s="1"/>
  <c r="C235" i="3" s="1"/>
  <c r="W234" i="3"/>
  <c r="X234" i="3" s="1"/>
  <c r="Q234" i="3"/>
  <c r="P234" i="3"/>
  <c r="I234" i="3"/>
  <c r="J234" i="3" s="1"/>
  <c r="C234" i="3" s="1"/>
  <c r="C234" i="2" s="1"/>
  <c r="W233" i="3"/>
  <c r="X233" i="3" s="1"/>
  <c r="P233" i="3"/>
  <c r="Q233" i="3" s="1"/>
  <c r="I233" i="3"/>
  <c r="J233" i="3" s="1"/>
  <c r="C233" i="3" s="1"/>
  <c r="X232" i="3"/>
  <c r="W232" i="3"/>
  <c r="P232" i="3"/>
  <c r="Q232" i="3" s="1"/>
  <c r="J232" i="3"/>
  <c r="C232" i="3" s="1"/>
  <c r="I232" i="3"/>
  <c r="W231" i="3"/>
  <c r="X231" i="3" s="1"/>
  <c r="P231" i="3"/>
  <c r="Q231" i="3" s="1"/>
  <c r="I231" i="3"/>
  <c r="J231" i="3" s="1"/>
  <c r="C231" i="3" s="1"/>
  <c r="W230" i="3"/>
  <c r="X230" i="3" s="1"/>
  <c r="Q230" i="3"/>
  <c r="P230" i="3"/>
  <c r="I230" i="3"/>
  <c r="J230" i="3" s="1"/>
  <c r="C230" i="3" s="1"/>
  <c r="C230" i="2" s="1"/>
  <c r="W229" i="3"/>
  <c r="X229" i="3" s="1"/>
  <c r="P229" i="3"/>
  <c r="Q229" i="3" s="1"/>
  <c r="I229" i="3"/>
  <c r="J229" i="3" s="1"/>
  <c r="C229" i="3" s="1"/>
  <c r="X228" i="3"/>
  <c r="W228" i="3"/>
  <c r="P228" i="3"/>
  <c r="Q228" i="3" s="1"/>
  <c r="J228" i="3"/>
  <c r="C228" i="3" s="1"/>
  <c r="I228" i="3"/>
  <c r="W227" i="3"/>
  <c r="X227" i="3" s="1"/>
  <c r="P227" i="3"/>
  <c r="Q227" i="3" s="1"/>
  <c r="I227" i="3"/>
  <c r="J227" i="3" s="1"/>
  <c r="C227" i="3" s="1"/>
  <c r="W226" i="3"/>
  <c r="X226" i="3" s="1"/>
  <c r="Q226" i="3"/>
  <c r="P226" i="3"/>
  <c r="I226" i="3"/>
  <c r="J226" i="3" s="1"/>
  <c r="C226" i="3" s="1"/>
  <c r="C226" i="2" s="1"/>
  <c r="W225" i="3"/>
  <c r="X225" i="3" s="1"/>
  <c r="P225" i="3"/>
  <c r="Q225" i="3" s="1"/>
  <c r="I225" i="3"/>
  <c r="J225" i="3" s="1"/>
  <c r="C225" i="3" s="1"/>
  <c r="X224" i="3"/>
  <c r="W224" i="3"/>
  <c r="P224" i="3"/>
  <c r="Q224" i="3" s="1"/>
  <c r="J224" i="3"/>
  <c r="C224" i="3" s="1"/>
  <c r="I224" i="3"/>
  <c r="W223" i="3"/>
  <c r="X223" i="3" s="1"/>
  <c r="P223" i="3"/>
  <c r="Q223" i="3" s="1"/>
  <c r="I223" i="3"/>
  <c r="V222" i="3"/>
  <c r="U222" i="3"/>
  <c r="T222" i="3"/>
  <c r="S222" i="3"/>
  <c r="R222" i="3"/>
  <c r="O222" i="3"/>
  <c r="N222" i="3"/>
  <c r="M222" i="3"/>
  <c r="L222" i="3"/>
  <c r="K222" i="3"/>
  <c r="H222" i="3"/>
  <c r="G222" i="3"/>
  <c r="F222" i="3"/>
  <c r="E222" i="3"/>
  <c r="D222" i="3"/>
  <c r="X221" i="3"/>
  <c r="W221" i="3"/>
  <c r="P221" i="3"/>
  <c r="Q221" i="3" s="1"/>
  <c r="J221" i="3"/>
  <c r="C221" i="3" s="1"/>
  <c r="I221" i="3"/>
  <c r="W220" i="3"/>
  <c r="X220" i="3" s="1"/>
  <c r="P220" i="3"/>
  <c r="Q220" i="3" s="1"/>
  <c r="I220" i="3"/>
  <c r="J220" i="3" s="1"/>
  <c r="C220" i="3" s="1"/>
  <c r="W219" i="3"/>
  <c r="X219" i="3" s="1"/>
  <c r="Q219" i="3"/>
  <c r="P219" i="3"/>
  <c r="I219" i="3"/>
  <c r="J219" i="3" s="1"/>
  <c r="C219" i="3" s="1"/>
  <c r="C219" i="2" s="1"/>
  <c r="W218" i="3"/>
  <c r="X218" i="3" s="1"/>
  <c r="P218" i="3"/>
  <c r="Q218" i="3" s="1"/>
  <c r="I218" i="3"/>
  <c r="J218" i="3" s="1"/>
  <c r="C218" i="3" s="1"/>
  <c r="C218" i="2" s="1"/>
  <c r="X217" i="3"/>
  <c r="W217" i="3"/>
  <c r="P217" i="3"/>
  <c r="Q217" i="3" s="1"/>
  <c r="J217" i="3"/>
  <c r="I217" i="3"/>
  <c r="W216" i="3"/>
  <c r="X216" i="3" s="1"/>
  <c r="AA216" i="2" s="1"/>
  <c r="P216" i="3"/>
  <c r="Q216" i="3" s="1"/>
  <c r="J216" i="3"/>
  <c r="I216" i="3"/>
  <c r="W215" i="3"/>
  <c r="X215" i="3" s="1"/>
  <c r="Q215" i="3"/>
  <c r="P215" i="3"/>
  <c r="I215" i="3"/>
  <c r="J215" i="3" s="1"/>
  <c r="C215" i="3"/>
  <c r="W214" i="3"/>
  <c r="X214" i="3" s="1"/>
  <c r="Q214" i="3"/>
  <c r="P214" i="3"/>
  <c r="I214" i="3"/>
  <c r="J214" i="3" s="1"/>
  <c r="C214" i="3" s="1"/>
  <c r="C214" i="2" s="1"/>
  <c r="X213" i="3"/>
  <c r="W213" i="3"/>
  <c r="P213" i="3"/>
  <c r="Q213" i="3" s="1"/>
  <c r="J213" i="3"/>
  <c r="I213" i="3"/>
  <c r="W212" i="3"/>
  <c r="X212" i="3" s="1"/>
  <c r="AA212" i="2" s="1"/>
  <c r="P212" i="3"/>
  <c r="Q212" i="3" s="1"/>
  <c r="J212" i="3"/>
  <c r="I212" i="3"/>
  <c r="W211" i="3"/>
  <c r="X211" i="3" s="1"/>
  <c r="Q211" i="3"/>
  <c r="P211" i="3"/>
  <c r="I211" i="3"/>
  <c r="J211" i="3" s="1"/>
  <c r="C211" i="3"/>
  <c r="W210" i="3"/>
  <c r="X210" i="3" s="1"/>
  <c r="Q210" i="3"/>
  <c r="P210" i="3"/>
  <c r="I210" i="3"/>
  <c r="J210" i="3" s="1"/>
  <c r="C210" i="3" s="1"/>
  <c r="C210" i="2" s="1"/>
  <c r="X209" i="3"/>
  <c r="W209" i="3"/>
  <c r="P209" i="3"/>
  <c r="Q209" i="3" s="1"/>
  <c r="J209" i="3"/>
  <c r="I209" i="3"/>
  <c r="W208" i="3"/>
  <c r="X208" i="3" s="1"/>
  <c r="AA208" i="2" s="1"/>
  <c r="P208" i="3"/>
  <c r="Q208" i="3" s="1"/>
  <c r="J208" i="3"/>
  <c r="I208" i="3"/>
  <c r="W207" i="3"/>
  <c r="X207" i="3" s="1"/>
  <c r="Q207" i="3"/>
  <c r="P207" i="3"/>
  <c r="I207" i="3"/>
  <c r="J207" i="3" s="1"/>
  <c r="C207" i="3"/>
  <c r="W206" i="3"/>
  <c r="X206" i="3" s="1"/>
  <c r="Q206" i="3"/>
  <c r="P206" i="3"/>
  <c r="I206" i="3"/>
  <c r="J206" i="3" s="1"/>
  <c r="C206" i="3" s="1"/>
  <c r="C206" i="2" s="1"/>
  <c r="X205" i="3"/>
  <c r="W205" i="3"/>
  <c r="Q205" i="3"/>
  <c r="P205" i="3"/>
  <c r="J205" i="3"/>
  <c r="I205" i="3"/>
  <c r="C205" i="3"/>
  <c r="X204" i="3"/>
  <c r="W204" i="3"/>
  <c r="P204" i="3"/>
  <c r="Q204" i="3" s="1"/>
  <c r="J204" i="3"/>
  <c r="C204" i="3" s="1"/>
  <c r="I204" i="3"/>
  <c r="X203" i="3"/>
  <c r="W203" i="3"/>
  <c r="Q203" i="3"/>
  <c r="P203" i="3"/>
  <c r="J203" i="3"/>
  <c r="I203" i="3"/>
  <c r="C203" i="3"/>
  <c r="W202" i="3"/>
  <c r="X202" i="3" s="1"/>
  <c r="Q202" i="3"/>
  <c r="P202" i="3"/>
  <c r="I202" i="3"/>
  <c r="J202" i="3" s="1"/>
  <c r="C202" i="3" s="1"/>
  <c r="C202" i="2" s="1"/>
  <c r="X201" i="3"/>
  <c r="W201" i="3"/>
  <c r="Q201" i="3"/>
  <c r="P201" i="3"/>
  <c r="J201" i="3"/>
  <c r="I201" i="3"/>
  <c r="C201" i="3"/>
  <c r="X200" i="3"/>
  <c r="W200" i="3"/>
  <c r="P200" i="3"/>
  <c r="Q200" i="3" s="1"/>
  <c r="J200" i="3"/>
  <c r="C200" i="3" s="1"/>
  <c r="I200" i="3"/>
  <c r="X199" i="3"/>
  <c r="W199" i="3"/>
  <c r="Q199" i="3"/>
  <c r="P199" i="3"/>
  <c r="J199" i="3"/>
  <c r="I199" i="3"/>
  <c r="C199" i="3"/>
  <c r="W198" i="3"/>
  <c r="X198" i="3" s="1"/>
  <c r="Q198" i="3"/>
  <c r="P198" i="3"/>
  <c r="I198" i="3"/>
  <c r="J198" i="3" s="1"/>
  <c r="C198" i="3" s="1"/>
  <c r="C198" i="2" s="1"/>
  <c r="X197" i="3"/>
  <c r="W197" i="3"/>
  <c r="Q197" i="3"/>
  <c r="P197" i="3"/>
  <c r="J197" i="3"/>
  <c r="I197" i="3"/>
  <c r="C197" i="3"/>
  <c r="X196" i="3"/>
  <c r="W196" i="3"/>
  <c r="P196" i="3"/>
  <c r="Q196" i="3" s="1"/>
  <c r="J196" i="3"/>
  <c r="C196" i="3" s="1"/>
  <c r="I196" i="3"/>
  <c r="X195" i="3"/>
  <c r="W195" i="3"/>
  <c r="Q195" i="3"/>
  <c r="P195" i="3"/>
  <c r="J195" i="3"/>
  <c r="I195" i="3"/>
  <c r="C195" i="3"/>
  <c r="W194" i="3"/>
  <c r="X194" i="3" s="1"/>
  <c r="Q194" i="3"/>
  <c r="P194" i="3"/>
  <c r="I194" i="3"/>
  <c r="J194" i="3" s="1"/>
  <c r="C194" i="3" s="1"/>
  <c r="C194" i="2" s="1"/>
  <c r="X193" i="3"/>
  <c r="W193" i="3"/>
  <c r="Q193" i="3"/>
  <c r="P193" i="3"/>
  <c r="J193" i="3"/>
  <c r="I193" i="3"/>
  <c r="C193" i="3"/>
  <c r="X192" i="3"/>
  <c r="W192" i="3"/>
  <c r="P192" i="3"/>
  <c r="J192" i="3"/>
  <c r="I192" i="3"/>
  <c r="X191" i="3"/>
  <c r="W191" i="3"/>
  <c r="Q191" i="3"/>
  <c r="P191" i="3"/>
  <c r="J191" i="3"/>
  <c r="J222" i="3" s="1"/>
  <c r="K222" i="2" s="1"/>
  <c r="I191" i="3"/>
  <c r="C191" i="3"/>
  <c r="V190" i="3"/>
  <c r="U190" i="3"/>
  <c r="T190" i="3"/>
  <c r="S190" i="3"/>
  <c r="R190" i="3"/>
  <c r="O190" i="3"/>
  <c r="N190" i="3"/>
  <c r="M190" i="3"/>
  <c r="L190" i="3"/>
  <c r="K190" i="3"/>
  <c r="H190" i="3"/>
  <c r="G190" i="3"/>
  <c r="F190" i="3"/>
  <c r="E190" i="3"/>
  <c r="D190" i="3"/>
  <c r="W189" i="3"/>
  <c r="X189" i="3" s="1"/>
  <c r="AA189" i="2" s="1"/>
  <c r="P189" i="3"/>
  <c r="Q189" i="3" s="1"/>
  <c r="J189" i="3"/>
  <c r="I189" i="3"/>
  <c r="X188" i="3"/>
  <c r="W188" i="3"/>
  <c r="Q188" i="3"/>
  <c r="P188" i="3"/>
  <c r="J188" i="3"/>
  <c r="I188" i="3"/>
  <c r="C188" i="3"/>
  <c r="W187" i="3"/>
  <c r="X187" i="3" s="1"/>
  <c r="Q187" i="3"/>
  <c r="P187" i="3"/>
  <c r="I187" i="3"/>
  <c r="J187" i="3" s="1"/>
  <c r="C187" i="3" s="1"/>
  <c r="C187" i="2" s="1"/>
  <c r="X186" i="3"/>
  <c r="W186" i="3"/>
  <c r="Q186" i="3"/>
  <c r="P186" i="3"/>
  <c r="J186" i="3"/>
  <c r="I186" i="3"/>
  <c r="C186" i="3"/>
  <c r="W185" i="3"/>
  <c r="X185" i="3" s="1"/>
  <c r="AA185" i="2" s="1"/>
  <c r="P185" i="3"/>
  <c r="Q185" i="3" s="1"/>
  <c r="J185" i="3"/>
  <c r="I185" i="3"/>
  <c r="X184" i="3"/>
  <c r="W184" i="3"/>
  <c r="Q184" i="3"/>
  <c r="P184" i="3"/>
  <c r="J184" i="3"/>
  <c r="I184" i="3"/>
  <c r="C184" i="3"/>
  <c r="W183" i="3"/>
  <c r="X183" i="3" s="1"/>
  <c r="Q183" i="3"/>
  <c r="P183" i="3"/>
  <c r="I183" i="3"/>
  <c r="J183" i="3" s="1"/>
  <c r="C183" i="3" s="1"/>
  <c r="C183" i="2" s="1"/>
  <c r="X182" i="3"/>
  <c r="W182" i="3"/>
  <c r="Q182" i="3"/>
  <c r="P182" i="3"/>
  <c r="J182" i="3"/>
  <c r="I182" i="3"/>
  <c r="C182" i="3"/>
  <c r="W181" i="3"/>
  <c r="X181" i="3" s="1"/>
  <c r="AA181" i="2" s="1"/>
  <c r="P181" i="3"/>
  <c r="Q181" i="3" s="1"/>
  <c r="J181" i="3"/>
  <c r="I181" i="3"/>
  <c r="X180" i="3"/>
  <c r="W180" i="3"/>
  <c r="Q180" i="3"/>
  <c r="P180" i="3"/>
  <c r="J180" i="3"/>
  <c r="I180" i="3"/>
  <c r="C180" i="3"/>
  <c r="W179" i="3"/>
  <c r="X179" i="3" s="1"/>
  <c r="Q179" i="3"/>
  <c r="P179" i="3"/>
  <c r="I179" i="3"/>
  <c r="J179" i="3" s="1"/>
  <c r="C179" i="3" s="1"/>
  <c r="C179" i="2" s="1"/>
  <c r="X178" i="3"/>
  <c r="W178" i="3"/>
  <c r="Q178" i="3"/>
  <c r="P178" i="3"/>
  <c r="J178" i="3"/>
  <c r="I178" i="3"/>
  <c r="C178" i="3"/>
  <c r="W177" i="3"/>
  <c r="X177" i="3" s="1"/>
  <c r="AA177" i="2" s="1"/>
  <c r="P177" i="3"/>
  <c r="Q177" i="3" s="1"/>
  <c r="J177" i="3"/>
  <c r="I177" i="3"/>
  <c r="X176" i="3"/>
  <c r="W176" i="3"/>
  <c r="Q176" i="3"/>
  <c r="P176" i="3"/>
  <c r="J176" i="3"/>
  <c r="I176" i="3"/>
  <c r="C176" i="3"/>
  <c r="W175" i="3"/>
  <c r="X175" i="3" s="1"/>
  <c r="Q175" i="3"/>
  <c r="P175" i="3"/>
  <c r="I175" i="3"/>
  <c r="J175" i="3" s="1"/>
  <c r="C175" i="3" s="1"/>
  <c r="C175" i="2" s="1"/>
  <c r="X174" i="3"/>
  <c r="W174" i="3"/>
  <c r="Q174" i="3"/>
  <c r="P174" i="3"/>
  <c r="J174" i="3"/>
  <c r="I174" i="3"/>
  <c r="C174" i="3"/>
  <c r="W173" i="3"/>
  <c r="X173" i="3" s="1"/>
  <c r="AA173" i="2" s="1"/>
  <c r="P173" i="3"/>
  <c r="Q173" i="3" s="1"/>
  <c r="J173" i="3"/>
  <c r="I173" i="3"/>
  <c r="X172" i="3"/>
  <c r="W172" i="3"/>
  <c r="Q172" i="3"/>
  <c r="P172" i="3"/>
  <c r="J172" i="3"/>
  <c r="I172" i="3"/>
  <c r="C172" i="3"/>
  <c r="W171" i="3"/>
  <c r="X171" i="3" s="1"/>
  <c r="Q171" i="3"/>
  <c r="P171" i="3"/>
  <c r="I171" i="3"/>
  <c r="J171" i="3" s="1"/>
  <c r="C171" i="3" s="1"/>
  <c r="C171" i="2" s="1"/>
  <c r="X170" i="3"/>
  <c r="W170" i="3"/>
  <c r="Q170" i="3"/>
  <c r="P170" i="3"/>
  <c r="J170" i="3"/>
  <c r="I170" i="3"/>
  <c r="C170" i="3"/>
  <c r="W169" i="3"/>
  <c r="X169" i="3" s="1"/>
  <c r="AA169" i="2" s="1"/>
  <c r="P169" i="3"/>
  <c r="Q169" i="3" s="1"/>
  <c r="J169" i="3"/>
  <c r="I169" i="3"/>
  <c r="X168" i="3"/>
  <c r="W168" i="3"/>
  <c r="Q168" i="3"/>
  <c r="P168" i="3"/>
  <c r="J168" i="3"/>
  <c r="I168" i="3"/>
  <c r="C168" i="3"/>
  <c r="W167" i="3"/>
  <c r="X167" i="3" s="1"/>
  <c r="Q167" i="3"/>
  <c r="P167" i="3"/>
  <c r="I167" i="3"/>
  <c r="J167" i="3" s="1"/>
  <c r="C167" i="3" s="1"/>
  <c r="C167" i="2" s="1"/>
  <c r="X166" i="3"/>
  <c r="W166" i="3"/>
  <c r="Q166" i="3"/>
  <c r="P166" i="3"/>
  <c r="J166" i="3"/>
  <c r="I166" i="3"/>
  <c r="C166" i="3"/>
  <c r="W165" i="3"/>
  <c r="X165" i="3" s="1"/>
  <c r="AA165" i="2" s="1"/>
  <c r="P165" i="3"/>
  <c r="Q165" i="3" s="1"/>
  <c r="J165" i="3"/>
  <c r="I165" i="3"/>
  <c r="X164" i="3"/>
  <c r="W164" i="3"/>
  <c r="Q164" i="3"/>
  <c r="P164" i="3"/>
  <c r="J164" i="3"/>
  <c r="I164" i="3"/>
  <c r="C164" i="3"/>
  <c r="W163" i="3"/>
  <c r="X163" i="3" s="1"/>
  <c r="Q163" i="3"/>
  <c r="P163" i="3"/>
  <c r="I163" i="3"/>
  <c r="J163" i="3" s="1"/>
  <c r="C163" i="3" s="1"/>
  <c r="C163" i="2" s="1"/>
  <c r="X162" i="3"/>
  <c r="W162" i="3"/>
  <c r="Q162" i="3"/>
  <c r="P162" i="3"/>
  <c r="J162" i="3"/>
  <c r="I162" i="3"/>
  <c r="C162" i="3"/>
  <c r="W161" i="3"/>
  <c r="W190" i="3" s="1"/>
  <c r="P161" i="3"/>
  <c r="Q161" i="3" s="1"/>
  <c r="J161" i="3"/>
  <c r="I161" i="3"/>
  <c r="I190" i="3" s="1"/>
  <c r="X160" i="3"/>
  <c r="W160" i="3"/>
  <c r="Q160" i="3"/>
  <c r="Q190" i="3" s="1"/>
  <c r="S190" i="2" s="1"/>
  <c r="P160" i="3"/>
  <c r="P190" i="3" s="1"/>
  <c r="J160" i="3"/>
  <c r="J190" i="3" s="1"/>
  <c r="K190" i="2" s="1"/>
  <c r="I160" i="3"/>
  <c r="C160" i="3"/>
  <c r="V159" i="3"/>
  <c r="U159" i="3"/>
  <c r="T159" i="3"/>
  <c r="S159" i="3"/>
  <c r="R159" i="3"/>
  <c r="O159" i="3"/>
  <c r="N159" i="3"/>
  <c r="M159" i="3"/>
  <c r="L159" i="3"/>
  <c r="K159" i="3"/>
  <c r="H159" i="3"/>
  <c r="G159" i="3"/>
  <c r="F159" i="3"/>
  <c r="E159" i="3"/>
  <c r="D159" i="3"/>
  <c r="W158" i="3"/>
  <c r="X158" i="3" s="1"/>
  <c r="AA158" i="2" s="1"/>
  <c r="P158" i="3"/>
  <c r="Q158" i="3" s="1"/>
  <c r="J158" i="3"/>
  <c r="I158" i="3"/>
  <c r="X157" i="3"/>
  <c r="W157" i="3"/>
  <c r="Q157" i="3"/>
  <c r="P157" i="3"/>
  <c r="J157" i="3"/>
  <c r="I157" i="3"/>
  <c r="C157" i="3"/>
  <c r="W156" i="3"/>
  <c r="X156" i="3" s="1"/>
  <c r="Q156" i="3"/>
  <c r="P156" i="3"/>
  <c r="I156" i="3"/>
  <c r="J156" i="3" s="1"/>
  <c r="C156" i="3" s="1"/>
  <c r="X155" i="3"/>
  <c r="W155" i="3"/>
  <c r="Q155" i="3"/>
  <c r="P155" i="3"/>
  <c r="J155" i="3"/>
  <c r="I155" i="3"/>
  <c r="C155" i="3"/>
  <c r="W154" i="3"/>
  <c r="X154" i="3" s="1"/>
  <c r="P154" i="3"/>
  <c r="Q154" i="3" s="1"/>
  <c r="J154" i="3"/>
  <c r="I154" i="3"/>
  <c r="X153" i="3"/>
  <c r="W153" i="3"/>
  <c r="Q153" i="3"/>
  <c r="P153" i="3"/>
  <c r="J153" i="3"/>
  <c r="I153" i="3"/>
  <c r="C153" i="3"/>
  <c r="W152" i="3"/>
  <c r="X152" i="3" s="1"/>
  <c r="Q152" i="3"/>
  <c r="P152" i="3"/>
  <c r="I152" i="3"/>
  <c r="J152" i="3" s="1"/>
  <c r="C152" i="3" s="1"/>
  <c r="X151" i="3"/>
  <c r="W151" i="3"/>
  <c r="Q151" i="3"/>
  <c r="P151" i="3"/>
  <c r="J151" i="3"/>
  <c r="I151" i="3"/>
  <c r="C151" i="3"/>
  <c r="W150" i="3"/>
  <c r="X150" i="3" s="1"/>
  <c r="P150" i="3"/>
  <c r="Q150" i="3" s="1"/>
  <c r="J150" i="3"/>
  <c r="I150" i="3"/>
  <c r="X149" i="3"/>
  <c r="W149" i="3"/>
  <c r="Q149" i="3"/>
  <c r="P149" i="3"/>
  <c r="J149" i="3"/>
  <c r="I149" i="3"/>
  <c r="C149" i="3"/>
  <c r="W148" i="3"/>
  <c r="X148" i="3" s="1"/>
  <c r="Q148" i="3"/>
  <c r="P148" i="3"/>
  <c r="I148" i="3"/>
  <c r="J148" i="3" s="1"/>
  <c r="C148" i="3" s="1"/>
  <c r="X147" i="3"/>
  <c r="W147" i="3"/>
  <c r="Q147" i="3"/>
  <c r="P147" i="3"/>
  <c r="J147" i="3"/>
  <c r="I147" i="3"/>
  <c r="C147" i="3"/>
  <c r="W146" i="3"/>
  <c r="X146" i="3" s="1"/>
  <c r="P146" i="3"/>
  <c r="Q146" i="3" s="1"/>
  <c r="J146" i="3"/>
  <c r="I146" i="3"/>
  <c r="X145" i="3"/>
  <c r="W145" i="3"/>
  <c r="Q145" i="3"/>
  <c r="P145" i="3"/>
  <c r="J145" i="3"/>
  <c r="I145" i="3"/>
  <c r="C145" i="3"/>
  <c r="W144" i="3"/>
  <c r="X144" i="3" s="1"/>
  <c r="Q144" i="3"/>
  <c r="P144" i="3"/>
  <c r="I144" i="3"/>
  <c r="J144" i="3" s="1"/>
  <c r="C144" i="3" s="1"/>
  <c r="X143" i="3"/>
  <c r="W143" i="3"/>
  <c r="Q143" i="3"/>
  <c r="P143" i="3"/>
  <c r="J143" i="3"/>
  <c r="I143" i="3"/>
  <c r="C143" i="3"/>
  <c r="W142" i="3"/>
  <c r="X142" i="3" s="1"/>
  <c r="P142" i="3"/>
  <c r="Q142" i="3" s="1"/>
  <c r="J142" i="3"/>
  <c r="I142" i="3"/>
  <c r="X141" i="3"/>
  <c r="W141" i="3"/>
  <c r="Q141" i="3"/>
  <c r="P141" i="3"/>
  <c r="J141" i="3"/>
  <c r="I141" i="3"/>
  <c r="C141" i="3"/>
  <c r="W140" i="3"/>
  <c r="X140" i="3" s="1"/>
  <c r="Q140" i="3"/>
  <c r="P140" i="3"/>
  <c r="I140" i="3"/>
  <c r="J140" i="3" s="1"/>
  <c r="C140" i="3" s="1"/>
  <c r="X139" i="3"/>
  <c r="W139" i="3"/>
  <c r="Q139" i="3"/>
  <c r="P139" i="3"/>
  <c r="J139" i="3"/>
  <c r="I139" i="3"/>
  <c r="C139" i="3"/>
  <c r="W138" i="3"/>
  <c r="X138" i="3" s="1"/>
  <c r="P138" i="3"/>
  <c r="Q138" i="3" s="1"/>
  <c r="J138" i="3"/>
  <c r="C138" i="3" s="1"/>
  <c r="I138" i="3"/>
  <c r="W137" i="3"/>
  <c r="X137" i="3" s="1"/>
  <c r="P137" i="3"/>
  <c r="Q137" i="3" s="1"/>
  <c r="I137" i="3"/>
  <c r="J137" i="3" s="1"/>
  <c r="C137" i="3" s="1"/>
  <c r="X136" i="3"/>
  <c r="W136" i="3"/>
  <c r="Q136" i="3"/>
  <c r="P136" i="3"/>
  <c r="J136" i="3"/>
  <c r="I136" i="3"/>
  <c r="C136" i="3"/>
  <c r="W135" i="3"/>
  <c r="X135" i="3" s="1"/>
  <c r="P135" i="3"/>
  <c r="Q135" i="3" s="1"/>
  <c r="I135" i="3"/>
  <c r="J135" i="3" s="1"/>
  <c r="X134" i="3"/>
  <c r="W134" i="3"/>
  <c r="Q134" i="3"/>
  <c r="P134" i="3"/>
  <c r="J134" i="3"/>
  <c r="C134" i="3" s="1"/>
  <c r="I134" i="3"/>
  <c r="W133" i="3"/>
  <c r="X133" i="3" s="1"/>
  <c r="P133" i="3"/>
  <c r="Q133" i="3" s="1"/>
  <c r="I133" i="3"/>
  <c r="J133" i="3" s="1"/>
  <c r="C133" i="3" s="1"/>
  <c r="X132" i="3"/>
  <c r="W132" i="3"/>
  <c r="Q132" i="3"/>
  <c r="P132" i="3"/>
  <c r="J132" i="3"/>
  <c r="I132" i="3"/>
  <c r="C132" i="3"/>
  <c r="W131" i="3"/>
  <c r="X131" i="3" s="1"/>
  <c r="P131" i="3"/>
  <c r="Q131" i="3" s="1"/>
  <c r="I131" i="3"/>
  <c r="J131" i="3" s="1"/>
  <c r="X130" i="3"/>
  <c r="W130" i="3"/>
  <c r="Q130" i="3"/>
  <c r="P130" i="3"/>
  <c r="J130" i="3"/>
  <c r="C130" i="3" s="1"/>
  <c r="I130" i="3"/>
  <c r="W129" i="3"/>
  <c r="W159" i="3" s="1"/>
  <c r="P129" i="3"/>
  <c r="Q129" i="3" s="1"/>
  <c r="I129" i="3"/>
  <c r="I159" i="3" s="1"/>
  <c r="X128" i="3"/>
  <c r="W128" i="3"/>
  <c r="Q128" i="3"/>
  <c r="P128" i="3"/>
  <c r="J128" i="3"/>
  <c r="I128" i="3"/>
  <c r="C128" i="3"/>
  <c r="V127" i="3"/>
  <c r="U127" i="3"/>
  <c r="T127" i="3"/>
  <c r="S127" i="3"/>
  <c r="R127" i="3"/>
  <c r="O127" i="3"/>
  <c r="N127" i="3"/>
  <c r="M127" i="3"/>
  <c r="L127" i="3"/>
  <c r="K127" i="3"/>
  <c r="H127" i="3"/>
  <c r="G127" i="3"/>
  <c r="F127" i="3"/>
  <c r="E127" i="3"/>
  <c r="D127" i="3"/>
  <c r="W126" i="3"/>
  <c r="X126" i="3" s="1"/>
  <c r="P126" i="3"/>
  <c r="Q126" i="3" s="1"/>
  <c r="I126" i="3"/>
  <c r="J126" i="3" s="1"/>
  <c r="C126" i="3" s="1"/>
  <c r="X125" i="3"/>
  <c r="W125" i="3"/>
  <c r="Q125" i="3"/>
  <c r="P125" i="3"/>
  <c r="J125" i="3"/>
  <c r="I125" i="3"/>
  <c r="C125" i="3"/>
  <c r="W124" i="3"/>
  <c r="X124" i="3" s="1"/>
  <c r="P124" i="3"/>
  <c r="Q124" i="3" s="1"/>
  <c r="I124" i="3"/>
  <c r="J124" i="3" s="1"/>
  <c r="X123" i="3"/>
  <c r="W123" i="3"/>
  <c r="Q123" i="3"/>
  <c r="P123" i="3"/>
  <c r="J123" i="3"/>
  <c r="C123" i="3" s="1"/>
  <c r="I123" i="3"/>
  <c r="W122" i="3"/>
  <c r="X122" i="3" s="1"/>
  <c r="P122" i="3"/>
  <c r="Q122" i="3" s="1"/>
  <c r="I122" i="3"/>
  <c r="J122" i="3" s="1"/>
  <c r="X121" i="3"/>
  <c r="W121" i="3"/>
  <c r="Q121" i="3"/>
  <c r="P121" i="3"/>
  <c r="J121" i="3"/>
  <c r="I121" i="3"/>
  <c r="C121" i="3"/>
  <c r="W120" i="3"/>
  <c r="X120" i="3" s="1"/>
  <c r="P120" i="3"/>
  <c r="Q120" i="3" s="1"/>
  <c r="I120" i="3"/>
  <c r="J120" i="3" s="1"/>
  <c r="C120" i="3" s="1"/>
  <c r="X119" i="3"/>
  <c r="W119" i="3"/>
  <c r="Q119" i="3"/>
  <c r="P119" i="3"/>
  <c r="J119" i="3"/>
  <c r="C119" i="3" s="1"/>
  <c r="I119" i="3"/>
  <c r="W118" i="3"/>
  <c r="X118" i="3" s="1"/>
  <c r="P118" i="3"/>
  <c r="Q118" i="3" s="1"/>
  <c r="I118" i="3"/>
  <c r="J118" i="3" s="1"/>
  <c r="X117" i="3"/>
  <c r="W117" i="3"/>
  <c r="Q117" i="3"/>
  <c r="P117" i="3"/>
  <c r="J117" i="3"/>
  <c r="I117" i="3"/>
  <c r="C117" i="3"/>
  <c r="W116" i="3"/>
  <c r="X116" i="3" s="1"/>
  <c r="P116" i="3"/>
  <c r="Q116" i="3" s="1"/>
  <c r="I116" i="3"/>
  <c r="J116" i="3" s="1"/>
  <c r="C116" i="3" s="1"/>
  <c r="X115" i="3"/>
  <c r="W115" i="3"/>
  <c r="Q115" i="3"/>
  <c r="P115" i="3"/>
  <c r="J115" i="3"/>
  <c r="C115" i="3" s="1"/>
  <c r="I115" i="3"/>
  <c r="W114" i="3"/>
  <c r="X114" i="3" s="1"/>
  <c r="P114" i="3"/>
  <c r="Q114" i="3" s="1"/>
  <c r="I114" i="3"/>
  <c r="J114" i="3" s="1"/>
  <c r="C114" i="3" s="1"/>
  <c r="X113" i="3"/>
  <c r="W113" i="3"/>
  <c r="Q113" i="3"/>
  <c r="P113" i="3"/>
  <c r="J113" i="3"/>
  <c r="I113" i="3"/>
  <c r="C113" i="3"/>
  <c r="W112" i="3"/>
  <c r="X112" i="3" s="1"/>
  <c r="P112" i="3"/>
  <c r="Q112" i="3" s="1"/>
  <c r="I112" i="3"/>
  <c r="J112" i="3" s="1"/>
  <c r="X111" i="3"/>
  <c r="W111" i="3"/>
  <c r="Q111" i="3"/>
  <c r="P111" i="3"/>
  <c r="J111" i="3"/>
  <c r="C111" i="3" s="1"/>
  <c r="I111" i="3"/>
  <c r="W110" i="3"/>
  <c r="X110" i="3" s="1"/>
  <c r="P110" i="3"/>
  <c r="Q110" i="3" s="1"/>
  <c r="I110" i="3"/>
  <c r="J110" i="3" s="1"/>
  <c r="C110" i="3" s="1"/>
  <c r="X109" i="3"/>
  <c r="W109" i="3"/>
  <c r="Q109" i="3"/>
  <c r="P109" i="3"/>
  <c r="J109" i="3"/>
  <c r="I109" i="3"/>
  <c r="C109" i="3"/>
  <c r="W108" i="3"/>
  <c r="X108" i="3" s="1"/>
  <c r="P108" i="3"/>
  <c r="Q108" i="3" s="1"/>
  <c r="I108" i="3"/>
  <c r="J108" i="3" s="1"/>
  <c r="X107" i="3"/>
  <c r="W107" i="3"/>
  <c r="Q107" i="3"/>
  <c r="P107" i="3"/>
  <c r="J107" i="3"/>
  <c r="C107" i="3" s="1"/>
  <c r="I107" i="3"/>
  <c r="W106" i="3"/>
  <c r="X106" i="3" s="1"/>
  <c r="P106" i="3"/>
  <c r="Q106" i="3" s="1"/>
  <c r="I106" i="3"/>
  <c r="J106" i="3" s="1"/>
  <c r="X105" i="3"/>
  <c r="W105" i="3"/>
  <c r="Q105" i="3"/>
  <c r="P105" i="3"/>
  <c r="J105" i="3"/>
  <c r="I105" i="3"/>
  <c r="C105" i="3"/>
  <c r="W104" i="3"/>
  <c r="X104" i="3" s="1"/>
  <c r="P104" i="3"/>
  <c r="Q104" i="3" s="1"/>
  <c r="I104" i="3"/>
  <c r="J104" i="3" s="1"/>
  <c r="C104" i="3" s="1"/>
  <c r="X103" i="3"/>
  <c r="W103" i="3"/>
  <c r="Q103" i="3"/>
  <c r="P103" i="3"/>
  <c r="J103" i="3"/>
  <c r="C103" i="3" s="1"/>
  <c r="I103" i="3"/>
  <c r="W102" i="3"/>
  <c r="X102" i="3" s="1"/>
  <c r="P102" i="3"/>
  <c r="Q102" i="3" s="1"/>
  <c r="I102" i="3"/>
  <c r="J102" i="3" s="1"/>
  <c r="X101" i="3"/>
  <c r="W101" i="3"/>
  <c r="Q101" i="3"/>
  <c r="P101" i="3"/>
  <c r="J101" i="3"/>
  <c r="I101" i="3"/>
  <c r="C101" i="3"/>
  <c r="W100" i="3"/>
  <c r="X100" i="3" s="1"/>
  <c r="P100" i="3"/>
  <c r="Q100" i="3" s="1"/>
  <c r="I100" i="3"/>
  <c r="J100" i="3" s="1"/>
  <c r="C100" i="3" s="1"/>
  <c r="X99" i="3"/>
  <c r="W99" i="3"/>
  <c r="Q99" i="3"/>
  <c r="P99" i="3"/>
  <c r="J99" i="3"/>
  <c r="C99" i="3" s="1"/>
  <c r="I99" i="3"/>
  <c r="W98" i="3"/>
  <c r="W127" i="3" s="1"/>
  <c r="P98" i="3"/>
  <c r="Q98" i="3" s="1"/>
  <c r="I98" i="3"/>
  <c r="I127" i="3" s="1"/>
  <c r="X97" i="3"/>
  <c r="W97" i="3"/>
  <c r="Q97" i="3"/>
  <c r="P97" i="3"/>
  <c r="P127" i="3" s="1"/>
  <c r="J97" i="3"/>
  <c r="I97" i="3"/>
  <c r="C97" i="3"/>
  <c r="V96" i="3"/>
  <c r="U96" i="3"/>
  <c r="T96" i="3"/>
  <c r="S96" i="3"/>
  <c r="R96" i="3"/>
  <c r="O96" i="3"/>
  <c r="N96" i="3"/>
  <c r="M96" i="3"/>
  <c r="L96" i="3"/>
  <c r="K96" i="3"/>
  <c r="H96" i="3"/>
  <c r="G96" i="3"/>
  <c r="F96" i="3"/>
  <c r="E96" i="3"/>
  <c r="D96" i="3"/>
  <c r="W95" i="3"/>
  <c r="X95" i="3" s="1"/>
  <c r="P95" i="3"/>
  <c r="Q95" i="3" s="1"/>
  <c r="I95" i="3"/>
  <c r="J95" i="3" s="1"/>
  <c r="X94" i="3"/>
  <c r="W94" i="3"/>
  <c r="Q94" i="3"/>
  <c r="P94" i="3"/>
  <c r="J94" i="3"/>
  <c r="I94" i="3"/>
  <c r="C94" i="3"/>
  <c r="W93" i="3"/>
  <c r="X93" i="3" s="1"/>
  <c r="P93" i="3"/>
  <c r="Q93" i="3" s="1"/>
  <c r="I93" i="3"/>
  <c r="J93" i="3" s="1"/>
  <c r="C93" i="3" s="1"/>
  <c r="X92" i="3"/>
  <c r="W92" i="3"/>
  <c r="Q92" i="3"/>
  <c r="P92" i="3"/>
  <c r="J92" i="3"/>
  <c r="C92" i="3" s="1"/>
  <c r="I92" i="3"/>
  <c r="W91" i="3"/>
  <c r="X91" i="3" s="1"/>
  <c r="P91" i="3"/>
  <c r="Q91" i="3" s="1"/>
  <c r="I91" i="3"/>
  <c r="J91" i="3" s="1"/>
  <c r="C91" i="3" s="1"/>
  <c r="X90" i="3"/>
  <c r="W90" i="3"/>
  <c r="Q90" i="3"/>
  <c r="P90" i="3"/>
  <c r="J90" i="3"/>
  <c r="I90" i="3"/>
  <c r="C90" i="3"/>
  <c r="W89" i="3"/>
  <c r="X89" i="3" s="1"/>
  <c r="P89" i="3"/>
  <c r="Q89" i="3" s="1"/>
  <c r="I89" i="3"/>
  <c r="J89" i="3" s="1"/>
  <c r="X88" i="3"/>
  <c r="W88" i="3"/>
  <c r="Q88" i="3"/>
  <c r="P88" i="3"/>
  <c r="J88" i="3"/>
  <c r="C88" i="3" s="1"/>
  <c r="I88" i="3"/>
  <c r="W87" i="3"/>
  <c r="X87" i="3" s="1"/>
  <c r="P87" i="3"/>
  <c r="Q87" i="3" s="1"/>
  <c r="I87" i="3"/>
  <c r="J87" i="3" s="1"/>
  <c r="C87" i="3" s="1"/>
  <c r="X86" i="3"/>
  <c r="W86" i="3"/>
  <c r="Q86" i="3"/>
  <c r="P86" i="3"/>
  <c r="J86" i="3"/>
  <c r="I86" i="3"/>
  <c r="C86" i="3"/>
  <c r="W85" i="3"/>
  <c r="X85" i="3" s="1"/>
  <c r="P85" i="3"/>
  <c r="Q85" i="3" s="1"/>
  <c r="I85" i="3"/>
  <c r="J85" i="3" s="1"/>
  <c r="X84" i="3"/>
  <c r="W84" i="3"/>
  <c r="Q84" i="3"/>
  <c r="P84" i="3"/>
  <c r="J84" i="3"/>
  <c r="C84" i="3" s="1"/>
  <c r="I84" i="3"/>
  <c r="W83" i="3"/>
  <c r="X83" i="3" s="1"/>
  <c r="P83" i="3"/>
  <c r="Q83" i="3" s="1"/>
  <c r="I83" i="3"/>
  <c r="J83" i="3" s="1"/>
  <c r="X82" i="3"/>
  <c r="W82" i="3"/>
  <c r="Q82" i="3"/>
  <c r="P82" i="3"/>
  <c r="J82" i="3"/>
  <c r="I82" i="3"/>
  <c r="C82" i="3"/>
  <c r="W81" i="3"/>
  <c r="X81" i="3" s="1"/>
  <c r="P81" i="3"/>
  <c r="Q81" i="3" s="1"/>
  <c r="I81" i="3"/>
  <c r="J81" i="3" s="1"/>
  <c r="C81" i="3" s="1"/>
  <c r="X80" i="3"/>
  <c r="W80" i="3"/>
  <c r="Q80" i="3"/>
  <c r="P80" i="3"/>
  <c r="J80" i="3"/>
  <c r="C80" i="3" s="1"/>
  <c r="I80" i="3"/>
  <c r="W79" i="3"/>
  <c r="X79" i="3" s="1"/>
  <c r="P79" i="3"/>
  <c r="Q79" i="3" s="1"/>
  <c r="I79" i="3"/>
  <c r="J79" i="3" s="1"/>
  <c r="X78" i="3"/>
  <c r="W78" i="3"/>
  <c r="Q78" i="3"/>
  <c r="P78" i="3"/>
  <c r="J78" i="3"/>
  <c r="I78" i="3"/>
  <c r="C78" i="3"/>
  <c r="W77" i="3"/>
  <c r="X77" i="3" s="1"/>
  <c r="P77" i="3"/>
  <c r="Q77" i="3" s="1"/>
  <c r="I77" i="3"/>
  <c r="J77" i="3" s="1"/>
  <c r="C77" i="3" s="1"/>
  <c r="X76" i="3"/>
  <c r="W76" i="3"/>
  <c r="Q76" i="3"/>
  <c r="P76" i="3"/>
  <c r="J76" i="3"/>
  <c r="C76" i="3" s="1"/>
  <c r="I76" i="3"/>
  <c r="W75" i="3"/>
  <c r="X75" i="3" s="1"/>
  <c r="P75" i="3"/>
  <c r="Q75" i="3" s="1"/>
  <c r="I75" i="3"/>
  <c r="J75" i="3" s="1"/>
  <c r="C75" i="3" s="1"/>
  <c r="X74" i="3"/>
  <c r="W74" i="3"/>
  <c r="Q74" i="3"/>
  <c r="P74" i="3"/>
  <c r="J74" i="3"/>
  <c r="I74" i="3"/>
  <c r="C74" i="3"/>
  <c r="W73" i="3"/>
  <c r="X73" i="3" s="1"/>
  <c r="P73" i="3"/>
  <c r="Q73" i="3" s="1"/>
  <c r="I73" i="3"/>
  <c r="J73" i="3" s="1"/>
  <c r="X72" i="3"/>
  <c r="W72" i="3"/>
  <c r="Q72" i="3"/>
  <c r="P72" i="3"/>
  <c r="J72" i="3"/>
  <c r="C72" i="3" s="1"/>
  <c r="I72" i="3"/>
  <c r="W71" i="3"/>
  <c r="X71" i="3" s="1"/>
  <c r="P71" i="3"/>
  <c r="Q71" i="3" s="1"/>
  <c r="I71" i="3"/>
  <c r="J71" i="3" s="1"/>
  <c r="C71" i="3" s="1"/>
  <c r="X70" i="3"/>
  <c r="W70" i="3"/>
  <c r="Q70" i="3"/>
  <c r="P70" i="3"/>
  <c r="J70" i="3"/>
  <c r="I70" i="3"/>
  <c r="C70" i="3"/>
  <c r="W69" i="3"/>
  <c r="X69" i="3" s="1"/>
  <c r="P69" i="3"/>
  <c r="Q69" i="3" s="1"/>
  <c r="I69" i="3"/>
  <c r="J69" i="3" s="1"/>
  <c r="X68" i="3"/>
  <c r="W68" i="3"/>
  <c r="Q68" i="3"/>
  <c r="P68" i="3"/>
  <c r="J68" i="3"/>
  <c r="C68" i="3" s="1"/>
  <c r="I68" i="3"/>
  <c r="W67" i="3"/>
  <c r="X67" i="3" s="1"/>
  <c r="P67" i="3"/>
  <c r="Q67" i="3" s="1"/>
  <c r="I67" i="3"/>
  <c r="I96" i="3" s="1"/>
  <c r="X66" i="3"/>
  <c r="W66" i="3"/>
  <c r="Q66" i="3"/>
  <c r="P66" i="3"/>
  <c r="J66" i="3"/>
  <c r="I66" i="3"/>
  <c r="C66" i="3"/>
  <c r="W65" i="3"/>
  <c r="X65" i="3" s="1"/>
  <c r="P65" i="3"/>
  <c r="P96" i="3" s="1"/>
  <c r="I65" i="3"/>
  <c r="J65" i="3" s="1"/>
  <c r="V64" i="3"/>
  <c r="U64" i="3"/>
  <c r="T64" i="3"/>
  <c r="S64" i="3"/>
  <c r="R64" i="3"/>
  <c r="O64" i="3"/>
  <c r="N64" i="3"/>
  <c r="M64" i="3"/>
  <c r="L64" i="3"/>
  <c r="K64" i="3"/>
  <c r="H64" i="3"/>
  <c r="G64" i="3"/>
  <c r="F64" i="3"/>
  <c r="E64" i="3"/>
  <c r="D64" i="3"/>
  <c r="X63" i="3"/>
  <c r="W63" i="3"/>
  <c r="Q63" i="3"/>
  <c r="P63" i="3"/>
  <c r="J63" i="3"/>
  <c r="I63" i="3"/>
  <c r="C63" i="3"/>
  <c r="W62" i="3"/>
  <c r="X62" i="3" s="1"/>
  <c r="P62" i="3"/>
  <c r="Q62" i="3" s="1"/>
  <c r="I62" i="3"/>
  <c r="J62" i="3" s="1"/>
  <c r="X61" i="3"/>
  <c r="W61" i="3"/>
  <c r="Q61" i="3"/>
  <c r="P61" i="3"/>
  <c r="J61" i="3"/>
  <c r="C61" i="3" s="1"/>
  <c r="I61" i="3"/>
  <c r="W60" i="3"/>
  <c r="X60" i="3" s="1"/>
  <c r="P60" i="3"/>
  <c r="Q60" i="3" s="1"/>
  <c r="I60" i="3"/>
  <c r="J60" i="3" s="1"/>
  <c r="X59" i="3"/>
  <c r="W59" i="3"/>
  <c r="Q59" i="3"/>
  <c r="P59" i="3"/>
  <c r="J59" i="3"/>
  <c r="I59" i="3"/>
  <c r="C59" i="3"/>
  <c r="W58" i="3"/>
  <c r="X58" i="3" s="1"/>
  <c r="P58" i="3"/>
  <c r="Q58" i="3" s="1"/>
  <c r="I58" i="3"/>
  <c r="J58" i="3" s="1"/>
  <c r="C58" i="3" s="1"/>
  <c r="X57" i="3"/>
  <c r="W57" i="3"/>
  <c r="Q57" i="3"/>
  <c r="P57" i="3"/>
  <c r="J57" i="3"/>
  <c r="C57" i="3" s="1"/>
  <c r="I57" i="3"/>
  <c r="W56" i="3"/>
  <c r="X56" i="3" s="1"/>
  <c r="P56" i="3"/>
  <c r="Q56" i="3" s="1"/>
  <c r="I56" i="3"/>
  <c r="J56" i="3" s="1"/>
  <c r="X55" i="3"/>
  <c r="W55" i="3"/>
  <c r="Q55" i="3"/>
  <c r="P55" i="3"/>
  <c r="J55" i="3"/>
  <c r="I55" i="3"/>
  <c r="C55" i="3"/>
  <c r="W54" i="3"/>
  <c r="X54" i="3" s="1"/>
  <c r="P54" i="3"/>
  <c r="Q54" i="3" s="1"/>
  <c r="I54" i="3"/>
  <c r="J54" i="3" s="1"/>
  <c r="C54" i="3" s="1"/>
  <c r="X53" i="3"/>
  <c r="W53" i="3"/>
  <c r="Q53" i="3"/>
  <c r="P53" i="3"/>
  <c r="J53" i="3"/>
  <c r="C53" i="3" s="1"/>
  <c r="I53" i="3"/>
  <c r="W52" i="3"/>
  <c r="X52" i="3" s="1"/>
  <c r="P52" i="3"/>
  <c r="Q52" i="3" s="1"/>
  <c r="I52" i="3"/>
  <c r="J52" i="3" s="1"/>
  <c r="C52" i="3" s="1"/>
  <c r="X51" i="3"/>
  <c r="W51" i="3"/>
  <c r="Q51" i="3"/>
  <c r="P51" i="3"/>
  <c r="J51" i="3"/>
  <c r="I51" i="3"/>
  <c r="C51" i="3"/>
  <c r="W50" i="3"/>
  <c r="X50" i="3" s="1"/>
  <c r="P50" i="3"/>
  <c r="Q50" i="3" s="1"/>
  <c r="I50" i="3"/>
  <c r="J50" i="3" s="1"/>
  <c r="X49" i="3"/>
  <c r="W49" i="3"/>
  <c r="Q49" i="3"/>
  <c r="P49" i="3"/>
  <c r="J49" i="3"/>
  <c r="C49" i="3" s="1"/>
  <c r="I49" i="3"/>
  <c r="W48" i="3"/>
  <c r="X48" i="3" s="1"/>
  <c r="P48" i="3"/>
  <c r="Q48" i="3" s="1"/>
  <c r="I48" i="3"/>
  <c r="J48" i="3" s="1"/>
  <c r="C48" i="3" s="1"/>
  <c r="X47" i="3"/>
  <c r="W47" i="3"/>
  <c r="Q47" i="3"/>
  <c r="P47" i="3"/>
  <c r="J47" i="3"/>
  <c r="I47" i="3"/>
  <c r="C47" i="3"/>
  <c r="W46" i="3"/>
  <c r="X46" i="3" s="1"/>
  <c r="P46" i="3"/>
  <c r="Q46" i="3" s="1"/>
  <c r="I46" i="3"/>
  <c r="J46" i="3" s="1"/>
  <c r="X45" i="3"/>
  <c r="W45" i="3"/>
  <c r="Q45" i="3"/>
  <c r="P45" i="3"/>
  <c r="J45" i="3"/>
  <c r="C45" i="3" s="1"/>
  <c r="I45" i="3"/>
  <c r="W44" i="3"/>
  <c r="X44" i="3" s="1"/>
  <c r="P44" i="3"/>
  <c r="Q44" i="3" s="1"/>
  <c r="I44" i="3"/>
  <c r="J44" i="3" s="1"/>
  <c r="X43" i="3"/>
  <c r="W43" i="3"/>
  <c r="Q43" i="3"/>
  <c r="P43" i="3"/>
  <c r="J43" i="3"/>
  <c r="I43" i="3"/>
  <c r="C43" i="3"/>
  <c r="W42" i="3"/>
  <c r="X42" i="3" s="1"/>
  <c r="P42" i="3"/>
  <c r="P64" i="3" s="1"/>
  <c r="I42" i="3"/>
  <c r="J42" i="3" s="1"/>
  <c r="X41" i="3"/>
  <c r="W41" i="3"/>
  <c r="Q41" i="3"/>
  <c r="P41" i="3"/>
  <c r="J41" i="3"/>
  <c r="C41" i="3" s="1"/>
  <c r="I41" i="3"/>
  <c r="W40" i="3"/>
  <c r="W64" i="3" s="1"/>
  <c r="P40" i="3"/>
  <c r="Q40" i="3" s="1"/>
  <c r="I40" i="3"/>
  <c r="J40" i="3" s="1"/>
  <c r="X39" i="3"/>
  <c r="W39" i="3"/>
  <c r="Q39" i="3"/>
  <c r="P39" i="3"/>
  <c r="J39" i="3"/>
  <c r="I39" i="3"/>
  <c r="I64" i="3" s="1"/>
  <c r="C39" i="3"/>
  <c r="W38" i="3"/>
  <c r="X38" i="3" s="1"/>
  <c r="P38" i="3"/>
  <c r="Q38" i="3" s="1"/>
  <c r="I38" i="3"/>
  <c r="J38" i="3" s="1"/>
  <c r="C38" i="3" s="1"/>
  <c r="X37" i="3"/>
  <c r="W37" i="3"/>
  <c r="Q37" i="3"/>
  <c r="P37" i="3"/>
  <c r="J37" i="3"/>
  <c r="C37" i="3" s="1"/>
  <c r="I37" i="3"/>
  <c r="W36" i="3"/>
  <c r="X36" i="3" s="1"/>
  <c r="P36" i="3"/>
  <c r="Q36" i="3" s="1"/>
  <c r="I36" i="3"/>
  <c r="J36" i="3" s="1"/>
  <c r="C36" i="3" s="1"/>
  <c r="V35" i="3"/>
  <c r="U35" i="3"/>
  <c r="T35" i="3"/>
  <c r="S35" i="3"/>
  <c r="R35" i="3"/>
  <c r="O35" i="3"/>
  <c r="N35" i="3"/>
  <c r="M35" i="3"/>
  <c r="L35" i="3"/>
  <c r="K35" i="3"/>
  <c r="H35" i="3"/>
  <c r="G35" i="3"/>
  <c r="F35" i="3"/>
  <c r="E35" i="3"/>
  <c r="D35" i="3"/>
  <c r="X34" i="3"/>
  <c r="W34" i="3"/>
  <c r="Q34" i="3"/>
  <c r="P34" i="3"/>
  <c r="J34" i="3"/>
  <c r="C34" i="3" s="1"/>
  <c r="I34" i="3"/>
  <c r="W33" i="3"/>
  <c r="X33" i="3" s="1"/>
  <c r="P33" i="3"/>
  <c r="Q33" i="3" s="1"/>
  <c r="I33" i="3"/>
  <c r="J33" i="3" s="1"/>
  <c r="C33" i="3" s="1"/>
  <c r="X32" i="3"/>
  <c r="W32" i="3"/>
  <c r="Q32" i="3"/>
  <c r="P32" i="3"/>
  <c r="J32" i="3"/>
  <c r="I32" i="3"/>
  <c r="C32" i="3"/>
  <c r="W31" i="3"/>
  <c r="X31" i="3" s="1"/>
  <c r="P31" i="3"/>
  <c r="Q31" i="3" s="1"/>
  <c r="I31" i="3"/>
  <c r="J31" i="3" s="1"/>
  <c r="C31" i="3" s="1"/>
  <c r="X30" i="3"/>
  <c r="W30" i="3"/>
  <c r="Q30" i="3"/>
  <c r="P30" i="3"/>
  <c r="J30" i="3"/>
  <c r="C30" i="3" s="1"/>
  <c r="I30" i="3"/>
  <c r="W29" i="3"/>
  <c r="X29" i="3" s="1"/>
  <c r="P29" i="3"/>
  <c r="Q29" i="3" s="1"/>
  <c r="I29" i="3"/>
  <c r="J29" i="3" s="1"/>
  <c r="C29" i="3" s="1"/>
  <c r="X28" i="3"/>
  <c r="W28" i="3"/>
  <c r="Q28" i="3"/>
  <c r="P28" i="3"/>
  <c r="J28" i="3"/>
  <c r="I28" i="3"/>
  <c r="C28" i="3"/>
  <c r="W27" i="3"/>
  <c r="X27" i="3" s="1"/>
  <c r="P27" i="3"/>
  <c r="Q27" i="3" s="1"/>
  <c r="I27" i="3"/>
  <c r="J27" i="3" s="1"/>
  <c r="X26" i="3"/>
  <c r="W26" i="3"/>
  <c r="Q26" i="3"/>
  <c r="P26" i="3"/>
  <c r="J26" i="3"/>
  <c r="C26" i="3" s="1"/>
  <c r="I26" i="3"/>
  <c r="W25" i="3"/>
  <c r="X25" i="3" s="1"/>
  <c r="P25" i="3"/>
  <c r="Q25" i="3" s="1"/>
  <c r="I25" i="3"/>
  <c r="J25" i="3" s="1"/>
  <c r="X24" i="3"/>
  <c r="W24" i="3"/>
  <c r="Q24" i="3"/>
  <c r="P24" i="3"/>
  <c r="J24" i="3"/>
  <c r="I24" i="3"/>
  <c r="C24" i="3"/>
  <c r="W23" i="3"/>
  <c r="X23" i="3" s="1"/>
  <c r="P23" i="3"/>
  <c r="Q23" i="3" s="1"/>
  <c r="I23" i="3"/>
  <c r="J23" i="3" s="1"/>
  <c r="C23" i="3" s="1"/>
  <c r="X22" i="3"/>
  <c r="W22" i="3"/>
  <c r="Q22" i="3"/>
  <c r="P22" i="3"/>
  <c r="J22" i="3"/>
  <c r="C22" i="3" s="1"/>
  <c r="I22" i="3"/>
  <c r="W21" i="3"/>
  <c r="X21" i="3" s="1"/>
  <c r="P21" i="3"/>
  <c r="Q21" i="3" s="1"/>
  <c r="I21" i="3"/>
  <c r="J21" i="3" s="1"/>
  <c r="X20" i="3"/>
  <c r="W20" i="3"/>
  <c r="Q20" i="3"/>
  <c r="P20" i="3"/>
  <c r="J20" i="3"/>
  <c r="I20" i="3"/>
  <c r="C20" i="3"/>
  <c r="W19" i="3"/>
  <c r="X19" i="3" s="1"/>
  <c r="P19" i="3"/>
  <c r="Q19" i="3" s="1"/>
  <c r="I19" i="3"/>
  <c r="J19" i="3" s="1"/>
  <c r="C19" i="3" s="1"/>
  <c r="X18" i="3"/>
  <c r="W18" i="3"/>
  <c r="Q18" i="3"/>
  <c r="P18" i="3"/>
  <c r="J18" i="3"/>
  <c r="C18" i="3" s="1"/>
  <c r="I18" i="3"/>
  <c r="W17" i="3"/>
  <c r="X17" i="3" s="1"/>
  <c r="P17" i="3"/>
  <c r="Q17" i="3" s="1"/>
  <c r="I17" i="3"/>
  <c r="J17" i="3" s="1"/>
  <c r="C17" i="3" s="1"/>
  <c r="X16" i="3"/>
  <c r="W16" i="3"/>
  <c r="Q16" i="3"/>
  <c r="P16" i="3"/>
  <c r="J16" i="3"/>
  <c r="I16" i="3"/>
  <c r="C16" i="3"/>
  <c r="W15" i="3"/>
  <c r="X15" i="3" s="1"/>
  <c r="P15" i="3"/>
  <c r="Q15" i="3" s="1"/>
  <c r="I15" i="3"/>
  <c r="J15" i="3" s="1"/>
  <c r="X14" i="3"/>
  <c r="W14" i="3"/>
  <c r="Q14" i="3"/>
  <c r="P14" i="3"/>
  <c r="J14" i="3"/>
  <c r="C14" i="3" s="1"/>
  <c r="I14" i="3"/>
  <c r="W13" i="3"/>
  <c r="X13" i="3" s="1"/>
  <c r="P13" i="3"/>
  <c r="Q13" i="3" s="1"/>
  <c r="I13" i="3"/>
  <c r="J13" i="3" s="1"/>
  <c r="C13" i="3" s="1"/>
  <c r="X12" i="3"/>
  <c r="W12" i="3"/>
  <c r="Q12" i="3"/>
  <c r="P12" i="3"/>
  <c r="J12" i="3"/>
  <c r="I12" i="3"/>
  <c r="C12" i="3"/>
  <c r="W11" i="3"/>
  <c r="X11" i="3" s="1"/>
  <c r="P11" i="3"/>
  <c r="Q11" i="3" s="1"/>
  <c r="I11" i="3"/>
  <c r="J11" i="3" s="1"/>
  <c r="X10" i="3"/>
  <c r="W10" i="3"/>
  <c r="Q10" i="3"/>
  <c r="P10" i="3"/>
  <c r="J10" i="3"/>
  <c r="C10" i="3" s="1"/>
  <c r="I10" i="3"/>
  <c r="W9" i="3"/>
  <c r="X9" i="3" s="1"/>
  <c r="P9" i="3"/>
  <c r="Q9" i="3" s="1"/>
  <c r="I9" i="3"/>
  <c r="J9" i="3" s="1"/>
  <c r="X8" i="3"/>
  <c r="W8" i="3"/>
  <c r="Q8" i="3"/>
  <c r="P8" i="3"/>
  <c r="J8" i="3"/>
  <c r="I8" i="3"/>
  <c r="C8" i="3"/>
  <c r="W7" i="3"/>
  <c r="X7" i="3" s="1"/>
  <c r="P7" i="3"/>
  <c r="Q7" i="3" s="1"/>
  <c r="I7" i="3"/>
  <c r="J7" i="3" s="1"/>
  <c r="C7" i="3" s="1"/>
  <c r="X6" i="3"/>
  <c r="W6" i="3"/>
  <c r="Q6" i="3"/>
  <c r="P6" i="3"/>
  <c r="J6" i="3"/>
  <c r="C6" i="3" s="1"/>
  <c r="I6" i="3"/>
  <c r="W5" i="3"/>
  <c r="X5" i="3" s="1"/>
  <c r="P5" i="3"/>
  <c r="Q5" i="3" s="1"/>
  <c r="I5" i="3"/>
  <c r="I35" i="3" s="1"/>
  <c r="X4" i="3"/>
  <c r="W4" i="3"/>
  <c r="W35" i="3" s="1"/>
  <c r="Q4" i="3"/>
  <c r="Q35" i="3" s="1"/>
  <c r="P4" i="3"/>
  <c r="J4" i="3"/>
  <c r="I4" i="3"/>
  <c r="C4" i="3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D257" i="2"/>
  <c r="C257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K256" i="2"/>
  <c r="J256" i="2"/>
  <c r="H256" i="2"/>
  <c r="G256" i="2"/>
  <c r="F256" i="2"/>
  <c r="E256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H255" i="2"/>
  <c r="G255" i="2"/>
  <c r="F255" i="2"/>
  <c r="E255" i="2"/>
  <c r="D255" i="2"/>
  <c r="AG254" i="2"/>
  <c r="AF254" i="2"/>
  <c r="AD254" i="2"/>
  <c r="AC254" i="2"/>
  <c r="Z254" i="2"/>
  <c r="U254" i="2"/>
  <c r="O254" i="2"/>
  <c r="M254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H253" i="2"/>
  <c r="G253" i="2"/>
  <c r="F253" i="2"/>
  <c r="E253" i="2"/>
  <c r="D253" i="2"/>
  <c r="C253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H252" i="2"/>
  <c r="G252" i="2"/>
  <c r="F252" i="2"/>
  <c r="E252" i="2"/>
  <c r="C252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I251" i="2"/>
  <c r="G251" i="2"/>
  <c r="F251" i="2"/>
  <c r="E251" i="2"/>
  <c r="D251" i="2"/>
  <c r="C251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G250" i="2"/>
  <c r="D250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H249" i="2"/>
  <c r="F249" i="2"/>
  <c r="E249" i="2"/>
  <c r="D249" i="2"/>
  <c r="C249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H248" i="2"/>
  <c r="F248" i="2"/>
  <c r="E248" i="2"/>
  <c r="C248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G247" i="2"/>
  <c r="F247" i="2"/>
  <c r="E247" i="2"/>
  <c r="D247" i="2"/>
  <c r="C247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F246" i="2"/>
  <c r="D246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I245" i="2"/>
  <c r="H245" i="2"/>
  <c r="F245" i="2"/>
  <c r="E245" i="2"/>
  <c r="D245" i="2"/>
  <c r="C245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H244" i="2"/>
  <c r="F244" i="2"/>
  <c r="E244" i="2"/>
  <c r="C244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I243" i="2"/>
  <c r="H243" i="2"/>
  <c r="F243" i="2"/>
  <c r="E243" i="2"/>
  <c r="D243" i="2"/>
  <c r="C243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D242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H241" i="2"/>
  <c r="E241" i="2"/>
  <c r="D241" i="2"/>
  <c r="C241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I240" i="2"/>
  <c r="H240" i="2"/>
  <c r="G240" i="2"/>
  <c r="E240" i="2"/>
  <c r="C240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G239" i="2"/>
  <c r="F239" i="2"/>
  <c r="E239" i="2"/>
  <c r="D239" i="2"/>
  <c r="C239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D238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H237" i="2"/>
  <c r="G237" i="2"/>
  <c r="F237" i="2"/>
  <c r="E237" i="2"/>
  <c r="D237" i="2"/>
  <c r="C237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H236" i="2"/>
  <c r="G236" i="2"/>
  <c r="F236" i="2"/>
  <c r="E236" i="2"/>
  <c r="C236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I235" i="2"/>
  <c r="G235" i="2"/>
  <c r="F235" i="2"/>
  <c r="E235" i="2"/>
  <c r="D235" i="2"/>
  <c r="C235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G234" i="2"/>
  <c r="D234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H233" i="2"/>
  <c r="E233" i="2"/>
  <c r="D233" i="2"/>
  <c r="C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H232" i="2"/>
  <c r="F232" i="2"/>
  <c r="E232" i="2"/>
  <c r="C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G231" i="2"/>
  <c r="F231" i="2"/>
  <c r="E231" i="2"/>
  <c r="D231" i="2"/>
  <c r="C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F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I229" i="2"/>
  <c r="H229" i="2"/>
  <c r="F229" i="2"/>
  <c r="E229" i="2"/>
  <c r="D229" i="2"/>
  <c r="C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H228" i="2"/>
  <c r="F228" i="2"/>
  <c r="E228" i="2"/>
  <c r="C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I227" i="2"/>
  <c r="H227" i="2"/>
  <c r="F227" i="2"/>
  <c r="E227" i="2"/>
  <c r="D227" i="2"/>
  <c r="C227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D226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O225" i="2"/>
  <c r="N225" i="2"/>
  <c r="M225" i="2"/>
  <c r="L225" i="2"/>
  <c r="K225" i="2"/>
  <c r="J225" i="2"/>
  <c r="E225" i="2"/>
  <c r="D225" i="2"/>
  <c r="C225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I224" i="2"/>
  <c r="H224" i="2"/>
  <c r="G224" i="2"/>
  <c r="E224" i="2"/>
  <c r="C224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S223" i="2"/>
  <c r="P223" i="2"/>
  <c r="O223" i="2"/>
  <c r="N223" i="2"/>
  <c r="M223" i="2"/>
  <c r="L223" i="2"/>
  <c r="F223" i="2"/>
  <c r="E223" i="2"/>
  <c r="AH222" i="2"/>
  <c r="AG222" i="2"/>
  <c r="AF222" i="2"/>
  <c r="AD222" i="2"/>
  <c r="AC222" i="2"/>
  <c r="T222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H221" i="2"/>
  <c r="G221" i="2"/>
  <c r="F221" i="2"/>
  <c r="C221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F220" i="2"/>
  <c r="E220" i="2"/>
  <c r="C220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E219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H218" i="2"/>
  <c r="E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AH216" i="2"/>
  <c r="AG216" i="2"/>
  <c r="AF216" i="2"/>
  <c r="AE216" i="2"/>
  <c r="AD216" i="2"/>
  <c r="AC216" i="2"/>
  <c r="AB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G216" i="2"/>
  <c r="F216" i="2"/>
  <c r="E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G215" i="2"/>
  <c r="F215" i="2"/>
  <c r="E215" i="2"/>
  <c r="C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I214" i="2"/>
  <c r="H214" i="2"/>
  <c r="G214" i="2"/>
  <c r="F214" i="2"/>
  <c r="E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H213" i="2"/>
  <c r="G213" i="2"/>
  <c r="F213" i="2"/>
  <c r="AH212" i="2"/>
  <c r="AG212" i="2"/>
  <c r="AF212" i="2"/>
  <c r="AE212" i="2"/>
  <c r="AD212" i="2"/>
  <c r="AC212" i="2"/>
  <c r="AB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F212" i="2"/>
  <c r="E212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E211" i="2"/>
  <c r="C211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H210" i="2"/>
  <c r="E210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E209" i="2"/>
  <c r="AH208" i="2"/>
  <c r="AG208" i="2"/>
  <c r="AF208" i="2"/>
  <c r="AE208" i="2"/>
  <c r="AD208" i="2"/>
  <c r="AC208" i="2"/>
  <c r="AB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G208" i="2"/>
  <c r="F208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C207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I206" i="2"/>
  <c r="H206" i="2"/>
  <c r="G206" i="2"/>
  <c r="F206" i="2"/>
  <c r="E206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H205" i="2"/>
  <c r="G205" i="2"/>
  <c r="F205" i="2"/>
  <c r="E205" i="2"/>
  <c r="C205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F204" i="2"/>
  <c r="E204" i="2"/>
  <c r="C204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E203" i="2"/>
  <c r="C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H202" i="2"/>
  <c r="E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C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G200" i="2"/>
  <c r="F200" i="2"/>
  <c r="E200" i="2"/>
  <c r="C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C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I198" i="2"/>
  <c r="H198" i="2"/>
  <c r="G198" i="2"/>
  <c r="F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H197" i="2"/>
  <c r="G197" i="2"/>
  <c r="F197" i="2"/>
  <c r="C197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F196" i="2"/>
  <c r="C196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C195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H194" i="2"/>
  <c r="F194" i="2"/>
  <c r="E194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C193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R192" i="2"/>
  <c r="Q192" i="2"/>
  <c r="P192" i="2"/>
  <c r="O192" i="2"/>
  <c r="N192" i="2"/>
  <c r="M192" i="2"/>
  <c r="L192" i="2"/>
  <c r="K192" i="2"/>
  <c r="G192" i="2"/>
  <c r="F192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T191" i="2"/>
  <c r="S191" i="2"/>
  <c r="R191" i="2"/>
  <c r="N191" i="2"/>
  <c r="M191" i="2"/>
  <c r="L191" i="2"/>
  <c r="K191" i="2"/>
  <c r="J191" i="2"/>
  <c r="C191" i="2"/>
  <c r="AF190" i="2"/>
  <c r="U190" i="2"/>
  <c r="AH189" i="2"/>
  <c r="AG189" i="2"/>
  <c r="AF189" i="2"/>
  <c r="AE189" i="2"/>
  <c r="AD189" i="2"/>
  <c r="AC189" i="2"/>
  <c r="AB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G189" i="2"/>
  <c r="F189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E188" i="2"/>
  <c r="C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I187" i="2"/>
  <c r="H187" i="2"/>
  <c r="G187" i="2"/>
  <c r="E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H186" i="2"/>
  <c r="G186" i="2"/>
  <c r="F186" i="2"/>
  <c r="E186" i="2"/>
  <c r="C186" i="2"/>
  <c r="AH185" i="2"/>
  <c r="AG185" i="2"/>
  <c r="AF185" i="2"/>
  <c r="AE185" i="2"/>
  <c r="AD185" i="2"/>
  <c r="AC185" i="2"/>
  <c r="AB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F185" i="2"/>
  <c r="E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F184" i="2"/>
  <c r="E184" i="2"/>
  <c r="C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H183" i="2"/>
  <c r="F183" i="2"/>
  <c r="E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C182" i="2"/>
  <c r="AH181" i="2"/>
  <c r="AG181" i="2"/>
  <c r="AF181" i="2"/>
  <c r="AE181" i="2"/>
  <c r="AD181" i="2"/>
  <c r="AC181" i="2"/>
  <c r="AB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G181" i="2"/>
  <c r="F181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C180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I179" i="2"/>
  <c r="H179" i="2"/>
  <c r="G179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H178" i="2"/>
  <c r="G178" i="2"/>
  <c r="F178" i="2"/>
  <c r="C178" i="2"/>
  <c r="AH177" i="2"/>
  <c r="AG177" i="2"/>
  <c r="AF177" i="2"/>
  <c r="AE177" i="2"/>
  <c r="AD177" i="2"/>
  <c r="AC177" i="2"/>
  <c r="AB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C176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H175" i="2"/>
  <c r="E175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C174" i="2"/>
  <c r="AH173" i="2"/>
  <c r="AG173" i="2"/>
  <c r="AF173" i="2"/>
  <c r="AE173" i="2"/>
  <c r="AD173" i="2"/>
  <c r="AC173" i="2"/>
  <c r="AB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G173" i="2"/>
  <c r="F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C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I171" i="2"/>
  <c r="H171" i="2"/>
  <c r="G171" i="2"/>
  <c r="E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H170" i="2"/>
  <c r="G170" i="2"/>
  <c r="F170" i="2"/>
  <c r="E170" i="2"/>
  <c r="C170" i="2"/>
  <c r="AH169" i="2"/>
  <c r="AG169" i="2"/>
  <c r="AF169" i="2"/>
  <c r="AE169" i="2"/>
  <c r="AD169" i="2"/>
  <c r="AC169" i="2"/>
  <c r="AB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G169" i="2"/>
  <c r="F169" i="2"/>
  <c r="E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C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H167" i="2"/>
  <c r="F167" i="2"/>
  <c r="E167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C166" i="2"/>
  <c r="AH165" i="2"/>
  <c r="AG165" i="2"/>
  <c r="AF165" i="2"/>
  <c r="AE165" i="2"/>
  <c r="AD165" i="2"/>
  <c r="AC165" i="2"/>
  <c r="AB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F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C164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I163" i="2"/>
  <c r="H163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H162" i="2"/>
  <c r="F162" i="2"/>
  <c r="C162" i="2"/>
  <c r="AH161" i="2"/>
  <c r="AG161" i="2"/>
  <c r="AF161" i="2"/>
  <c r="AE161" i="2"/>
  <c r="AD161" i="2"/>
  <c r="AC161" i="2"/>
  <c r="AB161" i="2"/>
  <c r="Z161" i="2"/>
  <c r="Y161" i="2"/>
  <c r="X161" i="2"/>
  <c r="W161" i="2"/>
  <c r="V161" i="2"/>
  <c r="U161" i="2"/>
  <c r="T161" i="2"/>
  <c r="S161" i="2"/>
  <c r="Q161" i="2"/>
  <c r="P161" i="2"/>
  <c r="O161" i="2"/>
  <c r="N161" i="2"/>
  <c r="M161" i="2"/>
  <c r="L161" i="2"/>
  <c r="K161" i="2"/>
  <c r="I161" i="2"/>
  <c r="F161" i="2"/>
  <c r="AH160" i="2"/>
  <c r="AF160" i="2"/>
  <c r="AD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L160" i="2"/>
  <c r="K160" i="2"/>
  <c r="J160" i="2"/>
  <c r="H160" i="2"/>
  <c r="C160" i="2"/>
  <c r="AF159" i="2"/>
  <c r="U159" i="2"/>
  <c r="AH158" i="2"/>
  <c r="AG158" i="2"/>
  <c r="AF158" i="2"/>
  <c r="AE158" i="2"/>
  <c r="AD158" i="2"/>
  <c r="AC158" i="2"/>
  <c r="AB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C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F156" i="2"/>
  <c r="E156" i="2"/>
  <c r="D156" i="2"/>
  <c r="C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E153" i="2"/>
  <c r="C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I152" i="2"/>
  <c r="E152" i="2"/>
  <c r="D152" i="2"/>
  <c r="C152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H151" i="2"/>
  <c r="F151" i="2"/>
  <c r="D151" i="2"/>
  <c r="C151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F150" i="2"/>
  <c r="D150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C149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H148" i="2"/>
  <c r="G148" i="2"/>
  <c r="F148" i="2"/>
  <c r="D148" i="2"/>
  <c r="C148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D147" i="2"/>
  <c r="C147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G146" i="2"/>
  <c r="F146" i="2"/>
  <c r="D146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C145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I144" i="2"/>
  <c r="G144" i="2"/>
  <c r="F144" i="2"/>
  <c r="E144" i="2"/>
  <c r="D144" i="2"/>
  <c r="C144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H143" i="2"/>
  <c r="G143" i="2"/>
  <c r="D143" i="2"/>
  <c r="C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F141" i="2"/>
  <c r="C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F140" i="2"/>
  <c r="E140" i="2"/>
  <c r="D140" i="2"/>
  <c r="C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E139" i="2"/>
  <c r="D139" i="2"/>
  <c r="C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F138" i="2"/>
  <c r="E138" i="2"/>
  <c r="D138" i="2"/>
  <c r="C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F137" i="2"/>
  <c r="E137" i="2"/>
  <c r="C137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I136" i="2"/>
  <c r="F136" i="2"/>
  <c r="E136" i="2"/>
  <c r="D136" i="2"/>
  <c r="C136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H135" i="2"/>
  <c r="F135" i="2"/>
  <c r="D135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I134" i="2"/>
  <c r="F134" i="2"/>
  <c r="D134" i="2"/>
  <c r="C134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C133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H132" i="2"/>
  <c r="G132" i="2"/>
  <c r="F132" i="2"/>
  <c r="D132" i="2"/>
  <c r="C132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I131" i="2"/>
  <c r="H131" i="2"/>
  <c r="G131" i="2"/>
  <c r="F131" i="2"/>
  <c r="D131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G130" i="2"/>
  <c r="F130" i="2"/>
  <c r="E130" i="2"/>
  <c r="D130" i="2"/>
  <c r="C130" i="2"/>
  <c r="AH129" i="2"/>
  <c r="AG129" i="2"/>
  <c r="AF129" i="2"/>
  <c r="AE129" i="2"/>
  <c r="AD129" i="2"/>
  <c r="AC129" i="2"/>
  <c r="AB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J129" i="2"/>
  <c r="I129" i="2"/>
  <c r="H129" i="2"/>
  <c r="G129" i="2"/>
  <c r="AH128" i="2"/>
  <c r="AG128" i="2"/>
  <c r="AF128" i="2"/>
  <c r="AE128" i="2"/>
  <c r="AD128" i="2"/>
  <c r="AC128" i="2"/>
  <c r="AB128" i="2"/>
  <c r="AA128" i="2"/>
  <c r="V128" i="2"/>
  <c r="U128" i="2"/>
  <c r="T128" i="2"/>
  <c r="S128" i="2"/>
  <c r="R128" i="2"/>
  <c r="Q128" i="2"/>
  <c r="P128" i="2"/>
  <c r="O128" i="2"/>
  <c r="N128" i="2"/>
  <c r="K128" i="2"/>
  <c r="C128" i="2"/>
  <c r="Y127" i="2"/>
  <c r="X127" i="2"/>
  <c r="M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F126" i="2"/>
  <c r="E126" i="2"/>
  <c r="C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H125" i="2"/>
  <c r="G125" i="2"/>
  <c r="F125" i="2"/>
  <c r="E125" i="2"/>
  <c r="D125" i="2"/>
  <c r="C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I124" i="2"/>
  <c r="H124" i="2"/>
  <c r="G124" i="2"/>
  <c r="F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H123" i="2"/>
  <c r="G123" i="2"/>
  <c r="F123" i="2"/>
  <c r="D123" i="2"/>
  <c r="C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I121" i="2"/>
  <c r="G121" i="2"/>
  <c r="F121" i="2"/>
  <c r="D121" i="2"/>
  <c r="C121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H120" i="2"/>
  <c r="F120" i="2"/>
  <c r="D120" i="2"/>
  <c r="C120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I119" i="2"/>
  <c r="H119" i="2"/>
  <c r="F119" i="2"/>
  <c r="E119" i="2"/>
  <c r="D119" i="2"/>
  <c r="C119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G117" i="2"/>
  <c r="F117" i="2"/>
  <c r="E117" i="2"/>
  <c r="D117" i="2"/>
  <c r="C117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H116" i="2"/>
  <c r="D116" i="2"/>
  <c r="C116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I115" i="2"/>
  <c r="F115" i="2"/>
  <c r="D115" i="2"/>
  <c r="C115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F114" i="2"/>
  <c r="D114" i="2"/>
  <c r="C114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D113" i="2"/>
  <c r="C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H112" i="2"/>
  <c r="G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I111" i="2"/>
  <c r="G111" i="2"/>
  <c r="F111" i="2"/>
  <c r="E111" i="2"/>
  <c r="D111" i="2"/>
  <c r="C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D109" i="2"/>
  <c r="C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H108" i="2"/>
  <c r="F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I107" i="2"/>
  <c r="H107" i="2"/>
  <c r="F107" i="2"/>
  <c r="D107" i="2"/>
  <c r="C107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D106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G105" i="2"/>
  <c r="F105" i="2"/>
  <c r="D105" i="2"/>
  <c r="C105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D104" i="2"/>
  <c r="C104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I103" i="2"/>
  <c r="H103" i="2"/>
  <c r="G103" i="2"/>
  <c r="F103" i="2"/>
  <c r="E103" i="2"/>
  <c r="D103" i="2"/>
  <c r="C103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D102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F101" i="2"/>
  <c r="E101" i="2"/>
  <c r="D101" i="2"/>
  <c r="C101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H100" i="2"/>
  <c r="D100" i="2"/>
  <c r="C100" i="2"/>
  <c r="AH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G99" i="2"/>
  <c r="F99" i="2"/>
  <c r="D99" i="2"/>
  <c r="C99" i="2"/>
  <c r="AH98" i="2"/>
  <c r="AG98" i="2"/>
  <c r="AF98" i="2"/>
  <c r="AE98" i="2"/>
  <c r="AD98" i="2"/>
  <c r="AC98" i="2"/>
  <c r="AB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J98" i="2"/>
  <c r="I98" i="2"/>
  <c r="H98" i="2"/>
  <c r="F98" i="2"/>
  <c r="D98" i="2"/>
  <c r="AG97" i="2"/>
  <c r="AE97" i="2"/>
  <c r="AD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K97" i="2"/>
  <c r="C97" i="2"/>
  <c r="AH96" i="2"/>
  <c r="AE96" i="2"/>
  <c r="AD96" i="2"/>
  <c r="AC96" i="2"/>
  <c r="AB96" i="2"/>
  <c r="T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F94" i="2"/>
  <c r="E94" i="2"/>
  <c r="D94" i="2"/>
  <c r="C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I93" i="2"/>
  <c r="H93" i="2"/>
  <c r="G93" i="2"/>
  <c r="F93" i="2"/>
  <c r="D93" i="2"/>
  <c r="C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I92" i="2"/>
  <c r="G92" i="2"/>
  <c r="F92" i="2"/>
  <c r="E92" i="2"/>
  <c r="D92" i="2"/>
  <c r="C92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D91" i="2"/>
  <c r="C91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F90" i="2"/>
  <c r="E90" i="2"/>
  <c r="D90" i="2"/>
  <c r="C90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I89" i="2"/>
  <c r="H89" i="2"/>
  <c r="D89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I88" i="2"/>
  <c r="G88" i="2"/>
  <c r="F88" i="2"/>
  <c r="E88" i="2"/>
  <c r="D88" i="2"/>
  <c r="C88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F86" i="2"/>
  <c r="E86" i="2"/>
  <c r="D86" i="2"/>
  <c r="C86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I85" i="2"/>
  <c r="H85" i="2"/>
  <c r="E85" i="2"/>
  <c r="D85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F82" i="2"/>
  <c r="E82" i="2"/>
  <c r="D82" i="2"/>
  <c r="C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F81" i="2"/>
  <c r="E81" i="2"/>
  <c r="D81" i="2"/>
  <c r="C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F78" i="2"/>
  <c r="E78" i="2"/>
  <c r="D78" i="2"/>
  <c r="C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H77" i="2"/>
  <c r="F77" i="2"/>
  <c r="E77" i="2"/>
  <c r="D77" i="2"/>
  <c r="C77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G76" i="2"/>
  <c r="F76" i="2"/>
  <c r="E76" i="2"/>
  <c r="D76" i="2"/>
  <c r="C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E75" i="2"/>
  <c r="D75" i="2"/>
  <c r="C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F74" i="2"/>
  <c r="E74" i="2"/>
  <c r="D74" i="2"/>
  <c r="C74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H73" i="2"/>
  <c r="E73" i="2"/>
  <c r="D73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G72" i="2"/>
  <c r="F72" i="2"/>
  <c r="E72" i="2"/>
  <c r="D72" i="2"/>
  <c r="C72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F70" i="2"/>
  <c r="E70" i="2"/>
  <c r="D70" i="2"/>
  <c r="C70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H69" i="2"/>
  <c r="E69" i="2"/>
  <c r="D69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D68" i="2"/>
  <c r="C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F66" i="2"/>
  <c r="E66" i="2"/>
  <c r="D66" i="2"/>
  <c r="C66" i="2"/>
  <c r="AH65" i="2"/>
  <c r="AG65" i="2"/>
  <c r="AF65" i="2"/>
  <c r="AE65" i="2"/>
  <c r="AD65" i="2"/>
  <c r="AC65" i="2"/>
  <c r="AB65" i="2"/>
  <c r="AA65" i="2"/>
  <c r="Z65" i="2"/>
  <c r="X65" i="2"/>
  <c r="W65" i="2"/>
  <c r="T65" i="2"/>
  <c r="R65" i="2"/>
  <c r="P65" i="2"/>
  <c r="M65" i="2"/>
  <c r="K65" i="2"/>
  <c r="AD64" i="2"/>
  <c r="V64" i="2"/>
  <c r="R64" i="2"/>
  <c r="M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F63" i="2"/>
  <c r="E63" i="2"/>
  <c r="C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I62" i="2"/>
  <c r="H62" i="2"/>
  <c r="D62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G61" i="2"/>
  <c r="F61" i="2"/>
  <c r="C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E59" i="2"/>
  <c r="C59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H58" i="2"/>
  <c r="D58" i="2"/>
  <c r="C58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I57" i="2"/>
  <c r="G57" i="2"/>
  <c r="F57" i="2"/>
  <c r="C57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F55" i="2"/>
  <c r="E55" i="2"/>
  <c r="C55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H54" i="2"/>
  <c r="D54" i="2"/>
  <c r="C54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G53" i="2"/>
  <c r="F53" i="2"/>
  <c r="C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C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I51" i="2"/>
  <c r="H51" i="2"/>
  <c r="F51" i="2"/>
  <c r="E51" i="2"/>
  <c r="C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I49" i="2"/>
  <c r="G49" i="2"/>
  <c r="F49" i="2"/>
  <c r="C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C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F47" i="2"/>
  <c r="E47" i="2"/>
  <c r="C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I46" i="2"/>
  <c r="H46" i="2"/>
  <c r="D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G45" i="2"/>
  <c r="F45" i="2"/>
  <c r="C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I43" i="2"/>
  <c r="H43" i="2"/>
  <c r="F43" i="2"/>
  <c r="E43" i="2"/>
  <c r="C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R42" i="2"/>
  <c r="Q42" i="2"/>
  <c r="P42" i="2"/>
  <c r="O42" i="2"/>
  <c r="N42" i="2"/>
  <c r="M42" i="2"/>
  <c r="L42" i="2"/>
  <c r="K42" i="2"/>
  <c r="I42" i="2"/>
  <c r="H42" i="2"/>
  <c r="D42" i="2"/>
  <c r="AH41" i="2"/>
  <c r="AG41" i="2"/>
  <c r="AF41" i="2"/>
  <c r="AE41" i="2"/>
  <c r="AD41" i="2"/>
  <c r="AC41" i="2"/>
  <c r="AB41" i="2"/>
  <c r="AA41" i="2"/>
  <c r="Z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G41" i="2"/>
  <c r="F41" i="2"/>
  <c r="C41" i="2"/>
  <c r="AH40" i="2"/>
  <c r="AG40" i="2"/>
  <c r="AF40" i="2"/>
  <c r="AE40" i="2"/>
  <c r="AD40" i="2"/>
  <c r="AC40" i="2"/>
  <c r="AB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AH39" i="2"/>
  <c r="AG39" i="2"/>
  <c r="AF39" i="2"/>
  <c r="AE39" i="2"/>
  <c r="AD39" i="2"/>
  <c r="AA39" i="2"/>
  <c r="Y39" i="2"/>
  <c r="V39" i="2"/>
  <c r="U39" i="2"/>
  <c r="S39" i="2"/>
  <c r="R39" i="2"/>
  <c r="Q39" i="2"/>
  <c r="O39" i="2"/>
  <c r="N39" i="2"/>
  <c r="M39" i="2"/>
  <c r="L39" i="2"/>
  <c r="K39" i="2"/>
  <c r="F39" i="2"/>
  <c r="C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F35" i="2"/>
  <c r="AE35" i="2"/>
  <c r="AD35" i="2"/>
  <c r="AC35" i="2"/>
  <c r="AB35" i="2"/>
  <c r="V35" i="2"/>
  <c r="S35" i="2"/>
  <c r="N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H27" i="2"/>
  <c r="D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C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H25" i="2"/>
  <c r="G25" i="2"/>
  <c r="F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C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H23" i="2"/>
  <c r="D23" i="2"/>
  <c r="C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H22" i="2"/>
  <c r="G22" i="2"/>
  <c r="F22" i="2"/>
  <c r="C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H21" i="2"/>
  <c r="G21" i="2"/>
  <c r="F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I20" i="2"/>
  <c r="F20" i="2"/>
  <c r="E20" i="2"/>
  <c r="C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I19" i="2"/>
  <c r="D19" i="2"/>
  <c r="C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C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G17" i="2"/>
  <c r="F17" i="2"/>
  <c r="C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I16" i="2"/>
  <c r="F16" i="2"/>
  <c r="E16" i="2"/>
  <c r="C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I15" i="2"/>
  <c r="G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I14" i="2"/>
  <c r="G14" i="2"/>
  <c r="F14" i="2"/>
  <c r="C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G13" i="2"/>
  <c r="F13" i="2"/>
  <c r="C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F12" i="2"/>
  <c r="E12" i="2"/>
  <c r="C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H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H9" i="2"/>
  <c r="G9" i="2"/>
  <c r="F9" i="2"/>
  <c r="E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I8" i="2"/>
  <c r="H8" i="2"/>
  <c r="G8" i="2"/>
  <c r="F8" i="2"/>
  <c r="E8" i="2"/>
  <c r="C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H7" i="2"/>
  <c r="E7" i="2"/>
  <c r="D7" i="2"/>
  <c r="C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H6" i="2"/>
  <c r="G6" i="2"/>
  <c r="F6" i="2"/>
  <c r="E6" i="2"/>
  <c r="C6" i="2"/>
  <c r="AH5" i="2"/>
  <c r="AG5" i="2"/>
  <c r="AF5" i="2"/>
  <c r="AE5" i="2"/>
  <c r="AD5" i="2"/>
  <c r="AC5" i="2"/>
  <c r="AB5" i="2"/>
  <c r="AA5" i="2"/>
  <c r="Z5" i="2"/>
  <c r="Y5" i="2"/>
  <c r="X5" i="2"/>
  <c r="V5" i="2"/>
  <c r="U5" i="2"/>
  <c r="T5" i="2"/>
  <c r="S5" i="2"/>
  <c r="R5" i="2"/>
  <c r="Q5" i="2"/>
  <c r="P5" i="2"/>
  <c r="O5" i="2"/>
  <c r="N5" i="2"/>
  <c r="M5" i="2"/>
  <c r="L5" i="2"/>
  <c r="J5" i="2"/>
  <c r="H5" i="2"/>
  <c r="F5" i="2"/>
  <c r="E5" i="2"/>
  <c r="AH4" i="2"/>
  <c r="AF4" i="2"/>
  <c r="AE4" i="2"/>
  <c r="AD4" i="2"/>
  <c r="AC4" i="2"/>
  <c r="AB4" i="2"/>
  <c r="AA4" i="2"/>
  <c r="Y4" i="2"/>
  <c r="X4" i="2"/>
  <c r="W4" i="2"/>
  <c r="V4" i="2"/>
  <c r="U4" i="2"/>
  <c r="T4" i="2"/>
  <c r="S4" i="2"/>
  <c r="R4" i="2"/>
  <c r="P4" i="2"/>
  <c r="O4" i="2"/>
  <c r="N4" i="2"/>
  <c r="K4" i="2"/>
  <c r="F4" i="2"/>
  <c r="C4" i="2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H254" i="1"/>
  <c r="G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H222" i="1"/>
  <c r="G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H190" i="1"/>
  <c r="E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E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I127" i="1"/>
  <c r="G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H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I35" i="1"/>
  <c r="E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C270" i="10" l="1"/>
  <c r="C270" i="9"/>
  <c r="C270" i="8"/>
  <c r="C270" i="7"/>
  <c r="C270" i="6"/>
  <c r="C270" i="5"/>
  <c r="E270" i="2" s="1"/>
  <c r="C270" i="4"/>
  <c r="C270" i="3"/>
  <c r="X35" i="3"/>
  <c r="AA35" i="2" s="1"/>
  <c r="C9" i="3"/>
  <c r="C9" i="2" s="1"/>
  <c r="C15" i="3"/>
  <c r="C15" i="2" s="1"/>
  <c r="C25" i="3"/>
  <c r="C25" i="2" s="1"/>
  <c r="J64" i="3"/>
  <c r="K64" i="2" s="1"/>
  <c r="C44" i="3"/>
  <c r="C44" i="2" s="1"/>
  <c r="C50" i="3"/>
  <c r="C50" i="2" s="1"/>
  <c r="C60" i="3"/>
  <c r="C60" i="2" s="1"/>
  <c r="X96" i="3"/>
  <c r="AA96" i="2" s="1"/>
  <c r="C73" i="3"/>
  <c r="C73" i="2" s="1"/>
  <c r="C83" i="3"/>
  <c r="C83" i="2" s="1"/>
  <c r="C89" i="3"/>
  <c r="C89" i="2" s="1"/>
  <c r="C106" i="3"/>
  <c r="C106" i="2" s="1"/>
  <c r="C112" i="3"/>
  <c r="C112" i="2" s="1"/>
  <c r="C122" i="3"/>
  <c r="C122" i="2" s="1"/>
  <c r="C135" i="3"/>
  <c r="C135" i="2" s="1"/>
  <c r="C11" i="3"/>
  <c r="C11" i="2" s="1"/>
  <c r="C21" i="3"/>
  <c r="C21" i="2" s="1"/>
  <c r="C27" i="3"/>
  <c r="C27" i="2" s="1"/>
  <c r="C46" i="3"/>
  <c r="C46" i="2" s="1"/>
  <c r="C56" i="3"/>
  <c r="C56" i="2" s="1"/>
  <c r="C62" i="3"/>
  <c r="C62" i="2" s="1"/>
  <c r="C69" i="3"/>
  <c r="C69" i="2" s="1"/>
  <c r="C79" i="3"/>
  <c r="C79" i="2" s="1"/>
  <c r="C85" i="3"/>
  <c r="C85" i="2" s="1"/>
  <c r="C95" i="3"/>
  <c r="C95" i="2" s="1"/>
  <c r="C102" i="3"/>
  <c r="C102" i="2" s="1"/>
  <c r="C108" i="3"/>
  <c r="C108" i="2" s="1"/>
  <c r="C118" i="3"/>
  <c r="C118" i="2" s="1"/>
  <c r="C124" i="3"/>
  <c r="C124" i="2" s="1"/>
  <c r="Q159" i="3"/>
  <c r="S159" i="2" s="1"/>
  <c r="C131" i="3"/>
  <c r="C131" i="2" s="1"/>
  <c r="Q127" i="3"/>
  <c r="S127" i="2" s="1"/>
  <c r="J5" i="3"/>
  <c r="X40" i="3"/>
  <c r="Q42" i="3"/>
  <c r="S42" i="2" s="1"/>
  <c r="Q65" i="3"/>
  <c r="J67" i="3"/>
  <c r="J98" i="3"/>
  <c r="X98" i="3"/>
  <c r="AA98" i="2" s="1"/>
  <c r="J129" i="3"/>
  <c r="X129" i="3"/>
  <c r="AA129" i="2" s="1"/>
  <c r="I222" i="3"/>
  <c r="C222" i="1" s="1"/>
  <c r="W222" i="3"/>
  <c r="Q192" i="3"/>
  <c r="S192" i="2" s="1"/>
  <c r="P222" i="3"/>
  <c r="Q254" i="3"/>
  <c r="S254" i="2" s="1"/>
  <c r="C255" i="3"/>
  <c r="C255" i="2" s="1"/>
  <c r="C256" i="3"/>
  <c r="C256" i="2" s="1"/>
  <c r="W35" i="4"/>
  <c r="W64" i="4"/>
  <c r="X39" i="4"/>
  <c r="Q127" i="4"/>
  <c r="T127" i="2" s="1"/>
  <c r="Q159" i="4"/>
  <c r="C160" i="4"/>
  <c r="D160" i="2" s="1"/>
  <c r="C161" i="4"/>
  <c r="D161" i="2" s="1"/>
  <c r="C163" i="4"/>
  <c r="D163" i="2" s="1"/>
  <c r="C164" i="4"/>
  <c r="D164" i="2" s="1"/>
  <c r="C165" i="4"/>
  <c r="D165" i="2" s="1"/>
  <c r="C167" i="4"/>
  <c r="D167" i="2" s="1"/>
  <c r="C168" i="4"/>
  <c r="D168" i="2" s="1"/>
  <c r="C169" i="4"/>
  <c r="D169" i="2" s="1"/>
  <c r="C171" i="4"/>
  <c r="D171" i="2" s="1"/>
  <c r="C172" i="4"/>
  <c r="D172" i="2" s="1"/>
  <c r="C173" i="4"/>
  <c r="D173" i="2" s="1"/>
  <c r="C175" i="4"/>
  <c r="D175" i="2" s="1"/>
  <c r="C176" i="4"/>
  <c r="D176" i="2" s="1"/>
  <c r="C177" i="4"/>
  <c r="D177" i="2" s="1"/>
  <c r="C179" i="4"/>
  <c r="D179" i="2" s="1"/>
  <c r="C180" i="4"/>
  <c r="D180" i="2" s="1"/>
  <c r="C181" i="4"/>
  <c r="D181" i="2" s="1"/>
  <c r="C183" i="4"/>
  <c r="D183" i="2" s="1"/>
  <c r="C184" i="4"/>
  <c r="D184" i="2" s="1"/>
  <c r="C185" i="4"/>
  <c r="D185" i="2" s="1"/>
  <c r="C187" i="4"/>
  <c r="D187" i="2" s="1"/>
  <c r="C188" i="4"/>
  <c r="D188" i="2" s="1"/>
  <c r="C189" i="4"/>
  <c r="D189" i="2" s="1"/>
  <c r="X254" i="4"/>
  <c r="AB254" i="2" s="1"/>
  <c r="Q35" i="5"/>
  <c r="U35" i="2" s="1"/>
  <c r="Q64" i="5"/>
  <c r="U64" i="2" s="1"/>
  <c r="P64" i="5"/>
  <c r="P96" i="5"/>
  <c r="Q65" i="5"/>
  <c r="C98" i="5"/>
  <c r="E98" i="2" s="1"/>
  <c r="C99" i="5"/>
  <c r="E99" i="2" s="1"/>
  <c r="C100" i="5"/>
  <c r="E100" i="2" s="1"/>
  <c r="C113" i="5"/>
  <c r="E113" i="2" s="1"/>
  <c r="C114" i="5"/>
  <c r="E114" i="2" s="1"/>
  <c r="C115" i="5"/>
  <c r="E115" i="2" s="1"/>
  <c r="C116" i="5"/>
  <c r="E116" i="2" s="1"/>
  <c r="C141" i="5"/>
  <c r="E141" i="2" s="1"/>
  <c r="C142" i="5"/>
  <c r="E142" i="2" s="1"/>
  <c r="C143" i="5"/>
  <c r="E143" i="2" s="1"/>
  <c r="C157" i="5"/>
  <c r="E157" i="2" s="1"/>
  <c r="C158" i="5"/>
  <c r="E158" i="2" s="1"/>
  <c r="C172" i="5"/>
  <c r="E172" i="2" s="1"/>
  <c r="C173" i="5"/>
  <c r="E173" i="2" s="1"/>
  <c r="C174" i="5"/>
  <c r="E174" i="2" s="1"/>
  <c r="C189" i="5"/>
  <c r="E189" i="2" s="1"/>
  <c r="P35" i="3"/>
  <c r="W96" i="3"/>
  <c r="X159" i="3"/>
  <c r="AA159" i="2" s="1"/>
  <c r="X222" i="3"/>
  <c r="AA222" i="2" s="1"/>
  <c r="C208" i="3"/>
  <c r="C208" i="2" s="1"/>
  <c r="C212" i="3"/>
  <c r="C212" i="2" s="1"/>
  <c r="C216" i="3"/>
  <c r="C216" i="2" s="1"/>
  <c r="X254" i="3"/>
  <c r="AA254" i="2" s="1"/>
  <c r="J261" i="3"/>
  <c r="K261" i="2" s="1"/>
  <c r="C261" i="1"/>
  <c r="I35" i="4"/>
  <c r="D35" i="1" s="1"/>
  <c r="J4" i="4"/>
  <c r="C5" i="4"/>
  <c r="D5" i="2" s="1"/>
  <c r="C6" i="4"/>
  <c r="D6" i="2" s="1"/>
  <c r="C8" i="4"/>
  <c r="D8" i="2" s="1"/>
  <c r="C9" i="4"/>
  <c r="D9" i="2" s="1"/>
  <c r="C10" i="4"/>
  <c r="D10" i="2" s="1"/>
  <c r="C12" i="4"/>
  <c r="D12" i="2" s="1"/>
  <c r="C13" i="4"/>
  <c r="D13" i="2" s="1"/>
  <c r="C14" i="4"/>
  <c r="D14" i="2" s="1"/>
  <c r="C16" i="4"/>
  <c r="D16" i="2" s="1"/>
  <c r="C17" i="4"/>
  <c r="D17" i="2" s="1"/>
  <c r="C18" i="4"/>
  <c r="D18" i="2" s="1"/>
  <c r="C20" i="4"/>
  <c r="D20" i="2" s="1"/>
  <c r="C21" i="4"/>
  <c r="D21" i="2" s="1"/>
  <c r="C22" i="4"/>
  <c r="D22" i="2" s="1"/>
  <c r="C24" i="4"/>
  <c r="D24" i="2" s="1"/>
  <c r="C25" i="4"/>
  <c r="D25" i="2" s="1"/>
  <c r="C26" i="4"/>
  <c r="D26" i="2" s="1"/>
  <c r="W127" i="4"/>
  <c r="X97" i="4"/>
  <c r="X159" i="4"/>
  <c r="J222" i="4"/>
  <c r="L222" i="2" s="1"/>
  <c r="C191" i="4"/>
  <c r="C192" i="4"/>
  <c r="D192" i="2" s="1"/>
  <c r="C194" i="4"/>
  <c r="D194" i="2" s="1"/>
  <c r="C195" i="4"/>
  <c r="D195" i="2" s="1"/>
  <c r="C196" i="4"/>
  <c r="D196" i="2" s="1"/>
  <c r="C198" i="4"/>
  <c r="D198" i="2" s="1"/>
  <c r="C199" i="4"/>
  <c r="D199" i="2" s="1"/>
  <c r="C200" i="4"/>
  <c r="D200" i="2" s="1"/>
  <c r="C202" i="4"/>
  <c r="D202" i="2" s="1"/>
  <c r="C203" i="4"/>
  <c r="D203" i="2" s="1"/>
  <c r="C204" i="4"/>
  <c r="D204" i="2" s="1"/>
  <c r="C206" i="4"/>
  <c r="D206" i="2" s="1"/>
  <c r="C207" i="4"/>
  <c r="D207" i="2" s="1"/>
  <c r="C208" i="4"/>
  <c r="D208" i="2" s="1"/>
  <c r="C210" i="4"/>
  <c r="D210" i="2" s="1"/>
  <c r="C211" i="4"/>
  <c r="D211" i="2" s="1"/>
  <c r="C212" i="4"/>
  <c r="D212" i="2" s="1"/>
  <c r="C214" i="4"/>
  <c r="D214" i="2" s="1"/>
  <c r="C215" i="4"/>
  <c r="D215" i="2" s="1"/>
  <c r="C216" i="4"/>
  <c r="D216" i="2" s="1"/>
  <c r="C218" i="4"/>
  <c r="D218" i="2" s="1"/>
  <c r="C219" i="4"/>
  <c r="D219" i="2" s="1"/>
  <c r="C220" i="4"/>
  <c r="D220" i="2" s="1"/>
  <c r="J268" i="4"/>
  <c r="L268" i="2" s="1"/>
  <c r="D268" i="1"/>
  <c r="C198" i="5"/>
  <c r="E198" i="2" s="1"/>
  <c r="C201" i="5"/>
  <c r="E201" i="2" s="1"/>
  <c r="P159" i="3"/>
  <c r="X161" i="3"/>
  <c r="AA161" i="2" s="1"/>
  <c r="C209" i="3"/>
  <c r="C209" i="2" s="1"/>
  <c r="C213" i="3"/>
  <c r="C213" i="2" s="1"/>
  <c r="C217" i="3"/>
  <c r="C217" i="2" s="1"/>
  <c r="W254" i="3"/>
  <c r="Q35" i="4"/>
  <c r="T35" i="2" s="1"/>
  <c r="J64" i="4"/>
  <c r="L64" i="2" s="1"/>
  <c r="C40" i="4"/>
  <c r="D40" i="2" s="1"/>
  <c r="C41" i="4"/>
  <c r="D41" i="2" s="1"/>
  <c r="C43" i="4"/>
  <c r="D43" i="2" s="1"/>
  <c r="C44" i="4"/>
  <c r="D44" i="2" s="1"/>
  <c r="C45" i="4"/>
  <c r="D45" i="2" s="1"/>
  <c r="C47" i="4"/>
  <c r="D47" i="2" s="1"/>
  <c r="C48" i="4"/>
  <c r="D48" i="2" s="1"/>
  <c r="C49" i="4"/>
  <c r="D49" i="2" s="1"/>
  <c r="C51" i="4"/>
  <c r="D51" i="2" s="1"/>
  <c r="C52" i="4"/>
  <c r="D52" i="2" s="1"/>
  <c r="C53" i="4"/>
  <c r="D53" i="2" s="1"/>
  <c r="C55" i="4"/>
  <c r="D55" i="2" s="1"/>
  <c r="C56" i="4"/>
  <c r="D56" i="2" s="1"/>
  <c r="C57" i="4"/>
  <c r="D57" i="2" s="1"/>
  <c r="C59" i="4"/>
  <c r="D59" i="2" s="1"/>
  <c r="C60" i="4"/>
  <c r="D60" i="2" s="1"/>
  <c r="C61" i="4"/>
  <c r="D61" i="2" s="1"/>
  <c r="C63" i="4"/>
  <c r="D63" i="2" s="1"/>
  <c r="I64" i="4"/>
  <c r="D64" i="1" s="1"/>
  <c r="J254" i="4"/>
  <c r="L254" i="2" s="1"/>
  <c r="I254" i="4"/>
  <c r="D254" i="1" s="1"/>
  <c r="J267" i="4"/>
  <c r="L267" i="2" s="1"/>
  <c r="D267" i="1"/>
  <c r="C10" i="5"/>
  <c r="E10" i="2" s="1"/>
  <c r="C11" i="5"/>
  <c r="E11" i="2" s="1"/>
  <c r="C13" i="5"/>
  <c r="E13" i="2" s="1"/>
  <c r="C14" i="5"/>
  <c r="E14" i="2" s="1"/>
  <c r="C15" i="5"/>
  <c r="E15" i="2" s="1"/>
  <c r="C17" i="5"/>
  <c r="E17" i="2" s="1"/>
  <c r="C18" i="5"/>
  <c r="E18" i="2" s="1"/>
  <c r="C19" i="5"/>
  <c r="E19" i="2" s="1"/>
  <c r="C21" i="5"/>
  <c r="E21" i="2" s="1"/>
  <c r="C22" i="5"/>
  <c r="E22" i="2" s="1"/>
  <c r="C23" i="5"/>
  <c r="E23" i="2" s="1"/>
  <c r="C25" i="5"/>
  <c r="E25" i="2" s="1"/>
  <c r="C26" i="5"/>
  <c r="E26" i="2" s="1"/>
  <c r="C27" i="5"/>
  <c r="E27" i="2" s="1"/>
  <c r="C40" i="5"/>
  <c r="E40" i="2" s="1"/>
  <c r="C41" i="5"/>
  <c r="E41" i="2" s="1"/>
  <c r="C42" i="5"/>
  <c r="E42" i="2" s="1"/>
  <c r="C44" i="5"/>
  <c r="E44" i="2" s="1"/>
  <c r="C45" i="5"/>
  <c r="E45" i="2" s="1"/>
  <c r="C46" i="5"/>
  <c r="E46" i="2" s="1"/>
  <c r="C48" i="5"/>
  <c r="E48" i="2" s="1"/>
  <c r="C49" i="5"/>
  <c r="E49" i="2" s="1"/>
  <c r="C50" i="5"/>
  <c r="E50" i="2" s="1"/>
  <c r="C52" i="5"/>
  <c r="E52" i="2" s="1"/>
  <c r="C53" i="5"/>
  <c r="E53" i="2" s="1"/>
  <c r="C54" i="5"/>
  <c r="E54" i="2" s="1"/>
  <c r="C56" i="5"/>
  <c r="E56" i="2" s="1"/>
  <c r="C57" i="5"/>
  <c r="E57" i="2" s="1"/>
  <c r="C58" i="5"/>
  <c r="E58" i="2" s="1"/>
  <c r="C60" i="5"/>
  <c r="E60" i="2" s="1"/>
  <c r="C61" i="5"/>
  <c r="E61" i="2" s="1"/>
  <c r="C62" i="5"/>
  <c r="E62" i="2" s="1"/>
  <c r="Q127" i="5"/>
  <c r="U127" i="2" s="1"/>
  <c r="C105" i="5"/>
  <c r="E105" i="2" s="1"/>
  <c r="C106" i="5"/>
  <c r="E106" i="2" s="1"/>
  <c r="C107" i="5"/>
  <c r="E107" i="2" s="1"/>
  <c r="C108" i="5"/>
  <c r="E108" i="2" s="1"/>
  <c r="C121" i="5"/>
  <c r="E121" i="2" s="1"/>
  <c r="C122" i="5"/>
  <c r="E122" i="2" s="1"/>
  <c r="C123" i="5"/>
  <c r="E123" i="2" s="1"/>
  <c r="C124" i="5"/>
  <c r="E124" i="2" s="1"/>
  <c r="X159" i="5"/>
  <c r="C132" i="5"/>
  <c r="E132" i="2" s="1"/>
  <c r="C133" i="5"/>
  <c r="E133" i="2" s="1"/>
  <c r="C134" i="5"/>
  <c r="E134" i="2" s="1"/>
  <c r="C135" i="5"/>
  <c r="E135" i="2" s="1"/>
  <c r="C148" i="5"/>
  <c r="E148" i="2" s="1"/>
  <c r="C149" i="5"/>
  <c r="E149" i="2" s="1"/>
  <c r="C150" i="5"/>
  <c r="E150" i="2" s="1"/>
  <c r="C151" i="5"/>
  <c r="E151" i="2" s="1"/>
  <c r="C163" i="5"/>
  <c r="E163" i="2" s="1"/>
  <c r="C164" i="5"/>
  <c r="E164" i="2" s="1"/>
  <c r="C165" i="5"/>
  <c r="E165" i="2" s="1"/>
  <c r="C166" i="5"/>
  <c r="E166" i="2" s="1"/>
  <c r="C179" i="5"/>
  <c r="E179" i="2" s="1"/>
  <c r="C180" i="5"/>
  <c r="E180" i="2" s="1"/>
  <c r="C181" i="5"/>
  <c r="E181" i="2" s="1"/>
  <c r="C182" i="5"/>
  <c r="E182" i="2" s="1"/>
  <c r="C195" i="5"/>
  <c r="E195" i="2" s="1"/>
  <c r="C196" i="5"/>
  <c r="E196" i="2" s="1"/>
  <c r="C197" i="5"/>
  <c r="E197" i="2" s="1"/>
  <c r="C142" i="3"/>
  <c r="C142" i="2" s="1"/>
  <c r="C146" i="3"/>
  <c r="C146" i="2" s="1"/>
  <c r="C150" i="3"/>
  <c r="C150" i="2" s="1"/>
  <c r="C154" i="3"/>
  <c r="C154" i="2" s="1"/>
  <c r="C158" i="3"/>
  <c r="C158" i="2" s="1"/>
  <c r="C161" i="3"/>
  <c r="C161" i="2" s="1"/>
  <c r="C165" i="3"/>
  <c r="C165" i="2" s="1"/>
  <c r="C169" i="3"/>
  <c r="C169" i="2" s="1"/>
  <c r="C173" i="3"/>
  <c r="C173" i="2" s="1"/>
  <c r="C177" i="3"/>
  <c r="C177" i="2" s="1"/>
  <c r="C181" i="3"/>
  <c r="C181" i="2" s="1"/>
  <c r="C185" i="3"/>
  <c r="C185" i="2" s="1"/>
  <c r="C189" i="3"/>
  <c r="C189" i="2" s="1"/>
  <c r="Q222" i="3"/>
  <c r="S222" i="2" s="1"/>
  <c r="C192" i="3"/>
  <c r="C192" i="2" s="1"/>
  <c r="I254" i="3"/>
  <c r="C254" i="1" s="1"/>
  <c r="J223" i="3"/>
  <c r="J267" i="3"/>
  <c r="K267" i="2" s="1"/>
  <c r="C267" i="1"/>
  <c r="I127" i="4"/>
  <c r="D127" i="1" s="1"/>
  <c r="J97" i="4"/>
  <c r="C118" i="4"/>
  <c r="D118" i="2" s="1"/>
  <c r="C122" i="4"/>
  <c r="D122" i="2" s="1"/>
  <c r="C126" i="4"/>
  <c r="D126" i="2" s="1"/>
  <c r="I159" i="4"/>
  <c r="D159" i="1" s="1"/>
  <c r="J128" i="4"/>
  <c r="C129" i="4"/>
  <c r="D129" i="2" s="1"/>
  <c r="C133" i="4"/>
  <c r="D133" i="2" s="1"/>
  <c r="C137" i="4"/>
  <c r="D137" i="2" s="1"/>
  <c r="C141" i="4"/>
  <c r="D141" i="2" s="1"/>
  <c r="C145" i="4"/>
  <c r="D145" i="2" s="1"/>
  <c r="C149" i="4"/>
  <c r="D149" i="2" s="1"/>
  <c r="C153" i="4"/>
  <c r="D153" i="2" s="1"/>
  <c r="C157" i="4"/>
  <c r="D157" i="2" s="1"/>
  <c r="C158" i="4"/>
  <c r="D158" i="2" s="1"/>
  <c r="W190" i="4"/>
  <c r="P222" i="4"/>
  <c r="P254" i="4"/>
  <c r="Q223" i="4"/>
  <c r="J96" i="5"/>
  <c r="M96" i="2" s="1"/>
  <c r="C65" i="5"/>
  <c r="C89" i="5"/>
  <c r="E89" i="2" s="1"/>
  <c r="C91" i="5"/>
  <c r="E91" i="2" s="1"/>
  <c r="C93" i="5"/>
  <c r="E93" i="2" s="1"/>
  <c r="C95" i="5"/>
  <c r="E95" i="2" s="1"/>
  <c r="I96" i="5"/>
  <c r="E96" i="1" s="1"/>
  <c r="C102" i="5"/>
  <c r="E102" i="2" s="1"/>
  <c r="C104" i="5"/>
  <c r="E104" i="2" s="1"/>
  <c r="C118" i="5"/>
  <c r="E118" i="2" s="1"/>
  <c r="C120" i="5"/>
  <c r="E120" i="2" s="1"/>
  <c r="C129" i="5"/>
  <c r="E129" i="2" s="1"/>
  <c r="C131" i="5"/>
  <c r="E131" i="2" s="1"/>
  <c r="C145" i="5"/>
  <c r="E145" i="2" s="1"/>
  <c r="C146" i="5"/>
  <c r="E146" i="2" s="1"/>
  <c r="C147" i="5"/>
  <c r="E147" i="2" s="1"/>
  <c r="C161" i="5"/>
  <c r="E161" i="2" s="1"/>
  <c r="C162" i="5"/>
  <c r="E162" i="2" s="1"/>
  <c r="C176" i="5"/>
  <c r="E176" i="2" s="1"/>
  <c r="C177" i="5"/>
  <c r="E177" i="2" s="1"/>
  <c r="C178" i="5"/>
  <c r="E178" i="2" s="1"/>
  <c r="J222" i="5"/>
  <c r="M222" i="2" s="1"/>
  <c r="C192" i="5"/>
  <c r="E192" i="2" s="1"/>
  <c r="C193" i="5"/>
  <c r="E193" i="2" s="1"/>
  <c r="C207" i="5"/>
  <c r="E207" i="2" s="1"/>
  <c r="C208" i="5"/>
  <c r="E208" i="2" s="1"/>
  <c r="I127" i="5"/>
  <c r="E127" i="1" s="1"/>
  <c r="I222" i="5"/>
  <c r="E222" i="1" s="1"/>
  <c r="W222" i="5"/>
  <c r="W127" i="6"/>
  <c r="P159" i="6"/>
  <c r="P254" i="3"/>
  <c r="J260" i="3"/>
  <c r="K260" i="2" s="1"/>
  <c r="C260" i="1"/>
  <c r="J266" i="3"/>
  <c r="K266" i="2" s="1"/>
  <c r="C266" i="1"/>
  <c r="P35" i="4"/>
  <c r="W96" i="4"/>
  <c r="P159" i="4"/>
  <c r="P190" i="4"/>
  <c r="I222" i="4"/>
  <c r="D222" i="1" s="1"/>
  <c r="W35" i="5"/>
  <c r="I64" i="5"/>
  <c r="E64" i="1" s="1"/>
  <c r="W159" i="5"/>
  <c r="J160" i="5"/>
  <c r="X160" i="5"/>
  <c r="AC160" i="2" s="1"/>
  <c r="P254" i="5"/>
  <c r="J262" i="5"/>
  <c r="M262" i="2" s="1"/>
  <c r="E262" i="1"/>
  <c r="J266" i="5"/>
  <c r="M266" i="2" s="1"/>
  <c r="E266" i="1"/>
  <c r="P35" i="6"/>
  <c r="J64" i="6"/>
  <c r="N64" i="2" s="1"/>
  <c r="W96" i="6"/>
  <c r="Q127" i="6"/>
  <c r="V127" i="2" s="1"/>
  <c r="W159" i="6"/>
  <c r="C171" i="6"/>
  <c r="F171" i="2" s="1"/>
  <c r="C172" i="6"/>
  <c r="F172" i="2" s="1"/>
  <c r="C202" i="6"/>
  <c r="F202" i="2" s="1"/>
  <c r="J254" i="6"/>
  <c r="N254" i="2" s="1"/>
  <c r="C225" i="6"/>
  <c r="F225" i="2" s="1"/>
  <c r="P35" i="7"/>
  <c r="Q5" i="7"/>
  <c r="C7" i="7"/>
  <c r="G7" i="2" s="1"/>
  <c r="C11" i="7"/>
  <c r="G11" i="2" s="1"/>
  <c r="C42" i="7"/>
  <c r="G42" i="2" s="1"/>
  <c r="C46" i="7"/>
  <c r="G46" i="2" s="1"/>
  <c r="C50" i="7"/>
  <c r="G50" i="2" s="1"/>
  <c r="C54" i="7"/>
  <c r="G54" i="2" s="1"/>
  <c r="C58" i="7"/>
  <c r="G58" i="2" s="1"/>
  <c r="C62" i="7"/>
  <c r="G62" i="2" s="1"/>
  <c r="J259" i="3"/>
  <c r="K259" i="2" s="1"/>
  <c r="C259" i="1"/>
  <c r="J263" i="3"/>
  <c r="K263" i="2" s="1"/>
  <c r="C263" i="1"/>
  <c r="J265" i="3"/>
  <c r="K265" i="2" s="1"/>
  <c r="C265" i="1"/>
  <c r="J65" i="4"/>
  <c r="P96" i="4"/>
  <c r="P127" i="4"/>
  <c r="I190" i="4"/>
  <c r="D190" i="1" s="1"/>
  <c r="W254" i="4"/>
  <c r="J4" i="5"/>
  <c r="P35" i="5"/>
  <c r="X39" i="5"/>
  <c r="C39" i="5" s="1"/>
  <c r="W96" i="5"/>
  <c r="X97" i="5"/>
  <c r="J128" i="5"/>
  <c r="P159" i="5"/>
  <c r="P190" i="5"/>
  <c r="P222" i="5"/>
  <c r="I254" i="5"/>
  <c r="E254" i="1" s="1"/>
  <c r="W254" i="5"/>
  <c r="C226" i="5"/>
  <c r="E226" i="2" s="1"/>
  <c r="C230" i="5"/>
  <c r="E230" i="2" s="1"/>
  <c r="C234" i="5"/>
  <c r="E234" i="2" s="1"/>
  <c r="C238" i="5"/>
  <c r="E238" i="2" s="1"/>
  <c r="C242" i="5"/>
  <c r="E242" i="2" s="1"/>
  <c r="C246" i="5"/>
  <c r="E246" i="2" s="1"/>
  <c r="C250" i="5"/>
  <c r="E250" i="2" s="1"/>
  <c r="C257" i="5"/>
  <c r="E257" i="2" s="1"/>
  <c r="I35" i="6"/>
  <c r="F35" i="1" s="1"/>
  <c r="W35" i="6"/>
  <c r="C7" i="6"/>
  <c r="F7" i="2" s="1"/>
  <c r="C11" i="6"/>
  <c r="F11" i="2" s="1"/>
  <c r="C15" i="6"/>
  <c r="F15" i="2" s="1"/>
  <c r="C19" i="6"/>
  <c r="F19" i="2" s="1"/>
  <c r="C23" i="6"/>
  <c r="F23" i="2" s="1"/>
  <c r="C27" i="6"/>
  <c r="F27" i="2" s="1"/>
  <c r="I64" i="6"/>
  <c r="F64" i="1" s="1"/>
  <c r="W64" i="6"/>
  <c r="C42" i="6"/>
  <c r="F42" i="2" s="1"/>
  <c r="C46" i="6"/>
  <c r="F46" i="2" s="1"/>
  <c r="C50" i="6"/>
  <c r="F50" i="2" s="1"/>
  <c r="C54" i="6"/>
  <c r="F54" i="2" s="1"/>
  <c r="C58" i="6"/>
  <c r="F58" i="2" s="1"/>
  <c r="C62" i="6"/>
  <c r="F62" i="2" s="1"/>
  <c r="I96" i="6"/>
  <c r="F96" i="1" s="1"/>
  <c r="J65" i="6"/>
  <c r="C69" i="6"/>
  <c r="F69" i="2" s="1"/>
  <c r="C73" i="6"/>
  <c r="F73" i="2" s="1"/>
  <c r="C79" i="6"/>
  <c r="F79" i="2" s="1"/>
  <c r="C89" i="6"/>
  <c r="F89" i="2" s="1"/>
  <c r="C95" i="6"/>
  <c r="F95" i="2" s="1"/>
  <c r="I127" i="6"/>
  <c r="F127" i="1" s="1"/>
  <c r="C100" i="6"/>
  <c r="F100" i="2" s="1"/>
  <c r="C106" i="6"/>
  <c r="F106" i="2" s="1"/>
  <c r="C116" i="6"/>
  <c r="F116" i="2" s="1"/>
  <c r="C122" i="6"/>
  <c r="F122" i="2" s="1"/>
  <c r="J159" i="6"/>
  <c r="C128" i="6"/>
  <c r="X159" i="6"/>
  <c r="C133" i="6"/>
  <c r="F133" i="2" s="1"/>
  <c r="C143" i="6"/>
  <c r="F143" i="2" s="1"/>
  <c r="C149" i="6"/>
  <c r="F149" i="2" s="1"/>
  <c r="I190" i="6"/>
  <c r="F190" i="1" s="1"/>
  <c r="J160" i="6"/>
  <c r="C175" i="6"/>
  <c r="F175" i="2" s="1"/>
  <c r="C176" i="6"/>
  <c r="F176" i="2" s="1"/>
  <c r="C187" i="6"/>
  <c r="F187" i="2" s="1"/>
  <c r="Q222" i="6"/>
  <c r="V222" i="2" s="1"/>
  <c r="C209" i="6"/>
  <c r="F209" i="2" s="1"/>
  <c r="C210" i="6"/>
  <c r="F210" i="2" s="1"/>
  <c r="Q254" i="6"/>
  <c r="V254" i="2" s="1"/>
  <c r="C233" i="6"/>
  <c r="F233" i="2" s="1"/>
  <c r="C23" i="7"/>
  <c r="G23" i="2" s="1"/>
  <c r="C27" i="7"/>
  <c r="G27" i="2" s="1"/>
  <c r="I96" i="7"/>
  <c r="G96" i="1" s="1"/>
  <c r="J65" i="7"/>
  <c r="C69" i="7"/>
  <c r="G69" i="2" s="1"/>
  <c r="C73" i="7"/>
  <c r="G73" i="2" s="1"/>
  <c r="C77" i="7"/>
  <c r="G77" i="2" s="1"/>
  <c r="C81" i="7"/>
  <c r="G81" i="2" s="1"/>
  <c r="C85" i="7"/>
  <c r="G85" i="2" s="1"/>
  <c r="C89" i="7"/>
  <c r="G89" i="2" s="1"/>
  <c r="J262" i="3"/>
  <c r="K262" i="2" s="1"/>
  <c r="C262" i="1"/>
  <c r="J268" i="3"/>
  <c r="K268" i="2" s="1"/>
  <c r="C268" i="1"/>
  <c r="J269" i="3"/>
  <c r="K269" i="2" s="1"/>
  <c r="C269" i="1"/>
  <c r="Q39" i="4"/>
  <c r="J269" i="4"/>
  <c r="L269" i="2" s="1"/>
  <c r="D269" i="1"/>
  <c r="Q191" i="5"/>
  <c r="C191" i="5" s="1"/>
  <c r="C213" i="5"/>
  <c r="E213" i="2" s="1"/>
  <c r="C217" i="5"/>
  <c r="E217" i="2" s="1"/>
  <c r="C221" i="5"/>
  <c r="E221" i="2" s="1"/>
  <c r="J260" i="5"/>
  <c r="M260" i="2" s="1"/>
  <c r="E260" i="1"/>
  <c r="E264" i="1"/>
  <c r="J264" i="5"/>
  <c r="M264" i="2" s="1"/>
  <c r="J268" i="5"/>
  <c r="M268" i="2" s="1"/>
  <c r="E268" i="1"/>
  <c r="P64" i="6"/>
  <c r="Q65" i="6"/>
  <c r="P96" i="6"/>
  <c r="C75" i="6"/>
  <c r="F75" i="2" s="1"/>
  <c r="C85" i="6"/>
  <c r="F85" i="2" s="1"/>
  <c r="C91" i="6"/>
  <c r="F91" i="2" s="1"/>
  <c r="J127" i="6"/>
  <c r="N127" i="2" s="1"/>
  <c r="C97" i="6"/>
  <c r="X127" i="6"/>
  <c r="AD127" i="2" s="1"/>
  <c r="C102" i="6"/>
  <c r="F102" i="2" s="1"/>
  <c r="C112" i="6"/>
  <c r="F112" i="2" s="1"/>
  <c r="C118" i="6"/>
  <c r="F118" i="2" s="1"/>
  <c r="C129" i="6"/>
  <c r="F129" i="2" s="1"/>
  <c r="C139" i="6"/>
  <c r="F139" i="2" s="1"/>
  <c r="C145" i="6"/>
  <c r="F145" i="2" s="1"/>
  <c r="C152" i="6"/>
  <c r="F152" i="2" s="1"/>
  <c r="C153" i="6"/>
  <c r="F153" i="2" s="1"/>
  <c r="C163" i="6"/>
  <c r="F163" i="2" s="1"/>
  <c r="C164" i="6"/>
  <c r="F164" i="2" s="1"/>
  <c r="C177" i="6"/>
  <c r="F177" i="2" s="1"/>
  <c r="C179" i="6"/>
  <c r="F179" i="2" s="1"/>
  <c r="C180" i="6"/>
  <c r="F180" i="2" s="1"/>
  <c r="W222" i="6"/>
  <c r="C218" i="6"/>
  <c r="F218" i="2" s="1"/>
  <c r="I222" i="6"/>
  <c r="F222" i="1" s="1"/>
  <c r="C240" i="6"/>
  <c r="F240" i="2" s="1"/>
  <c r="C241" i="6"/>
  <c r="F241" i="2" s="1"/>
  <c r="C19" i="7"/>
  <c r="G19" i="2" s="1"/>
  <c r="J64" i="7"/>
  <c r="O64" i="2" s="1"/>
  <c r="J261" i="5"/>
  <c r="M261" i="2" s="1"/>
  <c r="E261" i="1"/>
  <c r="J267" i="5"/>
  <c r="M267" i="2" s="1"/>
  <c r="E267" i="1"/>
  <c r="P190" i="6"/>
  <c r="C195" i="6"/>
  <c r="F195" i="2" s="1"/>
  <c r="C211" i="6"/>
  <c r="F211" i="2" s="1"/>
  <c r="P254" i="6"/>
  <c r="C224" i="6"/>
  <c r="F224" i="2" s="1"/>
  <c r="C226" i="6"/>
  <c r="F226" i="2" s="1"/>
  <c r="C242" i="6"/>
  <c r="F242" i="2" s="1"/>
  <c r="J268" i="6"/>
  <c r="N268" i="2" s="1"/>
  <c r="F268" i="1"/>
  <c r="J35" i="7"/>
  <c r="O35" i="2" s="1"/>
  <c r="C4" i="7"/>
  <c r="C20" i="7"/>
  <c r="G20" i="2" s="1"/>
  <c r="I64" i="7"/>
  <c r="G64" i="1" s="1"/>
  <c r="X64" i="7"/>
  <c r="AE64" i="2" s="1"/>
  <c r="C94" i="7"/>
  <c r="G94" i="2" s="1"/>
  <c r="X127" i="7"/>
  <c r="AE127" i="2" s="1"/>
  <c r="C102" i="7"/>
  <c r="G102" i="2" s="1"/>
  <c r="J159" i="7"/>
  <c r="C141" i="7"/>
  <c r="G141" i="2" s="1"/>
  <c r="C157" i="7"/>
  <c r="G157" i="2" s="1"/>
  <c r="C168" i="7"/>
  <c r="G168" i="2" s="1"/>
  <c r="Q254" i="7"/>
  <c r="W254" i="2" s="1"/>
  <c r="C233" i="7"/>
  <c r="G233" i="2" s="1"/>
  <c r="C249" i="7"/>
  <c r="G249" i="2" s="1"/>
  <c r="J35" i="8"/>
  <c r="P35" i="2" s="1"/>
  <c r="C4" i="8"/>
  <c r="C20" i="8"/>
  <c r="H20" i="2" s="1"/>
  <c r="Q159" i="6"/>
  <c r="J222" i="6"/>
  <c r="N222" i="2" s="1"/>
  <c r="C191" i="6"/>
  <c r="P222" i="6"/>
  <c r="I254" i="6"/>
  <c r="F254" i="1" s="1"/>
  <c r="J259" i="6"/>
  <c r="N259" i="2" s="1"/>
  <c r="F259" i="1"/>
  <c r="J263" i="6"/>
  <c r="N263" i="2" s="1"/>
  <c r="F263" i="1"/>
  <c r="J267" i="6"/>
  <c r="N267" i="2" s="1"/>
  <c r="F267" i="1"/>
  <c r="C16" i="7"/>
  <c r="G16" i="2" s="1"/>
  <c r="C43" i="7"/>
  <c r="G43" i="2" s="1"/>
  <c r="C47" i="7"/>
  <c r="G47" i="2" s="1"/>
  <c r="C51" i="7"/>
  <c r="G51" i="2" s="1"/>
  <c r="C55" i="7"/>
  <c r="G55" i="2" s="1"/>
  <c r="C59" i="7"/>
  <c r="G59" i="2" s="1"/>
  <c r="C63" i="7"/>
  <c r="G63" i="2" s="1"/>
  <c r="C70" i="7"/>
  <c r="G70" i="2" s="1"/>
  <c r="C74" i="7"/>
  <c r="G74" i="2" s="1"/>
  <c r="C78" i="7"/>
  <c r="G78" i="2" s="1"/>
  <c r="C82" i="7"/>
  <c r="G82" i="2" s="1"/>
  <c r="C86" i="7"/>
  <c r="G86" i="2" s="1"/>
  <c r="C90" i="7"/>
  <c r="G90" i="2" s="1"/>
  <c r="J127" i="7"/>
  <c r="O127" i="2" s="1"/>
  <c r="C97" i="7"/>
  <c r="C98" i="7"/>
  <c r="G98" i="2" s="1"/>
  <c r="C100" i="7"/>
  <c r="G100" i="2" s="1"/>
  <c r="C101" i="7"/>
  <c r="G101" i="2" s="1"/>
  <c r="C106" i="7"/>
  <c r="G106" i="2" s="1"/>
  <c r="C107" i="7"/>
  <c r="G107" i="2" s="1"/>
  <c r="C114" i="7"/>
  <c r="G114" i="2" s="1"/>
  <c r="C115" i="7"/>
  <c r="G115" i="2" s="1"/>
  <c r="C126" i="7"/>
  <c r="G126" i="2" s="1"/>
  <c r="C137" i="7"/>
  <c r="G137" i="2" s="1"/>
  <c r="C138" i="7"/>
  <c r="G138" i="2" s="1"/>
  <c r="C139" i="7"/>
  <c r="G139" i="2" s="1"/>
  <c r="C140" i="7"/>
  <c r="G140" i="2" s="1"/>
  <c r="C153" i="7"/>
  <c r="G153" i="2" s="1"/>
  <c r="C154" i="7"/>
  <c r="G154" i="2" s="1"/>
  <c r="C156" i="7"/>
  <c r="G156" i="2" s="1"/>
  <c r="C164" i="7"/>
  <c r="G164" i="2" s="1"/>
  <c r="C165" i="7"/>
  <c r="G165" i="2" s="1"/>
  <c r="C167" i="7"/>
  <c r="G167" i="2" s="1"/>
  <c r="C175" i="7"/>
  <c r="G175" i="2" s="1"/>
  <c r="C176" i="7"/>
  <c r="G176" i="2" s="1"/>
  <c r="C183" i="7"/>
  <c r="G183" i="2" s="1"/>
  <c r="C184" i="7"/>
  <c r="G184" i="2" s="1"/>
  <c r="Q222" i="7"/>
  <c r="W222" i="2" s="1"/>
  <c r="C194" i="7"/>
  <c r="G194" i="2" s="1"/>
  <c r="C195" i="7"/>
  <c r="G195" i="2" s="1"/>
  <c r="C202" i="7"/>
  <c r="G202" i="2" s="1"/>
  <c r="C203" i="7"/>
  <c r="G203" i="2" s="1"/>
  <c r="C210" i="7"/>
  <c r="G210" i="2" s="1"/>
  <c r="C211" i="7"/>
  <c r="G211" i="2" s="1"/>
  <c r="C218" i="7"/>
  <c r="G218" i="2" s="1"/>
  <c r="C219" i="7"/>
  <c r="G219" i="2" s="1"/>
  <c r="C229" i="7"/>
  <c r="G229" i="2" s="1"/>
  <c r="C230" i="7"/>
  <c r="G230" i="2" s="1"/>
  <c r="C232" i="7"/>
  <c r="G232" i="2" s="1"/>
  <c r="C245" i="7"/>
  <c r="G245" i="2" s="1"/>
  <c r="C246" i="7"/>
  <c r="G246" i="2" s="1"/>
  <c r="C248" i="7"/>
  <c r="G248" i="2" s="1"/>
  <c r="C16" i="8"/>
  <c r="H16" i="2" s="1"/>
  <c r="C17" i="8"/>
  <c r="H17" i="2" s="1"/>
  <c r="C19" i="8"/>
  <c r="H19" i="2" s="1"/>
  <c r="J259" i="5"/>
  <c r="M259" i="2" s="1"/>
  <c r="E259" i="1"/>
  <c r="J263" i="5"/>
  <c r="M263" i="2" s="1"/>
  <c r="E263" i="1"/>
  <c r="J265" i="5"/>
  <c r="M265" i="2" s="1"/>
  <c r="E265" i="1"/>
  <c r="J269" i="5"/>
  <c r="M269" i="2" s="1"/>
  <c r="E269" i="1"/>
  <c r="I159" i="6"/>
  <c r="F159" i="1" s="1"/>
  <c r="C188" i="6"/>
  <c r="F188" i="2" s="1"/>
  <c r="C203" i="6"/>
  <c r="F203" i="2" s="1"/>
  <c r="C219" i="6"/>
  <c r="F219" i="2" s="1"/>
  <c r="W254" i="6"/>
  <c r="C234" i="6"/>
  <c r="F234" i="2" s="1"/>
  <c r="C250" i="6"/>
  <c r="F250" i="2" s="1"/>
  <c r="C257" i="6"/>
  <c r="F257" i="2" s="1"/>
  <c r="J262" i="6"/>
  <c r="N262" i="2" s="1"/>
  <c r="F262" i="1"/>
  <c r="W35" i="7"/>
  <c r="C12" i="7"/>
  <c r="G12" i="2" s="1"/>
  <c r="I35" i="7"/>
  <c r="G35" i="1" s="1"/>
  <c r="P64" i="7"/>
  <c r="Q39" i="7"/>
  <c r="C39" i="7" s="1"/>
  <c r="W64" i="7"/>
  <c r="Q66" i="7"/>
  <c r="W66" i="2" s="1"/>
  <c r="P96" i="7"/>
  <c r="Q127" i="7"/>
  <c r="W127" i="2" s="1"/>
  <c r="C108" i="7"/>
  <c r="G108" i="2" s="1"/>
  <c r="C116" i="7"/>
  <c r="G116" i="2" s="1"/>
  <c r="C119" i="7"/>
  <c r="G119" i="2" s="1"/>
  <c r="C120" i="7"/>
  <c r="G120" i="2" s="1"/>
  <c r="X159" i="7"/>
  <c r="C134" i="7"/>
  <c r="G134" i="2" s="1"/>
  <c r="C135" i="7"/>
  <c r="G135" i="2" s="1"/>
  <c r="C136" i="7"/>
  <c r="G136" i="2" s="1"/>
  <c r="C149" i="7"/>
  <c r="G149" i="2" s="1"/>
  <c r="C150" i="7"/>
  <c r="G150" i="2" s="1"/>
  <c r="C151" i="7"/>
  <c r="G151" i="2" s="1"/>
  <c r="C152" i="7"/>
  <c r="G152" i="2" s="1"/>
  <c r="C161" i="7"/>
  <c r="G161" i="2" s="1"/>
  <c r="C162" i="7"/>
  <c r="G162" i="2" s="1"/>
  <c r="C163" i="7"/>
  <c r="G163" i="2" s="1"/>
  <c r="C177" i="7"/>
  <c r="G177" i="2" s="1"/>
  <c r="C185" i="7"/>
  <c r="G185" i="2" s="1"/>
  <c r="X222" i="7"/>
  <c r="AE222" i="2" s="1"/>
  <c r="C196" i="7"/>
  <c r="G196" i="2" s="1"/>
  <c r="C204" i="7"/>
  <c r="G204" i="2" s="1"/>
  <c r="C212" i="7"/>
  <c r="G212" i="2" s="1"/>
  <c r="C220" i="7"/>
  <c r="G220" i="2" s="1"/>
  <c r="X254" i="7"/>
  <c r="AE254" i="2" s="1"/>
  <c r="C225" i="7"/>
  <c r="G225" i="2" s="1"/>
  <c r="C226" i="7"/>
  <c r="G226" i="2" s="1"/>
  <c r="C227" i="7"/>
  <c r="G227" i="2" s="1"/>
  <c r="C228" i="7"/>
  <c r="G228" i="2" s="1"/>
  <c r="C241" i="7"/>
  <c r="G241" i="2" s="1"/>
  <c r="C242" i="7"/>
  <c r="G242" i="2" s="1"/>
  <c r="C243" i="7"/>
  <c r="G243" i="2" s="1"/>
  <c r="C244" i="7"/>
  <c r="G244" i="2" s="1"/>
  <c r="Q35" i="8"/>
  <c r="X35" i="2" s="1"/>
  <c r="C12" i="8"/>
  <c r="H12" i="2" s="1"/>
  <c r="C13" i="8"/>
  <c r="H13" i="2" s="1"/>
  <c r="C14" i="8"/>
  <c r="H14" i="2" s="1"/>
  <c r="C15" i="8"/>
  <c r="H15" i="2" s="1"/>
  <c r="P127" i="7"/>
  <c r="I159" i="7"/>
  <c r="G159" i="1" s="1"/>
  <c r="I190" i="7"/>
  <c r="G190" i="1" s="1"/>
  <c r="J261" i="7"/>
  <c r="O261" i="2" s="1"/>
  <c r="G261" i="1"/>
  <c r="J267" i="7"/>
  <c r="O267" i="2" s="1"/>
  <c r="G267" i="1"/>
  <c r="P35" i="8"/>
  <c r="I35" i="8"/>
  <c r="H35" i="1" s="1"/>
  <c r="W35" i="8"/>
  <c r="X64" i="8"/>
  <c r="AF64" i="2" s="1"/>
  <c r="C41" i="8"/>
  <c r="H41" i="2" s="1"/>
  <c r="C45" i="8"/>
  <c r="H45" i="2" s="1"/>
  <c r="C49" i="8"/>
  <c r="H49" i="2" s="1"/>
  <c r="C53" i="8"/>
  <c r="H53" i="2" s="1"/>
  <c r="C57" i="8"/>
  <c r="H57" i="2" s="1"/>
  <c r="C61" i="8"/>
  <c r="H61" i="2" s="1"/>
  <c r="W64" i="8"/>
  <c r="Q96" i="8"/>
  <c r="X96" i="2" s="1"/>
  <c r="Q66" i="8"/>
  <c r="X66" i="2" s="1"/>
  <c r="P96" i="8"/>
  <c r="C72" i="8"/>
  <c r="H72" i="2" s="1"/>
  <c r="C78" i="8"/>
  <c r="H78" i="2" s="1"/>
  <c r="C88" i="8"/>
  <c r="H88" i="2" s="1"/>
  <c r="C94" i="8"/>
  <c r="H94" i="2" s="1"/>
  <c r="C101" i="8"/>
  <c r="H101" i="2" s="1"/>
  <c r="C111" i="8"/>
  <c r="H111" i="2" s="1"/>
  <c r="C117" i="8"/>
  <c r="H117" i="2" s="1"/>
  <c r="C134" i="8"/>
  <c r="H134" i="2" s="1"/>
  <c r="C140" i="8"/>
  <c r="H140" i="2" s="1"/>
  <c r="C150" i="8"/>
  <c r="H150" i="2" s="1"/>
  <c r="C156" i="8"/>
  <c r="H156" i="2" s="1"/>
  <c r="J261" i="6"/>
  <c r="N261" i="2" s="1"/>
  <c r="F261" i="1"/>
  <c r="J266" i="6"/>
  <c r="N266" i="2" s="1"/>
  <c r="F266" i="1"/>
  <c r="Q128" i="7"/>
  <c r="W222" i="7"/>
  <c r="P254" i="7"/>
  <c r="J260" i="7"/>
  <c r="O260" i="2" s="1"/>
  <c r="G260" i="1"/>
  <c r="J266" i="7"/>
  <c r="O266" i="2" s="1"/>
  <c r="G266" i="1"/>
  <c r="C63" i="8"/>
  <c r="H63" i="2" s="1"/>
  <c r="J127" i="8"/>
  <c r="P127" i="2" s="1"/>
  <c r="C130" i="8"/>
  <c r="H130" i="2" s="1"/>
  <c r="C136" i="8"/>
  <c r="H136" i="2" s="1"/>
  <c r="C146" i="8"/>
  <c r="H146" i="2" s="1"/>
  <c r="C152" i="8"/>
  <c r="H152" i="2" s="1"/>
  <c r="J260" i="6"/>
  <c r="N260" i="2" s="1"/>
  <c r="F260" i="1"/>
  <c r="J265" i="6"/>
  <c r="N265" i="2" s="1"/>
  <c r="F265" i="1"/>
  <c r="J269" i="6"/>
  <c r="N269" i="2" s="1"/>
  <c r="F269" i="1"/>
  <c r="W159" i="7"/>
  <c r="X160" i="7"/>
  <c r="AE160" i="2" s="1"/>
  <c r="J191" i="7"/>
  <c r="J259" i="7"/>
  <c r="O259" i="2" s="1"/>
  <c r="G259" i="1"/>
  <c r="J263" i="7"/>
  <c r="O263" i="2" s="1"/>
  <c r="G263" i="1"/>
  <c r="J265" i="7"/>
  <c r="O265" i="2" s="1"/>
  <c r="G265" i="1"/>
  <c r="J269" i="7"/>
  <c r="O269" i="2" s="1"/>
  <c r="G269" i="1"/>
  <c r="J39" i="8"/>
  <c r="I64" i="8"/>
  <c r="H64" i="1" s="1"/>
  <c r="J96" i="8"/>
  <c r="P96" i="2" s="1"/>
  <c r="C65" i="8"/>
  <c r="X96" i="8"/>
  <c r="AF96" i="2" s="1"/>
  <c r="C223" i="7"/>
  <c r="J262" i="7"/>
  <c r="O262" i="2" s="1"/>
  <c r="G262" i="1"/>
  <c r="J268" i="7"/>
  <c r="O268" i="2" s="1"/>
  <c r="G268" i="1"/>
  <c r="P64" i="8"/>
  <c r="Q39" i="8"/>
  <c r="C66" i="8"/>
  <c r="H66" i="2" s="1"/>
  <c r="C76" i="8"/>
  <c r="H76" i="2" s="1"/>
  <c r="C82" i="8"/>
  <c r="H82" i="2" s="1"/>
  <c r="C92" i="8"/>
  <c r="H92" i="2" s="1"/>
  <c r="C99" i="8"/>
  <c r="H99" i="2" s="1"/>
  <c r="C105" i="8"/>
  <c r="H105" i="2" s="1"/>
  <c r="C115" i="8"/>
  <c r="H115" i="2" s="1"/>
  <c r="C121" i="8"/>
  <c r="H121" i="2" s="1"/>
  <c r="J159" i="8"/>
  <c r="C138" i="8"/>
  <c r="H138" i="2" s="1"/>
  <c r="C144" i="8"/>
  <c r="H144" i="2" s="1"/>
  <c r="C154" i="8"/>
  <c r="H154" i="2" s="1"/>
  <c r="C215" i="8"/>
  <c r="H215" i="2" s="1"/>
  <c r="P127" i="8"/>
  <c r="I159" i="8"/>
  <c r="H159" i="1" s="1"/>
  <c r="C161" i="8"/>
  <c r="H161" i="2" s="1"/>
  <c r="C165" i="8"/>
  <c r="H165" i="2" s="1"/>
  <c r="C169" i="8"/>
  <c r="H169" i="2" s="1"/>
  <c r="C173" i="8"/>
  <c r="H173" i="2" s="1"/>
  <c r="C177" i="8"/>
  <c r="H177" i="2" s="1"/>
  <c r="C181" i="8"/>
  <c r="H181" i="2" s="1"/>
  <c r="C185" i="8"/>
  <c r="H185" i="2" s="1"/>
  <c r="C189" i="8"/>
  <c r="H189" i="2" s="1"/>
  <c r="W222" i="8"/>
  <c r="Q254" i="8"/>
  <c r="X254" i="2" s="1"/>
  <c r="C234" i="8"/>
  <c r="H234" i="2" s="1"/>
  <c r="C239" i="8"/>
  <c r="H239" i="2" s="1"/>
  <c r="C250" i="8"/>
  <c r="H250" i="2" s="1"/>
  <c r="J260" i="8"/>
  <c r="P260" i="2" s="1"/>
  <c r="H260" i="1"/>
  <c r="H264" i="1"/>
  <c r="J264" i="8"/>
  <c r="P264" i="2" s="1"/>
  <c r="Q35" i="9"/>
  <c r="Y35" i="2" s="1"/>
  <c r="C12" i="9"/>
  <c r="I12" i="2" s="1"/>
  <c r="J64" i="9"/>
  <c r="Q64" i="2" s="1"/>
  <c r="I127" i="8"/>
  <c r="H127" i="1" s="1"/>
  <c r="Q128" i="8"/>
  <c r="J191" i="8"/>
  <c r="C200" i="8"/>
  <c r="H200" i="2" s="1"/>
  <c r="C216" i="8"/>
  <c r="H216" i="2" s="1"/>
  <c r="C230" i="8"/>
  <c r="H230" i="2" s="1"/>
  <c r="C235" i="8"/>
  <c r="H235" i="2" s="1"/>
  <c r="C246" i="8"/>
  <c r="H246" i="2" s="1"/>
  <c r="C251" i="8"/>
  <c r="H251" i="2" s="1"/>
  <c r="P254" i="8"/>
  <c r="C9" i="9"/>
  <c r="I9" i="2" s="1"/>
  <c r="C11" i="9"/>
  <c r="I11" i="2" s="1"/>
  <c r="C25" i="9"/>
  <c r="I25" i="2" s="1"/>
  <c r="C27" i="9"/>
  <c r="I27" i="2" s="1"/>
  <c r="W159" i="8"/>
  <c r="P222" i="8"/>
  <c r="C231" i="8"/>
  <c r="H231" i="2" s="1"/>
  <c r="C247" i="8"/>
  <c r="H247" i="2" s="1"/>
  <c r="C5" i="9"/>
  <c r="I5" i="2" s="1"/>
  <c r="C6" i="9"/>
  <c r="I6" i="2" s="1"/>
  <c r="C7" i="9"/>
  <c r="I7" i="2" s="1"/>
  <c r="C21" i="9"/>
  <c r="I21" i="2" s="1"/>
  <c r="C22" i="9"/>
  <c r="I22" i="2" s="1"/>
  <c r="C23" i="9"/>
  <c r="I23" i="2" s="1"/>
  <c r="X97" i="8"/>
  <c r="C97" i="8" s="1"/>
  <c r="Q222" i="8"/>
  <c r="X222" i="2" s="1"/>
  <c r="C192" i="8"/>
  <c r="H192" i="2" s="1"/>
  <c r="C208" i="8"/>
  <c r="H208" i="2" s="1"/>
  <c r="J254" i="8"/>
  <c r="P254" i="2" s="1"/>
  <c r="C223" i="8"/>
  <c r="J266" i="8"/>
  <c r="P266" i="2" s="1"/>
  <c r="H266" i="1"/>
  <c r="C44" i="9"/>
  <c r="I44" i="2" s="1"/>
  <c r="C45" i="9"/>
  <c r="I45" i="2" s="1"/>
  <c r="J225" i="8"/>
  <c r="J262" i="8"/>
  <c r="P262" i="2" s="1"/>
  <c r="H262" i="1"/>
  <c r="J268" i="8"/>
  <c r="P268" i="2" s="1"/>
  <c r="H268" i="1"/>
  <c r="J4" i="9"/>
  <c r="X4" i="9"/>
  <c r="C39" i="9"/>
  <c r="Q64" i="9"/>
  <c r="Y64" i="2" s="1"/>
  <c r="Q41" i="9"/>
  <c r="Y41" i="2" s="1"/>
  <c r="W96" i="9"/>
  <c r="C72" i="9"/>
  <c r="I72" i="2" s="1"/>
  <c r="C73" i="9"/>
  <c r="I73" i="2" s="1"/>
  <c r="J261" i="8"/>
  <c r="P261" i="2" s="1"/>
  <c r="H261" i="1"/>
  <c r="J267" i="8"/>
  <c r="P267" i="2" s="1"/>
  <c r="H267" i="1"/>
  <c r="I64" i="9"/>
  <c r="I64" i="1" s="1"/>
  <c r="C54" i="9"/>
  <c r="I54" i="2" s="1"/>
  <c r="C58" i="9"/>
  <c r="I58" i="2" s="1"/>
  <c r="X96" i="9"/>
  <c r="AG96" i="2" s="1"/>
  <c r="C76" i="9"/>
  <c r="I76" i="2" s="1"/>
  <c r="C77" i="9"/>
  <c r="I77" i="2" s="1"/>
  <c r="X64" i="9"/>
  <c r="AG64" i="2" s="1"/>
  <c r="I96" i="9"/>
  <c r="I96" i="1" s="1"/>
  <c r="J65" i="9"/>
  <c r="J259" i="8"/>
  <c r="P259" i="2" s="1"/>
  <c r="H259" i="1"/>
  <c r="J265" i="8"/>
  <c r="P265" i="2" s="1"/>
  <c r="H265" i="1"/>
  <c r="J269" i="8"/>
  <c r="P269" i="2" s="1"/>
  <c r="H269" i="1"/>
  <c r="Q65" i="9"/>
  <c r="P96" i="9"/>
  <c r="C68" i="9"/>
  <c r="I68" i="2" s="1"/>
  <c r="C69" i="9"/>
  <c r="I69" i="2" s="1"/>
  <c r="C120" i="9"/>
  <c r="I120" i="2" s="1"/>
  <c r="C125" i="9"/>
  <c r="I125" i="2" s="1"/>
  <c r="P159" i="9"/>
  <c r="Q128" i="9"/>
  <c r="C130" i="9"/>
  <c r="I130" i="2" s="1"/>
  <c r="C135" i="9"/>
  <c r="I135" i="2" s="1"/>
  <c r="C140" i="9"/>
  <c r="I140" i="2" s="1"/>
  <c r="C146" i="9"/>
  <c r="I146" i="2" s="1"/>
  <c r="C151" i="9"/>
  <c r="I151" i="2" s="1"/>
  <c r="C156" i="9"/>
  <c r="I156" i="2" s="1"/>
  <c r="P190" i="9"/>
  <c r="C162" i="9"/>
  <c r="I162" i="2" s="1"/>
  <c r="C167" i="9"/>
  <c r="I167" i="2" s="1"/>
  <c r="C173" i="9"/>
  <c r="I173" i="2" s="1"/>
  <c r="C178" i="9"/>
  <c r="I178" i="2" s="1"/>
  <c r="C183" i="9"/>
  <c r="I183" i="2" s="1"/>
  <c r="C189" i="9"/>
  <c r="I189" i="2" s="1"/>
  <c r="Q222" i="9"/>
  <c r="Y222" i="2" s="1"/>
  <c r="C194" i="9"/>
  <c r="I194" i="2" s="1"/>
  <c r="C200" i="9"/>
  <c r="I200" i="2" s="1"/>
  <c r="C205" i="9"/>
  <c r="I205" i="2" s="1"/>
  <c r="C210" i="9"/>
  <c r="I210" i="2" s="1"/>
  <c r="C216" i="9"/>
  <c r="I216" i="2" s="1"/>
  <c r="C221" i="9"/>
  <c r="I221" i="2" s="1"/>
  <c r="I254" i="9"/>
  <c r="I254" i="1" s="1"/>
  <c r="J223" i="9"/>
  <c r="C228" i="9"/>
  <c r="I228" i="2" s="1"/>
  <c r="C233" i="9"/>
  <c r="I233" i="2" s="1"/>
  <c r="C244" i="9"/>
  <c r="I244" i="2" s="1"/>
  <c r="C249" i="9"/>
  <c r="I249" i="2" s="1"/>
  <c r="J261" i="9"/>
  <c r="Q261" i="2" s="1"/>
  <c r="I261" i="1"/>
  <c r="P35" i="10"/>
  <c r="Q4" i="10"/>
  <c r="C11" i="10"/>
  <c r="J11" i="2" s="1"/>
  <c r="C16" i="10"/>
  <c r="J16" i="2" s="1"/>
  <c r="C27" i="10"/>
  <c r="J27" i="2" s="1"/>
  <c r="X64" i="10"/>
  <c r="AH64" i="2" s="1"/>
  <c r="C43" i="10"/>
  <c r="J43" i="2" s="1"/>
  <c r="C49" i="10"/>
  <c r="J49" i="2" s="1"/>
  <c r="C54" i="10"/>
  <c r="J54" i="2" s="1"/>
  <c r="C69" i="10"/>
  <c r="J69" i="2" s="1"/>
  <c r="C85" i="10"/>
  <c r="J85" i="2" s="1"/>
  <c r="C100" i="9"/>
  <c r="I100" i="2" s="1"/>
  <c r="C104" i="9"/>
  <c r="I104" i="2" s="1"/>
  <c r="C108" i="9"/>
  <c r="I108" i="2" s="1"/>
  <c r="C112" i="9"/>
  <c r="I112" i="2" s="1"/>
  <c r="C116" i="9"/>
  <c r="I116" i="2" s="1"/>
  <c r="I190" i="9"/>
  <c r="I190" i="1" s="1"/>
  <c r="C255" i="9"/>
  <c r="I255" i="2" s="1"/>
  <c r="J96" i="10"/>
  <c r="R96" i="2" s="1"/>
  <c r="C65" i="10"/>
  <c r="C76" i="10"/>
  <c r="J76" i="2" s="1"/>
  <c r="C92" i="10"/>
  <c r="J92" i="2" s="1"/>
  <c r="J127" i="9"/>
  <c r="Q127" i="2" s="1"/>
  <c r="C97" i="9"/>
  <c r="C101" i="9"/>
  <c r="I101" i="2" s="1"/>
  <c r="C105" i="9"/>
  <c r="I105" i="2" s="1"/>
  <c r="C109" i="9"/>
  <c r="I109" i="2" s="1"/>
  <c r="C113" i="9"/>
  <c r="I113" i="2" s="1"/>
  <c r="C117" i="9"/>
  <c r="I117" i="2" s="1"/>
  <c r="C123" i="9"/>
  <c r="I123" i="2" s="1"/>
  <c r="X159" i="9"/>
  <c r="C132" i="9"/>
  <c r="I132" i="2" s="1"/>
  <c r="C138" i="9"/>
  <c r="I138" i="2" s="1"/>
  <c r="C143" i="9"/>
  <c r="I143" i="2" s="1"/>
  <c r="C148" i="9"/>
  <c r="I148" i="2" s="1"/>
  <c r="C154" i="9"/>
  <c r="I154" i="2" s="1"/>
  <c r="I159" i="9"/>
  <c r="I159" i="1" s="1"/>
  <c r="W190" i="9"/>
  <c r="C165" i="9"/>
  <c r="I165" i="2" s="1"/>
  <c r="C170" i="9"/>
  <c r="I170" i="2" s="1"/>
  <c r="C175" i="9"/>
  <c r="I175" i="2" s="1"/>
  <c r="C181" i="9"/>
  <c r="I181" i="2" s="1"/>
  <c r="C186" i="9"/>
  <c r="I186" i="2" s="1"/>
  <c r="I222" i="9"/>
  <c r="I222" i="1" s="1"/>
  <c r="C192" i="9"/>
  <c r="I192" i="2" s="1"/>
  <c r="C197" i="9"/>
  <c r="I197" i="2" s="1"/>
  <c r="C202" i="9"/>
  <c r="I202" i="2" s="1"/>
  <c r="C208" i="9"/>
  <c r="I208" i="2" s="1"/>
  <c r="C213" i="9"/>
  <c r="I213" i="2" s="1"/>
  <c r="C218" i="9"/>
  <c r="I218" i="2" s="1"/>
  <c r="Q254" i="9"/>
  <c r="Y254" i="2" s="1"/>
  <c r="C225" i="9"/>
  <c r="I225" i="2" s="1"/>
  <c r="C231" i="9"/>
  <c r="I231" i="2" s="1"/>
  <c r="C236" i="9"/>
  <c r="I236" i="2" s="1"/>
  <c r="C241" i="9"/>
  <c r="I241" i="2" s="1"/>
  <c r="C247" i="9"/>
  <c r="I247" i="2" s="1"/>
  <c r="C252" i="9"/>
  <c r="I252" i="2" s="1"/>
  <c r="C256" i="9"/>
  <c r="I256" i="2" s="1"/>
  <c r="X35" i="10"/>
  <c r="AH35" i="2" s="1"/>
  <c r="C8" i="10"/>
  <c r="J8" i="2" s="1"/>
  <c r="C14" i="10"/>
  <c r="J14" i="2" s="1"/>
  <c r="C19" i="10"/>
  <c r="J19" i="2" s="1"/>
  <c r="C24" i="10"/>
  <c r="J24" i="2" s="1"/>
  <c r="I35" i="10"/>
  <c r="J35" i="1" s="1"/>
  <c r="P64" i="10"/>
  <c r="Q39" i="10"/>
  <c r="C41" i="10"/>
  <c r="J41" i="2" s="1"/>
  <c r="C46" i="10"/>
  <c r="J46" i="2" s="1"/>
  <c r="C51" i="10"/>
  <c r="J51" i="2" s="1"/>
  <c r="C57" i="10"/>
  <c r="J57" i="2" s="1"/>
  <c r="C62" i="10"/>
  <c r="J62" i="2" s="1"/>
  <c r="Q96" i="10"/>
  <c r="Z96" i="2" s="1"/>
  <c r="C72" i="10"/>
  <c r="J72" i="2" s="1"/>
  <c r="C77" i="10"/>
  <c r="J77" i="2" s="1"/>
  <c r="C88" i="10"/>
  <c r="J88" i="2" s="1"/>
  <c r="C93" i="10"/>
  <c r="J93" i="2" s="1"/>
  <c r="P96" i="10"/>
  <c r="X159" i="10"/>
  <c r="W127" i="9"/>
  <c r="X99" i="9"/>
  <c r="X127" i="9" s="1"/>
  <c r="AG127" i="2" s="1"/>
  <c r="P127" i="9"/>
  <c r="J159" i="9"/>
  <c r="C232" i="9"/>
  <c r="I232" i="2" s="1"/>
  <c r="C237" i="9"/>
  <c r="I237" i="2" s="1"/>
  <c r="C248" i="9"/>
  <c r="I248" i="2" s="1"/>
  <c r="C253" i="9"/>
  <c r="I253" i="2" s="1"/>
  <c r="W254" i="9"/>
  <c r="J267" i="9"/>
  <c r="Q267" i="2" s="1"/>
  <c r="I267" i="1"/>
  <c r="J35" i="10"/>
  <c r="R35" i="2" s="1"/>
  <c r="C15" i="10"/>
  <c r="J15" i="2" s="1"/>
  <c r="C20" i="10"/>
  <c r="J20" i="2" s="1"/>
  <c r="C42" i="10"/>
  <c r="J42" i="2" s="1"/>
  <c r="C58" i="10"/>
  <c r="J58" i="2" s="1"/>
  <c r="W64" i="10"/>
  <c r="C73" i="10"/>
  <c r="J73" i="2" s="1"/>
  <c r="C89" i="10"/>
  <c r="J89" i="2" s="1"/>
  <c r="J161" i="10"/>
  <c r="I190" i="10"/>
  <c r="J190" i="1" s="1"/>
  <c r="C128" i="9"/>
  <c r="W222" i="9"/>
  <c r="J260" i="9"/>
  <c r="Q260" i="2" s="1"/>
  <c r="I260" i="1"/>
  <c r="J266" i="9"/>
  <c r="Q266" i="2" s="1"/>
  <c r="I266" i="1"/>
  <c r="C4" i="10"/>
  <c r="C39" i="10"/>
  <c r="J127" i="10"/>
  <c r="R127" i="2" s="1"/>
  <c r="J159" i="10"/>
  <c r="C134" i="10"/>
  <c r="J134" i="2" s="1"/>
  <c r="I159" i="10"/>
  <c r="J159" i="1" s="1"/>
  <c r="X254" i="10"/>
  <c r="AH254" i="2" s="1"/>
  <c r="C227" i="10"/>
  <c r="J227" i="2" s="1"/>
  <c r="C232" i="10"/>
  <c r="J232" i="2" s="1"/>
  <c r="C237" i="10"/>
  <c r="J237" i="2" s="1"/>
  <c r="C243" i="10"/>
  <c r="J243" i="2" s="1"/>
  <c r="C248" i="10"/>
  <c r="J248" i="2" s="1"/>
  <c r="W254" i="10"/>
  <c r="J267" i="10"/>
  <c r="R267" i="2" s="1"/>
  <c r="J267" i="1"/>
  <c r="X160" i="9"/>
  <c r="AG160" i="2" s="1"/>
  <c r="J191" i="9"/>
  <c r="J259" i="9"/>
  <c r="Q259" i="2" s="1"/>
  <c r="I259" i="1"/>
  <c r="J264" i="9"/>
  <c r="Q264" i="2" s="1"/>
  <c r="J265" i="9"/>
  <c r="Q265" i="2" s="1"/>
  <c r="I265" i="1"/>
  <c r="J269" i="9"/>
  <c r="Q269" i="2" s="1"/>
  <c r="I269" i="1"/>
  <c r="P159" i="10"/>
  <c r="Q128" i="10"/>
  <c r="C130" i="10"/>
  <c r="J130" i="2" s="1"/>
  <c r="C135" i="10"/>
  <c r="J135" i="2" s="1"/>
  <c r="C138" i="10"/>
  <c r="J138" i="2" s="1"/>
  <c r="C146" i="10"/>
  <c r="J146" i="2" s="1"/>
  <c r="C154" i="10"/>
  <c r="J154" i="2" s="1"/>
  <c r="W190" i="10"/>
  <c r="C165" i="10"/>
  <c r="J165" i="2" s="1"/>
  <c r="C173" i="10"/>
  <c r="J173" i="2" s="1"/>
  <c r="C181" i="10"/>
  <c r="J181" i="2" s="1"/>
  <c r="C189" i="10"/>
  <c r="J189" i="2" s="1"/>
  <c r="P222" i="10"/>
  <c r="C192" i="10"/>
  <c r="J192" i="2" s="1"/>
  <c r="C200" i="10"/>
  <c r="J200" i="2" s="1"/>
  <c r="C208" i="10"/>
  <c r="J208" i="2" s="1"/>
  <c r="C216" i="10"/>
  <c r="J216" i="2" s="1"/>
  <c r="I254" i="10"/>
  <c r="J254" i="1" s="1"/>
  <c r="J223" i="10"/>
  <c r="J261" i="10"/>
  <c r="R261" i="2" s="1"/>
  <c r="J261" i="1"/>
  <c r="J266" i="10"/>
  <c r="R266" i="2" s="1"/>
  <c r="J266" i="1"/>
  <c r="J262" i="9"/>
  <c r="Q262" i="2" s="1"/>
  <c r="I262" i="1"/>
  <c r="J268" i="9"/>
  <c r="Q268" i="2" s="1"/>
  <c r="I268" i="1"/>
  <c r="W96" i="10"/>
  <c r="Q127" i="10"/>
  <c r="Z127" i="2" s="1"/>
  <c r="C99" i="10"/>
  <c r="J99" i="2" s="1"/>
  <c r="C103" i="10"/>
  <c r="J103" i="2" s="1"/>
  <c r="C107" i="10"/>
  <c r="J107" i="2" s="1"/>
  <c r="C111" i="10"/>
  <c r="J111" i="2" s="1"/>
  <c r="C115" i="10"/>
  <c r="J115" i="2" s="1"/>
  <c r="C116" i="10"/>
  <c r="J116" i="2" s="1"/>
  <c r="C117" i="10"/>
  <c r="J117" i="2" s="1"/>
  <c r="C119" i="10"/>
  <c r="J119" i="2" s="1"/>
  <c r="C120" i="10"/>
  <c r="J120" i="2" s="1"/>
  <c r="C121" i="10"/>
  <c r="J121" i="2" s="1"/>
  <c r="C123" i="10"/>
  <c r="J123" i="2" s="1"/>
  <c r="C124" i="10"/>
  <c r="J124" i="2" s="1"/>
  <c r="C125" i="10"/>
  <c r="J125" i="2" s="1"/>
  <c r="W159" i="10"/>
  <c r="C131" i="10"/>
  <c r="J131" i="2" s="1"/>
  <c r="C136" i="10"/>
  <c r="J136" i="2" s="1"/>
  <c r="C144" i="10"/>
  <c r="J144" i="2" s="1"/>
  <c r="C152" i="10"/>
  <c r="J152" i="2" s="1"/>
  <c r="C163" i="10"/>
  <c r="J163" i="2" s="1"/>
  <c r="C171" i="10"/>
  <c r="J171" i="2" s="1"/>
  <c r="C179" i="10"/>
  <c r="J179" i="2" s="1"/>
  <c r="C187" i="10"/>
  <c r="J187" i="2" s="1"/>
  <c r="Q222" i="10"/>
  <c r="Z222" i="2" s="1"/>
  <c r="C198" i="10"/>
  <c r="J198" i="2" s="1"/>
  <c r="C206" i="10"/>
  <c r="J206" i="2" s="1"/>
  <c r="C214" i="10"/>
  <c r="J214" i="2" s="1"/>
  <c r="J222" i="10"/>
  <c r="R222" i="2" s="1"/>
  <c r="P254" i="10"/>
  <c r="C224" i="10"/>
  <c r="J224" i="2" s="1"/>
  <c r="C229" i="10"/>
  <c r="J229" i="2" s="1"/>
  <c r="C235" i="10"/>
  <c r="J235" i="2" s="1"/>
  <c r="C240" i="10"/>
  <c r="J240" i="2" s="1"/>
  <c r="C245" i="10"/>
  <c r="J245" i="2" s="1"/>
  <c r="C251" i="10"/>
  <c r="J251" i="2" s="1"/>
  <c r="C255" i="10"/>
  <c r="J255" i="2" s="1"/>
  <c r="I127" i="10"/>
  <c r="J127" i="1" s="1"/>
  <c r="J260" i="10"/>
  <c r="R260" i="2" s="1"/>
  <c r="J260" i="1"/>
  <c r="J265" i="10"/>
  <c r="R265" i="2" s="1"/>
  <c r="J265" i="1"/>
  <c r="J259" i="10"/>
  <c r="R259" i="2" s="1"/>
  <c r="J259" i="1"/>
  <c r="J269" i="10"/>
  <c r="R269" i="2" s="1"/>
  <c r="J269" i="1"/>
  <c r="X97" i="10"/>
  <c r="J262" i="10"/>
  <c r="R262" i="2" s="1"/>
  <c r="J262" i="1"/>
  <c r="J268" i="10"/>
  <c r="R268" i="2" s="1"/>
  <c r="J268" i="1"/>
  <c r="C269" i="9"/>
  <c r="I269" i="2" s="1"/>
  <c r="C269" i="10"/>
  <c r="J269" i="2" s="1"/>
  <c r="C269" i="8"/>
  <c r="H269" i="2" s="1"/>
  <c r="C269" i="7"/>
  <c r="G269" i="2" s="1"/>
  <c r="C269" i="6"/>
  <c r="F269" i="2" s="1"/>
  <c r="C269" i="5"/>
  <c r="E269" i="2" s="1"/>
  <c r="C269" i="4"/>
  <c r="D269" i="2" s="1"/>
  <c r="C269" i="3"/>
  <c r="C269" i="2" s="1"/>
  <c r="C268" i="10"/>
  <c r="J268" i="2" s="1"/>
  <c r="C268" i="9"/>
  <c r="I268" i="2" s="1"/>
  <c r="C268" i="8"/>
  <c r="H268" i="2" s="1"/>
  <c r="C268" i="7"/>
  <c r="G268" i="2" s="1"/>
  <c r="C268" i="6"/>
  <c r="F268" i="2" s="1"/>
  <c r="C268" i="5"/>
  <c r="E268" i="2" s="1"/>
  <c r="C268" i="4"/>
  <c r="D268" i="2" s="1"/>
  <c r="C268" i="3"/>
  <c r="C268" i="2" s="1"/>
  <c r="C267" i="10"/>
  <c r="J267" i="2" s="1"/>
  <c r="C267" i="9"/>
  <c r="I267" i="2" s="1"/>
  <c r="C267" i="8"/>
  <c r="H267" i="2" s="1"/>
  <c r="C267" i="7"/>
  <c r="G267" i="2" s="1"/>
  <c r="C267" i="6"/>
  <c r="F267" i="2" s="1"/>
  <c r="C267" i="5"/>
  <c r="E267" i="2" s="1"/>
  <c r="C256" i="4"/>
  <c r="D256" i="2" s="1"/>
  <c r="L256" i="2"/>
  <c r="J260" i="4"/>
  <c r="L260" i="2" s="1"/>
  <c r="D260" i="1"/>
  <c r="J262" i="4"/>
  <c r="L262" i="2" s="1"/>
  <c r="D262" i="1"/>
  <c r="J264" i="4"/>
  <c r="J266" i="4"/>
  <c r="L266" i="2" s="1"/>
  <c r="D266" i="1"/>
  <c r="J259" i="4"/>
  <c r="L259" i="2" s="1"/>
  <c r="D259" i="1"/>
  <c r="J261" i="4"/>
  <c r="L261" i="2" s="1"/>
  <c r="D261" i="1"/>
  <c r="J263" i="4"/>
  <c r="L263" i="2" s="1"/>
  <c r="D263" i="1"/>
  <c r="J265" i="4"/>
  <c r="L265" i="2" s="1"/>
  <c r="D265" i="1"/>
  <c r="C267" i="4"/>
  <c r="D267" i="2" s="1"/>
  <c r="C267" i="3"/>
  <c r="C267" i="2" s="1"/>
  <c r="C266" i="10"/>
  <c r="J266" i="2" s="1"/>
  <c r="C266" i="9"/>
  <c r="I266" i="2" s="1"/>
  <c r="C266" i="8"/>
  <c r="H266" i="2" s="1"/>
  <c r="C266" i="7"/>
  <c r="G266" i="2" s="1"/>
  <c r="C266" i="6"/>
  <c r="F266" i="2" s="1"/>
  <c r="C266" i="5"/>
  <c r="E266" i="2" s="1"/>
  <c r="C266" i="3"/>
  <c r="C266" i="2" s="1"/>
  <c r="C265" i="10"/>
  <c r="J265" i="2" s="1"/>
  <c r="C265" i="9"/>
  <c r="I265" i="2" s="1"/>
  <c r="C265" i="8"/>
  <c r="H265" i="2" s="1"/>
  <c r="C265" i="7"/>
  <c r="G265" i="2" s="1"/>
  <c r="C265" i="6"/>
  <c r="F265" i="2" s="1"/>
  <c r="C265" i="5"/>
  <c r="E265" i="2" s="1"/>
  <c r="C265" i="3"/>
  <c r="C265" i="2" s="1"/>
  <c r="J264" i="10"/>
  <c r="AG264" i="2"/>
  <c r="C264" i="9"/>
  <c r="I264" i="2" s="1"/>
  <c r="AF264" i="2"/>
  <c r="C264" i="8"/>
  <c r="H264" i="2" s="1"/>
  <c r="J264" i="7"/>
  <c r="J264" i="6"/>
  <c r="AC264" i="2"/>
  <c r="C264" i="5"/>
  <c r="E264" i="2" s="1"/>
  <c r="J264" i="3"/>
  <c r="J263" i="10"/>
  <c r="J263" i="9"/>
  <c r="J263" i="8"/>
  <c r="C263" i="7"/>
  <c r="G263" i="2" s="1"/>
  <c r="C263" i="6"/>
  <c r="F263" i="2" s="1"/>
  <c r="C263" i="5"/>
  <c r="E263" i="2" s="1"/>
  <c r="C263" i="4"/>
  <c r="D263" i="2" s="1"/>
  <c r="C263" i="3"/>
  <c r="C263" i="2" s="1"/>
  <c r="C262" i="10"/>
  <c r="J262" i="2" s="1"/>
  <c r="C262" i="9"/>
  <c r="I262" i="2" s="1"/>
  <c r="C262" i="8"/>
  <c r="H262" i="2" s="1"/>
  <c r="C262" i="7"/>
  <c r="G262" i="2" s="1"/>
  <c r="C262" i="6"/>
  <c r="F262" i="2" s="1"/>
  <c r="C262" i="5"/>
  <c r="E262" i="2" s="1"/>
  <c r="C262" i="4"/>
  <c r="D262" i="2" s="1"/>
  <c r="C262" i="3"/>
  <c r="C262" i="2" s="1"/>
  <c r="C261" i="10"/>
  <c r="J261" i="2" s="1"/>
  <c r="C261" i="9"/>
  <c r="I261" i="2" s="1"/>
  <c r="C261" i="8"/>
  <c r="H261" i="2" s="1"/>
  <c r="C261" i="7"/>
  <c r="G261" i="2" s="1"/>
  <c r="C261" i="6"/>
  <c r="F261" i="2" s="1"/>
  <c r="C261" i="5"/>
  <c r="E261" i="2" s="1"/>
  <c r="C261" i="4"/>
  <c r="D261" i="2" s="1"/>
  <c r="C261" i="3"/>
  <c r="C261" i="2" s="1"/>
  <c r="C260" i="10"/>
  <c r="J260" i="2" s="1"/>
  <c r="C260" i="9"/>
  <c r="I260" i="2" s="1"/>
  <c r="C260" i="8"/>
  <c r="H260" i="2" s="1"/>
  <c r="C260" i="7"/>
  <c r="G260" i="2" s="1"/>
  <c r="C260" i="6"/>
  <c r="F260" i="2" s="1"/>
  <c r="C260" i="5"/>
  <c r="E260" i="2" s="1"/>
  <c r="C260" i="4"/>
  <c r="D260" i="2" s="1"/>
  <c r="C260" i="3"/>
  <c r="C260" i="2" s="1"/>
  <c r="W285" i="10"/>
  <c r="P285" i="10"/>
  <c r="C259" i="10"/>
  <c r="J259" i="2" s="1"/>
  <c r="I285" i="10"/>
  <c r="J285" i="1" s="1"/>
  <c r="W285" i="9"/>
  <c r="P285" i="9"/>
  <c r="C259" i="9"/>
  <c r="I259" i="2" s="1"/>
  <c r="I285" i="9"/>
  <c r="I285" i="1" s="1"/>
  <c r="W285" i="8"/>
  <c r="P285" i="8"/>
  <c r="C259" i="8"/>
  <c r="H259" i="2" s="1"/>
  <c r="I285" i="8"/>
  <c r="H285" i="1" s="1"/>
  <c r="W285" i="7"/>
  <c r="Q285" i="7"/>
  <c r="W285" i="2" s="1"/>
  <c r="C259" i="7"/>
  <c r="G259" i="2" s="1"/>
  <c r="I285" i="7"/>
  <c r="G285" i="1" s="1"/>
  <c r="W285" i="6"/>
  <c r="P285" i="6"/>
  <c r="C259" i="6"/>
  <c r="F259" i="2" s="1"/>
  <c r="I285" i="6"/>
  <c r="F285" i="1" s="1"/>
  <c r="W285" i="5"/>
  <c r="P285" i="5"/>
  <c r="C259" i="5"/>
  <c r="E259" i="2" s="1"/>
  <c r="I285" i="5"/>
  <c r="E285" i="1" s="1"/>
  <c r="W285" i="4"/>
  <c r="Q285" i="4"/>
  <c r="T285" i="2" s="1"/>
  <c r="C259" i="4"/>
  <c r="D259" i="2" s="1"/>
  <c r="I285" i="4"/>
  <c r="D285" i="1" s="1"/>
  <c r="W285" i="3"/>
  <c r="P285" i="3"/>
  <c r="C259" i="3"/>
  <c r="C259" i="2" s="1"/>
  <c r="I285" i="3"/>
  <c r="C285" i="1" s="1"/>
  <c r="X258" i="10"/>
  <c r="Q258" i="10"/>
  <c r="J258" i="10"/>
  <c r="R258" i="2" s="1"/>
  <c r="X258" i="9"/>
  <c r="Q258" i="9"/>
  <c r="J258" i="9"/>
  <c r="Q258" i="2" s="1"/>
  <c r="X258" i="8"/>
  <c r="Q258" i="8"/>
  <c r="J258" i="8"/>
  <c r="P258" i="2" s="1"/>
  <c r="X258" i="7"/>
  <c r="P285" i="7"/>
  <c r="J258" i="7"/>
  <c r="O258" i="2" s="1"/>
  <c r="X258" i="6"/>
  <c r="Q258" i="6"/>
  <c r="J258" i="6"/>
  <c r="N258" i="2" s="1"/>
  <c r="X258" i="5"/>
  <c r="Q258" i="5"/>
  <c r="J258" i="5"/>
  <c r="X258" i="4"/>
  <c r="P285" i="4"/>
  <c r="J258" i="4"/>
  <c r="L258" i="2" s="1"/>
  <c r="X258" i="3"/>
  <c r="Q258" i="3"/>
  <c r="J258" i="3"/>
  <c r="K258" i="2" s="1"/>
  <c r="C127" i="8" l="1"/>
  <c r="H127" i="2" s="1"/>
  <c r="H97" i="2"/>
  <c r="C222" i="5"/>
  <c r="E222" i="2" s="1"/>
  <c r="E191" i="2"/>
  <c r="C64" i="5"/>
  <c r="E64" i="2" s="1"/>
  <c r="E39" i="2"/>
  <c r="C64" i="7"/>
  <c r="G64" i="2" s="1"/>
  <c r="G39" i="2"/>
  <c r="C258" i="5"/>
  <c r="E258" i="2" s="1"/>
  <c r="M258" i="2"/>
  <c r="X285" i="5"/>
  <c r="AC285" i="2" s="1"/>
  <c r="AC258" i="2"/>
  <c r="Q285" i="8"/>
  <c r="X285" i="2" s="1"/>
  <c r="X258" i="2"/>
  <c r="Q285" i="3"/>
  <c r="S285" i="2" s="1"/>
  <c r="S258" i="2"/>
  <c r="X285" i="4"/>
  <c r="AB285" i="2" s="1"/>
  <c r="AB258" i="2"/>
  <c r="X285" i="8"/>
  <c r="AF285" i="2" s="1"/>
  <c r="AF258" i="2"/>
  <c r="J222" i="9"/>
  <c r="Q222" i="2" s="1"/>
  <c r="C191" i="9"/>
  <c r="Q191" i="2"/>
  <c r="C35" i="10"/>
  <c r="J35" i="2" s="1"/>
  <c r="J4" i="2"/>
  <c r="C161" i="10"/>
  <c r="J161" i="2" s="1"/>
  <c r="R161" i="2"/>
  <c r="J190" i="9"/>
  <c r="Q190" i="2" s="1"/>
  <c r="Q159" i="2"/>
  <c r="X190" i="10"/>
  <c r="AH190" i="2" s="1"/>
  <c r="AH159" i="2"/>
  <c r="Q64" i="10"/>
  <c r="Z64" i="2" s="1"/>
  <c r="Z39" i="2"/>
  <c r="Q35" i="10"/>
  <c r="Z35" i="2" s="1"/>
  <c r="Z4" i="2"/>
  <c r="J254" i="9"/>
  <c r="Q254" i="2" s="1"/>
  <c r="C223" i="9"/>
  <c r="Q223" i="2"/>
  <c r="J96" i="9"/>
  <c r="Q96" i="2" s="1"/>
  <c r="C65" i="9"/>
  <c r="Q65" i="2"/>
  <c r="I39" i="2"/>
  <c r="H223" i="2"/>
  <c r="C41" i="9"/>
  <c r="I41" i="2" s="1"/>
  <c r="J222" i="8"/>
  <c r="P222" i="2" s="1"/>
  <c r="C191" i="8"/>
  <c r="P191" i="2"/>
  <c r="C159" i="6"/>
  <c r="F128" i="2"/>
  <c r="J96" i="6"/>
  <c r="N96" i="2" s="1"/>
  <c r="C65" i="6"/>
  <c r="N65" i="2"/>
  <c r="X127" i="5"/>
  <c r="AC127" i="2" s="1"/>
  <c r="C97" i="5"/>
  <c r="AC97" i="2"/>
  <c r="J35" i="5"/>
  <c r="M35" i="2" s="1"/>
  <c r="C4" i="5"/>
  <c r="M4" i="2"/>
  <c r="C5" i="7"/>
  <c r="G5" i="2" s="1"/>
  <c r="W5" i="2"/>
  <c r="T223" i="2"/>
  <c r="Q254" i="4"/>
  <c r="T254" i="2" s="1"/>
  <c r="C223" i="4"/>
  <c r="X127" i="4"/>
  <c r="AB127" i="2" s="1"/>
  <c r="AB97" i="2"/>
  <c r="X190" i="3"/>
  <c r="AA190" i="2" s="1"/>
  <c r="Q96" i="5"/>
  <c r="U96" i="2" s="1"/>
  <c r="U65" i="2"/>
  <c r="C98" i="3"/>
  <c r="K98" i="2"/>
  <c r="X64" i="3"/>
  <c r="AA64" i="2" s="1"/>
  <c r="AA40" i="2"/>
  <c r="C42" i="3"/>
  <c r="C42" i="2" s="1"/>
  <c r="J127" i="3"/>
  <c r="K127" i="2" s="1"/>
  <c r="C40" i="3"/>
  <c r="Q285" i="10"/>
  <c r="Z285" i="2" s="1"/>
  <c r="Z258" i="2"/>
  <c r="C222" i="10"/>
  <c r="J222" i="2" s="1"/>
  <c r="J190" i="10"/>
  <c r="R190" i="2" s="1"/>
  <c r="R159" i="2"/>
  <c r="Q96" i="9"/>
  <c r="Y96" i="2" s="1"/>
  <c r="Y65" i="2"/>
  <c r="X35" i="9"/>
  <c r="AG35" i="2" s="1"/>
  <c r="AG4" i="2"/>
  <c r="X127" i="8"/>
  <c r="AF127" i="2" s="1"/>
  <c r="AF97" i="2"/>
  <c r="Q159" i="8"/>
  <c r="X128" i="2"/>
  <c r="C128" i="8"/>
  <c r="C254" i="7"/>
  <c r="G254" i="2" s="1"/>
  <c r="G223" i="2"/>
  <c r="Q159" i="7"/>
  <c r="W128" i="2"/>
  <c r="C222" i="6"/>
  <c r="F222" i="2" s="1"/>
  <c r="F191" i="2"/>
  <c r="C35" i="8"/>
  <c r="H35" i="2" s="1"/>
  <c r="H4" i="2"/>
  <c r="C128" i="7"/>
  <c r="C35" i="7"/>
  <c r="G35" i="2" s="1"/>
  <c r="G4" i="2"/>
  <c r="C127" i="6"/>
  <c r="F127" i="2" s="1"/>
  <c r="F97" i="2"/>
  <c r="Q64" i="4"/>
  <c r="T64" i="2" s="1"/>
  <c r="T39" i="2"/>
  <c r="J190" i="6"/>
  <c r="N190" i="2" s="1"/>
  <c r="N159" i="2"/>
  <c r="C65" i="4"/>
  <c r="J96" i="4"/>
  <c r="L96" i="2" s="1"/>
  <c r="L65" i="2"/>
  <c r="C35" i="6"/>
  <c r="F35" i="2" s="1"/>
  <c r="C160" i="5"/>
  <c r="E160" i="2" s="1"/>
  <c r="M160" i="2"/>
  <c r="J159" i="4"/>
  <c r="C128" i="4"/>
  <c r="L128" i="2"/>
  <c r="C222" i="4"/>
  <c r="D222" i="2" s="1"/>
  <c r="D191" i="2"/>
  <c r="Q190" i="4"/>
  <c r="T190" i="2" s="1"/>
  <c r="T159" i="2"/>
  <c r="C67" i="3"/>
  <c r="C67" i="2" s="1"/>
  <c r="K67" i="2"/>
  <c r="J35" i="3"/>
  <c r="K35" i="2" s="1"/>
  <c r="C5" i="3"/>
  <c r="K5" i="2"/>
  <c r="C190" i="3"/>
  <c r="C190" i="2" s="1"/>
  <c r="Q64" i="3"/>
  <c r="S64" i="2" s="1"/>
  <c r="X285" i="3"/>
  <c r="AA285" i="2" s="1"/>
  <c r="AA258" i="2"/>
  <c r="X285" i="7"/>
  <c r="AE285" i="2" s="1"/>
  <c r="AE258" i="2"/>
  <c r="J285" i="3"/>
  <c r="K285" i="2" s="1"/>
  <c r="Q285" i="5"/>
  <c r="U285" i="2" s="1"/>
  <c r="U258" i="2"/>
  <c r="X285" i="6"/>
  <c r="AD285" i="2" s="1"/>
  <c r="AD258" i="2"/>
  <c r="Q285" i="9"/>
  <c r="Y285" i="2" s="1"/>
  <c r="Y258" i="2"/>
  <c r="X285" i="10"/>
  <c r="AH285" i="2" s="1"/>
  <c r="AH258" i="2"/>
  <c r="C265" i="4"/>
  <c r="D265" i="2" s="1"/>
  <c r="C266" i="4"/>
  <c r="D266" i="2" s="1"/>
  <c r="X127" i="10"/>
  <c r="AH127" i="2" s="1"/>
  <c r="C97" i="10"/>
  <c r="AH97" i="2"/>
  <c r="J254" i="10"/>
  <c r="R254" i="2" s="1"/>
  <c r="C223" i="10"/>
  <c r="R223" i="2"/>
  <c r="C159" i="9"/>
  <c r="I128" i="2"/>
  <c r="C99" i="9"/>
  <c r="I99" i="2" s="1"/>
  <c r="AG99" i="2"/>
  <c r="I97" i="2"/>
  <c r="C96" i="10"/>
  <c r="J96" i="2" s="1"/>
  <c r="J65" i="2"/>
  <c r="Q159" i="9"/>
  <c r="Y128" i="2"/>
  <c r="J35" i="9"/>
  <c r="Q35" i="2" s="1"/>
  <c r="C4" i="9"/>
  <c r="Q4" i="2"/>
  <c r="J190" i="8"/>
  <c r="P190" i="2" s="1"/>
  <c r="P159" i="2"/>
  <c r="J64" i="8"/>
  <c r="P64" i="2" s="1"/>
  <c r="C39" i="8"/>
  <c r="P39" i="2"/>
  <c r="C160" i="7"/>
  <c r="G160" i="2" s="1"/>
  <c r="X190" i="7"/>
  <c r="AE190" i="2" s="1"/>
  <c r="AE159" i="2"/>
  <c r="C127" i="7"/>
  <c r="G127" i="2" s="1"/>
  <c r="G97" i="2"/>
  <c r="C66" i="7"/>
  <c r="G66" i="2" s="1"/>
  <c r="J190" i="7"/>
  <c r="O190" i="2" s="1"/>
  <c r="O159" i="2"/>
  <c r="Q222" i="5"/>
  <c r="U222" i="2" s="1"/>
  <c r="U191" i="2"/>
  <c r="J96" i="7"/>
  <c r="O96" i="2" s="1"/>
  <c r="C65" i="7"/>
  <c r="O65" i="2"/>
  <c r="C160" i="6"/>
  <c r="F160" i="2" s="1"/>
  <c r="N160" i="2"/>
  <c r="X64" i="5"/>
  <c r="AC64" i="2" s="1"/>
  <c r="AC39" i="2"/>
  <c r="C96" i="5"/>
  <c r="E96" i="2" s="1"/>
  <c r="E65" i="2"/>
  <c r="C97" i="4"/>
  <c r="J127" i="4"/>
  <c r="L127" i="2" s="1"/>
  <c r="L97" i="2"/>
  <c r="J254" i="3"/>
  <c r="K254" i="2" s="1"/>
  <c r="C223" i="3"/>
  <c r="K223" i="2"/>
  <c r="C222" i="3"/>
  <c r="C222" i="2" s="1"/>
  <c r="C39" i="4"/>
  <c r="C129" i="3"/>
  <c r="K129" i="2"/>
  <c r="Q96" i="3"/>
  <c r="S96" i="2" s="1"/>
  <c r="S65" i="2"/>
  <c r="J159" i="3"/>
  <c r="K159" i="2" s="1"/>
  <c r="C65" i="3"/>
  <c r="Q285" i="6"/>
  <c r="V285" i="2" s="1"/>
  <c r="V258" i="2"/>
  <c r="X285" i="9"/>
  <c r="AG285" i="2" s="1"/>
  <c r="AG258" i="2"/>
  <c r="C128" i="10"/>
  <c r="Q159" i="10"/>
  <c r="Z128" i="2"/>
  <c r="C64" i="10"/>
  <c r="J64" i="2" s="1"/>
  <c r="J39" i="2"/>
  <c r="X190" i="9"/>
  <c r="AG190" i="2" s="1"/>
  <c r="AG159" i="2"/>
  <c r="C160" i="9"/>
  <c r="I160" i="2" s="1"/>
  <c r="C225" i="8"/>
  <c r="H225" i="2" s="1"/>
  <c r="P225" i="2"/>
  <c r="Q64" i="8"/>
  <c r="X64" i="2" s="1"/>
  <c r="X39" i="2"/>
  <c r="C96" i="8"/>
  <c r="H96" i="2" s="1"/>
  <c r="H65" i="2"/>
  <c r="J222" i="7"/>
  <c r="O222" i="2" s="1"/>
  <c r="C191" i="7"/>
  <c r="O191" i="2"/>
  <c r="Q64" i="7"/>
  <c r="W64" i="2" s="1"/>
  <c r="W39" i="2"/>
  <c r="Q96" i="7"/>
  <c r="W96" i="2" s="1"/>
  <c r="C254" i="6"/>
  <c r="F254" i="2" s="1"/>
  <c r="Q190" i="6"/>
  <c r="V190" i="2" s="1"/>
  <c r="V159" i="2"/>
  <c r="Q96" i="6"/>
  <c r="V96" i="2" s="1"/>
  <c r="V65" i="2"/>
  <c r="X190" i="6"/>
  <c r="AD190" i="2" s="1"/>
  <c r="AD159" i="2"/>
  <c r="J159" i="5"/>
  <c r="C128" i="5"/>
  <c r="M128" i="2"/>
  <c r="C64" i="6"/>
  <c r="F64" i="2" s="1"/>
  <c r="C254" i="5"/>
  <c r="E254" i="2" s="1"/>
  <c r="Q35" i="7"/>
  <c r="W35" i="2" s="1"/>
  <c r="X190" i="5"/>
  <c r="AC190" i="2" s="1"/>
  <c r="AC159" i="2"/>
  <c r="X190" i="4"/>
  <c r="AB190" i="2" s="1"/>
  <c r="AB159" i="2"/>
  <c r="J35" i="4"/>
  <c r="L35" i="2" s="1"/>
  <c r="C4" i="4"/>
  <c r="L4" i="2"/>
  <c r="X64" i="4"/>
  <c r="AB64" i="2" s="1"/>
  <c r="AB39" i="2"/>
  <c r="J96" i="3"/>
  <c r="K96" i="2" s="1"/>
  <c r="X127" i="3"/>
  <c r="AA127" i="2" s="1"/>
  <c r="L264" i="2"/>
  <c r="C264" i="4"/>
  <c r="D264" i="2" s="1"/>
  <c r="R264" i="2"/>
  <c r="C264" i="10"/>
  <c r="J264" i="2" s="1"/>
  <c r="O264" i="2"/>
  <c r="C264" i="7"/>
  <c r="G264" i="2" s="1"/>
  <c r="N264" i="2"/>
  <c r="C264" i="6"/>
  <c r="F264" i="2" s="1"/>
  <c r="K264" i="2"/>
  <c r="C264" i="3"/>
  <c r="C264" i="2" s="1"/>
  <c r="R263" i="2"/>
  <c r="C263" i="10"/>
  <c r="J263" i="2" s="1"/>
  <c r="Q263" i="2"/>
  <c r="C263" i="9"/>
  <c r="I263" i="2" s="1"/>
  <c r="P263" i="2"/>
  <c r="C263" i="8"/>
  <c r="H263" i="2" s="1"/>
  <c r="J285" i="10"/>
  <c r="R285" i="2" s="1"/>
  <c r="C258" i="10"/>
  <c r="J285" i="9"/>
  <c r="Q285" i="2" s="1"/>
  <c r="C258" i="9"/>
  <c r="J285" i="8"/>
  <c r="P285" i="2" s="1"/>
  <c r="C258" i="8"/>
  <c r="J285" i="7"/>
  <c r="O285" i="2" s="1"/>
  <c r="C258" i="7"/>
  <c r="J285" i="6"/>
  <c r="N285" i="2" s="1"/>
  <c r="C258" i="6"/>
  <c r="J285" i="5"/>
  <c r="M285" i="2" s="1"/>
  <c r="C285" i="5"/>
  <c r="E285" i="2" s="1"/>
  <c r="J285" i="4"/>
  <c r="L285" i="2" s="1"/>
  <c r="C258" i="4"/>
  <c r="C258" i="3"/>
  <c r="C258" i="2" s="1"/>
  <c r="J190" i="5" l="1"/>
  <c r="M190" i="2" s="1"/>
  <c r="M159" i="2"/>
  <c r="C222" i="7"/>
  <c r="G222" i="2" s="1"/>
  <c r="G191" i="2"/>
  <c r="C96" i="3"/>
  <c r="C96" i="2" s="1"/>
  <c r="C65" i="2"/>
  <c r="C254" i="10"/>
  <c r="J254" i="2" s="1"/>
  <c r="J223" i="2"/>
  <c r="C159" i="4"/>
  <c r="D128" i="2"/>
  <c r="C159" i="7"/>
  <c r="G128" i="2"/>
  <c r="C127" i="5"/>
  <c r="E127" i="2" s="1"/>
  <c r="E97" i="2"/>
  <c r="C222" i="8"/>
  <c r="H222" i="2" s="1"/>
  <c r="H191" i="2"/>
  <c r="C254" i="8"/>
  <c r="H254" i="2" s="1"/>
  <c r="C96" i="9"/>
  <c r="I96" i="2" s="1"/>
  <c r="I65" i="2"/>
  <c r="C35" i="4"/>
  <c r="D35" i="2" s="1"/>
  <c r="D4" i="2"/>
  <c r="C129" i="2"/>
  <c r="C159" i="3"/>
  <c r="C159" i="2" s="1"/>
  <c r="C254" i="3"/>
  <c r="C254" i="2" s="1"/>
  <c r="C223" i="2"/>
  <c r="C127" i="4"/>
  <c r="D127" i="2" s="1"/>
  <c r="D97" i="2"/>
  <c r="C96" i="7"/>
  <c r="G96" i="2" s="1"/>
  <c r="G65" i="2"/>
  <c r="J190" i="4"/>
  <c r="L190" i="2" s="1"/>
  <c r="L159" i="2"/>
  <c r="C159" i="8"/>
  <c r="H128" i="2"/>
  <c r="C98" i="2"/>
  <c r="C127" i="3"/>
  <c r="C127" i="2" s="1"/>
  <c r="C35" i="5"/>
  <c r="E35" i="2" s="1"/>
  <c r="E4" i="2"/>
  <c r="C285" i="9"/>
  <c r="I285" i="2" s="1"/>
  <c r="I258" i="2"/>
  <c r="C285" i="6"/>
  <c r="F285" i="2" s="1"/>
  <c r="F258" i="2"/>
  <c r="C285" i="8"/>
  <c r="H285" i="2" s="1"/>
  <c r="H258" i="2"/>
  <c r="C285" i="10"/>
  <c r="J285" i="2" s="1"/>
  <c r="J258" i="2"/>
  <c r="Q190" i="10"/>
  <c r="Z190" i="2" s="1"/>
  <c r="Z159" i="2"/>
  <c r="C64" i="4"/>
  <c r="D64" i="2" s="1"/>
  <c r="D39" i="2"/>
  <c r="C64" i="8"/>
  <c r="H64" i="2" s="1"/>
  <c r="H39" i="2"/>
  <c r="Q190" i="9"/>
  <c r="Y190" i="2" s="1"/>
  <c r="Y159" i="2"/>
  <c r="C127" i="9"/>
  <c r="I127" i="2" s="1"/>
  <c r="C190" i="9"/>
  <c r="I190" i="2" s="1"/>
  <c r="I159" i="2"/>
  <c r="Q190" i="7"/>
  <c r="W190" i="2" s="1"/>
  <c r="W159" i="2"/>
  <c r="C190" i="6"/>
  <c r="F190" i="2" s="1"/>
  <c r="F159" i="2"/>
  <c r="C64" i="9"/>
  <c r="I64" i="2" s="1"/>
  <c r="C222" i="9"/>
  <c r="I222" i="2" s="1"/>
  <c r="I191" i="2"/>
  <c r="C285" i="7"/>
  <c r="G285" i="2" s="1"/>
  <c r="G258" i="2"/>
  <c r="C159" i="5"/>
  <c r="E128" i="2"/>
  <c r="C159" i="10"/>
  <c r="J128" i="2"/>
  <c r="C35" i="9"/>
  <c r="I35" i="2" s="1"/>
  <c r="I4" i="2"/>
  <c r="C127" i="10"/>
  <c r="J127" i="2" s="1"/>
  <c r="J97" i="2"/>
  <c r="C5" i="2"/>
  <c r="C35" i="3"/>
  <c r="C35" i="2" s="1"/>
  <c r="C96" i="4"/>
  <c r="D96" i="2" s="1"/>
  <c r="D65" i="2"/>
  <c r="Q190" i="8"/>
  <c r="X190" i="2" s="1"/>
  <c r="X159" i="2"/>
  <c r="C40" i="2"/>
  <c r="C64" i="3"/>
  <c r="C64" i="2" s="1"/>
  <c r="C254" i="4"/>
  <c r="D254" i="2" s="1"/>
  <c r="D223" i="2"/>
  <c r="C96" i="6"/>
  <c r="F96" i="2" s="1"/>
  <c r="F65" i="2"/>
  <c r="C254" i="9"/>
  <c r="I254" i="2" s="1"/>
  <c r="I223" i="2"/>
  <c r="C285" i="4"/>
  <c r="D285" i="2" s="1"/>
  <c r="D258" i="2"/>
  <c r="C285" i="3"/>
  <c r="C285" i="2" s="1"/>
  <c r="C190" i="10" l="1"/>
  <c r="J190" i="2" s="1"/>
  <c r="J159" i="2"/>
  <c r="C190" i="8"/>
  <c r="H190" i="2" s="1"/>
  <c r="H159" i="2"/>
  <c r="C190" i="7"/>
  <c r="G190" i="2" s="1"/>
  <c r="G159" i="2"/>
  <c r="C190" i="5"/>
  <c r="E190" i="2" s="1"/>
  <c r="E159" i="2"/>
  <c r="C190" i="4"/>
  <c r="D190" i="2" s="1"/>
  <c r="D159" i="2"/>
</calcChain>
</file>

<file path=xl/sharedStrings.xml><?xml version="1.0" encoding="utf-8"?>
<sst xmlns="http://schemas.openxmlformats.org/spreadsheetml/2006/main" count="4049" uniqueCount="46">
  <si>
    <t>八大品牌官方旗舰店评价总数对比汇总</t>
  </si>
  <si>
    <t>日期</t>
  </si>
  <si>
    <t>星期</t>
  </si>
  <si>
    <t>评价总数</t>
  </si>
  <si>
    <t>万和</t>
  </si>
  <si>
    <t>海尔</t>
  </si>
  <si>
    <t>美的</t>
  </si>
  <si>
    <t>万家乐</t>
  </si>
  <si>
    <t>华帝</t>
  </si>
  <si>
    <t>方太</t>
  </si>
  <si>
    <t>老板</t>
  </si>
  <si>
    <t>AO</t>
  </si>
  <si>
    <t>日</t>
  </si>
  <si>
    <t>一</t>
  </si>
  <si>
    <t>二</t>
  </si>
  <si>
    <t>三</t>
  </si>
  <si>
    <t>四</t>
  </si>
  <si>
    <t>五</t>
  </si>
  <si>
    <t>六</t>
  </si>
  <si>
    <t>月均值</t>
  </si>
  <si>
    <t xml:space="preserve"> </t>
  </si>
  <si>
    <t>八大品牌官方各旗舰店对比分析表</t>
  </si>
  <si>
    <t>总平均分</t>
  </si>
  <si>
    <t>描述相符</t>
  </si>
  <si>
    <t>服务态度</t>
  </si>
  <si>
    <t>发货速度</t>
  </si>
  <si>
    <t>A.O史密斯</t>
  </si>
  <si>
    <t>万和官方旗舰店评价明细统计表</t>
  </si>
  <si>
    <t>综合得分</t>
  </si>
  <si>
    <t>描述相符评价数据</t>
  </si>
  <si>
    <t>服务态度评价数据</t>
  </si>
  <si>
    <t>发货速度评价数据</t>
  </si>
  <si>
    <t>5分</t>
  </si>
  <si>
    <t>4分</t>
  </si>
  <si>
    <t>3分</t>
  </si>
  <si>
    <t>2分</t>
  </si>
  <si>
    <t>1分</t>
  </si>
  <si>
    <t>平均得分</t>
  </si>
  <si>
    <t>海尔官方旗舰店评价明细统计表</t>
  </si>
  <si>
    <t>美的官方旗舰店评价明细统计表</t>
  </si>
  <si>
    <t>万家乐官方旗舰店评价明细统计表</t>
  </si>
  <si>
    <t>华帝官方旗舰店评价明细统计表</t>
  </si>
  <si>
    <t>方太官方旗舰店评价明细统计表</t>
  </si>
  <si>
    <t>老板官方旗舰店评价明细统计表</t>
  </si>
  <si>
    <t>A.O史密斯官方旗舰店评价明细统计表</t>
  </si>
  <si>
    <t xml:space="preserve">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</si>
</sst>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_ "/>
    <numFmt numFmtId="177" formatCode="0_);[Red]\(0\)"/>
    <numFmt numFmtId="178" formatCode="0.0000_);[Red]\(0.0000\)"/>
    <numFmt numFmtId="179" formatCode="yyyy&quot;年&quot;m&quot;月&quot;;@"/>
    <numFmt numFmtId="180" formatCode="0.00_);[Red]\(0.00\)"/>
    <numFmt numFmtId="181" formatCode="0_ "/>
  </numFmts>
  <fonts count="26" x14ac:knownFonts="1">
    <font>
      <sz val="12"/>
      <name val="宋体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indexed="63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73"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7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5" fillId="2" borderId="11" applyNumberFormat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14" fillId="6" borderId="12" applyNumberFormat="0" applyFont="0" applyAlignment="0" applyProtection="0">
      <alignment vertical="center"/>
    </xf>
    <xf numFmtId="0" fontId="14" fillId="6" borderId="12" applyNumberFormat="0" applyFont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8" fontId="2" fillId="2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 wrapText="1"/>
    </xf>
    <xf numFmtId="179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8" fontId="5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79" fontId="1" fillId="0" borderId="2" xfId="0" applyNumberFormat="1" applyFont="1" applyBorder="1" applyAlignment="1">
      <alignment horizontal="center" vertical="center" wrapText="1"/>
    </xf>
    <xf numFmtId="178" fontId="2" fillId="2" borderId="4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8" fontId="5" fillId="2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Fill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78" fontId="3" fillId="2" borderId="0" xfId="5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5" fillId="5" borderId="0" xfId="0" applyNumberFormat="1" applyFont="1" applyFill="1" applyAlignment="1">
      <alignment horizontal="center" vertical="center"/>
    </xf>
    <xf numFmtId="178" fontId="3" fillId="5" borderId="0" xfId="5" applyNumberFormat="1" applyFont="1" applyFill="1" applyAlignment="1">
      <alignment horizontal="center" vertical="center"/>
    </xf>
    <xf numFmtId="178" fontId="3" fillId="5" borderId="0" xfId="0" applyNumberFormat="1" applyFont="1" applyFill="1" applyAlignment="1">
      <alignment horizontal="center" vertical="center"/>
    </xf>
    <xf numFmtId="178" fontId="5" fillId="6" borderId="0" xfId="0" applyNumberFormat="1" applyFont="1" applyFill="1" applyAlignment="1">
      <alignment horizontal="center" vertical="center"/>
    </xf>
    <xf numFmtId="178" fontId="3" fillId="6" borderId="0" xfId="5" applyNumberFormat="1" applyFont="1" applyFill="1" applyAlignment="1">
      <alignment horizontal="center" vertical="center"/>
    </xf>
    <xf numFmtId="178" fontId="3" fillId="6" borderId="0" xfId="0" applyNumberFormat="1" applyFont="1" applyFill="1" applyAlignment="1">
      <alignment horizontal="center" vertical="center"/>
    </xf>
    <xf numFmtId="178" fontId="5" fillId="7" borderId="0" xfId="0" applyNumberFormat="1" applyFont="1" applyFill="1" applyAlignment="1">
      <alignment horizontal="center" vertical="center"/>
    </xf>
    <xf numFmtId="178" fontId="3" fillId="7" borderId="0" xfId="5" applyNumberFormat="1" applyFont="1" applyFill="1" applyAlignment="1">
      <alignment horizontal="center" vertical="center"/>
    </xf>
    <xf numFmtId="178" fontId="3" fillId="7" borderId="0" xfId="0" applyNumberFormat="1" applyFont="1" applyFill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178" fontId="3" fillId="2" borderId="2" xfId="5" applyNumberFormat="1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5" fillId="2" borderId="2" xfId="5" applyNumberFormat="1" applyFont="1" applyFill="1" applyBorder="1" applyAlignment="1">
      <alignment horizontal="center" vertical="center"/>
    </xf>
    <xf numFmtId="178" fontId="3" fillId="2" borderId="2" xfId="5" applyNumberFormat="1" applyFont="1" applyFill="1" applyBorder="1" applyAlignment="1">
      <alignment horizontal="center" vertical="center"/>
    </xf>
    <xf numFmtId="178" fontId="5" fillId="2" borderId="2" xfId="163" applyNumberFormat="1" applyFont="1" applyFill="1" applyBorder="1" applyAlignment="1">
      <alignment horizontal="center" vertical="center"/>
    </xf>
    <xf numFmtId="178" fontId="3" fillId="2" borderId="2" xfId="163" applyNumberFormat="1" applyFont="1" applyFill="1" applyBorder="1" applyAlignment="1">
      <alignment horizontal="center" vertical="center"/>
    </xf>
    <xf numFmtId="178" fontId="5" fillId="5" borderId="2" xfId="0" applyNumberFormat="1" applyFont="1" applyFill="1" applyBorder="1" applyAlignment="1">
      <alignment horizontal="center" vertical="center" wrapText="1"/>
    </xf>
    <xf numFmtId="178" fontId="3" fillId="5" borderId="2" xfId="5" applyNumberFormat="1" applyFont="1" applyFill="1" applyBorder="1" applyAlignment="1">
      <alignment horizontal="center" vertical="center" wrapText="1"/>
    </xf>
    <xf numFmtId="178" fontId="3" fillId="5" borderId="2" xfId="0" applyNumberFormat="1" applyFont="1" applyFill="1" applyBorder="1" applyAlignment="1">
      <alignment horizontal="center" vertical="center" wrapText="1"/>
    </xf>
    <xf numFmtId="178" fontId="5" fillId="5" borderId="2" xfId="5" applyNumberFormat="1" applyFont="1" applyFill="1" applyBorder="1" applyAlignment="1">
      <alignment horizontal="center" vertical="center"/>
    </xf>
    <xf numFmtId="178" fontId="3" fillId="5" borderId="2" xfId="5" applyNumberFormat="1" applyFont="1" applyFill="1" applyBorder="1" applyAlignment="1">
      <alignment horizontal="center" vertical="center"/>
    </xf>
    <xf numFmtId="178" fontId="5" fillId="5" borderId="2" xfId="163" applyNumberFormat="1" applyFont="1" applyFill="1" applyBorder="1" applyAlignment="1">
      <alignment horizontal="center" vertical="center"/>
    </xf>
    <xf numFmtId="178" fontId="3" fillId="5" borderId="2" xfId="163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 wrapText="1"/>
    </xf>
    <xf numFmtId="178" fontId="3" fillId="6" borderId="2" xfId="5" applyNumberFormat="1" applyFont="1" applyFill="1" applyBorder="1" applyAlignment="1">
      <alignment horizontal="center" vertical="center" wrapText="1"/>
    </xf>
    <xf numFmtId="178" fontId="3" fillId="6" borderId="2" xfId="0" applyNumberFormat="1" applyFont="1" applyFill="1" applyBorder="1" applyAlignment="1">
      <alignment horizontal="center" vertical="center" wrapText="1"/>
    </xf>
    <xf numFmtId="178" fontId="5" fillId="6" borderId="2" xfId="5" applyNumberFormat="1" applyFont="1" applyFill="1" applyBorder="1" applyAlignment="1">
      <alignment horizontal="center" vertical="center"/>
    </xf>
    <xf numFmtId="178" fontId="3" fillId="6" borderId="2" xfId="5" applyNumberFormat="1" applyFont="1" applyFill="1" applyBorder="1" applyAlignment="1">
      <alignment horizontal="center" vertical="center"/>
    </xf>
    <xf numFmtId="178" fontId="5" fillId="6" borderId="2" xfId="163" applyNumberFormat="1" applyFont="1" applyFill="1" applyBorder="1" applyAlignment="1">
      <alignment horizontal="center" vertical="center"/>
    </xf>
    <xf numFmtId="178" fontId="3" fillId="6" borderId="2" xfId="163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 wrapText="1"/>
    </xf>
    <xf numFmtId="178" fontId="3" fillId="7" borderId="2" xfId="5" applyNumberFormat="1" applyFont="1" applyFill="1" applyBorder="1" applyAlignment="1">
      <alignment horizontal="center" vertical="center" wrapText="1"/>
    </xf>
    <xf numFmtId="178" fontId="3" fillId="7" borderId="2" xfId="0" applyNumberFormat="1" applyFont="1" applyFill="1" applyBorder="1" applyAlignment="1">
      <alignment horizontal="center" vertical="center" wrapText="1"/>
    </xf>
    <xf numFmtId="178" fontId="5" fillId="7" borderId="2" xfId="5" applyNumberFormat="1" applyFont="1" applyFill="1" applyBorder="1" applyAlignment="1">
      <alignment horizontal="center" vertical="center"/>
    </xf>
    <xf numFmtId="178" fontId="3" fillId="7" borderId="2" xfId="5" applyNumberFormat="1" applyFont="1" applyFill="1" applyBorder="1" applyAlignment="1">
      <alignment horizontal="center" vertical="center"/>
    </xf>
    <xf numFmtId="178" fontId="5" fillId="7" borderId="2" xfId="163" applyNumberFormat="1" applyFont="1" applyFill="1" applyBorder="1" applyAlignment="1">
      <alignment horizontal="center" vertical="center"/>
    </xf>
    <xf numFmtId="178" fontId="3" fillId="7" borderId="2" xfId="163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178" fontId="5" fillId="5" borderId="2" xfId="0" applyNumberFormat="1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/>
    </xf>
    <xf numFmtId="178" fontId="3" fillId="6" borderId="2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181" fontId="3" fillId="0" borderId="0" xfId="0" applyNumberFormat="1" applyFont="1" applyFill="1">
      <alignment vertical="center"/>
    </xf>
    <xf numFmtId="181" fontId="5" fillId="0" borderId="2" xfId="0" applyNumberFormat="1" applyFont="1" applyFill="1" applyBorder="1" applyAlignment="1">
      <alignment horizontal="center" vertical="center" wrapText="1"/>
    </xf>
    <xf numFmtId="181" fontId="3" fillId="0" borderId="2" xfId="5" applyNumberFormat="1" applyFont="1" applyFill="1" applyBorder="1" applyAlignment="1">
      <alignment horizontal="center" vertical="center" wrapText="1"/>
    </xf>
    <xf numFmtId="181" fontId="3" fillId="0" borderId="2" xfId="0" applyNumberFormat="1" applyFont="1" applyFill="1" applyBorder="1" applyAlignment="1">
      <alignment horizontal="center" vertical="center" wrapText="1"/>
    </xf>
    <xf numFmtId="181" fontId="5" fillId="0" borderId="2" xfId="163" applyNumberFormat="1" applyFont="1" applyFill="1" applyBorder="1" applyAlignment="1">
      <alignment horizontal="center" vertical="center"/>
    </xf>
    <xf numFmtId="181" fontId="3" fillId="0" borderId="2" xfId="163" applyNumberFormat="1" applyFont="1" applyFill="1" applyBorder="1" applyAlignment="1">
      <alignment horizontal="center" vertical="center"/>
    </xf>
    <xf numFmtId="181" fontId="3" fillId="0" borderId="2" xfId="0" applyNumberFormat="1" applyFont="1" applyFill="1" applyBorder="1">
      <alignment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81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180" fontId="5" fillId="5" borderId="2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/>
    </xf>
    <xf numFmtId="180" fontId="5" fillId="7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</cellXfs>
  <cellStyles count="273">
    <cellStyle name="20% - 强调文字颜色 1 2" xfId="1"/>
    <cellStyle name="20% - 强调文字颜色 1 2 2" xfId="39"/>
    <cellStyle name="20% - 强调文字颜色 1 2 3" xfId="25"/>
    <cellStyle name="20% - 强调文字颜色 1 2 4" xfId="41"/>
    <cellStyle name="20% - 强调文字颜色 1 3" xfId="32"/>
    <cellStyle name="20% - 强调文字颜色 1 4" xfId="27"/>
    <cellStyle name="20% - 强调文字颜色 2 2" xfId="43"/>
    <cellStyle name="20% - 强调文字颜色 2 2 2" xfId="6"/>
    <cellStyle name="20% - 强调文字颜色 2 2 3" xfId="44"/>
    <cellStyle name="20% - 强调文字颜色 2 2 4" xfId="17"/>
    <cellStyle name="20% - 强调文字颜色 2 3" xfId="21"/>
    <cellStyle name="20% - 强调文字颜色 2 4" xfId="46"/>
    <cellStyle name="20% - 强调文字颜色 3 2" xfId="38"/>
    <cellStyle name="20% - 强调文字颜色 3 2 2" xfId="4"/>
    <cellStyle name="20% - 强调文字颜色 3 2 3" xfId="16"/>
    <cellStyle name="20% - 强调文字颜色 3 2 4" xfId="36"/>
    <cellStyle name="20% - 强调文字颜色 3 3" xfId="26"/>
    <cellStyle name="20% - 强调文字颜色 3 4" xfId="48"/>
    <cellStyle name="20% - 强调文字颜色 4 2" xfId="50"/>
    <cellStyle name="20% - 强调文字颜色 4 2 2" xfId="52"/>
    <cellStyle name="20% - 强调文字颜色 4 2 3" xfId="54"/>
    <cellStyle name="20% - 强调文字颜色 4 2 4" xfId="55"/>
    <cellStyle name="20% - 强调文字颜色 4 3" xfId="57"/>
    <cellStyle name="20% - 强调文字颜色 4 4" xfId="60"/>
    <cellStyle name="20% - 强调文字颜色 5 2" xfId="61"/>
    <cellStyle name="20% - 强调文字颜色 5 2 2" xfId="62"/>
    <cellStyle name="20% - 强调文字颜色 5 2 3" xfId="63"/>
    <cellStyle name="20% - 强调文字颜色 5 2 4" xfId="64"/>
    <cellStyle name="20% - 强调文字颜色 5 3" xfId="65"/>
    <cellStyle name="20% - 强调文字颜色 5 4" xfId="67"/>
    <cellStyle name="20% - 强调文字颜色 6 2" xfId="69"/>
    <cellStyle name="20% - 强调文字颜色 6 2 2" xfId="71"/>
    <cellStyle name="20% - 强调文字颜色 6 2 3" xfId="72"/>
    <cellStyle name="20% - 强调文字颜色 6 2 4" xfId="73"/>
    <cellStyle name="20% - 强调文字颜色 6 3" xfId="74"/>
    <cellStyle name="20% - 强调文字颜色 6 4" xfId="76"/>
    <cellStyle name="40% - 强调文字颜色 1 2" xfId="77"/>
    <cellStyle name="40% - 强调文字颜色 1 2 2" xfId="78"/>
    <cellStyle name="40% - 强调文字颜色 1 2 3" xfId="79"/>
    <cellStyle name="40% - 强调文字颜色 1 2 4" xfId="80"/>
    <cellStyle name="40% - 强调文字颜色 1 3" xfId="81"/>
    <cellStyle name="40% - 强调文字颜色 1 4" xfId="82"/>
    <cellStyle name="40% - 强调文字颜色 2 2" xfId="24"/>
    <cellStyle name="40% - 强调文字颜色 2 2 2" xfId="83"/>
    <cellStyle name="40% - 强调文字颜色 2 2 3" xfId="84"/>
    <cellStyle name="40% - 强调文字颜色 2 2 4" xfId="85"/>
    <cellStyle name="40% - 强调文字颜色 2 3" xfId="40"/>
    <cellStyle name="40% - 强调文字颜色 2 4" xfId="86"/>
    <cellStyle name="40% - 强调文字颜色 3 2" xfId="88"/>
    <cellStyle name="40% - 强调文字颜色 3 2 2" xfId="89"/>
    <cellStyle name="40% - 强调文字颜色 3 2 3" xfId="90"/>
    <cellStyle name="40% - 强调文字颜色 3 2 4" xfId="91"/>
    <cellStyle name="40% - 强调文字颜色 3 3" xfId="93"/>
    <cellStyle name="40% - 强调文字颜色 3 4" xfId="95"/>
    <cellStyle name="40% - 强调文字颜色 4 2" xfId="18"/>
    <cellStyle name="40% - 强调文字颜色 4 2 2" xfId="99"/>
    <cellStyle name="40% - 强调文字颜色 4 2 3" xfId="102"/>
    <cellStyle name="40% - 强调文字颜色 4 2 4" xfId="104"/>
    <cellStyle name="40% - 强调文字颜色 4 3" xfId="105"/>
    <cellStyle name="40% - 强调文字颜色 4 4" xfId="70"/>
    <cellStyle name="40% - 强调文字颜色 5 2" xfId="107"/>
    <cellStyle name="40% - 强调文字颜色 5 2 2" xfId="109"/>
    <cellStyle name="40% - 强调文字颜色 5 2 3" xfId="111"/>
    <cellStyle name="40% - 强调文字颜色 5 2 4" xfId="112"/>
    <cellStyle name="40% - 强调文字颜色 5 3" xfId="114"/>
    <cellStyle name="40% - 强调文字颜色 5 4" xfId="115"/>
    <cellStyle name="40% - 强调文字颜色 6 2" xfId="118"/>
    <cellStyle name="40% - 强调文字颜色 6 2 2" xfId="119"/>
    <cellStyle name="40% - 强调文字颜色 6 2 3" xfId="120"/>
    <cellStyle name="40% - 强调文字颜色 6 2 4" xfId="121"/>
    <cellStyle name="40% - 强调文字颜色 6 3" xfId="124"/>
    <cellStyle name="40% - 强调文字颜色 6 4" xfId="128"/>
    <cellStyle name="60% - 强调文字颜色 1 2" xfId="47"/>
    <cellStyle name="60% - 强调文字颜色 1 2 2" xfId="129"/>
    <cellStyle name="60% - 强调文字颜色 1 2 3" xfId="130"/>
    <cellStyle name="60% - 强调文字颜色 1 2 4" xfId="131"/>
    <cellStyle name="60% - 强调文字颜色 1 3" xfId="132"/>
    <cellStyle name="60% - 强调文字颜色 1 4" xfId="133"/>
    <cellStyle name="60% - 强调文字颜色 2 2" xfId="59"/>
    <cellStyle name="60% - 强调文字颜色 2 2 2" xfId="12"/>
    <cellStyle name="60% - 强调文字颜色 2 2 3" xfId="135"/>
    <cellStyle name="60% - 强调文字颜色 2 2 4" xfId="136"/>
    <cellStyle name="60% - 强调文字颜色 2 3" xfId="8"/>
    <cellStyle name="60% - 强调文字颜色 2 4" xfId="138"/>
    <cellStyle name="60% - 强调文字颜色 3 2" xfId="66"/>
    <cellStyle name="60% - 强调文字颜色 3 2 2" xfId="140"/>
    <cellStyle name="60% - 强调文字颜色 3 2 3" xfId="142"/>
    <cellStyle name="60% - 强调文字颜色 3 2 4" xfId="143"/>
    <cellStyle name="60% - 强调文字颜色 3 3" xfId="144"/>
    <cellStyle name="60% - 强调文字颜色 3 4" xfId="145"/>
    <cellStyle name="60% - 强调文字颜色 4 2" xfId="75"/>
    <cellStyle name="60% - 强调文字颜色 4 2 2" xfId="127"/>
    <cellStyle name="60% - 强调文字颜色 4 2 3" xfId="23"/>
    <cellStyle name="60% - 强调文字颜色 4 2 4" xfId="146"/>
    <cellStyle name="60% - 强调文字颜色 4 3" xfId="108"/>
    <cellStyle name="60% - 强调文字颜色 4 4" xfId="110"/>
    <cellStyle name="60% - 强调文字颜色 5 2" xfId="147"/>
    <cellStyle name="60% - 强调文字颜色 5 2 2" xfId="149"/>
    <cellStyle name="60% - 强调文字颜色 5 2 3" xfId="151"/>
    <cellStyle name="60% - 强调文字颜色 5 2 4" xfId="152"/>
    <cellStyle name="60% - 强调文字颜色 5 3" xfId="153"/>
    <cellStyle name="60% - 强调文字颜色 5 4" xfId="154"/>
    <cellStyle name="60% - 强调文字颜色 6 2" xfId="155"/>
    <cellStyle name="60% - 强调文字颜色 6 2 2" xfId="157"/>
    <cellStyle name="60% - 强调文字颜色 6 2 3" xfId="159"/>
    <cellStyle name="60% - 强调文字颜色 6 2 4" xfId="68"/>
    <cellStyle name="60% - 强调文字颜色 6 3" xfId="160"/>
    <cellStyle name="60% - 强调文字颜色 6 4" xfId="161"/>
    <cellStyle name="百分比" xfId="5" builtinId="5"/>
    <cellStyle name="百分比 2" xfId="163"/>
    <cellStyle name="百分比 2 2" xfId="164"/>
    <cellStyle name="百分比 2 3" xfId="165"/>
    <cellStyle name="百分比 2 4" xfId="166"/>
    <cellStyle name="百分比 2 5" xfId="167"/>
    <cellStyle name="百分比 3" xfId="168"/>
    <cellStyle name="百分比 3 2" xfId="169"/>
    <cellStyle name="百分比 3 3" xfId="170"/>
    <cellStyle name="百分比 3 4" xfId="171"/>
    <cellStyle name="百分比 4" xfId="13"/>
    <cellStyle name="百分比 5" xfId="14"/>
    <cellStyle name="百分比 6" xfId="15"/>
    <cellStyle name="标题 1 2" xfId="172"/>
    <cellStyle name="标题 1 2 2" xfId="173"/>
    <cellStyle name="标题 1 2 3" xfId="174"/>
    <cellStyle name="标题 1 2 4" xfId="175"/>
    <cellStyle name="标题 1 3" xfId="176"/>
    <cellStyle name="标题 1 4" xfId="177"/>
    <cellStyle name="标题 2 2" xfId="178"/>
    <cellStyle name="标题 2 2 2" xfId="179"/>
    <cellStyle name="标题 2 2 3" xfId="180"/>
    <cellStyle name="标题 2 2 4" xfId="117"/>
    <cellStyle name="标题 2 3" xfId="181"/>
    <cellStyle name="标题 2 4" xfId="182"/>
    <cellStyle name="标题 3 2" xfId="183"/>
    <cellStyle name="标题 3 2 2" xfId="184"/>
    <cellStyle name="标题 3 2 3" xfId="185"/>
    <cellStyle name="标题 3 2 4" xfId="186"/>
    <cellStyle name="标题 3 3" xfId="187"/>
    <cellStyle name="标题 3 4" xfId="188"/>
    <cellStyle name="标题 4 2" xfId="189"/>
    <cellStyle name="标题 4 2 2" xfId="190"/>
    <cellStyle name="标题 4 2 3" xfId="191"/>
    <cellStyle name="标题 4 2 4" xfId="192"/>
    <cellStyle name="标题 4 3" xfId="194"/>
    <cellStyle name="标题 4 4" xfId="98"/>
    <cellStyle name="标题 5" xfId="196"/>
    <cellStyle name="标题 5 2" xfId="198"/>
    <cellStyle name="标题 5 3" xfId="199"/>
    <cellStyle name="标题 5 4" xfId="29"/>
    <cellStyle name="标题 6" xfId="201"/>
    <cellStyle name="标题 7" xfId="202"/>
    <cellStyle name="差 2" xfId="203"/>
    <cellStyle name="差 2 2" xfId="204"/>
    <cellStyle name="差 2 3" xfId="205"/>
    <cellStyle name="差 2 4" xfId="206"/>
    <cellStyle name="差 3" xfId="207"/>
    <cellStyle name="差 4" xfId="162"/>
    <cellStyle name="常规" xfId="0" builtinId="0"/>
    <cellStyle name="常规 2" xfId="208"/>
    <cellStyle name="常规 2 2" xfId="209"/>
    <cellStyle name="常规 2 3" xfId="210"/>
    <cellStyle name="常规 2 4" xfId="211"/>
    <cellStyle name="常规 3" xfId="49"/>
    <cellStyle name="常规 3 2" xfId="51"/>
    <cellStyle name="常规 3 3" xfId="53"/>
    <cellStyle name="常规 4" xfId="56"/>
    <cellStyle name="常规 5" xfId="58"/>
    <cellStyle name="常规 6" xfId="7"/>
    <cellStyle name="常规 7" xfId="137"/>
    <cellStyle name="常规 8" xfId="212"/>
    <cellStyle name="好 2" xfId="213"/>
    <cellStyle name="好 2 2" xfId="214"/>
    <cellStyle name="好 2 3" xfId="106"/>
    <cellStyle name="好 2 4" xfId="113"/>
    <cellStyle name="好 3" xfId="215"/>
    <cellStyle name="好 4" xfId="216"/>
    <cellStyle name="汇总 2" xfId="217"/>
    <cellStyle name="汇总 2 2" xfId="193"/>
    <cellStyle name="汇总 2 3" xfId="97"/>
    <cellStyle name="汇总 2 4" xfId="101"/>
    <cellStyle name="汇总 3" xfId="218"/>
    <cellStyle name="汇总 4" xfId="219"/>
    <cellStyle name="计算 2" xfId="3"/>
    <cellStyle name="计算 2 2" xfId="87"/>
    <cellStyle name="计算 2 3" xfId="92"/>
    <cellStyle name="计算 2 4" xfId="94"/>
    <cellStyle name="计算 3" xfId="34"/>
    <cellStyle name="计算 4" xfId="35"/>
    <cellStyle name="检查单元格 2" xfId="96"/>
    <cellStyle name="检查单元格 2 2" xfId="220"/>
    <cellStyle name="检查单元格 2 3" xfId="221"/>
    <cellStyle name="检查单元格 2 4" xfId="222"/>
    <cellStyle name="检查单元格 3" xfId="100"/>
    <cellStyle name="检查单元格 4" xfId="103"/>
    <cellStyle name="解释性文本 2" xfId="223"/>
    <cellStyle name="解释性文本 2 2" xfId="9"/>
    <cellStyle name="解释性文本 2 3" xfId="195"/>
    <cellStyle name="解释性文本 2 4" xfId="200"/>
    <cellStyle name="解释性文本 3" xfId="224"/>
    <cellStyle name="解释性文本 4" xfId="225"/>
    <cellStyle name="警告文本 2" xfId="226"/>
    <cellStyle name="警告文本 2 2" xfId="227"/>
    <cellStyle name="警告文本 2 3" xfId="228"/>
    <cellStyle name="警告文本 2 4" xfId="229"/>
    <cellStyle name="警告文本 3" xfId="230"/>
    <cellStyle name="警告文本 4" xfId="231"/>
    <cellStyle name="链接单元格 2" xfId="232"/>
    <cellStyle name="链接单元格 2 2" xfId="233"/>
    <cellStyle name="链接单元格 2 3" xfId="234"/>
    <cellStyle name="链接单元格 2 4" xfId="235"/>
    <cellStyle name="链接单元格 3" xfId="28"/>
    <cellStyle name="链接单元格 4" xfId="31"/>
    <cellStyle name="强调文字颜色 1 2" xfId="236"/>
    <cellStyle name="强调文字颜色 1 2 2" xfId="237"/>
    <cellStyle name="强调文字颜色 1 2 3" xfId="11"/>
    <cellStyle name="强调文字颜色 1 2 4" xfId="134"/>
    <cellStyle name="强调文字颜色 1 3" xfId="238"/>
    <cellStyle name="强调文字颜色 1 4" xfId="197"/>
    <cellStyle name="强调文字颜色 2 2" xfId="239"/>
    <cellStyle name="强调文字颜色 2 2 2" xfId="240"/>
    <cellStyle name="强调文字颜色 2 2 3" xfId="139"/>
    <cellStyle name="强调文字颜色 2 2 4" xfId="141"/>
    <cellStyle name="强调文字颜色 2 3" xfId="241"/>
    <cellStyle name="强调文字颜色 2 4" xfId="242"/>
    <cellStyle name="强调文字颜色 3 2" xfId="244"/>
    <cellStyle name="强调文字颜色 3 2 2" xfId="123"/>
    <cellStyle name="强调文字颜色 3 2 3" xfId="126"/>
    <cellStyle name="强调文字颜色 3 2 4" xfId="22"/>
    <cellStyle name="强调文字颜色 3 3" xfId="245"/>
    <cellStyle name="强调文字颜色 3 4" xfId="246"/>
    <cellStyle name="强调文字颜色 4 2" xfId="247"/>
    <cellStyle name="强调文字颜色 4 2 2" xfId="248"/>
    <cellStyle name="强调文字颜色 4 2 3" xfId="148"/>
    <cellStyle name="强调文字颜色 4 2 4" xfId="150"/>
    <cellStyle name="强调文字颜色 4 3" xfId="249"/>
    <cellStyle name="强调文字颜色 4 4" xfId="250"/>
    <cellStyle name="强调文字颜色 5 2" xfId="251"/>
    <cellStyle name="强调文字颜色 5 2 2" xfId="252"/>
    <cellStyle name="强调文字颜色 5 2 3" xfId="156"/>
    <cellStyle name="强调文字颜色 5 2 4" xfId="158"/>
    <cellStyle name="强调文字颜色 5 3" xfId="253"/>
    <cellStyle name="强调文字颜色 5 4" xfId="254"/>
    <cellStyle name="强调文字颜色 6 2" xfId="255"/>
    <cellStyle name="强调文字颜色 6 2 2" xfId="256"/>
    <cellStyle name="强调文字颜色 6 2 3" xfId="257"/>
    <cellStyle name="强调文字颜色 6 2 4" xfId="258"/>
    <cellStyle name="强调文字颜色 6 3" xfId="259"/>
    <cellStyle name="强调文字颜色 6 4" xfId="260"/>
    <cellStyle name="适中 2" xfId="37"/>
    <cellStyle name="适中 2 2" xfId="116"/>
    <cellStyle name="适中 2 3" xfId="122"/>
    <cellStyle name="适中 2 4" xfId="125"/>
    <cellStyle name="适中 3" xfId="261"/>
    <cellStyle name="适中 4" xfId="262"/>
    <cellStyle name="输出 2" xfId="30"/>
    <cellStyle name="输出 2 2" xfId="42"/>
    <cellStyle name="输出 2 3" xfId="20"/>
    <cellStyle name="输出 2 4" xfId="45"/>
    <cellStyle name="输出 3" xfId="2"/>
    <cellStyle name="输出 4" xfId="33"/>
    <cellStyle name="输入 2" xfId="263"/>
    <cellStyle name="输入 2 2" xfId="264"/>
    <cellStyle name="输入 2 3" xfId="265"/>
    <cellStyle name="输入 2 4" xfId="243"/>
    <cellStyle name="输入 3" xfId="266"/>
    <cellStyle name="输入 4" xfId="267"/>
    <cellStyle name="注释 2" xfId="268"/>
    <cellStyle name="注释 2 2" xfId="269"/>
    <cellStyle name="注释 2 3" xfId="19"/>
    <cellStyle name="注释 2 4" xfId="270"/>
    <cellStyle name="注释 3" xfId="271"/>
    <cellStyle name="注释 4" xfId="272"/>
    <cellStyle name="注释 5" xfId="10"/>
  </cellStyles>
  <dxfs count="2511"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2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  <dxf>
      <font>
        <b val="0"/>
        <i val="0"/>
        <color indexed="17"/>
      </font>
    </dxf>
    <dxf>
      <font>
        <b val="0"/>
        <i val="0"/>
        <color indexed="10"/>
      </font>
    </dxf>
    <dxf>
      <font>
        <b val="0"/>
        <i val="0"/>
        <color indexed="12"/>
      </font>
    </dxf>
  </dxfs>
  <tableStyles count="0" defaultTableStyle="TableStyleMedium2" defaultPivotStyle="PivotStyleLight16"/>
  <colors>
    <mruColors>
      <color rgb="FF3C5B19"/>
      <color rgb="FF85A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tabSelected="1" zoomScale="90" zoomScaleNormal="90" workbookViewId="0">
      <pane ySplit="3" topLeftCell="A268" activePane="bottomLeft" state="frozen"/>
      <selection pane="bottomLeft" activeCell="I275" sqref="I275"/>
    </sheetView>
  </sheetViews>
  <sheetFormatPr defaultColWidth="9" defaultRowHeight="15.75" customHeight="1" x14ac:dyDescent="0.25"/>
  <cols>
    <col min="1" max="1" width="13.08203125" style="96" customWidth="1"/>
    <col min="2" max="2" width="9" style="96"/>
    <col min="3" max="10" width="11.5" style="97" customWidth="1"/>
    <col min="11" max="16384" width="9" style="96"/>
  </cols>
  <sheetData>
    <row r="1" spans="1:10" ht="15.7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customHeight="1" x14ac:dyDescent="0.25">
      <c r="A2" s="115" t="s">
        <v>1</v>
      </c>
      <c r="B2" s="115" t="s">
        <v>2</v>
      </c>
      <c r="C2" s="114" t="s">
        <v>3</v>
      </c>
      <c r="D2" s="114"/>
      <c r="E2" s="114"/>
      <c r="F2" s="114"/>
      <c r="G2" s="114"/>
      <c r="H2" s="114"/>
      <c r="I2" s="114"/>
      <c r="J2" s="114"/>
    </row>
    <row r="3" spans="1:10" ht="15.75" customHeight="1" x14ac:dyDescent="0.25">
      <c r="A3" s="115"/>
      <c r="B3" s="115"/>
      <c r="C3" s="98" t="s">
        <v>4</v>
      </c>
      <c r="D3" s="99" t="s">
        <v>5</v>
      </c>
      <c r="E3" s="99" t="s">
        <v>6</v>
      </c>
      <c r="F3" s="99" t="s">
        <v>7</v>
      </c>
      <c r="G3" s="100" t="s">
        <v>8</v>
      </c>
      <c r="H3" s="99" t="s">
        <v>9</v>
      </c>
      <c r="I3" s="99" t="s">
        <v>10</v>
      </c>
      <c r="J3" s="99" t="s">
        <v>11</v>
      </c>
    </row>
    <row r="4" spans="1:10" ht="15.75" customHeight="1" x14ac:dyDescent="0.25">
      <c r="A4" s="10">
        <v>42736</v>
      </c>
      <c r="B4" s="11" t="s">
        <v>12</v>
      </c>
      <c r="C4" s="101">
        <f>万和!I4</f>
        <v>16699</v>
      </c>
      <c r="D4" s="102">
        <f>海尔!I4</f>
        <v>300294</v>
      </c>
      <c r="E4" s="102">
        <f>美的!I4</f>
        <v>548911</v>
      </c>
      <c r="F4" s="102">
        <f>万家乐!I4</f>
        <v>14454</v>
      </c>
      <c r="G4" s="102">
        <f>华帝!I4</f>
        <v>26562</v>
      </c>
      <c r="H4" s="102">
        <f>方太!I4</f>
        <v>33540</v>
      </c>
      <c r="I4" s="102">
        <f>老板!I4</f>
        <v>31939</v>
      </c>
      <c r="J4" s="102">
        <f>AO!I4</f>
        <v>35984</v>
      </c>
    </row>
    <row r="5" spans="1:10" ht="15.75" customHeight="1" x14ac:dyDescent="0.25">
      <c r="A5" s="10">
        <v>42737</v>
      </c>
      <c r="B5" s="11" t="s">
        <v>13</v>
      </c>
      <c r="C5" s="101">
        <f>万和!I5</f>
        <v>16720</v>
      </c>
      <c r="D5" s="102">
        <f>海尔!I5</f>
        <v>300465</v>
      </c>
      <c r="E5" s="102">
        <f>美的!I5</f>
        <v>549388</v>
      </c>
      <c r="F5" s="102">
        <f>万家乐!I5</f>
        <v>14505</v>
      </c>
      <c r="G5" s="102">
        <f>华帝!I5</f>
        <v>26556</v>
      </c>
      <c r="H5" s="102">
        <f>方太!I5</f>
        <v>33512</v>
      </c>
      <c r="I5" s="102">
        <f>老板!I5</f>
        <v>31929</v>
      </c>
      <c r="J5" s="102">
        <f>AO!I5</f>
        <v>36077</v>
      </c>
    </row>
    <row r="6" spans="1:10" ht="15.75" customHeight="1" x14ac:dyDescent="0.25">
      <c r="A6" s="10">
        <v>42738</v>
      </c>
      <c r="B6" s="11" t="s">
        <v>14</v>
      </c>
      <c r="C6" s="101">
        <f>万和!I6</f>
        <v>16780</v>
      </c>
      <c r="D6" s="102">
        <f>海尔!I6</f>
        <v>300858</v>
      </c>
      <c r="E6" s="102">
        <f>美的!I6</f>
        <v>550179</v>
      </c>
      <c r="F6" s="102">
        <f>万家乐!I6</f>
        <v>14554</v>
      </c>
      <c r="G6" s="102">
        <f>华帝!I6</f>
        <v>26600</v>
      </c>
      <c r="H6" s="102">
        <f>方太!I6</f>
        <v>33512</v>
      </c>
      <c r="I6" s="102">
        <f>老板!I6</f>
        <v>31938</v>
      </c>
      <c r="J6" s="102">
        <f>AO!I6</f>
        <v>36176</v>
      </c>
    </row>
    <row r="7" spans="1:10" ht="15.75" customHeight="1" x14ac:dyDescent="0.25">
      <c r="A7" s="10">
        <v>42739</v>
      </c>
      <c r="B7" s="11" t="s">
        <v>15</v>
      </c>
      <c r="C7" s="101">
        <f>万和!I7</f>
        <v>16804</v>
      </c>
      <c r="D7" s="102">
        <f>海尔!I7</f>
        <v>301174</v>
      </c>
      <c r="E7" s="102">
        <f>美的!I7</f>
        <v>551387</v>
      </c>
      <c r="F7" s="102">
        <f>万家乐!I7</f>
        <v>14596</v>
      </c>
      <c r="G7" s="102">
        <f>华帝!I7</f>
        <v>26641</v>
      </c>
      <c r="H7" s="102">
        <f>方太!I7</f>
        <v>33532</v>
      </c>
      <c r="I7" s="102">
        <f>老板!I7</f>
        <v>32005</v>
      </c>
      <c r="J7" s="102">
        <f>AO!I7</f>
        <v>36345</v>
      </c>
    </row>
    <row r="8" spans="1:10" ht="15.75" customHeight="1" x14ac:dyDescent="0.25">
      <c r="A8" s="10">
        <v>42740</v>
      </c>
      <c r="B8" s="11" t="s">
        <v>16</v>
      </c>
      <c r="C8" s="101">
        <f>万和!I8</f>
        <v>16823</v>
      </c>
      <c r="D8" s="102">
        <f>海尔!I8</f>
        <v>301765</v>
      </c>
      <c r="E8" s="102">
        <f>美的!I8</f>
        <v>552982</v>
      </c>
      <c r="F8" s="102">
        <f>万家乐!I8</f>
        <v>14652</v>
      </c>
      <c r="G8" s="102">
        <f>华帝!I8</f>
        <v>26652</v>
      </c>
      <c r="H8" s="102">
        <f>方太!I8</f>
        <v>33561</v>
      </c>
      <c r="I8" s="102">
        <f>老板!I8</f>
        <v>32057</v>
      </c>
      <c r="J8" s="102">
        <f>AO!I8</f>
        <v>36494</v>
      </c>
    </row>
    <row r="9" spans="1:10" ht="15.75" customHeight="1" x14ac:dyDescent="0.25">
      <c r="A9" s="10">
        <v>42741</v>
      </c>
      <c r="B9" s="11" t="s">
        <v>17</v>
      </c>
      <c r="C9" s="101">
        <f>万和!I9</f>
        <v>16844</v>
      </c>
      <c r="D9" s="102">
        <f>海尔!I9</f>
        <v>303187</v>
      </c>
      <c r="E9" s="102">
        <f>美的!I9</f>
        <v>554972</v>
      </c>
      <c r="F9" s="102">
        <f>万家乐!I9</f>
        <v>14698</v>
      </c>
      <c r="G9" s="102">
        <f>华帝!I9</f>
        <v>26692</v>
      </c>
      <c r="H9" s="102">
        <f>方太!I9</f>
        <v>33580</v>
      </c>
      <c r="I9" s="102">
        <f>老板!I9</f>
        <v>32094</v>
      </c>
      <c r="J9" s="102">
        <f>AO!I9</f>
        <v>36589</v>
      </c>
    </row>
    <row r="10" spans="1:10" ht="15.75" customHeight="1" x14ac:dyDescent="0.25">
      <c r="A10" s="10">
        <v>42742</v>
      </c>
      <c r="B10" s="11" t="s">
        <v>18</v>
      </c>
      <c r="C10" s="101">
        <f>万和!I10</f>
        <v>16853</v>
      </c>
      <c r="D10" s="102">
        <f>海尔!I10</f>
        <v>304589</v>
      </c>
      <c r="E10" s="102">
        <f>美的!I10</f>
        <v>556789</v>
      </c>
      <c r="F10" s="102">
        <f>万家乐!I10</f>
        <v>14727</v>
      </c>
      <c r="G10" s="102">
        <f>华帝!I10</f>
        <v>26730</v>
      </c>
      <c r="H10" s="102">
        <f>方太!I10</f>
        <v>33564</v>
      </c>
      <c r="I10" s="102">
        <f>老板!I10</f>
        <v>32115</v>
      </c>
      <c r="J10" s="102">
        <f>AO!I10</f>
        <v>36724</v>
      </c>
    </row>
    <row r="11" spans="1:10" ht="15.75" customHeight="1" x14ac:dyDescent="0.25">
      <c r="A11" s="10">
        <v>42743</v>
      </c>
      <c r="B11" s="11" t="s">
        <v>12</v>
      </c>
      <c r="C11" s="101">
        <f>万和!I11</f>
        <v>16860</v>
      </c>
      <c r="D11" s="102">
        <f>海尔!I11</f>
        <v>305652</v>
      </c>
      <c r="E11" s="102">
        <f>美的!I11</f>
        <v>558157</v>
      </c>
      <c r="F11" s="102">
        <f>万家乐!I11</f>
        <v>14749</v>
      </c>
      <c r="G11" s="102">
        <f>华帝!I11</f>
        <v>26730</v>
      </c>
      <c r="H11" s="102">
        <f>方太!I11</f>
        <v>33522</v>
      </c>
      <c r="I11" s="102">
        <f>老板!I11</f>
        <v>32151</v>
      </c>
      <c r="J11" s="102">
        <f>AO!I11</f>
        <v>36861</v>
      </c>
    </row>
    <row r="12" spans="1:10" ht="15.75" customHeight="1" x14ac:dyDescent="0.25">
      <c r="A12" s="10">
        <v>42744</v>
      </c>
      <c r="B12" s="11" t="s">
        <v>13</v>
      </c>
      <c r="C12" s="101">
        <f>万和!I12</f>
        <v>16898</v>
      </c>
      <c r="D12" s="102">
        <f>海尔!I12</f>
        <v>306811</v>
      </c>
      <c r="E12" s="102">
        <f>美的!I12</f>
        <v>559898</v>
      </c>
      <c r="F12" s="102">
        <f>万家乐!I12</f>
        <v>14830</v>
      </c>
      <c r="G12" s="102">
        <f>华帝!I12</f>
        <v>26781</v>
      </c>
      <c r="H12" s="102">
        <f>方太!I12</f>
        <v>33523</v>
      </c>
      <c r="I12" s="102">
        <f>老板!I12</f>
        <v>32162</v>
      </c>
      <c r="J12" s="102">
        <f>AO!I12</f>
        <v>37024</v>
      </c>
    </row>
    <row r="13" spans="1:10" ht="15.75" customHeight="1" x14ac:dyDescent="0.25">
      <c r="A13" s="10">
        <v>42745</v>
      </c>
      <c r="B13" s="11" t="s">
        <v>14</v>
      </c>
      <c r="C13" s="101">
        <f>万和!I13</f>
        <v>16934</v>
      </c>
      <c r="D13" s="102">
        <f>海尔!I13</f>
        <v>307680</v>
      </c>
      <c r="E13" s="102">
        <f>美的!I13</f>
        <v>561497</v>
      </c>
      <c r="F13" s="102">
        <f>万家乐!I13</f>
        <v>14899</v>
      </c>
      <c r="G13" s="102">
        <f>华帝!I13</f>
        <v>26835</v>
      </c>
      <c r="H13" s="102">
        <f>方太!I13</f>
        <v>33513</v>
      </c>
      <c r="I13" s="102">
        <f>老板!I13</f>
        <v>32313</v>
      </c>
      <c r="J13" s="102">
        <f>AO!I13</f>
        <v>37191</v>
      </c>
    </row>
    <row r="14" spans="1:10" ht="15.75" customHeight="1" x14ac:dyDescent="0.25">
      <c r="A14" s="10">
        <v>42746</v>
      </c>
      <c r="B14" s="11" t="s">
        <v>15</v>
      </c>
      <c r="C14" s="101">
        <f>万和!I14</f>
        <v>16987</v>
      </c>
      <c r="D14" s="102">
        <f>海尔!I14</f>
        <v>308321</v>
      </c>
      <c r="E14" s="102">
        <f>美的!I14</f>
        <v>563122</v>
      </c>
      <c r="F14" s="102">
        <f>万家乐!I14</f>
        <v>14947</v>
      </c>
      <c r="G14" s="102">
        <f>华帝!I14</f>
        <v>26862</v>
      </c>
      <c r="H14" s="102">
        <f>方太!I14</f>
        <v>33562</v>
      </c>
      <c r="I14" s="102">
        <f>老板!I14</f>
        <v>32424</v>
      </c>
      <c r="J14" s="102">
        <f>AO!I14</f>
        <v>37353</v>
      </c>
    </row>
    <row r="15" spans="1:10" ht="15.75" customHeight="1" x14ac:dyDescent="0.25">
      <c r="A15" s="10">
        <v>42747</v>
      </c>
      <c r="B15" s="11" t="s">
        <v>16</v>
      </c>
      <c r="C15" s="101">
        <f>万和!I15</f>
        <v>17041</v>
      </c>
      <c r="D15" s="102">
        <f>海尔!I15</f>
        <v>309091</v>
      </c>
      <c r="E15" s="102">
        <f>美的!I15</f>
        <v>565229</v>
      </c>
      <c r="F15" s="102">
        <f>万家乐!I15</f>
        <v>15003</v>
      </c>
      <c r="G15" s="102">
        <f>华帝!I15</f>
        <v>26912</v>
      </c>
      <c r="H15" s="102">
        <f>方太!I15</f>
        <v>33607</v>
      </c>
      <c r="I15" s="102">
        <f>老板!I15</f>
        <v>32455</v>
      </c>
      <c r="J15" s="102">
        <f>AO!I15</f>
        <v>37523</v>
      </c>
    </row>
    <row r="16" spans="1:10" ht="15.75" customHeight="1" x14ac:dyDescent="0.25">
      <c r="A16" s="10">
        <v>42748</v>
      </c>
      <c r="B16" s="11" t="s">
        <v>17</v>
      </c>
      <c r="C16" s="101">
        <f>万和!I16</f>
        <v>17082</v>
      </c>
      <c r="D16" s="102">
        <f>海尔!I16</f>
        <v>309885</v>
      </c>
      <c r="E16" s="102">
        <f>美的!I16</f>
        <v>567194</v>
      </c>
      <c r="F16" s="102">
        <f>万家乐!I16</f>
        <v>15060</v>
      </c>
      <c r="G16" s="102">
        <f>华帝!I16</f>
        <v>27006</v>
      </c>
      <c r="H16" s="102">
        <f>方太!I16</f>
        <v>33670</v>
      </c>
      <c r="I16" s="102">
        <f>老板!I16</f>
        <v>32531</v>
      </c>
      <c r="J16" s="102">
        <f>AO!I16</f>
        <v>37652</v>
      </c>
    </row>
    <row r="17" spans="1:10" ht="15.75" customHeight="1" x14ac:dyDescent="0.25">
      <c r="A17" s="10">
        <v>42749</v>
      </c>
      <c r="B17" s="11" t="s">
        <v>18</v>
      </c>
      <c r="C17" s="101">
        <f>万和!I17</f>
        <v>17111</v>
      </c>
      <c r="D17" s="102">
        <f>海尔!I17</f>
        <v>314874</v>
      </c>
      <c r="E17" s="102">
        <f>美的!I17</f>
        <v>568726</v>
      </c>
      <c r="F17" s="102">
        <f>万家乐!I17</f>
        <v>15107</v>
      </c>
      <c r="G17" s="102">
        <f>华帝!I17</f>
        <v>27045</v>
      </c>
      <c r="H17" s="102">
        <f>方太!I17</f>
        <v>33647</v>
      </c>
      <c r="I17" s="102">
        <f>老板!I17</f>
        <v>32580</v>
      </c>
      <c r="J17" s="102">
        <f>AO!I17</f>
        <v>37771</v>
      </c>
    </row>
    <row r="18" spans="1:10" ht="15.75" customHeight="1" x14ac:dyDescent="0.25">
      <c r="A18" s="10">
        <v>42750</v>
      </c>
      <c r="B18" s="11" t="s">
        <v>12</v>
      </c>
      <c r="C18" s="101">
        <f>万和!I18</f>
        <v>17134</v>
      </c>
      <c r="D18" s="102">
        <f>海尔!I18</f>
        <v>315718</v>
      </c>
      <c r="E18" s="102">
        <f>美的!I18</f>
        <v>570090</v>
      </c>
      <c r="F18" s="102">
        <f>万家乐!I18</f>
        <v>15149</v>
      </c>
      <c r="G18" s="102">
        <f>华帝!I18</f>
        <v>27068</v>
      </c>
      <c r="H18" s="102">
        <f>方太!I18</f>
        <v>33636</v>
      </c>
      <c r="I18" s="102">
        <f>老板!I18</f>
        <v>32589</v>
      </c>
      <c r="J18" s="102">
        <f>AO!I18</f>
        <v>37868</v>
      </c>
    </row>
    <row r="19" spans="1:10" ht="15.75" customHeight="1" x14ac:dyDescent="0.25">
      <c r="A19" s="10">
        <v>42751</v>
      </c>
      <c r="B19" s="11" t="s">
        <v>13</v>
      </c>
      <c r="C19" s="101">
        <f>万和!I19</f>
        <v>17169</v>
      </c>
      <c r="D19" s="102">
        <f>海尔!I19</f>
        <v>316317</v>
      </c>
      <c r="E19" s="102">
        <f>美的!I19</f>
        <v>571673</v>
      </c>
      <c r="F19" s="102">
        <f>万家乐!I19</f>
        <v>15201</v>
      </c>
      <c r="G19" s="102">
        <f>华帝!I19</f>
        <v>27094</v>
      </c>
      <c r="H19" s="102">
        <f>方太!I19</f>
        <v>33656</v>
      </c>
      <c r="I19" s="102">
        <f>老板!I19</f>
        <v>32602</v>
      </c>
      <c r="J19" s="102">
        <f>AO!I19</f>
        <v>38018</v>
      </c>
    </row>
    <row r="20" spans="1:10" ht="15.75" customHeight="1" x14ac:dyDescent="0.25">
      <c r="A20" s="10">
        <v>42752</v>
      </c>
      <c r="B20" s="11" t="s">
        <v>14</v>
      </c>
      <c r="C20" s="101">
        <f>万和!I20</f>
        <v>17205</v>
      </c>
      <c r="D20" s="102">
        <f>海尔!I20</f>
        <v>316889</v>
      </c>
      <c r="E20" s="102">
        <f>美的!I20</f>
        <v>572981</v>
      </c>
      <c r="F20" s="102">
        <f>万家乐!I20</f>
        <v>15267</v>
      </c>
      <c r="G20" s="102">
        <f>华帝!I20</f>
        <v>27138</v>
      </c>
      <c r="H20" s="102">
        <f>方太!I20</f>
        <v>33627</v>
      </c>
      <c r="I20" s="102">
        <f>老板!I20</f>
        <v>32585</v>
      </c>
      <c r="J20" s="102">
        <f>AO!I20</f>
        <v>38165</v>
      </c>
    </row>
    <row r="21" spans="1:10" ht="15.75" customHeight="1" x14ac:dyDescent="0.25">
      <c r="A21" s="10">
        <v>42753</v>
      </c>
      <c r="B21" s="11" t="s">
        <v>15</v>
      </c>
      <c r="C21" s="101">
        <f>万和!I21</f>
        <v>17244</v>
      </c>
      <c r="D21" s="102">
        <f>海尔!I21</f>
        <v>317338</v>
      </c>
      <c r="E21" s="102">
        <f>美的!I21</f>
        <v>573949</v>
      </c>
      <c r="F21" s="102">
        <f>万家乐!I21</f>
        <v>15310</v>
      </c>
      <c r="G21" s="102">
        <f>华帝!I21</f>
        <v>27199</v>
      </c>
      <c r="H21" s="102">
        <f>方太!I21</f>
        <v>33617</v>
      </c>
      <c r="I21" s="102">
        <f>老板!I21</f>
        <v>32555</v>
      </c>
      <c r="J21" s="102">
        <f>AO!I21</f>
        <v>38358</v>
      </c>
    </row>
    <row r="22" spans="1:10" ht="15.75" customHeight="1" x14ac:dyDescent="0.25">
      <c r="A22" s="10">
        <v>42754</v>
      </c>
      <c r="B22" s="11" t="s">
        <v>16</v>
      </c>
      <c r="C22" s="101">
        <f>万和!I22</f>
        <v>17262</v>
      </c>
      <c r="D22" s="102">
        <f>海尔!I22</f>
        <v>317874</v>
      </c>
      <c r="E22" s="102">
        <f>美的!I22</f>
        <v>574737</v>
      </c>
      <c r="F22" s="102">
        <f>万家乐!I22</f>
        <v>15339</v>
      </c>
      <c r="G22" s="102">
        <f>华帝!I22</f>
        <v>27237</v>
      </c>
      <c r="H22" s="102">
        <f>方太!I22</f>
        <v>33626</v>
      </c>
      <c r="I22" s="102">
        <f>老板!I22</f>
        <v>32576</v>
      </c>
      <c r="J22" s="102">
        <f>AO!I22</f>
        <v>38530</v>
      </c>
    </row>
    <row r="23" spans="1:10" ht="15.75" customHeight="1" x14ac:dyDescent="0.25">
      <c r="A23" s="10">
        <v>42755</v>
      </c>
      <c r="B23" s="11" t="s">
        <v>17</v>
      </c>
      <c r="C23" s="101">
        <f>万和!I23</f>
        <v>17289</v>
      </c>
      <c r="D23" s="102">
        <f>海尔!I23</f>
        <v>318473</v>
      </c>
      <c r="E23" s="102">
        <f>美的!I23</f>
        <v>575798</v>
      </c>
      <c r="F23" s="102">
        <f>万家乐!I23</f>
        <v>15374</v>
      </c>
      <c r="G23" s="102">
        <f>华帝!I23</f>
        <v>27285</v>
      </c>
      <c r="H23" s="102">
        <f>方太!I23</f>
        <v>33615</v>
      </c>
      <c r="I23" s="102">
        <f>老板!I23</f>
        <v>32560</v>
      </c>
      <c r="J23" s="102">
        <f>AO!I23</f>
        <v>38657</v>
      </c>
    </row>
    <row r="24" spans="1:10" ht="15.75" customHeight="1" x14ac:dyDescent="0.25">
      <c r="A24" s="10">
        <v>42756</v>
      </c>
      <c r="B24" s="11" t="s">
        <v>18</v>
      </c>
      <c r="C24" s="101">
        <f>万和!I24</f>
        <v>17282</v>
      </c>
      <c r="D24" s="102">
        <f>海尔!I24</f>
        <v>318841</v>
      </c>
      <c r="E24" s="102">
        <f>美的!I24</f>
        <v>576428</v>
      </c>
      <c r="F24" s="102">
        <f>万家乐!I24</f>
        <v>15386</v>
      </c>
      <c r="G24" s="102">
        <f>华帝!I24</f>
        <v>27307</v>
      </c>
      <c r="H24" s="102">
        <f>方太!I24</f>
        <v>33573</v>
      </c>
      <c r="I24" s="102">
        <f>老板!I24</f>
        <v>32559</v>
      </c>
      <c r="J24" s="102">
        <f>AO!I24</f>
        <v>38711</v>
      </c>
    </row>
    <row r="25" spans="1:10" ht="15.75" customHeight="1" x14ac:dyDescent="0.25">
      <c r="A25" s="10">
        <v>42757</v>
      </c>
      <c r="B25" s="11" t="s">
        <v>12</v>
      </c>
      <c r="C25" s="101">
        <f>万和!I25</f>
        <v>17293</v>
      </c>
      <c r="D25" s="102">
        <f>海尔!I25</f>
        <v>319176</v>
      </c>
      <c r="E25" s="102">
        <f>美的!I25</f>
        <v>576681</v>
      </c>
      <c r="F25" s="102">
        <f>万家乐!I25</f>
        <v>15402</v>
      </c>
      <c r="G25" s="102">
        <f>华帝!I25</f>
        <v>27321</v>
      </c>
      <c r="H25" s="102">
        <f>方太!I25</f>
        <v>33562</v>
      </c>
      <c r="I25" s="102">
        <f>老板!I25</f>
        <v>32544</v>
      </c>
      <c r="J25" s="102">
        <f>AO!I25</f>
        <v>38780</v>
      </c>
    </row>
    <row r="26" spans="1:10" ht="15.75" customHeight="1" x14ac:dyDescent="0.25">
      <c r="A26" s="10">
        <v>42758</v>
      </c>
      <c r="B26" s="11" t="s">
        <v>13</v>
      </c>
      <c r="C26" s="101">
        <f>万和!I26</f>
        <v>17296</v>
      </c>
      <c r="D26" s="102">
        <f>海尔!I26</f>
        <v>319441</v>
      </c>
      <c r="E26" s="102">
        <f>美的!I26</f>
        <v>576671</v>
      </c>
      <c r="F26" s="102">
        <f>万家乐!I26</f>
        <v>15425</v>
      </c>
      <c r="G26" s="102">
        <f>华帝!I26</f>
        <v>27321</v>
      </c>
      <c r="H26" s="102">
        <f>方太!I26</f>
        <v>33489</v>
      </c>
      <c r="I26" s="102">
        <f>老板!I26</f>
        <v>32491</v>
      </c>
      <c r="J26" s="102">
        <f>AO!I26</f>
        <v>38852</v>
      </c>
    </row>
    <row r="27" spans="1:10" ht="15.75" customHeight="1" x14ac:dyDescent="0.25">
      <c r="A27" s="10">
        <v>42759</v>
      </c>
      <c r="B27" s="11" t="s">
        <v>14</v>
      </c>
      <c r="C27" s="101">
        <f>万和!I27</f>
        <v>17309</v>
      </c>
      <c r="D27" s="102">
        <f>海尔!I27</f>
        <v>319628</v>
      </c>
      <c r="E27" s="102">
        <f>美的!I27</f>
        <v>576323</v>
      </c>
      <c r="F27" s="102">
        <f>万家乐!I27</f>
        <v>15427</v>
      </c>
      <c r="G27" s="102">
        <f>华帝!I27</f>
        <v>26885</v>
      </c>
      <c r="H27" s="102">
        <f>方太!I27</f>
        <v>33413</v>
      </c>
      <c r="I27" s="102">
        <f>老板!I27</f>
        <v>32439</v>
      </c>
      <c r="J27" s="102">
        <f>AO!I27</f>
        <v>38903</v>
      </c>
    </row>
    <row r="28" spans="1:10" ht="15.75" hidden="1" customHeight="1" x14ac:dyDescent="0.25">
      <c r="A28" s="10">
        <v>42760</v>
      </c>
      <c r="B28" s="11" t="s">
        <v>15</v>
      </c>
      <c r="C28" s="101">
        <f>万和!I28</f>
        <v>0</v>
      </c>
      <c r="D28" s="102">
        <f>海尔!I28</f>
        <v>0</v>
      </c>
      <c r="E28" s="102">
        <f>美的!I28</f>
        <v>0</v>
      </c>
      <c r="F28" s="102">
        <f>万家乐!I28</f>
        <v>0</v>
      </c>
      <c r="G28" s="102">
        <f>华帝!I28</f>
        <v>0</v>
      </c>
      <c r="H28" s="102">
        <f>方太!I28</f>
        <v>0</v>
      </c>
      <c r="I28" s="102">
        <f>老板!I28</f>
        <v>0</v>
      </c>
      <c r="J28" s="102">
        <f>AO!I28</f>
        <v>0</v>
      </c>
    </row>
    <row r="29" spans="1:10" ht="15.75" hidden="1" customHeight="1" x14ac:dyDescent="0.25">
      <c r="A29" s="10">
        <v>42761</v>
      </c>
      <c r="B29" s="11" t="s">
        <v>16</v>
      </c>
      <c r="C29" s="101">
        <f>万和!I29</f>
        <v>0</v>
      </c>
      <c r="D29" s="102">
        <f>海尔!I29</f>
        <v>0</v>
      </c>
      <c r="E29" s="102">
        <f>美的!I29</f>
        <v>0</v>
      </c>
      <c r="F29" s="102">
        <f>万家乐!I29</f>
        <v>0</v>
      </c>
      <c r="G29" s="102">
        <f>华帝!I29</f>
        <v>0</v>
      </c>
      <c r="H29" s="102">
        <f>方太!I29</f>
        <v>0</v>
      </c>
      <c r="I29" s="102">
        <f>老板!I29</f>
        <v>0</v>
      </c>
      <c r="J29" s="102">
        <f>AO!I29</f>
        <v>0</v>
      </c>
    </row>
    <row r="30" spans="1:10" ht="15.75" hidden="1" customHeight="1" x14ac:dyDescent="0.25">
      <c r="A30" s="10">
        <v>42762</v>
      </c>
      <c r="B30" s="11" t="s">
        <v>17</v>
      </c>
      <c r="C30" s="101">
        <f>万和!I30</f>
        <v>0</v>
      </c>
      <c r="D30" s="102">
        <f>海尔!I30</f>
        <v>0</v>
      </c>
      <c r="E30" s="102">
        <f>美的!I30</f>
        <v>0</v>
      </c>
      <c r="F30" s="102">
        <f>万家乐!I30</f>
        <v>0</v>
      </c>
      <c r="G30" s="102">
        <f>华帝!I30</f>
        <v>0</v>
      </c>
      <c r="H30" s="102">
        <f>方太!I30</f>
        <v>0</v>
      </c>
      <c r="I30" s="102">
        <f>老板!I30</f>
        <v>0</v>
      </c>
      <c r="J30" s="102">
        <f>AO!I30</f>
        <v>0</v>
      </c>
    </row>
    <row r="31" spans="1:10" ht="15.75" hidden="1" customHeight="1" x14ac:dyDescent="0.25">
      <c r="A31" s="10">
        <v>42763</v>
      </c>
      <c r="B31" s="11" t="s">
        <v>18</v>
      </c>
      <c r="C31" s="101">
        <f>万和!I31</f>
        <v>0</v>
      </c>
      <c r="D31" s="102">
        <f>海尔!I31</f>
        <v>0</v>
      </c>
      <c r="E31" s="102">
        <f>美的!I31</f>
        <v>0</v>
      </c>
      <c r="F31" s="102">
        <f>万家乐!I31</f>
        <v>0</v>
      </c>
      <c r="G31" s="102">
        <f>华帝!I31</f>
        <v>0</v>
      </c>
      <c r="H31" s="102">
        <f>方太!I31</f>
        <v>0</v>
      </c>
      <c r="I31" s="102">
        <f>老板!I31</f>
        <v>0</v>
      </c>
      <c r="J31" s="102">
        <f>AO!I31</f>
        <v>0</v>
      </c>
    </row>
    <row r="32" spans="1:10" ht="15.75" hidden="1" customHeight="1" x14ac:dyDescent="0.25">
      <c r="A32" s="10">
        <v>42764</v>
      </c>
      <c r="B32" s="11" t="s">
        <v>12</v>
      </c>
      <c r="C32" s="101">
        <f>万和!I32</f>
        <v>0</v>
      </c>
      <c r="D32" s="102">
        <f>海尔!I32</f>
        <v>0</v>
      </c>
      <c r="E32" s="102">
        <f>美的!I32</f>
        <v>0</v>
      </c>
      <c r="F32" s="102">
        <f>万家乐!I32</f>
        <v>0</v>
      </c>
      <c r="G32" s="102">
        <f>华帝!I32</f>
        <v>0</v>
      </c>
      <c r="H32" s="102">
        <f>方太!I32</f>
        <v>0</v>
      </c>
      <c r="I32" s="102">
        <f>老板!I32</f>
        <v>0</v>
      </c>
      <c r="J32" s="102">
        <f>AO!I32</f>
        <v>0</v>
      </c>
    </row>
    <row r="33" spans="1:10" ht="15.75" hidden="1" customHeight="1" x14ac:dyDescent="0.25">
      <c r="A33" s="10">
        <v>42765</v>
      </c>
      <c r="B33" s="11" t="s">
        <v>13</v>
      </c>
      <c r="C33" s="101">
        <f>万和!I33</f>
        <v>0</v>
      </c>
      <c r="D33" s="102">
        <f>海尔!I33</f>
        <v>0</v>
      </c>
      <c r="E33" s="102">
        <f>美的!I33</f>
        <v>0</v>
      </c>
      <c r="F33" s="102">
        <f>万家乐!I33</f>
        <v>0</v>
      </c>
      <c r="G33" s="102">
        <f>华帝!I33</f>
        <v>0</v>
      </c>
      <c r="H33" s="102">
        <f>方太!I33</f>
        <v>0</v>
      </c>
      <c r="I33" s="102">
        <f>老板!I33</f>
        <v>0</v>
      </c>
      <c r="J33" s="102">
        <f>AO!I33</f>
        <v>0</v>
      </c>
    </row>
    <row r="34" spans="1:10" ht="15.75" hidden="1" customHeight="1" x14ac:dyDescent="0.25">
      <c r="A34" s="10">
        <v>42766</v>
      </c>
      <c r="B34" s="11" t="s">
        <v>14</v>
      </c>
      <c r="C34" s="101">
        <f>万和!I34</f>
        <v>0</v>
      </c>
      <c r="D34" s="102">
        <f>海尔!I34</f>
        <v>0</v>
      </c>
      <c r="E34" s="102">
        <f>美的!I34</f>
        <v>0</v>
      </c>
      <c r="F34" s="102">
        <f>万家乐!I34</f>
        <v>0</v>
      </c>
      <c r="G34" s="102">
        <f>华帝!I34</f>
        <v>0</v>
      </c>
      <c r="H34" s="102">
        <f>方太!I34</f>
        <v>0</v>
      </c>
      <c r="I34" s="102">
        <f>老板!I34</f>
        <v>0</v>
      </c>
      <c r="J34" s="102">
        <f>AO!I34</f>
        <v>0</v>
      </c>
    </row>
    <row r="35" spans="1:10" ht="15.75" customHeight="1" x14ac:dyDescent="0.25">
      <c r="A35" s="27">
        <v>42736</v>
      </c>
      <c r="B35" s="11" t="s">
        <v>19</v>
      </c>
      <c r="C35" s="101">
        <f>万和!I35</f>
        <v>17038.291666666668</v>
      </c>
      <c r="D35" s="102">
        <f>海尔!I35</f>
        <v>310597.54166666669</v>
      </c>
      <c r="E35" s="102">
        <f>美的!I35</f>
        <v>564740.08333333337</v>
      </c>
      <c r="F35" s="102">
        <f>万家乐!I35</f>
        <v>11614.870967741936</v>
      </c>
      <c r="G35" s="102">
        <f>华帝!I35</f>
        <v>26935.791666666668</v>
      </c>
      <c r="H35" s="102">
        <f>方太!I35</f>
        <v>33569.125</v>
      </c>
      <c r="I35" s="102">
        <f>老板!I35</f>
        <v>32341.375</v>
      </c>
      <c r="J35" s="102">
        <f>AO!I35</f>
        <v>37525.25</v>
      </c>
    </row>
    <row r="36" spans="1:10" ht="15.75" hidden="1" customHeight="1" x14ac:dyDescent="0.25">
      <c r="A36" s="10">
        <v>42767</v>
      </c>
      <c r="B36" s="11" t="s">
        <v>15</v>
      </c>
      <c r="C36" s="101">
        <f>万和!I36</f>
        <v>0</v>
      </c>
      <c r="D36" s="102">
        <f>海尔!I36</f>
        <v>0</v>
      </c>
      <c r="E36" s="102">
        <f>美的!I36</f>
        <v>0</v>
      </c>
      <c r="F36" s="102">
        <f>万家乐!I36</f>
        <v>0</v>
      </c>
      <c r="G36" s="102">
        <f>华帝!I36</f>
        <v>0</v>
      </c>
      <c r="H36" s="102">
        <f>方太!I36</f>
        <v>0</v>
      </c>
      <c r="I36" s="102">
        <f>老板!I36</f>
        <v>0</v>
      </c>
      <c r="J36" s="102">
        <f>AO!I36</f>
        <v>0</v>
      </c>
    </row>
    <row r="37" spans="1:10" ht="15.75" hidden="1" customHeight="1" x14ac:dyDescent="0.25">
      <c r="A37" s="10">
        <v>42768</v>
      </c>
      <c r="B37" s="11" t="s">
        <v>16</v>
      </c>
      <c r="C37" s="101">
        <f>万和!I37</f>
        <v>0</v>
      </c>
      <c r="D37" s="102">
        <f>海尔!I37</f>
        <v>0</v>
      </c>
      <c r="E37" s="102">
        <f>美的!I37</f>
        <v>0</v>
      </c>
      <c r="F37" s="102">
        <f>万家乐!I37</f>
        <v>0</v>
      </c>
      <c r="G37" s="102">
        <f>华帝!I37</f>
        <v>0</v>
      </c>
      <c r="H37" s="102">
        <f>方太!I37</f>
        <v>0</v>
      </c>
      <c r="I37" s="102">
        <f>老板!I37</f>
        <v>0</v>
      </c>
      <c r="J37" s="102">
        <f>AO!I37</f>
        <v>0</v>
      </c>
    </row>
    <row r="38" spans="1:10" ht="15.75" hidden="1" customHeight="1" x14ac:dyDescent="0.25">
      <c r="A38" s="10">
        <v>42769</v>
      </c>
      <c r="B38" s="11" t="s">
        <v>17</v>
      </c>
      <c r="C38" s="101">
        <f>万和!I38</f>
        <v>0</v>
      </c>
      <c r="D38" s="102">
        <f>海尔!I38</f>
        <v>0</v>
      </c>
      <c r="E38" s="102">
        <f>美的!I38</f>
        <v>0</v>
      </c>
      <c r="F38" s="102">
        <f>万家乐!I38</f>
        <v>0</v>
      </c>
      <c r="G38" s="102">
        <f>华帝!I38</f>
        <v>0</v>
      </c>
      <c r="H38" s="102">
        <f>方太!I38</f>
        <v>0</v>
      </c>
      <c r="I38" s="102">
        <f>老板!I38</f>
        <v>0</v>
      </c>
      <c r="J38" s="102">
        <f>AO!I38</f>
        <v>0</v>
      </c>
    </row>
    <row r="39" spans="1:10" ht="15.75" customHeight="1" x14ac:dyDescent="0.25">
      <c r="A39" s="10">
        <v>42770</v>
      </c>
      <c r="B39" s="11" t="s">
        <v>18</v>
      </c>
      <c r="C39" s="101">
        <f>万和!I39</f>
        <v>17108</v>
      </c>
      <c r="D39" s="102">
        <f>海尔!I39</f>
        <v>320992</v>
      </c>
      <c r="E39" s="102">
        <f>美的!I39</f>
        <v>559165</v>
      </c>
      <c r="F39" s="102">
        <f>万家乐!I39</f>
        <v>15189</v>
      </c>
      <c r="G39" s="102">
        <f>华帝!I39</f>
        <v>26811</v>
      </c>
      <c r="H39" s="102">
        <f>方太!I39</f>
        <v>32223</v>
      </c>
      <c r="I39" s="102">
        <f>老板!I39</f>
        <v>31396</v>
      </c>
      <c r="J39" s="102">
        <f>AO!I39</f>
        <v>38308</v>
      </c>
    </row>
    <row r="40" spans="1:10" ht="15.75" customHeight="1" x14ac:dyDescent="0.25">
      <c r="A40" s="10">
        <v>42771</v>
      </c>
      <c r="B40" s="11" t="s">
        <v>12</v>
      </c>
      <c r="C40" s="101">
        <f>万和!I40</f>
        <v>17084</v>
      </c>
      <c r="D40" s="102">
        <f>海尔!I40</f>
        <v>320354</v>
      </c>
      <c r="E40" s="102">
        <f>美的!I40</f>
        <v>558252</v>
      </c>
      <c r="F40" s="102">
        <f>万家乐!I40</f>
        <v>15161</v>
      </c>
      <c r="G40" s="102">
        <f>华帝!I40</f>
        <v>26761</v>
      </c>
      <c r="H40" s="102">
        <f>方太!I40</f>
        <v>32083</v>
      </c>
      <c r="I40" s="102">
        <f>老板!I40</f>
        <v>31284</v>
      </c>
      <c r="J40" s="102">
        <f>AO!I40</f>
        <v>38247</v>
      </c>
    </row>
    <row r="41" spans="1:10" ht="15.75" customHeight="1" x14ac:dyDescent="0.25">
      <c r="A41" s="10">
        <v>42772</v>
      </c>
      <c r="B41" s="11" t="s">
        <v>13</v>
      </c>
      <c r="C41" s="101">
        <f>万和!I41</f>
        <v>17058</v>
      </c>
      <c r="D41" s="102">
        <f>海尔!I41</f>
        <v>319884</v>
      </c>
      <c r="E41" s="102">
        <f>美的!I41</f>
        <v>557584</v>
      </c>
      <c r="F41" s="102">
        <f>万家乐!I41</f>
        <v>15152</v>
      </c>
      <c r="G41" s="102">
        <f>华帝!I41</f>
        <v>26738</v>
      </c>
      <c r="H41" s="102">
        <f>方太!I41</f>
        <v>31974</v>
      </c>
      <c r="I41" s="102">
        <f>老板!I41</f>
        <v>31171</v>
      </c>
      <c r="J41" s="102">
        <f>AO!I41</f>
        <v>38212</v>
      </c>
    </row>
    <row r="42" spans="1:10" ht="15.75" customHeight="1" x14ac:dyDescent="0.25">
      <c r="A42" s="10">
        <v>42773</v>
      </c>
      <c r="B42" s="11" t="s">
        <v>14</v>
      </c>
      <c r="C42" s="101">
        <f>万和!I42</f>
        <v>17042</v>
      </c>
      <c r="D42" s="102">
        <f>海尔!I42</f>
        <v>319586</v>
      </c>
      <c r="E42" s="102">
        <f>美的!I42</f>
        <v>557505</v>
      </c>
      <c r="F42" s="102">
        <f>万家乐!I42</f>
        <v>15127</v>
      </c>
      <c r="G42" s="102">
        <f>华帝!I42</f>
        <v>26704</v>
      </c>
      <c r="H42" s="102">
        <f>方太!I42</f>
        <v>31957</v>
      </c>
      <c r="I42" s="102">
        <f>老板!I42</f>
        <v>31073</v>
      </c>
      <c r="J42" s="102">
        <f>AO!I42</f>
        <v>38199</v>
      </c>
    </row>
    <row r="43" spans="1:10" ht="15.75" customHeight="1" x14ac:dyDescent="0.25">
      <c r="A43" s="10">
        <v>42774</v>
      </c>
      <c r="B43" s="11" t="s">
        <v>15</v>
      </c>
      <c r="C43" s="101">
        <f>万和!I43</f>
        <v>17031</v>
      </c>
      <c r="D43" s="102">
        <f>海尔!I43</f>
        <v>319460</v>
      </c>
      <c r="E43" s="102">
        <f>美的!I43</f>
        <v>557773</v>
      </c>
      <c r="F43" s="102">
        <f>万家乐!I43</f>
        <v>15110</v>
      </c>
      <c r="G43" s="102">
        <f>华帝!I43</f>
        <v>26667</v>
      </c>
      <c r="H43" s="102">
        <f>方太!I43</f>
        <v>31810</v>
      </c>
      <c r="I43" s="102">
        <f>老板!I43</f>
        <v>31068</v>
      </c>
      <c r="J43" s="102">
        <f>AO!I43</f>
        <v>38200</v>
      </c>
    </row>
    <row r="44" spans="1:10" ht="15.75" customHeight="1" x14ac:dyDescent="0.25">
      <c r="A44" s="10">
        <v>42775</v>
      </c>
      <c r="B44" s="11" t="s">
        <v>16</v>
      </c>
      <c r="C44" s="101">
        <f>万和!I44</f>
        <v>17034</v>
      </c>
      <c r="D44" s="102">
        <f>海尔!I44</f>
        <v>319338</v>
      </c>
      <c r="E44" s="102">
        <f>美的!I44</f>
        <v>558324</v>
      </c>
      <c r="F44" s="102">
        <f>万家乐!I44</f>
        <v>15103</v>
      </c>
      <c r="G44" s="102">
        <f>华帝!I44</f>
        <v>26636</v>
      </c>
      <c r="H44" s="102">
        <f>方太!I44</f>
        <v>31728</v>
      </c>
      <c r="I44" s="102">
        <f>老板!I44</f>
        <v>31034</v>
      </c>
      <c r="J44" s="102">
        <f>AO!I44</f>
        <v>38203</v>
      </c>
    </row>
    <row r="45" spans="1:10" ht="15.75" customHeight="1" x14ac:dyDescent="0.25">
      <c r="A45" s="10">
        <v>42776</v>
      </c>
      <c r="B45" s="11" t="s">
        <v>17</v>
      </c>
      <c r="C45" s="101">
        <f>万和!I45</f>
        <v>17033</v>
      </c>
      <c r="D45" s="102">
        <f>海尔!I45</f>
        <v>319393</v>
      </c>
      <c r="E45" s="102">
        <f>美的!I45</f>
        <v>558981</v>
      </c>
      <c r="F45" s="102">
        <f>万家乐!I45</f>
        <v>15092</v>
      </c>
      <c r="G45" s="102">
        <f>华帝!I45</f>
        <v>26613</v>
      </c>
      <c r="H45" s="102">
        <f>方太!I45</f>
        <v>31626</v>
      </c>
      <c r="I45" s="102">
        <f>老板!I45</f>
        <v>31002</v>
      </c>
      <c r="J45" s="102">
        <f>AO!I45</f>
        <v>38180</v>
      </c>
    </row>
    <row r="46" spans="1:10" ht="15.75" customHeight="1" x14ac:dyDescent="0.25">
      <c r="A46" s="10">
        <v>42777</v>
      </c>
      <c r="B46" s="11" t="s">
        <v>18</v>
      </c>
      <c r="C46" s="101">
        <f>万和!I46</f>
        <v>17034</v>
      </c>
      <c r="D46" s="102">
        <f>海尔!I46</f>
        <v>319595</v>
      </c>
      <c r="E46" s="102">
        <f>美的!I46</f>
        <v>559644</v>
      </c>
      <c r="F46" s="102">
        <f>万家乐!I46</f>
        <v>15077</v>
      </c>
      <c r="G46" s="102">
        <f>华帝!I46</f>
        <v>26620</v>
      </c>
      <c r="H46" s="102">
        <f>方太!I46</f>
        <v>31552</v>
      </c>
      <c r="I46" s="102">
        <f>老板!I46</f>
        <v>30959</v>
      </c>
      <c r="J46" s="102">
        <f>AO!I46</f>
        <v>38157</v>
      </c>
    </row>
    <row r="47" spans="1:10" ht="15.75" customHeight="1" x14ac:dyDescent="0.25">
      <c r="A47" s="10">
        <v>42778</v>
      </c>
      <c r="B47" s="11" t="s">
        <v>12</v>
      </c>
      <c r="C47" s="101">
        <f>万和!I47</f>
        <v>17032</v>
      </c>
      <c r="D47" s="102">
        <f>海尔!I47</f>
        <v>319584</v>
      </c>
      <c r="E47" s="102">
        <f>美的!I47</f>
        <v>559913</v>
      </c>
      <c r="F47" s="102">
        <f>万家乐!I47</f>
        <v>15066</v>
      </c>
      <c r="G47" s="102">
        <f>华帝!I47</f>
        <v>26590</v>
      </c>
      <c r="H47" s="102">
        <f>方太!I47</f>
        <v>31475</v>
      </c>
      <c r="I47" s="102">
        <f>老板!I47</f>
        <v>30865</v>
      </c>
      <c r="J47" s="102">
        <f>AO!I47</f>
        <v>38113</v>
      </c>
    </row>
    <row r="48" spans="1:10" ht="15.75" customHeight="1" x14ac:dyDescent="0.25">
      <c r="A48" s="10">
        <v>42779</v>
      </c>
      <c r="B48" s="11" t="s">
        <v>13</v>
      </c>
      <c r="C48" s="101">
        <f>万和!I48</f>
        <v>17047</v>
      </c>
      <c r="D48" s="102">
        <f>海尔!I48</f>
        <v>319665</v>
      </c>
      <c r="E48" s="102">
        <f>美的!I48</f>
        <v>560399</v>
      </c>
      <c r="F48" s="102">
        <f>万家乐!I48</f>
        <v>15056</v>
      </c>
      <c r="G48" s="102">
        <f>华帝!I48</f>
        <v>26566</v>
      </c>
      <c r="H48" s="102">
        <f>方太!I48</f>
        <v>31419</v>
      </c>
      <c r="I48" s="102">
        <f>老板!I48</f>
        <v>30791</v>
      </c>
      <c r="J48" s="102">
        <f>AO!I48</f>
        <v>38104</v>
      </c>
    </row>
    <row r="49" spans="1:10" ht="15.75" customHeight="1" x14ac:dyDescent="0.25">
      <c r="A49" s="10">
        <v>42780</v>
      </c>
      <c r="B49" s="11" t="s">
        <v>14</v>
      </c>
      <c r="C49" s="101">
        <f>万和!I49</f>
        <v>17052</v>
      </c>
      <c r="D49" s="102">
        <f>海尔!I49</f>
        <v>319772</v>
      </c>
      <c r="E49" s="102">
        <f>美的!I49</f>
        <v>561525</v>
      </c>
      <c r="F49" s="102">
        <f>万家乐!I49</f>
        <v>15063</v>
      </c>
      <c r="G49" s="102">
        <f>华帝!I49</f>
        <v>26542</v>
      </c>
      <c r="H49" s="102">
        <f>方太!I49</f>
        <v>31366</v>
      </c>
      <c r="I49" s="102">
        <f>老板!I49</f>
        <v>30771</v>
      </c>
      <c r="J49" s="102">
        <f>AO!I49</f>
        <v>38110</v>
      </c>
    </row>
    <row r="50" spans="1:10" ht="15.75" customHeight="1" x14ac:dyDescent="0.25">
      <c r="A50" s="10">
        <v>42781</v>
      </c>
      <c r="B50" s="11" t="s">
        <v>15</v>
      </c>
      <c r="C50" s="101">
        <f>万和!I50</f>
        <v>17071</v>
      </c>
      <c r="D50" s="102">
        <f>海尔!I50</f>
        <v>319709</v>
      </c>
      <c r="E50" s="102">
        <f>美的!I50</f>
        <v>562620</v>
      </c>
      <c r="F50" s="102">
        <f>万家乐!I50</f>
        <v>15058</v>
      </c>
      <c r="G50" s="102">
        <f>华帝!I50</f>
        <v>26504</v>
      </c>
      <c r="H50" s="102">
        <f>方太!I50</f>
        <v>31283</v>
      </c>
      <c r="I50" s="102">
        <f>老板!I50</f>
        <v>30732</v>
      </c>
      <c r="J50" s="102">
        <f>AO!I50</f>
        <v>38112</v>
      </c>
    </row>
    <row r="51" spans="1:10" ht="15.75" customHeight="1" x14ac:dyDescent="0.25">
      <c r="A51" s="10">
        <v>42782</v>
      </c>
      <c r="B51" s="11" t="s">
        <v>16</v>
      </c>
      <c r="C51" s="101">
        <f>万和!I51</f>
        <v>17086</v>
      </c>
      <c r="D51" s="102">
        <f>海尔!I51</f>
        <v>320370</v>
      </c>
      <c r="E51" s="102">
        <f>美的!I51</f>
        <v>563917</v>
      </c>
      <c r="F51" s="102">
        <f>万家乐!I51</f>
        <v>15051</v>
      </c>
      <c r="G51" s="102">
        <f>华帝!I51</f>
        <v>26507</v>
      </c>
      <c r="H51" s="102">
        <f>方太!I51</f>
        <v>31244</v>
      </c>
      <c r="I51" s="102">
        <f>老板!I51</f>
        <v>30703</v>
      </c>
      <c r="J51" s="102">
        <f>AO!I51</f>
        <v>38099</v>
      </c>
    </row>
    <row r="52" spans="1:10" ht="15.75" customHeight="1" x14ac:dyDescent="0.25">
      <c r="A52" s="10">
        <v>42783</v>
      </c>
      <c r="B52" s="11" t="s">
        <v>17</v>
      </c>
      <c r="C52" s="101">
        <f>万和!I52</f>
        <v>17111</v>
      </c>
      <c r="D52" s="102">
        <f>海尔!I52</f>
        <v>320703</v>
      </c>
      <c r="E52" s="102">
        <f>美的!I52</f>
        <v>565307</v>
      </c>
      <c r="F52" s="102">
        <f>万家乐!I52</f>
        <v>15045</v>
      </c>
      <c r="G52" s="102">
        <f>华帝!I52</f>
        <v>26486</v>
      </c>
      <c r="H52" s="102">
        <f>方太!I52</f>
        <v>31170</v>
      </c>
      <c r="I52" s="102">
        <f>老板!I52</f>
        <v>30664</v>
      </c>
      <c r="J52" s="102">
        <f>AO!I52</f>
        <v>38079</v>
      </c>
    </row>
    <row r="53" spans="1:10" ht="15.75" customHeight="1" x14ac:dyDescent="0.25">
      <c r="A53" s="10">
        <v>42784</v>
      </c>
      <c r="B53" s="11" t="s">
        <v>18</v>
      </c>
      <c r="C53" s="101">
        <f>万和!I53</f>
        <v>17117</v>
      </c>
      <c r="D53" s="102">
        <f>海尔!I53</f>
        <v>320938</v>
      </c>
      <c r="E53" s="102">
        <f>美的!I53</f>
        <v>566348</v>
      </c>
      <c r="F53" s="102">
        <f>万家乐!I53</f>
        <v>15023</v>
      </c>
      <c r="G53" s="102">
        <f>华帝!I53</f>
        <v>26444</v>
      </c>
      <c r="H53" s="102">
        <f>方太!I53</f>
        <v>31138</v>
      </c>
      <c r="I53" s="102">
        <f>老板!I53</f>
        <v>30609</v>
      </c>
      <c r="J53" s="102">
        <f>AO!I53</f>
        <v>38077</v>
      </c>
    </row>
    <row r="54" spans="1:10" ht="15.75" customHeight="1" x14ac:dyDescent="0.25">
      <c r="A54" s="10">
        <v>42785</v>
      </c>
      <c r="B54" s="11" t="s">
        <v>12</v>
      </c>
      <c r="C54" s="101">
        <f>万和!I54</f>
        <v>17118</v>
      </c>
      <c r="D54" s="102">
        <f>海尔!I54</f>
        <v>321008</v>
      </c>
      <c r="E54" s="102">
        <f>美的!I54</f>
        <v>567088</v>
      </c>
      <c r="F54" s="102">
        <f>万家乐!I54</f>
        <v>15010</v>
      </c>
      <c r="G54" s="102">
        <f>华帝!I54</f>
        <v>26409</v>
      </c>
      <c r="H54" s="102">
        <f>方太!I54</f>
        <v>31108</v>
      </c>
      <c r="I54" s="102">
        <f>老板!I54</f>
        <v>30555</v>
      </c>
      <c r="J54" s="102">
        <f>AO!I54</f>
        <v>38020</v>
      </c>
    </row>
    <row r="55" spans="1:10" ht="15.75" customHeight="1" x14ac:dyDescent="0.25">
      <c r="A55" s="10">
        <v>42786</v>
      </c>
      <c r="B55" s="11" t="s">
        <v>13</v>
      </c>
      <c r="C55" s="101">
        <f>万和!I55</f>
        <v>17126</v>
      </c>
      <c r="D55" s="102">
        <f>海尔!I55</f>
        <v>321269</v>
      </c>
      <c r="E55" s="102">
        <f>美的!I55</f>
        <v>568509</v>
      </c>
      <c r="F55" s="102">
        <f>万家乐!I55</f>
        <v>15007</v>
      </c>
      <c r="G55" s="102">
        <f>华帝!I55</f>
        <v>26399</v>
      </c>
      <c r="H55" s="102">
        <f>方太!I55</f>
        <v>31044</v>
      </c>
      <c r="I55" s="102">
        <f>老板!I55</f>
        <v>30481</v>
      </c>
      <c r="J55" s="102">
        <f>AO!I55</f>
        <v>38005</v>
      </c>
    </row>
    <row r="56" spans="1:10" ht="15.75" customHeight="1" x14ac:dyDescent="0.25">
      <c r="A56" s="10">
        <v>42787</v>
      </c>
      <c r="B56" s="11" t="s">
        <v>14</v>
      </c>
      <c r="C56" s="101">
        <f>万和!I56</f>
        <v>17137</v>
      </c>
      <c r="D56" s="102">
        <f>海尔!I56</f>
        <v>321412</v>
      </c>
      <c r="E56" s="102">
        <f>美的!I56</f>
        <v>570098</v>
      </c>
      <c r="F56" s="102">
        <f>万家乐!I56</f>
        <v>15028</v>
      </c>
      <c r="G56" s="102">
        <f>华帝!I56</f>
        <v>26388</v>
      </c>
      <c r="H56" s="102">
        <f>方太!I56</f>
        <v>31008</v>
      </c>
      <c r="I56" s="102">
        <f>老板!I56</f>
        <v>30463</v>
      </c>
      <c r="J56" s="102">
        <f>AO!I56</f>
        <v>38030</v>
      </c>
    </row>
    <row r="57" spans="1:10" ht="15.75" customHeight="1" x14ac:dyDescent="0.25">
      <c r="A57" s="10">
        <v>42788</v>
      </c>
      <c r="B57" s="11" t="s">
        <v>15</v>
      </c>
      <c r="C57" s="101">
        <f>万和!I57</f>
        <v>17130</v>
      </c>
      <c r="D57" s="102">
        <f>海尔!I57</f>
        <v>321608</v>
      </c>
      <c r="E57" s="102">
        <f>美的!I57</f>
        <v>571543</v>
      </c>
      <c r="F57" s="102">
        <f>万家乐!I57</f>
        <v>15050</v>
      </c>
      <c r="G57" s="102">
        <f>华帝!I57</f>
        <v>26411</v>
      </c>
      <c r="H57" s="102">
        <f>方太!I57</f>
        <v>30995</v>
      </c>
      <c r="I57" s="102">
        <f>老板!I57</f>
        <v>30443</v>
      </c>
      <c r="J57" s="102">
        <f>AO!I57</f>
        <v>38056</v>
      </c>
    </row>
    <row r="58" spans="1:10" ht="15.75" customHeight="1" x14ac:dyDescent="0.25">
      <c r="A58" s="10">
        <v>42789</v>
      </c>
      <c r="B58" s="11" t="s">
        <v>16</v>
      </c>
      <c r="C58" s="101">
        <f>万和!I58</f>
        <v>17155</v>
      </c>
      <c r="D58" s="102">
        <f>海尔!I58</f>
        <v>321948</v>
      </c>
      <c r="E58" s="102">
        <f>美的!I58</f>
        <v>573086</v>
      </c>
      <c r="F58" s="102">
        <f>万家乐!I58</f>
        <v>15042</v>
      </c>
      <c r="G58" s="102">
        <f>华帝!I58</f>
        <v>26424</v>
      </c>
      <c r="H58" s="102">
        <f>方太!I58</f>
        <v>30971</v>
      </c>
      <c r="I58" s="102">
        <f>老板!I58</f>
        <v>30455</v>
      </c>
      <c r="J58" s="102">
        <f>AO!I58</f>
        <v>38073</v>
      </c>
    </row>
    <row r="59" spans="1:10" ht="15.75" customHeight="1" x14ac:dyDescent="0.25">
      <c r="A59" s="10">
        <v>42790</v>
      </c>
      <c r="B59" s="11" t="s">
        <v>17</v>
      </c>
      <c r="C59" s="101">
        <f>万和!I59</f>
        <v>17159</v>
      </c>
      <c r="D59" s="102">
        <f>海尔!I59</f>
        <v>322122</v>
      </c>
      <c r="E59" s="102">
        <f>美的!I59</f>
        <v>574733</v>
      </c>
      <c r="F59" s="102">
        <f>万家乐!I59</f>
        <v>15039</v>
      </c>
      <c r="G59" s="102">
        <f>华帝!I59</f>
        <v>26410</v>
      </c>
      <c r="H59" s="102">
        <f>方太!I59</f>
        <v>30960</v>
      </c>
      <c r="I59" s="102">
        <f>老板!I59</f>
        <v>30471</v>
      </c>
      <c r="J59" s="102">
        <f>AO!I59</f>
        <v>38076</v>
      </c>
    </row>
    <row r="60" spans="1:10" ht="15.75" customHeight="1" x14ac:dyDescent="0.25">
      <c r="A60" s="10">
        <v>42791</v>
      </c>
      <c r="B60" s="11" t="s">
        <v>18</v>
      </c>
      <c r="C60" s="101">
        <f>万和!I60</f>
        <v>17180</v>
      </c>
      <c r="D60" s="102">
        <f>海尔!I60</f>
        <v>322350</v>
      </c>
      <c r="E60" s="102">
        <f>美的!I60</f>
        <v>576166</v>
      </c>
      <c r="F60" s="102">
        <f>万家乐!I60</f>
        <v>15033</v>
      </c>
      <c r="G60" s="102">
        <f>华帝!I60</f>
        <v>26399</v>
      </c>
      <c r="H60" s="102">
        <f>方太!I60</f>
        <v>30895</v>
      </c>
      <c r="I60" s="102">
        <f>老板!I60</f>
        <v>30434</v>
      </c>
      <c r="J60" s="102">
        <f>AO!I60</f>
        <v>38076</v>
      </c>
    </row>
    <row r="61" spans="1:10" ht="15.75" customHeight="1" x14ac:dyDescent="0.25">
      <c r="A61" s="10">
        <v>42792</v>
      </c>
      <c r="B61" s="11" t="s">
        <v>12</v>
      </c>
      <c r="C61" s="101">
        <f>万和!I61</f>
        <v>17182</v>
      </c>
      <c r="D61" s="102">
        <f>海尔!I61</f>
        <v>322608</v>
      </c>
      <c r="E61" s="102">
        <f>美的!I61</f>
        <v>577651</v>
      </c>
      <c r="F61" s="102">
        <f>万家乐!I61</f>
        <v>15026</v>
      </c>
      <c r="G61" s="102">
        <f>华帝!I61</f>
        <v>26403</v>
      </c>
      <c r="H61" s="102">
        <f>方太!I61</f>
        <v>30832</v>
      </c>
      <c r="I61" s="102">
        <f>老板!I61</f>
        <v>30386</v>
      </c>
      <c r="J61" s="102">
        <f>AO!I61</f>
        <v>38108</v>
      </c>
    </row>
    <row r="62" spans="1:10" ht="15.75" customHeight="1" x14ac:dyDescent="0.25">
      <c r="A62" s="10">
        <v>42793</v>
      </c>
      <c r="B62" s="11" t="s">
        <v>13</v>
      </c>
      <c r="C62" s="101">
        <f>万和!I62</f>
        <v>17177</v>
      </c>
      <c r="D62" s="102">
        <f>海尔!I62</f>
        <v>322841</v>
      </c>
      <c r="E62" s="102">
        <f>美的!I62</f>
        <v>579109</v>
      </c>
      <c r="F62" s="102">
        <f>万家乐!I62</f>
        <v>15023</v>
      </c>
      <c r="G62" s="102">
        <f>华帝!I62</f>
        <v>26425</v>
      </c>
      <c r="H62" s="102">
        <f>方太!I62</f>
        <v>30818</v>
      </c>
      <c r="I62" s="102">
        <f>老板!I62</f>
        <v>30356</v>
      </c>
      <c r="J62" s="102">
        <f>AO!I62</f>
        <v>38153</v>
      </c>
    </row>
    <row r="63" spans="1:10" ht="15.75" customHeight="1" x14ac:dyDescent="0.25">
      <c r="A63" s="10">
        <v>42794</v>
      </c>
      <c r="B63" s="11" t="s">
        <v>14</v>
      </c>
      <c r="C63" s="101">
        <f>万和!I63</f>
        <v>17141</v>
      </c>
      <c r="D63" s="102">
        <f>海尔!I63</f>
        <v>323894</v>
      </c>
      <c r="E63" s="102">
        <f>美的!I63</f>
        <v>580593</v>
      </c>
      <c r="F63" s="102">
        <f>万家乐!I63</f>
        <v>15031</v>
      </c>
      <c r="G63" s="102">
        <f>华帝!I63</f>
        <v>26472</v>
      </c>
      <c r="H63" s="102">
        <f>方太!I63</f>
        <v>30793</v>
      </c>
      <c r="I63" s="102">
        <f>老板!I63</f>
        <v>30345</v>
      </c>
      <c r="J63" s="102">
        <f>AO!I63</f>
        <v>38189</v>
      </c>
    </row>
    <row r="64" spans="1:10" ht="15.75" customHeight="1" x14ac:dyDescent="0.25">
      <c r="A64" s="27">
        <v>42767</v>
      </c>
      <c r="B64" s="11" t="s">
        <v>19</v>
      </c>
      <c r="C64" s="101">
        <f>万和!I64</f>
        <v>17097.8</v>
      </c>
      <c r="D64" s="102">
        <f>海尔!I64</f>
        <v>320816.12</v>
      </c>
      <c r="E64" s="102">
        <f>美的!I64</f>
        <v>565833.31999999995</v>
      </c>
      <c r="F64" s="102">
        <f>万家乐!I64</f>
        <v>15066.48</v>
      </c>
      <c r="G64" s="102">
        <f>华帝!I64</f>
        <v>26533.16</v>
      </c>
      <c r="H64" s="102">
        <f>方太!I64</f>
        <v>31338.880000000001</v>
      </c>
      <c r="I64" s="102">
        <f>老板!I64</f>
        <v>30740.44</v>
      </c>
      <c r="J64" s="102">
        <f>AO!I64</f>
        <v>38127.440000000002</v>
      </c>
    </row>
    <row r="65" spans="1:10" ht="15.75" customHeight="1" x14ac:dyDescent="0.25">
      <c r="A65" s="10">
        <v>42795</v>
      </c>
      <c r="B65" s="11" t="s">
        <v>15</v>
      </c>
      <c r="C65" s="101">
        <f>万和!I65</f>
        <v>17104</v>
      </c>
      <c r="D65" s="102">
        <f>海尔!I65</f>
        <v>324160</v>
      </c>
      <c r="E65" s="102">
        <f>美的!I65</f>
        <v>581649</v>
      </c>
      <c r="F65" s="102">
        <f>万家乐!I65</f>
        <v>15020</v>
      </c>
      <c r="G65" s="102">
        <f>华帝!I65</f>
        <v>26481</v>
      </c>
      <c r="H65" s="102">
        <f>方太!I65</f>
        <v>30786</v>
      </c>
      <c r="I65" s="102">
        <f>老板!I65</f>
        <v>30406</v>
      </c>
      <c r="J65" s="102">
        <f>AO!I65</f>
        <v>38190</v>
      </c>
    </row>
    <row r="66" spans="1:10" ht="15.75" customHeight="1" x14ac:dyDescent="0.25">
      <c r="A66" s="10">
        <v>42796</v>
      </c>
      <c r="B66" s="11" t="s">
        <v>16</v>
      </c>
      <c r="C66" s="101">
        <f>万和!I66</f>
        <v>17077</v>
      </c>
      <c r="D66" s="102">
        <f>海尔!I66</f>
        <v>324289</v>
      </c>
      <c r="E66" s="102">
        <f>美的!I66</f>
        <v>582932</v>
      </c>
      <c r="F66" s="102">
        <f>万家乐!I66</f>
        <v>15019</v>
      </c>
      <c r="G66" s="102">
        <f>华帝!I66</f>
        <v>26497</v>
      </c>
      <c r="H66" s="102">
        <f>方太!I66</f>
        <v>30800</v>
      </c>
      <c r="I66" s="102">
        <f>老板!I66</f>
        <v>30472</v>
      </c>
      <c r="J66" s="102">
        <f>AO!I66</f>
        <v>38231</v>
      </c>
    </row>
    <row r="67" spans="1:10" ht="15.75" customHeight="1" x14ac:dyDescent="0.25">
      <c r="A67" s="10">
        <v>42797</v>
      </c>
      <c r="B67" s="11" t="s">
        <v>17</v>
      </c>
      <c r="C67" s="101">
        <f>万和!I67</f>
        <v>17055</v>
      </c>
      <c r="D67" s="102">
        <f>海尔!I67</f>
        <v>324492</v>
      </c>
      <c r="E67" s="102">
        <f>美的!I67</f>
        <v>584269</v>
      </c>
      <c r="F67" s="102">
        <f>万家乐!I67</f>
        <v>15020</v>
      </c>
      <c r="G67" s="102">
        <f>华帝!I67</f>
        <v>26565</v>
      </c>
      <c r="H67" s="102">
        <f>方太!I67</f>
        <v>30792</v>
      </c>
      <c r="I67" s="102">
        <f>老板!I67</f>
        <v>30505</v>
      </c>
      <c r="J67" s="102">
        <f>AO!I67</f>
        <v>38274</v>
      </c>
    </row>
    <row r="68" spans="1:10" ht="15.75" customHeight="1" x14ac:dyDescent="0.25">
      <c r="A68" s="10">
        <v>42798</v>
      </c>
      <c r="B68" s="11" t="s">
        <v>18</v>
      </c>
      <c r="C68" s="101">
        <f>万和!I68</f>
        <v>17066</v>
      </c>
      <c r="D68" s="102">
        <f>海尔!I68</f>
        <v>324909</v>
      </c>
      <c r="E68" s="102">
        <f>美的!I68</f>
        <v>585703</v>
      </c>
      <c r="F68" s="102">
        <f>万家乐!I68</f>
        <v>15031</v>
      </c>
      <c r="G68" s="102">
        <f>华帝!I68</f>
        <v>26625</v>
      </c>
      <c r="H68" s="102">
        <f>方太!I68</f>
        <v>30790</v>
      </c>
      <c r="I68" s="102">
        <f>老板!I68</f>
        <v>30572</v>
      </c>
      <c r="J68" s="102">
        <f>AO!I68</f>
        <v>38270</v>
      </c>
    </row>
    <row r="69" spans="1:10" ht="15.75" customHeight="1" x14ac:dyDescent="0.25">
      <c r="A69" s="10">
        <v>42799</v>
      </c>
      <c r="B69" s="11" t="s">
        <v>12</v>
      </c>
      <c r="C69" s="101">
        <f>万和!I69</f>
        <v>17066</v>
      </c>
      <c r="D69" s="102">
        <f>海尔!I69</f>
        <v>325398</v>
      </c>
      <c r="E69" s="102">
        <f>美的!I69</f>
        <v>587215</v>
      </c>
      <c r="F69" s="102">
        <f>万家乐!I69</f>
        <v>15030</v>
      </c>
      <c r="G69" s="102">
        <f>华帝!I69</f>
        <v>26712</v>
      </c>
      <c r="H69" s="102">
        <f>方太!I69</f>
        <v>30774</v>
      </c>
      <c r="I69" s="102">
        <f>老板!I69</f>
        <v>30639</v>
      </c>
      <c r="J69" s="102">
        <f>AO!I69</f>
        <v>38336</v>
      </c>
    </row>
    <row r="70" spans="1:10" ht="15.75" customHeight="1" x14ac:dyDescent="0.25">
      <c r="A70" s="10">
        <v>42800</v>
      </c>
      <c r="B70" s="11" t="s">
        <v>13</v>
      </c>
      <c r="C70" s="101">
        <f>万和!I70</f>
        <v>17066</v>
      </c>
      <c r="D70" s="102">
        <f>海尔!I70</f>
        <v>325905</v>
      </c>
      <c r="E70" s="102">
        <f>美的!I70</f>
        <v>589005</v>
      </c>
      <c r="F70" s="102">
        <f>万家乐!I70</f>
        <v>15027</v>
      </c>
      <c r="G70" s="102">
        <f>华帝!I70</f>
        <v>26859</v>
      </c>
      <c r="H70" s="102">
        <f>方太!I70</f>
        <v>30724</v>
      </c>
      <c r="I70" s="102">
        <f>老板!I70</f>
        <v>30631</v>
      </c>
      <c r="J70" s="102">
        <f>AO!I70</f>
        <v>38439</v>
      </c>
    </row>
    <row r="71" spans="1:10" ht="15.75" customHeight="1" x14ac:dyDescent="0.25">
      <c r="A71" s="10">
        <v>42801</v>
      </c>
      <c r="B71" s="11" t="s">
        <v>14</v>
      </c>
      <c r="C71" s="101">
        <f>万和!I71</f>
        <v>17065</v>
      </c>
      <c r="D71" s="102">
        <f>海尔!I71</f>
        <v>326421</v>
      </c>
      <c r="E71" s="102">
        <f>美的!I71</f>
        <v>591122</v>
      </c>
      <c r="F71" s="102">
        <f>万家乐!I71</f>
        <v>15033</v>
      </c>
      <c r="G71" s="102">
        <f>华帝!I71</f>
        <v>26974</v>
      </c>
      <c r="H71" s="102">
        <f>方太!I71</f>
        <v>30767</v>
      </c>
      <c r="I71" s="102">
        <f>老板!I71</f>
        <v>30664</v>
      </c>
      <c r="J71" s="102">
        <f>AO!I71</f>
        <v>38514</v>
      </c>
    </row>
    <row r="72" spans="1:10" ht="15.75" customHeight="1" x14ac:dyDescent="0.25">
      <c r="A72" s="10">
        <v>42802</v>
      </c>
      <c r="B72" s="11" t="s">
        <v>15</v>
      </c>
      <c r="C72" s="101">
        <f>万和!I72</f>
        <v>17073</v>
      </c>
      <c r="D72" s="102">
        <f>海尔!I72</f>
        <v>326988</v>
      </c>
      <c r="E72" s="102">
        <f>美的!I72</f>
        <v>592947</v>
      </c>
      <c r="F72" s="102">
        <f>万家乐!I72</f>
        <v>15057</v>
      </c>
      <c r="G72" s="102">
        <f>华帝!I72</f>
        <v>27068</v>
      </c>
      <c r="H72" s="102">
        <f>方太!I72</f>
        <v>30777</v>
      </c>
      <c r="I72" s="102">
        <f>老板!I72</f>
        <v>30710</v>
      </c>
      <c r="J72" s="102">
        <f>AO!I72</f>
        <v>38610</v>
      </c>
    </row>
    <row r="73" spans="1:10" ht="15.75" customHeight="1" x14ac:dyDescent="0.25">
      <c r="A73" s="10">
        <v>42803</v>
      </c>
      <c r="B73" s="11" t="s">
        <v>16</v>
      </c>
      <c r="C73" s="101">
        <f>万和!I73</f>
        <v>17088</v>
      </c>
      <c r="D73" s="102">
        <f>海尔!I73</f>
        <v>327590</v>
      </c>
      <c r="E73" s="102">
        <f>美的!I73</f>
        <v>595113</v>
      </c>
      <c r="F73" s="102">
        <f>万家乐!I73</f>
        <v>15082</v>
      </c>
      <c r="G73" s="102">
        <f>华帝!I73</f>
        <v>27162</v>
      </c>
      <c r="H73" s="102">
        <f>方太!I73</f>
        <v>30832</v>
      </c>
      <c r="I73" s="102">
        <f>老板!I73</f>
        <v>30744</v>
      </c>
      <c r="J73" s="102">
        <f>AO!I73</f>
        <v>38714</v>
      </c>
    </row>
    <row r="74" spans="1:10" ht="15.75" customHeight="1" x14ac:dyDescent="0.25">
      <c r="A74" s="10">
        <v>42804</v>
      </c>
      <c r="B74" s="11" t="s">
        <v>17</v>
      </c>
      <c r="C74" s="101">
        <f>万和!I74</f>
        <v>17089</v>
      </c>
      <c r="D74" s="102">
        <f>海尔!I74</f>
        <v>328087</v>
      </c>
      <c r="E74" s="102">
        <f>美的!I74</f>
        <v>597467</v>
      </c>
      <c r="F74" s="102">
        <f>万家乐!I74</f>
        <v>15101</v>
      </c>
      <c r="G74" s="102">
        <f>华帝!I74</f>
        <v>27267</v>
      </c>
      <c r="H74" s="102">
        <f>方太!I74</f>
        <v>30862</v>
      </c>
      <c r="I74" s="102">
        <f>老板!I74</f>
        <v>30817</v>
      </c>
      <c r="J74" s="102">
        <f>AO!I74</f>
        <v>38799</v>
      </c>
    </row>
    <row r="75" spans="1:10" ht="15.75" customHeight="1" x14ac:dyDescent="0.25">
      <c r="A75" s="10">
        <v>42805</v>
      </c>
      <c r="B75" s="11" t="s">
        <v>18</v>
      </c>
      <c r="C75" s="101">
        <f>万和!I75</f>
        <v>17076</v>
      </c>
      <c r="D75" s="102">
        <f>海尔!I75</f>
        <v>328360</v>
      </c>
      <c r="E75" s="102">
        <f>美的!I75</f>
        <v>599476</v>
      </c>
      <c r="F75" s="102">
        <f>万家乐!I75</f>
        <v>15108</v>
      </c>
      <c r="G75" s="102">
        <f>华帝!I75</f>
        <v>27354</v>
      </c>
      <c r="H75" s="102">
        <f>方太!I75</f>
        <v>30827</v>
      </c>
      <c r="I75" s="102">
        <f>老板!I75</f>
        <v>30893</v>
      </c>
      <c r="J75" s="102">
        <f>AO!I75</f>
        <v>38878</v>
      </c>
    </row>
    <row r="76" spans="1:10" ht="15.75" customHeight="1" x14ac:dyDescent="0.25">
      <c r="A76" s="10">
        <v>42806</v>
      </c>
      <c r="B76" s="11" t="s">
        <v>12</v>
      </c>
      <c r="C76" s="101">
        <f>万和!I76</f>
        <v>17069</v>
      </c>
      <c r="D76" s="102">
        <f>海尔!I76</f>
        <v>328463</v>
      </c>
      <c r="E76" s="102">
        <f>美的!I76</f>
        <v>601163</v>
      </c>
      <c r="F76" s="102">
        <f>万家乐!I76</f>
        <v>15118</v>
      </c>
      <c r="G76" s="102">
        <f>华帝!I76</f>
        <v>27419</v>
      </c>
      <c r="H76" s="102">
        <f>方太!I76</f>
        <v>30806</v>
      </c>
      <c r="I76" s="102">
        <f>老板!I76</f>
        <v>30854</v>
      </c>
      <c r="J76" s="102">
        <f>AO!I76</f>
        <v>38916</v>
      </c>
    </row>
    <row r="77" spans="1:10" ht="15.75" customHeight="1" x14ac:dyDescent="0.25">
      <c r="A77" s="10">
        <v>42807</v>
      </c>
      <c r="B77" s="11" t="s">
        <v>13</v>
      </c>
      <c r="C77" s="101">
        <f>万和!I77</f>
        <v>17031</v>
      </c>
      <c r="D77" s="102">
        <f>海尔!I77</f>
        <v>328747</v>
      </c>
      <c r="E77" s="102">
        <f>美的!I77</f>
        <v>602964</v>
      </c>
      <c r="F77" s="102">
        <f>万家乐!I77</f>
        <v>15112</v>
      </c>
      <c r="G77" s="102">
        <f>华帝!I77</f>
        <v>27505</v>
      </c>
      <c r="H77" s="102">
        <f>方太!I77</f>
        <v>30796</v>
      </c>
      <c r="I77" s="102">
        <f>老板!I77</f>
        <v>30857</v>
      </c>
      <c r="J77" s="102">
        <f>AO!I77</f>
        <v>39000</v>
      </c>
    </row>
    <row r="78" spans="1:10" ht="15.75" customHeight="1" x14ac:dyDescent="0.25">
      <c r="A78" s="10">
        <v>42808</v>
      </c>
      <c r="B78" s="11" t="s">
        <v>14</v>
      </c>
      <c r="C78" s="101">
        <f>万和!I78</f>
        <v>17033</v>
      </c>
      <c r="D78" s="102">
        <f>海尔!I78</f>
        <v>330371</v>
      </c>
      <c r="E78" s="102">
        <f>美的!I78</f>
        <v>604664</v>
      </c>
      <c r="F78" s="102">
        <f>万家乐!I78</f>
        <v>15117</v>
      </c>
      <c r="G78" s="102">
        <f>华帝!I78</f>
        <v>27594</v>
      </c>
      <c r="H78" s="102">
        <f>方太!I78</f>
        <v>30811</v>
      </c>
      <c r="I78" s="102">
        <f>老板!I78</f>
        <v>30869</v>
      </c>
      <c r="J78" s="102">
        <f>AO!I78</f>
        <v>39100</v>
      </c>
    </row>
    <row r="79" spans="1:10" ht="15.75" customHeight="1" x14ac:dyDescent="0.25">
      <c r="A79" s="10">
        <v>42809</v>
      </c>
      <c r="B79" s="11" t="s">
        <v>15</v>
      </c>
      <c r="C79" s="101">
        <f>万和!I79</f>
        <v>17046</v>
      </c>
      <c r="D79" s="102">
        <f>海尔!I79</f>
        <v>331211</v>
      </c>
      <c r="E79" s="102">
        <f>美的!I79</f>
        <v>606357</v>
      </c>
      <c r="F79" s="102">
        <f>万家乐!I79</f>
        <v>15125</v>
      </c>
      <c r="G79" s="102">
        <f>华帝!I79</f>
        <v>27679</v>
      </c>
      <c r="H79" s="102">
        <f>方太!I79</f>
        <v>30844</v>
      </c>
      <c r="I79" s="102">
        <f>老板!I79</f>
        <v>30939</v>
      </c>
      <c r="J79" s="102">
        <f>AO!I79</f>
        <v>39220</v>
      </c>
    </row>
    <row r="80" spans="1:10" ht="15.75" customHeight="1" x14ac:dyDescent="0.25">
      <c r="A80" s="10">
        <v>42810</v>
      </c>
      <c r="B80" s="11" t="s">
        <v>16</v>
      </c>
      <c r="C80" s="101">
        <f>万和!I80</f>
        <v>17050</v>
      </c>
      <c r="D80" s="102">
        <f>海尔!I80</f>
        <v>331579</v>
      </c>
      <c r="E80" s="102">
        <f>美的!I80</f>
        <v>607672</v>
      </c>
      <c r="F80" s="102">
        <f>万家乐!I80</f>
        <v>15129</v>
      </c>
      <c r="G80" s="102">
        <f>华帝!I80</f>
        <v>27754</v>
      </c>
      <c r="H80" s="102">
        <f>方太!I80</f>
        <v>30846</v>
      </c>
      <c r="I80" s="102">
        <f>老板!I80</f>
        <v>30975</v>
      </c>
      <c r="J80" s="102">
        <f>AO!I80</f>
        <v>39278</v>
      </c>
    </row>
    <row r="81" spans="1:10" ht="15.75" customHeight="1" x14ac:dyDescent="0.25">
      <c r="A81" s="10">
        <v>42811</v>
      </c>
      <c r="B81" s="11" t="s">
        <v>17</v>
      </c>
      <c r="C81" s="101">
        <f>万和!I81</f>
        <v>17031</v>
      </c>
      <c r="D81" s="102">
        <f>海尔!I81</f>
        <v>331966</v>
      </c>
      <c r="E81" s="102">
        <f>美的!I81</f>
        <v>608892</v>
      </c>
      <c r="F81" s="102">
        <f>万家乐!I81</f>
        <v>15125</v>
      </c>
      <c r="G81" s="102">
        <f>华帝!I81</f>
        <v>27836</v>
      </c>
      <c r="H81" s="102">
        <f>方太!I81</f>
        <v>30850</v>
      </c>
      <c r="I81" s="102">
        <f>老板!I81</f>
        <v>30991</v>
      </c>
      <c r="J81" s="102">
        <f>AO!I81</f>
        <v>39343</v>
      </c>
    </row>
    <row r="82" spans="1:10" ht="15.75" customHeight="1" x14ac:dyDescent="0.25">
      <c r="A82" s="10">
        <v>42812</v>
      </c>
      <c r="B82" s="11" t="s">
        <v>18</v>
      </c>
      <c r="C82" s="101">
        <f>万和!I82</f>
        <v>17035</v>
      </c>
      <c r="D82" s="102">
        <f>海尔!I82</f>
        <v>332479</v>
      </c>
      <c r="E82" s="102">
        <f>美的!I82</f>
        <v>610358</v>
      </c>
      <c r="F82" s="102">
        <f>万家乐!I82</f>
        <v>15125</v>
      </c>
      <c r="G82" s="102">
        <f>华帝!I82</f>
        <v>27938</v>
      </c>
      <c r="H82" s="102">
        <f>方太!I82</f>
        <v>30873</v>
      </c>
      <c r="I82" s="102">
        <f>老板!I82</f>
        <v>31007</v>
      </c>
      <c r="J82" s="102">
        <f>AO!I82</f>
        <v>39321</v>
      </c>
    </row>
    <row r="83" spans="1:10" ht="15.75" customHeight="1" x14ac:dyDescent="0.25">
      <c r="A83" s="10">
        <v>42813</v>
      </c>
      <c r="B83" s="11" t="s">
        <v>12</v>
      </c>
      <c r="C83" s="101">
        <f>万和!I83</f>
        <v>17034</v>
      </c>
      <c r="D83" s="102">
        <f>海尔!I83</f>
        <v>332901</v>
      </c>
      <c r="E83" s="102">
        <f>美的!I83</f>
        <v>612059</v>
      </c>
      <c r="F83" s="102">
        <f>万家乐!I83</f>
        <v>15125</v>
      </c>
      <c r="G83" s="102">
        <f>华帝!I83</f>
        <v>28064</v>
      </c>
      <c r="H83" s="102">
        <f>方太!I83</f>
        <v>30863</v>
      </c>
      <c r="I83" s="102">
        <f>老板!I83</f>
        <v>31060</v>
      </c>
      <c r="J83" s="102">
        <f>AO!I83</f>
        <v>39296</v>
      </c>
    </row>
    <row r="84" spans="1:10" ht="15.75" customHeight="1" x14ac:dyDescent="0.25">
      <c r="A84" s="10">
        <v>42814</v>
      </c>
      <c r="B84" s="11" t="s">
        <v>13</v>
      </c>
      <c r="C84" s="101">
        <f>万和!I84</f>
        <v>17051</v>
      </c>
      <c r="D84" s="102">
        <f>海尔!I84</f>
        <v>333302</v>
      </c>
      <c r="E84" s="102">
        <f>美的!I84</f>
        <v>613704</v>
      </c>
      <c r="F84" s="102">
        <f>万家乐!I84</f>
        <v>15134</v>
      </c>
      <c r="G84" s="102">
        <f>华帝!I84</f>
        <v>28175</v>
      </c>
      <c r="H84" s="102">
        <f>方太!I84</f>
        <v>30882</v>
      </c>
      <c r="I84" s="102">
        <f>老板!I84</f>
        <v>31086</v>
      </c>
      <c r="J84" s="102">
        <f>AO!I84</f>
        <v>39280</v>
      </c>
    </row>
    <row r="85" spans="1:10" ht="15.75" customHeight="1" x14ac:dyDescent="0.25">
      <c r="A85" s="10">
        <v>42815</v>
      </c>
      <c r="B85" s="11" t="s">
        <v>14</v>
      </c>
      <c r="C85" s="101">
        <f>万和!I85</f>
        <v>17046</v>
      </c>
      <c r="D85" s="102">
        <f>海尔!I85</f>
        <v>333426</v>
      </c>
      <c r="E85" s="102">
        <f>美的!I85</f>
        <v>615311</v>
      </c>
      <c r="F85" s="102">
        <f>万家乐!I85</f>
        <v>15127</v>
      </c>
      <c r="G85" s="102">
        <f>华帝!I85</f>
        <v>28282</v>
      </c>
      <c r="H85" s="102">
        <f>方太!I85</f>
        <v>30944</v>
      </c>
      <c r="I85" s="102">
        <f>老板!I85</f>
        <v>31201</v>
      </c>
      <c r="J85" s="102">
        <f>AO!I85</f>
        <v>39279</v>
      </c>
    </row>
    <row r="86" spans="1:10" ht="15.75" customHeight="1" x14ac:dyDescent="0.25">
      <c r="A86" s="10">
        <v>42816</v>
      </c>
      <c r="B86" s="11" t="s">
        <v>15</v>
      </c>
      <c r="C86" s="101">
        <f>万和!I86</f>
        <v>17034</v>
      </c>
      <c r="D86" s="102">
        <f>海尔!I86</f>
        <v>333573</v>
      </c>
      <c r="E86" s="102">
        <f>美的!I86</f>
        <v>616757</v>
      </c>
      <c r="F86" s="102">
        <f>万家乐!I86</f>
        <v>15116</v>
      </c>
      <c r="G86" s="102">
        <f>华帝!I86</f>
        <v>28337</v>
      </c>
      <c r="H86" s="102">
        <f>方太!I86</f>
        <v>30974</v>
      </c>
      <c r="I86" s="102">
        <f>老板!I86</f>
        <v>31288</v>
      </c>
      <c r="J86" s="102">
        <f>AO!I86</f>
        <v>39325</v>
      </c>
    </row>
    <row r="87" spans="1:10" ht="15.75" customHeight="1" x14ac:dyDescent="0.25">
      <c r="A87" s="10">
        <v>42817</v>
      </c>
      <c r="B87" s="11" t="s">
        <v>16</v>
      </c>
      <c r="C87" s="101">
        <f>万和!I87</f>
        <v>17034</v>
      </c>
      <c r="D87" s="102">
        <f>海尔!I87</f>
        <v>333670</v>
      </c>
      <c r="E87" s="102">
        <f>美的!I87</f>
        <v>618097</v>
      </c>
      <c r="F87" s="102">
        <f>万家乐!I87</f>
        <v>15116</v>
      </c>
      <c r="G87" s="102">
        <f>华帝!I87</f>
        <v>28440</v>
      </c>
      <c r="H87" s="102">
        <f>方太!I87</f>
        <v>30975</v>
      </c>
      <c r="I87" s="102">
        <f>老板!I87</f>
        <v>31309</v>
      </c>
      <c r="J87" s="102">
        <f>AO!I87</f>
        <v>39386</v>
      </c>
    </row>
    <row r="88" spans="1:10" ht="15.75" customHeight="1" x14ac:dyDescent="0.25">
      <c r="A88" s="10">
        <v>42818</v>
      </c>
      <c r="B88" s="11" t="s">
        <v>17</v>
      </c>
      <c r="C88" s="101">
        <f>万和!I88</f>
        <v>17032</v>
      </c>
      <c r="D88" s="102">
        <f>海尔!I88</f>
        <v>333720</v>
      </c>
      <c r="E88" s="102">
        <f>美的!I88</f>
        <v>619214</v>
      </c>
      <c r="F88" s="102">
        <f>万家乐!I88</f>
        <v>15111</v>
      </c>
      <c r="G88" s="102">
        <f>华帝!I88</f>
        <v>28506</v>
      </c>
      <c r="H88" s="102">
        <f>方太!I88</f>
        <v>30964</v>
      </c>
      <c r="I88" s="102">
        <f>老板!I88</f>
        <v>31328</v>
      </c>
      <c r="J88" s="102">
        <f>AO!I88</f>
        <v>39396</v>
      </c>
    </row>
    <row r="89" spans="1:10" ht="15.75" customHeight="1" x14ac:dyDescent="0.25">
      <c r="A89" s="10">
        <v>42819</v>
      </c>
      <c r="B89" s="11" t="s">
        <v>18</v>
      </c>
      <c r="C89" s="101">
        <f>万和!I89</f>
        <v>17017</v>
      </c>
      <c r="D89" s="102">
        <f>海尔!I89</f>
        <v>333684</v>
      </c>
      <c r="E89" s="102">
        <f>美的!I89</f>
        <v>620236</v>
      </c>
      <c r="F89" s="102">
        <f>万家乐!I89</f>
        <v>15104</v>
      </c>
      <c r="G89" s="102">
        <f>华帝!I89</f>
        <v>28557</v>
      </c>
      <c r="H89" s="102">
        <f>方太!I89</f>
        <v>30927</v>
      </c>
      <c r="I89" s="102">
        <f>老板!I89</f>
        <v>31434</v>
      </c>
      <c r="J89" s="102">
        <f>AO!I89</f>
        <v>39408</v>
      </c>
    </row>
    <row r="90" spans="1:10" ht="15.75" customHeight="1" x14ac:dyDescent="0.25">
      <c r="A90" s="10">
        <v>42820</v>
      </c>
      <c r="B90" s="11" t="s">
        <v>12</v>
      </c>
      <c r="C90" s="101">
        <f>万和!I90</f>
        <v>17000</v>
      </c>
      <c r="D90" s="102">
        <f>海尔!I90</f>
        <v>333626</v>
      </c>
      <c r="E90" s="102">
        <f>美的!I90</f>
        <v>621617</v>
      </c>
      <c r="F90" s="102">
        <f>万家乐!I90</f>
        <v>15076</v>
      </c>
      <c r="G90" s="102">
        <f>华帝!I90</f>
        <v>28612</v>
      </c>
      <c r="H90" s="102">
        <f>方太!I90</f>
        <v>30886</v>
      </c>
      <c r="I90" s="102">
        <f>老板!I90</f>
        <v>31447</v>
      </c>
      <c r="J90" s="102">
        <f>AO!I90</f>
        <v>39450</v>
      </c>
    </row>
    <row r="91" spans="1:10" ht="15.75" customHeight="1" x14ac:dyDescent="0.25">
      <c r="A91" s="10">
        <v>42821</v>
      </c>
      <c r="B91" s="11" t="s">
        <v>13</v>
      </c>
      <c r="C91" s="101">
        <f>万和!I91</f>
        <v>17018</v>
      </c>
      <c r="D91" s="102">
        <f>海尔!I91</f>
        <v>333697</v>
      </c>
      <c r="E91" s="102">
        <f>美的!I91</f>
        <v>623536</v>
      </c>
      <c r="F91" s="102">
        <f>万家乐!I91</f>
        <v>15072</v>
      </c>
      <c r="G91" s="102">
        <f>华帝!I91</f>
        <v>28695</v>
      </c>
      <c r="H91" s="102">
        <f>方太!I91</f>
        <v>30870</v>
      </c>
      <c r="I91" s="102">
        <f>老板!I91</f>
        <v>31432</v>
      </c>
      <c r="J91" s="102">
        <f>AO!I91</f>
        <v>39511</v>
      </c>
    </row>
    <row r="92" spans="1:10" ht="15.75" customHeight="1" x14ac:dyDescent="0.25">
      <c r="A92" s="10">
        <v>42822</v>
      </c>
      <c r="B92" s="11" t="s">
        <v>14</v>
      </c>
      <c r="C92" s="101">
        <f>万和!I92</f>
        <v>17038</v>
      </c>
      <c r="D92" s="102">
        <f>海尔!I92</f>
        <v>333910</v>
      </c>
      <c r="E92" s="102">
        <f>美的!I92</f>
        <v>625829</v>
      </c>
      <c r="F92" s="102">
        <f>万家乐!I92</f>
        <v>15055</v>
      </c>
      <c r="G92" s="102">
        <f>华帝!I92</f>
        <v>28795</v>
      </c>
      <c r="H92" s="102">
        <f>方太!I92</f>
        <v>30890</v>
      </c>
      <c r="I92" s="102">
        <f>老板!I92</f>
        <v>31417</v>
      </c>
      <c r="J92" s="102">
        <f>AO!I92</f>
        <v>39552</v>
      </c>
    </row>
    <row r="93" spans="1:10" ht="15.75" customHeight="1" x14ac:dyDescent="0.25">
      <c r="A93" s="10">
        <v>42823</v>
      </c>
      <c r="B93" s="11" t="s">
        <v>15</v>
      </c>
      <c r="C93" s="101">
        <f>万和!I93</f>
        <v>17046</v>
      </c>
      <c r="D93" s="102">
        <f>海尔!I93</f>
        <v>333980</v>
      </c>
      <c r="E93" s="102">
        <f>美的!I93</f>
        <v>627899</v>
      </c>
      <c r="F93" s="102">
        <f>万家乐!I93</f>
        <v>15038</v>
      </c>
      <c r="G93" s="102">
        <f>华帝!I93</f>
        <v>28858</v>
      </c>
      <c r="H93" s="102">
        <f>方太!I93</f>
        <v>30902</v>
      </c>
      <c r="I93" s="102">
        <f>老板!I93</f>
        <v>31474</v>
      </c>
      <c r="J93" s="102">
        <f>AO!I93</f>
        <v>39608</v>
      </c>
    </row>
    <row r="94" spans="1:10" ht="15.75" customHeight="1" x14ac:dyDescent="0.25">
      <c r="A94" s="10">
        <v>42824</v>
      </c>
      <c r="B94" s="11" t="s">
        <v>16</v>
      </c>
      <c r="C94" s="101">
        <f>万和!I94</f>
        <v>17054</v>
      </c>
      <c r="D94" s="102">
        <f>海尔!I94</f>
        <v>333823</v>
      </c>
      <c r="E94" s="102">
        <f>美的!I94</f>
        <v>629570</v>
      </c>
      <c r="F94" s="102">
        <f>万家乐!I94</f>
        <v>15017</v>
      </c>
      <c r="G94" s="102">
        <f>华帝!I94</f>
        <v>28933</v>
      </c>
      <c r="H94" s="102">
        <f>方太!I94</f>
        <v>30906</v>
      </c>
      <c r="I94" s="102">
        <f>老板!I94</f>
        <v>31546</v>
      </c>
      <c r="J94" s="102">
        <f>AO!I94</f>
        <v>39689</v>
      </c>
    </row>
    <row r="95" spans="1:10" ht="15.75" customHeight="1" x14ac:dyDescent="0.25">
      <c r="A95" s="10">
        <v>42825</v>
      </c>
      <c r="B95" s="11" t="s">
        <v>17</v>
      </c>
      <c r="C95" s="101">
        <f>万和!I95</f>
        <v>17060</v>
      </c>
      <c r="D95" s="102">
        <f>海尔!I95</f>
        <v>333516</v>
      </c>
      <c r="E95" s="102">
        <f>美的!I95</f>
        <v>630890</v>
      </c>
      <c r="F95" s="102">
        <f>万家乐!I95</f>
        <v>15009</v>
      </c>
      <c r="G95" s="102">
        <f>华帝!I95</f>
        <v>28974</v>
      </c>
      <c r="H95" s="102">
        <f>方太!I95</f>
        <v>30918</v>
      </c>
      <c r="I95" s="102">
        <f>老板!I95</f>
        <v>31665</v>
      </c>
      <c r="J95" s="102">
        <f>AO!I95</f>
        <v>39751</v>
      </c>
    </row>
    <row r="96" spans="1:10" ht="15.75" customHeight="1" x14ac:dyDescent="0.25">
      <c r="A96" s="27">
        <v>42795</v>
      </c>
      <c r="B96" s="11" t="s">
        <v>19</v>
      </c>
      <c r="C96" s="101">
        <f>万和!I96</f>
        <v>17051.096774193549</v>
      </c>
      <c r="D96" s="102">
        <f>海尔!I96</f>
        <v>330265.90322580643</v>
      </c>
      <c r="E96" s="102">
        <f>美的!I96</f>
        <v>606570.54838709673</v>
      </c>
      <c r="F96" s="102">
        <f>万家乐!I96</f>
        <v>15079.967741935483</v>
      </c>
      <c r="G96" s="102">
        <f>华帝!I96</f>
        <v>27758.612903225807</v>
      </c>
      <c r="H96" s="102">
        <f>方太!I96</f>
        <v>30853.483870967742</v>
      </c>
      <c r="I96" s="102">
        <f>老板!I96</f>
        <v>31007.483870967742</v>
      </c>
      <c r="J96" s="102">
        <f>AO!I96</f>
        <v>39044</v>
      </c>
    </row>
    <row r="97" spans="1:10" ht="15.75" customHeight="1" x14ac:dyDescent="0.25">
      <c r="A97" s="10">
        <v>42826</v>
      </c>
      <c r="B97" s="11" t="s">
        <v>18</v>
      </c>
      <c r="C97" s="101">
        <f>万和!I97</f>
        <v>17067</v>
      </c>
      <c r="D97" s="102">
        <f>海尔!I97</f>
        <v>333260</v>
      </c>
      <c r="E97" s="102">
        <f>美的!I97</f>
        <v>631963</v>
      </c>
      <c r="F97" s="102">
        <f>万家乐!I97</f>
        <v>15003</v>
      </c>
      <c r="G97" s="102">
        <f>华帝!I97</f>
        <v>29041</v>
      </c>
      <c r="H97" s="102">
        <f>方太!I97</f>
        <v>30936</v>
      </c>
      <c r="I97" s="102">
        <f>老板!I97</f>
        <v>31847</v>
      </c>
      <c r="J97" s="102">
        <f>AO!I97</f>
        <v>39787</v>
      </c>
    </row>
    <row r="98" spans="1:10" ht="15.75" customHeight="1" x14ac:dyDescent="0.25">
      <c r="A98" s="10">
        <v>42827</v>
      </c>
      <c r="B98" s="11" t="s">
        <v>12</v>
      </c>
      <c r="C98" s="101">
        <f>万和!I98</f>
        <v>17056</v>
      </c>
      <c r="D98" s="102">
        <f>海尔!I98</f>
        <v>332837</v>
      </c>
      <c r="E98" s="102">
        <f>美的!I98</f>
        <v>633302</v>
      </c>
      <c r="F98" s="102">
        <f>万家乐!I98</f>
        <v>14996</v>
      </c>
      <c r="G98" s="102">
        <f>华帝!I98</f>
        <v>29113</v>
      </c>
      <c r="H98" s="102">
        <f>方太!I98</f>
        <v>30911</v>
      </c>
      <c r="I98" s="102">
        <f>老板!I98</f>
        <v>31935</v>
      </c>
      <c r="J98" s="102">
        <f>AO!I98</f>
        <v>39841</v>
      </c>
    </row>
    <row r="99" spans="1:10" ht="15.75" customHeight="1" x14ac:dyDescent="0.25">
      <c r="A99" s="10">
        <v>42828</v>
      </c>
      <c r="B99" s="11" t="s">
        <v>13</v>
      </c>
      <c r="C99" s="101">
        <f>万和!I99</f>
        <v>17054</v>
      </c>
      <c r="D99" s="102">
        <f>海尔!I99</f>
        <v>332336</v>
      </c>
      <c r="E99" s="102">
        <f>美的!I99</f>
        <v>634354</v>
      </c>
      <c r="F99" s="102">
        <f>万家乐!I99</f>
        <v>14989</v>
      </c>
      <c r="G99" s="102">
        <f>华帝!I99</f>
        <v>29134</v>
      </c>
      <c r="H99" s="102">
        <f>方太!I99</f>
        <v>30889</v>
      </c>
      <c r="I99" s="102">
        <f>老板!I99</f>
        <v>31964</v>
      </c>
      <c r="J99" s="102">
        <f>AO!I99</f>
        <v>39869</v>
      </c>
    </row>
    <row r="100" spans="1:10" ht="15.75" customHeight="1" x14ac:dyDescent="0.25">
      <c r="A100" s="10">
        <v>42829</v>
      </c>
      <c r="B100" s="11" t="s">
        <v>14</v>
      </c>
      <c r="C100" s="101">
        <f>万和!I100</f>
        <v>17049</v>
      </c>
      <c r="D100" s="102">
        <f>海尔!I100</f>
        <v>331630</v>
      </c>
      <c r="E100" s="102">
        <f>美的!I100</f>
        <v>635481</v>
      </c>
      <c r="F100" s="102">
        <f>万家乐!I100</f>
        <v>14973</v>
      </c>
      <c r="G100" s="102">
        <f>华帝!I100</f>
        <v>29143</v>
      </c>
      <c r="H100" s="102">
        <f>方太!I100</f>
        <v>30866</v>
      </c>
      <c r="I100" s="102">
        <f>老板!I100</f>
        <v>31975</v>
      </c>
      <c r="J100" s="102">
        <f>AO!I100</f>
        <v>39938</v>
      </c>
    </row>
    <row r="101" spans="1:10" ht="15.75" customHeight="1" x14ac:dyDescent="0.25">
      <c r="A101" s="10">
        <v>42830</v>
      </c>
      <c r="B101" s="11" t="s">
        <v>15</v>
      </c>
      <c r="C101" s="101">
        <f>万和!I101</f>
        <v>17057</v>
      </c>
      <c r="D101" s="102">
        <f>海尔!I101</f>
        <v>330941</v>
      </c>
      <c r="E101" s="102">
        <f>美的!I101</f>
        <v>636537</v>
      </c>
      <c r="F101" s="102">
        <f>万家乐!I101</f>
        <v>14941</v>
      </c>
      <c r="G101" s="102">
        <f>华帝!I101</f>
        <v>29140</v>
      </c>
      <c r="H101" s="102">
        <f>方太!I101</f>
        <v>30812</v>
      </c>
      <c r="I101" s="102">
        <f>老板!I101</f>
        <v>31946</v>
      </c>
      <c r="J101" s="102">
        <f>AO!I101</f>
        <v>39952</v>
      </c>
    </row>
    <row r="102" spans="1:10" ht="15.75" customHeight="1" x14ac:dyDescent="0.25">
      <c r="A102" s="10">
        <v>42831</v>
      </c>
      <c r="B102" s="11" t="s">
        <v>16</v>
      </c>
      <c r="C102" s="101">
        <f>万和!I102</f>
        <v>17077</v>
      </c>
      <c r="D102" s="102">
        <f>海尔!I102</f>
        <v>330155</v>
      </c>
      <c r="E102" s="102">
        <f>美的!I102</f>
        <v>637647</v>
      </c>
      <c r="F102" s="102">
        <f>万家乐!I102</f>
        <v>14912</v>
      </c>
      <c r="G102" s="102">
        <f>华帝!I102</f>
        <v>29160</v>
      </c>
      <c r="H102" s="102">
        <f>方太!I102</f>
        <v>30751</v>
      </c>
      <c r="I102" s="102">
        <f>老板!I102</f>
        <v>31937</v>
      </c>
      <c r="J102" s="102">
        <f>AO!I102</f>
        <v>39944</v>
      </c>
    </row>
    <row r="103" spans="1:10" ht="15.75" customHeight="1" x14ac:dyDescent="0.25">
      <c r="A103" s="10">
        <v>42832</v>
      </c>
      <c r="B103" s="11" t="s">
        <v>17</v>
      </c>
      <c r="C103" s="101">
        <f>万和!I103</f>
        <v>17048</v>
      </c>
      <c r="D103" s="102">
        <f>海尔!I103</f>
        <v>329018</v>
      </c>
      <c r="E103" s="102">
        <f>美的!I103</f>
        <v>638165</v>
      </c>
      <c r="F103" s="102">
        <f>万家乐!I103</f>
        <v>14888</v>
      </c>
      <c r="G103" s="102">
        <f>华帝!I103</f>
        <v>29118</v>
      </c>
      <c r="H103" s="102">
        <f>方太!I103</f>
        <v>30676</v>
      </c>
      <c r="I103" s="102">
        <f>老板!I103</f>
        <v>31959</v>
      </c>
      <c r="J103" s="102">
        <f>AO!I103</f>
        <v>29979</v>
      </c>
    </row>
    <row r="104" spans="1:10" ht="15.75" customHeight="1" x14ac:dyDescent="0.25">
      <c r="A104" s="10">
        <v>42833</v>
      </c>
      <c r="B104" s="11" t="s">
        <v>18</v>
      </c>
      <c r="C104" s="101">
        <f>万和!I104</f>
        <v>17011</v>
      </c>
      <c r="D104" s="102">
        <f>海尔!I104</f>
        <v>328109</v>
      </c>
      <c r="E104" s="102">
        <f>美的!I104</f>
        <v>644444</v>
      </c>
      <c r="F104" s="102">
        <f>万家乐!I104</f>
        <v>14860</v>
      </c>
      <c r="G104" s="102">
        <f>华帝!I104</f>
        <v>29135</v>
      </c>
      <c r="H104" s="102">
        <f>方太!I104</f>
        <v>30591</v>
      </c>
      <c r="I104" s="102">
        <f>老板!I104</f>
        <v>31969</v>
      </c>
      <c r="J104" s="102">
        <f>AO!I104</f>
        <v>39972</v>
      </c>
    </row>
    <row r="105" spans="1:10" ht="15.75" customHeight="1" x14ac:dyDescent="0.25">
      <c r="A105" s="10">
        <v>42834</v>
      </c>
      <c r="B105" s="11" t="s">
        <v>12</v>
      </c>
      <c r="C105" s="101">
        <f>万和!I105</f>
        <v>16987</v>
      </c>
      <c r="D105" s="102">
        <f>海尔!I105</f>
        <v>327233</v>
      </c>
      <c r="E105" s="102">
        <f>美的!I105</f>
        <v>638566</v>
      </c>
      <c r="F105" s="102">
        <f>万家乐!I105</f>
        <v>14844</v>
      </c>
      <c r="G105" s="102">
        <f>华帝!I105</f>
        <v>29185</v>
      </c>
      <c r="H105" s="102">
        <f>方太!I105</f>
        <v>30552</v>
      </c>
      <c r="I105" s="102">
        <f>老板!I105</f>
        <v>31978</v>
      </c>
      <c r="J105" s="102">
        <f>AO!I105</f>
        <v>39988</v>
      </c>
    </row>
    <row r="106" spans="1:10" ht="15.75" customHeight="1" x14ac:dyDescent="0.25">
      <c r="A106" s="10">
        <v>42835</v>
      </c>
      <c r="B106" s="11" t="s">
        <v>13</v>
      </c>
      <c r="C106" s="101">
        <f>万和!I106</f>
        <v>16992</v>
      </c>
      <c r="D106" s="102">
        <f>海尔!I106</f>
        <v>326337</v>
      </c>
      <c r="E106" s="102">
        <f>美的!I106</f>
        <v>639072</v>
      </c>
      <c r="F106" s="102">
        <f>万家乐!I106</f>
        <v>14809</v>
      </c>
      <c r="G106" s="102">
        <f>华帝!I106</f>
        <v>29230</v>
      </c>
      <c r="H106" s="102">
        <f>方太!I106</f>
        <v>30533</v>
      </c>
      <c r="I106" s="102">
        <f>老板!I106</f>
        <v>31984</v>
      </c>
      <c r="J106" s="102">
        <f>AO!I106</f>
        <v>40058</v>
      </c>
    </row>
    <row r="107" spans="1:10" ht="15.75" customHeight="1" x14ac:dyDescent="0.25">
      <c r="A107" s="10">
        <v>42836</v>
      </c>
      <c r="B107" s="11" t="s">
        <v>14</v>
      </c>
      <c r="C107" s="101">
        <f>万和!I107</f>
        <v>16990</v>
      </c>
      <c r="D107" s="102">
        <f>海尔!I107</f>
        <v>325340</v>
      </c>
      <c r="E107" s="102">
        <f>美的!I107</f>
        <v>639677</v>
      </c>
      <c r="F107" s="102">
        <f>万家乐!I107</f>
        <v>14780</v>
      </c>
      <c r="G107" s="102">
        <f>华帝!I107</f>
        <v>29272</v>
      </c>
      <c r="H107" s="102">
        <f>方太!I107</f>
        <v>30515</v>
      </c>
      <c r="I107" s="102">
        <f>老板!I107</f>
        <v>32014</v>
      </c>
      <c r="J107" s="102">
        <f>AO!I107</f>
        <v>40108</v>
      </c>
    </row>
    <row r="108" spans="1:10" ht="15.75" customHeight="1" x14ac:dyDescent="0.25">
      <c r="A108" s="10">
        <v>42837</v>
      </c>
      <c r="B108" s="11" t="s">
        <v>15</v>
      </c>
      <c r="C108" s="101">
        <f>万和!I108</f>
        <v>16991</v>
      </c>
      <c r="D108" s="102">
        <f>海尔!I108</f>
        <v>324448</v>
      </c>
      <c r="E108" s="102">
        <f>美的!I108</f>
        <v>640683</v>
      </c>
      <c r="F108" s="102">
        <f>万家乐!I108</f>
        <v>14735</v>
      </c>
      <c r="G108" s="102">
        <f>华帝!I108</f>
        <v>29291</v>
      </c>
      <c r="H108" s="102">
        <f>方太!I108</f>
        <v>30505</v>
      </c>
      <c r="I108" s="102">
        <f>老板!I108</f>
        <v>32032</v>
      </c>
      <c r="J108" s="102">
        <f>AO!I108</f>
        <v>40143</v>
      </c>
    </row>
    <row r="109" spans="1:10" ht="15.75" customHeight="1" x14ac:dyDescent="0.25">
      <c r="A109" s="10">
        <v>42838</v>
      </c>
      <c r="B109" s="11" t="s">
        <v>16</v>
      </c>
      <c r="C109" s="101">
        <f>万和!I109</f>
        <v>16996</v>
      </c>
      <c r="D109" s="102">
        <f>海尔!I109</f>
        <v>324207</v>
      </c>
      <c r="E109" s="102">
        <f>美的!I109</f>
        <v>641413</v>
      </c>
      <c r="F109" s="102">
        <f>万家乐!I109</f>
        <v>14694</v>
      </c>
      <c r="G109" s="102">
        <f>华帝!I109</f>
        <v>29315</v>
      </c>
      <c r="H109" s="102">
        <f>方太!I109</f>
        <v>30475</v>
      </c>
      <c r="I109" s="102">
        <f>老板!I109</f>
        <v>32020</v>
      </c>
      <c r="J109" s="102">
        <f>AO!I109</f>
        <v>40168</v>
      </c>
    </row>
    <row r="110" spans="1:10" ht="15.75" customHeight="1" x14ac:dyDescent="0.25">
      <c r="A110" s="10">
        <v>42839</v>
      </c>
      <c r="B110" s="11" t="s">
        <v>17</v>
      </c>
      <c r="C110" s="101">
        <f>万和!I110</f>
        <v>16999</v>
      </c>
      <c r="D110" s="102">
        <f>海尔!I110</f>
        <v>325137</v>
      </c>
      <c r="E110" s="102">
        <f>美的!I110</f>
        <v>641982</v>
      </c>
      <c r="F110" s="102">
        <f>万家乐!I110</f>
        <v>14653</v>
      </c>
      <c r="G110" s="102">
        <f>华帝!I110</f>
        <v>29348</v>
      </c>
      <c r="H110" s="102">
        <f>方太!I110</f>
        <v>30462</v>
      </c>
      <c r="I110" s="102">
        <f>老板!I110</f>
        <v>32081</v>
      </c>
      <c r="J110" s="102">
        <f>AO!I110</f>
        <v>40242</v>
      </c>
    </row>
    <row r="111" spans="1:10" ht="15.75" customHeight="1" x14ac:dyDescent="0.25">
      <c r="A111" s="10">
        <v>42840</v>
      </c>
      <c r="B111" s="11" t="s">
        <v>18</v>
      </c>
      <c r="C111" s="101">
        <f>万和!I111</f>
        <v>16996</v>
      </c>
      <c r="D111" s="102">
        <f>海尔!I111</f>
        <v>326248</v>
      </c>
      <c r="E111" s="102">
        <f>美的!I111</f>
        <v>642241</v>
      </c>
      <c r="F111" s="102">
        <f>万家乐!I111</f>
        <v>14625</v>
      </c>
      <c r="G111" s="102">
        <f>华帝!I111</f>
        <v>29376</v>
      </c>
      <c r="H111" s="102">
        <f>方太!I111</f>
        <v>30429</v>
      </c>
      <c r="I111" s="102">
        <f>老板!I111</f>
        <v>32164</v>
      </c>
      <c r="J111" s="102">
        <f>AO!I111</f>
        <v>40298</v>
      </c>
    </row>
    <row r="112" spans="1:10" ht="15.75" customHeight="1" x14ac:dyDescent="0.25">
      <c r="A112" s="10">
        <v>42841</v>
      </c>
      <c r="B112" s="11" t="s">
        <v>12</v>
      </c>
      <c r="C112" s="101">
        <f>万和!I112</f>
        <v>17011</v>
      </c>
      <c r="D112" s="102">
        <f>海尔!I112</f>
        <v>327379</v>
      </c>
      <c r="E112" s="102">
        <f>美的!I112</f>
        <v>642410</v>
      </c>
      <c r="F112" s="102">
        <f>万家乐!I112</f>
        <v>14601</v>
      </c>
      <c r="G112" s="102">
        <f>华帝!I112</f>
        <v>29416</v>
      </c>
      <c r="H112" s="102">
        <f>方太!I112</f>
        <v>30393</v>
      </c>
      <c r="I112" s="102">
        <f>老板!I112</f>
        <v>32148</v>
      </c>
      <c r="J112" s="102">
        <f>AO!I112</f>
        <v>40324</v>
      </c>
    </row>
    <row r="113" spans="1:10" ht="15.75" customHeight="1" x14ac:dyDescent="0.25">
      <c r="A113" s="10">
        <v>42842</v>
      </c>
      <c r="B113" s="11" t="s">
        <v>13</v>
      </c>
      <c r="C113" s="101">
        <f>万和!I113</f>
        <v>17010</v>
      </c>
      <c r="D113" s="102">
        <f>海尔!I113</f>
        <v>328516</v>
      </c>
      <c r="E113" s="102">
        <f>美的!I113</f>
        <v>642881</v>
      </c>
      <c r="F113" s="102">
        <f>万家乐!I113</f>
        <v>14581</v>
      </c>
      <c r="G113" s="102">
        <f>华帝!I113</f>
        <v>29432</v>
      </c>
      <c r="H113" s="102">
        <f>方太!I113</f>
        <v>30375</v>
      </c>
      <c r="I113" s="102">
        <f>老板!I113</f>
        <v>32118</v>
      </c>
      <c r="J113" s="102">
        <f>AO!I113</f>
        <v>40401</v>
      </c>
    </row>
    <row r="114" spans="1:10" ht="15.75" customHeight="1" x14ac:dyDescent="0.25">
      <c r="A114" s="10">
        <v>42843</v>
      </c>
      <c r="B114" s="11" t="s">
        <v>14</v>
      </c>
      <c r="C114" s="101">
        <f>万和!I114</f>
        <v>17022</v>
      </c>
      <c r="D114" s="102">
        <f>海尔!I114</f>
        <v>328516</v>
      </c>
      <c r="E114" s="102">
        <f>美的!I114</f>
        <v>643440</v>
      </c>
      <c r="F114" s="102">
        <f>万家乐!I114</f>
        <v>14575</v>
      </c>
      <c r="G114" s="102">
        <f>华帝!I114</f>
        <v>29523</v>
      </c>
      <c r="H114" s="102">
        <f>方太!I114</f>
        <v>30390</v>
      </c>
      <c r="I114" s="102">
        <f>老板!I114</f>
        <v>32155</v>
      </c>
      <c r="J114" s="102">
        <f>AO!I114</f>
        <v>40467</v>
      </c>
    </row>
    <row r="115" spans="1:10" ht="15.75" customHeight="1" x14ac:dyDescent="0.25">
      <c r="A115" s="10">
        <v>42844</v>
      </c>
      <c r="B115" s="11" t="s">
        <v>15</v>
      </c>
      <c r="C115" s="101">
        <f>万和!I115</f>
        <v>17015</v>
      </c>
      <c r="D115" s="102">
        <f>海尔!I115</f>
        <v>330360</v>
      </c>
      <c r="E115" s="102">
        <f>美的!I115</f>
        <v>643501</v>
      </c>
      <c r="F115" s="102">
        <f>万家乐!I115</f>
        <v>14557</v>
      </c>
      <c r="G115" s="102">
        <f>华帝!I115</f>
        <v>29594</v>
      </c>
      <c r="H115" s="102">
        <f>方太!I115</f>
        <v>30358</v>
      </c>
      <c r="I115" s="102">
        <f>老板!I115</f>
        <v>32179</v>
      </c>
      <c r="J115" s="102">
        <f>AO!I115</f>
        <v>40519</v>
      </c>
    </row>
    <row r="116" spans="1:10" ht="15.75" customHeight="1" x14ac:dyDescent="0.25">
      <c r="A116" s="10">
        <v>42845</v>
      </c>
      <c r="B116" s="11" t="s">
        <v>16</v>
      </c>
      <c r="C116" s="101">
        <f>万和!I116</f>
        <v>17015</v>
      </c>
      <c r="D116" s="102">
        <f>海尔!I116</f>
        <v>331008</v>
      </c>
      <c r="E116" s="102">
        <f>美的!I116</f>
        <v>643574</v>
      </c>
      <c r="F116" s="102">
        <f>万家乐!I116</f>
        <v>14538</v>
      </c>
      <c r="G116" s="102">
        <f>华帝!I116</f>
        <v>29632</v>
      </c>
      <c r="H116" s="102">
        <f>方太!I116</f>
        <v>30338</v>
      </c>
      <c r="I116" s="102">
        <f>老板!I116</f>
        <v>32229</v>
      </c>
      <c r="J116" s="102">
        <f>AO!I116</f>
        <v>40574</v>
      </c>
    </row>
    <row r="117" spans="1:10" ht="15.75" customHeight="1" x14ac:dyDescent="0.25">
      <c r="A117" s="10">
        <v>42846</v>
      </c>
      <c r="B117" s="11" t="s">
        <v>17</v>
      </c>
      <c r="C117" s="101">
        <f>万和!I117</f>
        <v>17025</v>
      </c>
      <c r="D117" s="102">
        <f>海尔!I117</f>
        <v>331691</v>
      </c>
      <c r="E117" s="102">
        <f>美的!I117</f>
        <v>644214</v>
      </c>
      <c r="F117" s="102">
        <f>万家乐!I117</f>
        <v>14504</v>
      </c>
      <c r="G117" s="102">
        <f>华帝!I117</f>
        <v>29717</v>
      </c>
      <c r="H117" s="102">
        <f>方太!I117</f>
        <v>30320</v>
      </c>
      <c r="I117" s="102">
        <f>老板!I117</f>
        <v>32269</v>
      </c>
      <c r="J117" s="102">
        <f>AO!I117</f>
        <v>40632</v>
      </c>
    </row>
    <row r="118" spans="1:10" ht="15.75" customHeight="1" x14ac:dyDescent="0.25">
      <c r="A118" s="10">
        <v>42847</v>
      </c>
      <c r="B118" s="11" t="s">
        <v>18</v>
      </c>
      <c r="C118" s="101">
        <f>万和!I118</f>
        <v>17021</v>
      </c>
      <c r="D118" s="102">
        <f>海尔!I118</f>
        <v>332298</v>
      </c>
      <c r="E118" s="102">
        <f>美的!I118</f>
        <v>644983</v>
      </c>
      <c r="F118" s="102">
        <f>万家乐!I118</f>
        <v>14474</v>
      </c>
      <c r="G118" s="102">
        <f>华帝!I118</f>
        <v>29760</v>
      </c>
      <c r="H118" s="102">
        <f>方太!I118</f>
        <v>30319</v>
      </c>
      <c r="I118" s="102">
        <f>老板!I118</f>
        <v>32296</v>
      </c>
      <c r="J118" s="102">
        <f>AO!I118</f>
        <v>40665</v>
      </c>
    </row>
    <row r="119" spans="1:10" ht="15.75" customHeight="1" x14ac:dyDescent="0.25">
      <c r="A119" s="10">
        <v>42848</v>
      </c>
      <c r="B119" s="11" t="s">
        <v>12</v>
      </c>
      <c r="C119" s="101">
        <f>万和!I119</f>
        <v>17022</v>
      </c>
      <c r="D119" s="102">
        <f>海尔!I119</f>
        <v>333000</v>
      </c>
      <c r="E119" s="102">
        <f>美的!I119</f>
        <v>645838</v>
      </c>
      <c r="F119" s="102">
        <f>万家乐!I119</f>
        <v>14437</v>
      </c>
      <c r="G119" s="102">
        <f>华帝!I119</f>
        <v>29787</v>
      </c>
      <c r="H119" s="102">
        <f>方太!I119</f>
        <v>30278</v>
      </c>
      <c r="I119" s="102">
        <f>老板!I119</f>
        <v>32326</v>
      </c>
      <c r="J119" s="102">
        <f>AO!I119</f>
        <v>40725</v>
      </c>
    </row>
    <row r="120" spans="1:10" ht="15.75" customHeight="1" x14ac:dyDescent="0.25">
      <c r="A120" s="10">
        <v>42849</v>
      </c>
      <c r="B120" s="11" t="s">
        <v>13</v>
      </c>
      <c r="C120" s="101">
        <f>万和!I120</f>
        <v>17035</v>
      </c>
      <c r="D120" s="102">
        <f>海尔!I120</f>
        <v>333898</v>
      </c>
      <c r="E120" s="102">
        <f>美的!I120</f>
        <v>647117</v>
      </c>
      <c r="F120" s="102">
        <f>万家乐!I120</f>
        <v>14419</v>
      </c>
      <c r="G120" s="102">
        <f>华帝!I120</f>
        <v>29834</v>
      </c>
      <c r="H120" s="102">
        <f>方太!I120</f>
        <v>30277</v>
      </c>
      <c r="I120" s="102">
        <f>老板!I120</f>
        <v>32322</v>
      </c>
      <c r="J120" s="102">
        <f>AO!I120</f>
        <v>40843</v>
      </c>
    </row>
    <row r="121" spans="1:10" ht="15.75" customHeight="1" x14ac:dyDescent="0.25">
      <c r="A121" s="10">
        <v>42850</v>
      </c>
      <c r="B121" s="11" t="s">
        <v>14</v>
      </c>
      <c r="C121" s="101">
        <f>万和!I121</f>
        <v>17031</v>
      </c>
      <c r="D121" s="102">
        <f>海尔!I121</f>
        <v>334952</v>
      </c>
      <c r="E121" s="102">
        <f>美的!I121</f>
        <v>648349</v>
      </c>
      <c r="F121" s="102">
        <f>万家乐!I121</f>
        <v>14405</v>
      </c>
      <c r="G121" s="102">
        <f>华帝!I121</f>
        <v>29905</v>
      </c>
      <c r="H121" s="102">
        <f>方太!I121</f>
        <v>30306</v>
      </c>
      <c r="I121" s="102">
        <f>老板!I121</f>
        <v>32344</v>
      </c>
      <c r="J121" s="102">
        <f>AO!I121</f>
        <v>40940</v>
      </c>
    </row>
    <row r="122" spans="1:10" ht="15.75" customHeight="1" x14ac:dyDescent="0.25">
      <c r="A122" s="10">
        <v>42851</v>
      </c>
      <c r="B122" s="11" t="s">
        <v>15</v>
      </c>
      <c r="C122" s="101">
        <f>万和!I122</f>
        <v>17021</v>
      </c>
      <c r="D122" s="102">
        <f>海尔!I122</f>
        <v>335716</v>
      </c>
      <c r="E122" s="102">
        <f>美的!I122</f>
        <v>649164</v>
      </c>
      <c r="F122" s="102">
        <f>万家乐!I122</f>
        <v>14380</v>
      </c>
      <c r="G122" s="102">
        <f>华帝!I122</f>
        <v>29976</v>
      </c>
      <c r="H122" s="102">
        <f>方太!I122</f>
        <v>30397</v>
      </c>
      <c r="I122" s="102">
        <f>老板!I122</f>
        <v>32381</v>
      </c>
      <c r="J122" s="102">
        <f>AO!I122</f>
        <v>41026</v>
      </c>
    </row>
    <row r="123" spans="1:10" ht="15.75" customHeight="1" x14ac:dyDescent="0.25">
      <c r="A123" s="10">
        <v>42852</v>
      </c>
      <c r="B123" s="11" t="s">
        <v>16</v>
      </c>
      <c r="C123" s="101">
        <f>万和!I123</f>
        <v>17039</v>
      </c>
      <c r="D123" s="102">
        <f>海尔!I123</f>
        <v>336377</v>
      </c>
      <c r="E123" s="102">
        <f>美的!I123</f>
        <v>649711</v>
      </c>
      <c r="F123" s="102">
        <f>万家乐!I123</f>
        <v>14376</v>
      </c>
      <c r="G123" s="102">
        <f>华帝!I123</f>
        <v>30042</v>
      </c>
      <c r="H123" s="102">
        <f>方太!I123</f>
        <v>30406</v>
      </c>
      <c r="I123" s="102">
        <f>老板!I123</f>
        <v>32404</v>
      </c>
      <c r="J123" s="102">
        <f>AO!I123</f>
        <v>41060</v>
      </c>
    </row>
    <row r="124" spans="1:10" ht="15.75" customHeight="1" x14ac:dyDescent="0.25">
      <c r="A124" s="10">
        <v>42853</v>
      </c>
      <c r="B124" s="11" t="s">
        <v>17</v>
      </c>
      <c r="C124" s="101">
        <f>万和!I124</f>
        <v>17034</v>
      </c>
      <c r="D124" s="102">
        <f>海尔!I124</f>
        <v>336692</v>
      </c>
      <c r="E124" s="102">
        <f>美的!I124</f>
        <v>650180</v>
      </c>
      <c r="F124" s="102">
        <f>万家乐!I124</f>
        <v>14365</v>
      </c>
      <c r="G124" s="102">
        <f>华帝!I124</f>
        <v>30109</v>
      </c>
      <c r="H124" s="102">
        <f>方太!I124</f>
        <v>30406</v>
      </c>
      <c r="I124" s="102">
        <f>老板!I124</f>
        <v>32435</v>
      </c>
      <c r="J124" s="102">
        <f>AO!I124</f>
        <v>41099</v>
      </c>
    </row>
    <row r="125" spans="1:10" ht="15.75" customHeight="1" x14ac:dyDescent="0.25">
      <c r="A125" s="10">
        <v>42854</v>
      </c>
      <c r="B125" s="11" t="s">
        <v>18</v>
      </c>
      <c r="C125" s="101">
        <f>万和!I125</f>
        <v>17039</v>
      </c>
      <c r="D125" s="102">
        <f>海尔!I125</f>
        <v>337074</v>
      </c>
      <c r="E125" s="102">
        <f>美的!I125</f>
        <v>650491</v>
      </c>
      <c r="F125" s="102">
        <f>万家乐!I125</f>
        <v>14343</v>
      </c>
      <c r="G125" s="102">
        <f>华帝!I125</f>
        <v>30173</v>
      </c>
      <c r="H125" s="102">
        <f>方太!I125</f>
        <v>30515</v>
      </c>
      <c r="I125" s="102">
        <f>老板!I125</f>
        <v>32492</v>
      </c>
      <c r="J125" s="102">
        <f>AO!I125</f>
        <v>41174</v>
      </c>
    </row>
    <row r="126" spans="1:10" ht="15.75" customHeight="1" x14ac:dyDescent="0.25">
      <c r="A126" s="10">
        <v>42855</v>
      </c>
      <c r="B126" s="11" t="s">
        <v>12</v>
      </c>
      <c r="C126" s="101">
        <f>万和!I126</f>
        <v>17051</v>
      </c>
      <c r="D126" s="102">
        <f>海尔!I126</f>
        <v>337329</v>
      </c>
      <c r="E126" s="102">
        <f>美的!I126</f>
        <v>650655</v>
      </c>
      <c r="F126" s="102">
        <f>万家乐!I126</f>
        <v>14324</v>
      </c>
      <c r="G126" s="102">
        <f>华帝!I126</f>
        <v>30213</v>
      </c>
      <c r="H126" s="102">
        <f>方太!I126</f>
        <v>30528</v>
      </c>
      <c r="I126" s="102">
        <f>老板!I126</f>
        <v>32491</v>
      </c>
      <c r="J126" s="102">
        <f>AO!I126</f>
        <v>41247</v>
      </c>
    </row>
    <row r="127" spans="1:10" ht="15.75" customHeight="1" x14ac:dyDescent="0.25">
      <c r="A127" s="27">
        <v>42826</v>
      </c>
      <c r="B127" s="11" t="s">
        <v>19</v>
      </c>
      <c r="C127" s="101">
        <f>万和!I127</f>
        <v>17025.366666666665</v>
      </c>
      <c r="D127" s="102">
        <f>海尔!I127</f>
        <v>330734.73333333334</v>
      </c>
      <c r="E127" s="102">
        <f>美的!I127</f>
        <v>642401.16666666663</v>
      </c>
      <c r="F127" s="102">
        <f>万家乐!I127</f>
        <v>14652.7</v>
      </c>
      <c r="G127" s="102">
        <f>华帝!I127</f>
        <v>29503.8</v>
      </c>
      <c r="H127" s="102">
        <f>方太!I127</f>
        <v>30516.966666666667</v>
      </c>
      <c r="I127" s="102">
        <f>老板!I127</f>
        <v>32146.466666666667</v>
      </c>
      <c r="J127" s="102">
        <f>AO!I127</f>
        <v>40066.1</v>
      </c>
    </row>
    <row r="128" spans="1:10" ht="15.75" customHeight="1" x14ac:dyDescent="0.25">
      <c r="A128" s="10">
        <v>42856</v>
      </c>
      <c r="B128" s="11" t="s">
        <v>13</v>
      </c>
      <c r="C128" s="101">
        <f>万和!I128</f>
        <v>17035</v>
      </c>
      <c r="D128" s="102">
        <f>海尔!I128</f>
        <v>337372</v>
      </c>
      <c r="E128" s="102">
        <f>美的!I128</f>
        <v>650877</v>
      </c>
      <c r="F128" s="102">
        <f>万家乐!I128</f>
        <v>14309</v>
      </c>
      <c r="G128" s="102">
        <f>华帝!I128</f>
        <v>30266</v>
      </c>
      <c r="H128" s="102">
        <f>方太!I128</f>
        <v>30528</v>
      </c>
      <c r="I128" s="102">
        <f>老板!I128</f>
        <v>32516</v>
      </c>
      <c r="J128" s="102">
        <f>AO!I128</f>
        <v>41302</v>
      </c>
    </row>
    <row r="129" spans="1:10" ht="15.75" customHeight="1" x14ac:dyDescent="0.25">
      <c r="A129" s="10">
        <v>42857</v>
      </c>
      <c r="B129" s="11" t="s">
        <v>14</v>
      </c>
      <c r="C129" s="101">
        <f>万和!I129</f>
        <v>17034</v>
      </c>
      <c r="D129" s="102">
        <f>海尔!I129</f>
        <v>337564</v>
      </c>
      <c r="E129" s="102">
        <f>美的!I129</f>
        <v>651839</v>
      </c>
      <c r="F129" s="102">
        <f>万家乐!I129</f>
        <v>14309</v>
      </c>
      <c r="G129" s="102">
        <f>华帝!I129</f>
        <v>30326</v>
      </c>
      <c r="H129" s="102">
        <f>方太!I129</f>
        <v>30562</v>
      </c>
      <c r="I129" s="102">
        <f>老板!I129</f>
        <v>32526</v>
      </c>
      <c r="J129" s="102">
        <f>AO!I129</f>
        <v>41404</v>
      </c>
    </row>
    <row r="130" spans="1:10" ht="15.75" customHeight="1" x14ac:dyDescent="0.25">
      <c r="A130" s="10">
        <v>42858</v>
      </c>
      <c r="B130" s="11" t="s">
        <v>15</v>
      </c>
      <c r="C130" s="101">
        <f>万和!I130</f>
        <v>17037</v>
      </c>
      <c r="D130" s="102">
        <f>海尔!I130</f>
        <v>338111</v>
      </c>
      <c r="E130" s="102">
        <f>美的!I130</f>
        <v>653819</v>
      </c>
      <c r="F130" s="102">
        <f>万家乐!I130</f>
        <v>14307</v>
      </c>
      <c r="G130" s="102">
        <f>华帝!I130</f>
        <v>30439</v>
      </c>
      <c r="H130" s="102">
        <f>方太!I130</f>
        <v>30641</v>
      </c>
      <c r="I130" s="102">
        <f>老板!I130</f>
        <v>32566</v>
      </c>
      <c r="J130" s="102">
        <f>AO!I130</f>
        <v>41582</v>
      </c>
    </row>
    <row r="131" spans="1:10" ht="15.75" customHeight="1" x14ac:dyDescent="0.25">
      <c r="A131" s="10">
        <v>42859</v>
      </c>
      <c r="B131" s="11" t="s">
        <v>16</v>
      </c>
      <c r="C131" s="101">
        <f>万和!I131</f>
        <v>17076</v>
      </c>
      <c r="D131" s="102">
        <f>海尔!I131</f>
        <v>339087</v>
      </c>
      <c r="E131" s="102">
        <f>美的!I131</f>
        <v>655994</v>
      </c>
      <c r="F131" s="102">
        <f>万家乐!I131</f>
        <v>14351</v>
      </c>
      <c r="G131" s="102">
        <f>华帝!I131</f>
        <v>30548</v>
      </c>
      <c r="H131" s="102">
        <f>方太!I131</f>
        <v>30687</v>
      </c>
      <c r="I131" s="102">
        <f>老板!I131</f>
        <v>32655</v>
      </c>
      <c r="J131" s="102">
        <f>AO!I131</f>
        <v>41698</v>
      </c>
    </row>
    <row r="132" spans="1:10" ht="15.75" customHeight="1" x14ac:dyDescent="0.25">
      <c r="A132" s="10">
        <v>42860</v>
      </c>
      <c r="B132" s="11" t="s">
        <v>17</v>
      </c>
      <c r="C132" s="101">
        <f>万和!I132</f>
        <v>17109</v>
      </c>
      <c r="D132" s="102">
        <f>海尔!I132</f>
        <v>340186</v>
      </c>
      <c r="E132" s="102">
        <f>美的!I132</f>
        <v>658241</v>
      </c>
      <c r="F132" s="102">
        <f>万家乐!I132</f>
        <v>14364</v>
      </c>
      <c r="G132" s="102">
        <f>华帝!I132</f>
        <v>30648</v>
      </c>
      <c r="H132" s="102">
        <f>方太!I132</f>
        <v>30767</v>
      </c>
      <c r="I132" s="102">
        <f>老板!I132</f>
        <v>32773</v>
      </c>
      <c r="J132" s="102">
        <f>AO!I132</f>
        <v>41777</v>
      </c>
    </row>
    <row r="133" spans="1:10" ht="15.75" customHeight="1" x14ac:dyDescent="0.25">
      <c r="A133" s="10">
        <v>42861</v>
      </c>
      <c r="B133" s="11" t="s">
        <v>18</v>
      </c>
      <c r="C133" s="101">
        <f>万和!I133</f>
        <v>17130</v>
      </c>
      <c r="D133" s="102">
        <f>海尔!I133</f>
        <v>341261</v>
      </c>
      <c r="E133" s="102">
        <f>美的!I133</f>
        <v>660354</v>
      </c>
      <c r="F133" s="102">
        <f>万家乐!I133</f>
        <v>14371</v>
      </c>
      <c r="G133" s="102">
        <f>华帝!I133</f>
        <v>30745</v>
      </c>
      <c r="H133" s="102">
        <f>方太!I133</f>
        <v>30796</v>
      </c>
      <c r="I133" s="102">
        <f>老板!I133</f>
        <v>32835</v>
      </c>
      <c r="J133" s="102">
        <f>AO!I133</f>
        <v>41899</v>
      </c>
    </row>
    <row r="134" spans="1:10" ht="15.75" customHeight="1" x14ac:dyDescent="0.25">
      <c r="A134" s="10">
        <v>42862</v>
      </c>
      <c r="B134" s="11" t="s">
        <v>12</v>
      </c>
      <c r="C134" s="101">
        <f>万和!I134</f>
        <v>17138</v>
      </c>
      <c r="D134" s="102">
        <f>海尔!I134</f>
        <v>342047</v>
      </c>
      <c r="E134" s="102">
        <f>美的!I134</f>
        <v>662387</v>
      </c>
      <c r="F134" s="102">
        <f>万家乐!I134</f>
        <v>14378</v>
      </c>
      <c r="G134" s="102">
        <f>华帝!I134</f>
        <v>30819</v>
      </c>
      <c r="H134" s="102">
        <f>方太!I134</f>
        <v>30847</v>
      </c>
      <c r="I134" s="102">
        <f>老板!I134</f>
        <v>32853</v>
      </c>
      <c r="J134" s="102">
        <f>AO!I134</f>
        <v>42024</v>
      </c>
    </row>
    <row r="135" spans="1:10" ht="15.75" customHeight="1" x14ac:dyDescent="0.25">
      <c r="A135" s="10">
        <v>42863</v>
      </c>
      <c r="B135" s="11" t="s">
        <v>13</v>
      </c>
      <c r="C135" s="101">
        <f>万和!I135</f>
        <v>17146</v>
      </c>
      <c r="D135" s="102">
        <f>海尔!I135</f>
        <v>343075</v>
      </c>
      <c r="E135" s="102">
        <f>美的!I135</f>
        <v>664685</v>
      </c>
      <c r="F135" s="102">
        <f>万家乐!I135</f>
        <v>14385</v>
      </c>
      <c r="G135" s="102">
        <f>华帝!I135</f>
        <v>30924</v>
      </c>
      <c r="H135" s="102">
        <f>方太!I135</f>
        <v>30934</v>
      </c>
      <c r="I135" s="102">
        <f>老板!I135</f>
        <v>32856</v>
      </c>
      <c r="J135" s="102">
        <f>AO!I135</f>
        <v>42153</v>
      </c>
    </row>
    <row r="136" spans="1:10" ht="15.75" customHeight="1" x14ac:dyDescent="0.25">
      <c r="A136" s="10">
        <v>42864</v>
      </c>
      <c r="B136" s="11" t="s">
        <v>14</v>
      </c>
      <c r="C136" s="101">
        <f>万和!I136</f>
        <v>17177</v>
      </c>
      <c r="D136" s="102">
        <f>海尔!I136</f>
        <v>344081</v>
      </c>
      <c r="E136" s="102">
        <f>美的!I136</f>
        <v>667035</v>
      </c>
      <c r="F136" s="102">
        <f>万家乐!I136</f>
        <v>14402</v>
      </c>
      <c r="G136" s="102">
        <f>华帝!I136</f>
        <v>31061</v>
      </c>
      <c r="H136" s="102">
        <f>方太!I136</f>
        <v>31028</v>
      </c>
      <c r="I136" s="102">
        <f>老板!I136</f>
        <v>33034</v>
      </c>
      <c r="J136" s="102">
        <f>AO!I136</f>
        <v>42304</v>
      </c>
    </row>
    <row r="137" spans="1:10" ht="15.75" customHeight="1" x14ac:dyDescent="0.25">
      <c r="A137" s="10">
        <v>42865</v>
      </c>
      <c r="B137" s="11" t="s">
        <v>15</v>
      </c>
      <c r="C137" s="101">
        <f>万和!I137</f>
        <v>17181</v>
      </c>
      <c r="D137" s="102">
        <f>海尔!I137</f>
        <v>345029</v>
      </c>
      <c r="E137" s="102">
        <f>美的!I137</f>
        <v>668991</v>
      </c>
      <c r="F137" s="102">
        <f>万家乐!I137</f>
        <v>14425</v>
      </c>
      <c r="G137" s="102">
        <f>华帝!I137</f>
        <v>31150</v>
      </c>
      <c r="H137" s="102">
        <f>方太!I137</f>
        <v>31080</v>
      </c>
      <c r="I137" s="102">
        <f>老板!I137</f>
        <v>33197</v>
      </c>
      <c r="J137" s="102">
        <f>AO!I137</f>
        <v>42382</v>
      </c>
    </row>
    <row r="138" spans="1:10" ht="15.75" customHeight="1" x14ac:dyDescent="0.25">
      <c r="A138" s="10">
        <v>42866</v>
      </c>
      <c r="B138" s="11" t="s">
        <v>16</v>
      </c>
      <c r="C138" s="101">
        <f>万和!I138</f>
        <v>17111</v>
      </c>
      <c r="D138" s="102">
        <f>海尔!I138</f>
        <v>342977</v>
      </c>
      <c r="E138" s="102">
        <f>美的!I138</f>
        <v>668752</v>
      </c>
      <c r="F138" s="102">
        <f>万家乐!I138</f>
        <v>14368</v>
      </c>
      <c r="G138" s="102">
        <f>华帝!I138</f>
        <v>31093</v>
      </c>
      <c r="H138" s="102">
        <f>方太!I138</f>
        <v>30955</v>
      </c>
      <c r="I138" s="102">
        <f>老板!I138</f>
        <v>33161</v>
      </c>
      <c r="J138" s="102">
        <f>AO!I138</f>
        <v>42313</v>
      </c>
    </row>
    <row r="139" spans="1:10" ht="15.75" customHeight="1" x14ac:dyDescent="0.25">
      <c r="A139" s="10">
        <v>42867</v>
      </c>
      <c r="B139" s="11" t="s">
        <v>17</v>
      </c>
      <c r="C139" s="101">
        <f>万和!I139</f>
        <v>16940</v>
      </c>
      <c r="D139" s="102">
        <f>海尔!I139</f>
        <v>338254</v>
      </c>
      <c r="E139" s="102">
        <f>美的!I139</f>
        <v>666245</v>
      </c>
      <c r="F139" s="102">
        <f>万家乐!I139</f>
        <v>14295</v>
      </c>
      <c r="G139" s="102">
        <f>华帝!I139</f>
        <v>30806</v>
      </c>
      <c r="H139" s="102">
        <f>方太!I139</f>
        <v>30682</v>
      </c>
      <c r="I139" s="102">
        <f>老板!I139</f>
        <v>33056</v>
      </c>
      <c r="J139" s="102">
        <f>AO!I139</f>
        <v>42136</v>
      </c>
    </row>
    <row r="140" spans="1:10" ht="15.75" customHeight="1" x14ac:dyDescent="0.25">
      <c r="A140" s="10">
        <v>42868</v>
      </c>
      <c r="B140" s="11" t="s">
        <v>18</v>
      </c>
      <c r="C140" s="101">
        <f>万和!I140</f>
        <v>16731</v>
      </c>
      <c r="D140" s="102">
        <f>海尔!I140</f>
        <v>332998</v>
      </c>
      <c r="E140" s="102">
        <f>美的!I140</f>
        <v>661542</v>
      </c>
      <c r="F140" s="102">
        <f>万家乐!I140</f>
        <v>14163</v>
      </c>
      <c r="G140" s="102">
        <f>华帝!I140</f>
        <v>30487</v>
      </c>
      <c r="H140" s="102">
        <f>方太!I140</f>
        <v>30211</v>
      </c>
      <c r="I140" s="102">
        <f>老板!I140</f>
        <v>32867</v>
      </c>
      <c r="J140" s="102">
        <f>AO!I140</f>
        <v>41866</v>
      </c>
    </row>
    <row r="141" spans="1:10" ht="15.75" customHeight="1" x14ac:dyDescent="0.25">
      <c r="A141" s="10">
        <v>42869</v>
      </c>
      <c r="B141" s="11" t="s">
        <v>12</v>
      </c>
      <c r="C141" s="101">
        <f>万和!I141</f>
        <v>16539</v>
      </c>
      <c r="D141" s="102">
        <f>海尔!I141</f>
        <v>327247</v>
      </c>
      <c r="E141" s="102">
        <f>美的!I141</f>
        <v>655463</v>
      </c>
      <c r="F141" s="102">
        <f>万家乐!I141</f>
        <v>14029</v>
      </c>
      <c r="G141" s="102">
        <f>华帝!I141</f>
        <v>30128</v>
      </c>
      <c r="H141" s="102">
        <f>方太!I141</f>
        <v>29649</v>
      </c>
      <c r="I141" s="102">
        <f>老板!I141</f>
        <v>32683</v>
      </c>
      <c r="J141" s="102">
        <f>AO!I141</f>
        <v>41560</v>
      </c>
    </row>
    <row r="142" spans="1:10" ht="15.75" customHeight="1" x14ac:dyDescent="0.25">
      <c r="A142" s="10">
        <v>42870</v>
      </c>
      <c r="B142" s="11" t="s">
        <v>13</v>
      </c>
      <c r="C142" s="101">
        <f>万和!I142</f>
        <v>16345</v>
      </c>
      <c r="D142" s="102">
        <f>海尔!I142</f>
        <v>321538</v>
      </c>
      <c r="E142" s="102">
        <f>美的!I142</f>
        <v>648586</v>
      </c>
      <c r="F142" s="102">
        <f>万家乐!I142</f>
        <v>13845</v>
      </c>
      <c r="G142" s="102">
        <f>华帝!I142</f>
        <v>29687</v>
      </c>
      <c r="H142" s="102">
        <f>方太!I142</f>
        <v>29053</v>
      </c>
      <c r="I142" s="102">
        <f>老板!I142</f>
        <v>32422</v>
      </c>
      <c r="J142" s="102">
        <f>AO!I142</f>
        <v>41238</v>
      </c>
    </row>
    <row r="143" spans="1:10" ht="15.75" customHeight="1" x14ac:dyDescent="0.25">
      <c r="A143" s="10">
        <v>42871</v>
      </c>
      <c r="B143" s="11" t="s">
        <v>14</v>
      </c>
      <c r="C143" s="101">
        <f>万和!I143</f>
        <v>16114</v>
      </c>
      <c r="D143" s="102">
        <f>海尔!I143</f>
        <v>316467</v>
      </c>
      <c r="E143" s="102">
        <f>美的!I143</f>
        <v>640340</v>
      </c>
      <c r="F143" s="102">
        <f>万家乐!I143</f>
        <v>13613</v>
      </c>
      <c r="G143" s="102">
        <f>华帝!I143</f>
        <v>29170</v>
      </c>
      <c r="H143" s="102">
        <f>方太!I143</f>
        <v>28458</v>
      </c>
      <c r="I143" s="102">
        <f>老板!I143</f>
        <v>32218</v>
      </c>
      <c r="J143" s="102">
        <f>AO!I143</f>
        <v>40864</v>
      </c>
    </row>
    <row r="144" spans="1:10" ht="15.75" customHeight="1" x14ac:dyDescent="0.25">
      <c r="A144" s="10">
        <v>42872</v>
      </c>
      <c r="B144" s="11" t="s">
        <v>15</v>
      </c>
      <c r="C144" s="101">
        <f>万和!I144</f>
        <v>15814</v>
      </c>
      <c r="D144" s="102">
        <f>海尔!I144</f>
        <v>311200</v>
      </c>
      <c r="E144" s="102">
        <f>美的!I144</f>
        <v>631247</v>
      </c>
      <c r="F144" s="102">
        <f>万家乐!I144</f>
        <v>13375</v>
      </c>
      <c r="G144" s="102">
        <f>华帝!I144</f>
        <v>28586</v>
      </c>
      <c r="H144" s="102">
        <f>方太!I144</f>
        <v>27885</v>
      </c>
      <c r="I144" s="102">
        <f>老板!I144</f>
        <v>32042</v>
      </c>
      <c r="J144" s="102">
        <f>AO!I144</f>
        <v>40488</v>
      </c>
    </row>
    <row r="145" spans="1:10" ht="15.75" customHeight="1" x14ac:dyDescent="0.25">
      <c r="A145" s="10">
        <v>42873</v>
      </c>
      <c r="B145" s="11" t="s">
        <v>16</v>
      </c>
      <c r="C145" s="101">
        <f>万和!I145</f>
        <v>15534</v>
      </c>
      <c r="D145" s="102">
        <f>海尔!I145</f>
        <v>306348</v>
      </c>
      <c r="E145" s="102">
        <f>美的!I145</f>
        <v>622135</v>
      </c>
      <c r="F145" s="102">
        <f>万家乐!I145</f>
        <v>13129</v>
      </c>
      <c r="G145" s="102">
        <f>华帝!I145</f>
        <v>27990</v>
      </c>
      <c r="H145" s="102">
        <f>方太!I145</f>
        <v>27386</v>
      </c>
      <c r="I145" s="102">
        <f>老板!I145</f>
        <v>31772</v>
      </c>
      <c r="J145" s="102">
        <f>AO!I145</f>
        <v>40045</v>
      </c>
    </row>
    <row r="146" spans="1:10" ht="15.75" customHeight="1" x14ac:dyDescent="0.25">
      <c r="A146" s="10">
        <v>42874</v>
      </c>
      <c r="B146" s="11" t="s">
        <v>17</v>
      </c>
      <c r="C146" s="101">
        <f>万和!I146</f>
        <v>15197</v>
      </c>
      <c r="D146" s="102">
        <f>海尔!I146</f>
        <v>301796</v>
      </c>
      <c r="E146" s="102">
        <f>美的!I146</f>
        <v>613396</v>
      </c>
      <c r="F146" s="102">
        <f>万家乐!I146</f>
        <v>12878</v>
      </c>
      <c r="G146" s="102">
        <f>华帝!I146</f>
        <v>27442</v>
      </c>
      <c r="H146" s="102">
        <f>方太!I146</f>
        <v>26824</v>
      </c>
      <c r="I146" s="102">
        <f>老板!I146</f>
        <v>31425</v>
      </c>
      <c r="J146" s="102">
        <f>AO!I146</f>
        <v>39501</v>
      </c>
    </row>
    <row r="147" spans="1:10" ht="15.75" customHeight="1" x14ac:dyDescent="0.25">
      <c r="A147" s="10">
        <v>42875</v>
      </c>
      <c r="B147" s="11" t="s">
        <v>18</v>
      </c>
      <c r="C147" s="101">
        <f>万和!I147</f>
        <v>14829</v>
      </c>
      <c r="D147" s="102">
        <f>海尔!I147</f>
        <v>297555</v>
      </c>
      <c r="E147" s="102">
        <f>美的!I147</f>
        <v>604105</v>
      </c>
      <c r="F147" s="102">
        <f>万家乐!I147</f>
        <v>12620</v>
      </c>
      <c r="G147" s="102">
        <f>华帝!I147</f>
        <v>26945</v>
      </c>
      <c r="H147" s="102">
        <f>方太!I147</f>
        <v>26243</v>
      </c>
      <c r="I147" s="102">
        <f>老板!I147</f>
        <v>31182</v>
      </c>
      <c r="J147" s="102">
        <f>AO!I147</f>
        <v>38893</v>
      </c>
    </row>
    <row r="148" spans="1:10" ht="15.75" customHeight="1" x14ac:dyDescent="0.25">
      <c r="A148" s="10">
        <v>42876</v>
      </c>
      <c r="B148" s="11" t="s">
        <v>12</v>
      </c>
      <c r="C148" s="101">
        <f>万和!I148</f>
        <v>14515</v>
      </c>
      <c r="D148" s="102">
        <f>海尔!I148</f>
        <v>293332</v>
      </c>
      <c r="E148" s="102">
        <f>美的!I148</f>
        <v>595341</v>
      </c>
      <c r="F148" s="102">
        <f>万家乐!I148</f>
        <v>12363</v>
      </c>
      <c r="G148" s="102">
        <f>华帝!I148</f>
        <v>26434</v>
      </c>
      <c r="H148" s="102">
        <f>方太!I148</f>
        <v>25634</v>
      </c>
      <c r="I148" s="102">
        <f>老板!I148</f>
        <v>30843</v>
      </c>
      <c r="J148" s="102">
        <f>AO!I148</f>
        <v>38343</v>
      </c>
    </row>
    <row r="149" spans="1:10" ht="15.75" customHeight="1" x14ac:dyDescent="0.25">
      <c r="A149" s="10">
        <v>42877</v>
      </c>
      <c r="B149" s="11" t="s">
        <v>13</v>
      </c>
      <c r="C149" s="101">
        <f>万和!I149</f>
        <v>14284</v>
      </c>
      <c r="D149" s="102">
        <f>海尔!I149</f>
        <v>290671</v>
      </c>
      <c r="E149" s="102">
        <f>美的!I149</f>
        <v>589050</v>
      </c>
      <c r="F149" s="102">
        <f>万家乐!I149</f>
        <v>12187</v>
      </c>
      <c r="G149" s="102">
        <f>华帝!I149</f>
        <v>26008</v>
      </c>
      <c r="H149" s="102">
        <f>方太!I149</f>
        <v>25226</v>
      </c>
      <c r="I149" s="102">
        <f>老板!I149</f>
        <v>30508</v>
      </c>
      <c r="J149" s="102">
        <f>AO!I149</f>
        <v>38119</v>
      </c>
    </row>
    <row r="150" spans="1:10" ht="15.75" customHeight="1" x14ac:dyDescent="0.25">
      <c r="A150" s="10">
        <v>42878</v>
      </c>
      <c r="B150" s="11" t="s">
        <v>14</v>
      </c>
      <c r="C150" s="101">
        <f>万和!I150</f>
        <v>14116</v>
      </c>
      <c r="D150" s="102">
        <f>海尔!I150</f>
        <v>288834</v>
      </c>
      <c r="E150" s="102">
        <f>美的!I150</f>
        <v>583516</v>
      </c>
      <c r="F150" s="102">
        <f>万家乐!I150</f>
        <v>12056</v>
      </c>
      <c r="G150" s="102">
        <f>华帝!I150</f>
        <v>25648</v>
      </c>
      <c r="H150" s="102">
        <f>方太!I150</f>
        <v>24817</v>
      </c>
      <c r="I150" s="102">
        <f>老板!I150</f>
        <v>30307</v>
      </c>
      <c r="J150" s="102">
        <f>AO!I150</f>
        <v>37823</v>
      </c>
    </row>
    <row r="151" spans="1:10" ht="15.75" customHeight="1" x14ac:dyDescent="0.25">
      <c r="A151" s="10">
        <v>42879</v>
      </c>
      <c r="B151" s="11" t="s">
        <v>15</v>
      </c>
      <c r="C151" s="101">
        <f>万和!I151</f>
        <v>13938</v>
      </c>
      <c r="D151" s="102">
        <f>海尔!I151</f>
        <v>286989</v>
      </c>
      <c r="E151" s="102">
        <f>美的!I151</f>
        <v>579243</v>
      </c>
      <c r="F151" s="102">
        <f>万家乐!I151</f>
        <v>11895</v>
      </c>
      <c r="G151" s="102">
        <f>华帝!I151</f>
        <v>25377</v>
      </c>
      <c r="H151" s="102">
        <f>方太!I151</f>
        <v>24477</v>
      </c>
      <c r="I151" s="102">
        <f>老板!I151</f>
        <v>30169</v>
      </c>
      <c r="J151" s="102">
        <f>AO!I151</f>
        <v>37589</v>
      </c>
    </row>
    <row r="152" spans="1:10" ht="15.75" customHeight="1" x14ac:dyDescent="0.25">
      <c r="A152" s="10">
        <v>42880</v>
      </c>
      <c r="B152" s="11" t="s">
        <v>16</v>
      </c>
      <c r="C152" s="101">
        <f>万和!I152</f>
        <v>13805</v>
      </c>
      <c r="D152" s="102">
        <f>海尔!I152</f>
        <v>283585</v>
      </c>
      <c r="E152" s="102">
        <f>美的!I152</f>
        <v>575539</v>
      </c>
      <c r="F152" s="102">
        <f>万家乐!I152</f>
        <v>11777</v>
      </c>
      <c r="G152" s="102">
        <f>华帝!I152</f>
        <v>25066</v>
      </c>
      <c r="H152" s="102">
        <f>方太!I152</f>
        <v>24133</v>
      </c>
      <c r="I152" s="102">
        <f>老板!I152</f>
        <v>29965</v>
      </c>
      <c r="J152" s="102">
        <f>AO!I152</f>
        <v>37400</v>
      </c>
    </row>
    <row r="153" spans="1:10" ht="15.75" customHeight="1" x14ac:dyDescent="0.25">
      <c r="A153" s="10">
        <v>42881</v>
      </c>
      <c r="B153" s="11" t="s">
        <v>17</v>
      </c>
      <c r="C153" s="101">
        <f>万和!I153</f>
        <v>13625</v>
      </c>
      <c r="D153" s="102">
        <f>海尔!I153</f>
        <v>279623</v>
      </c>
      <c r="E153" s="102">
        <f>美的!I153</f>
        <v>571115</v>
      </c>
      <c r="F153" s="102">
        <f>万家乐!I153</f>
        <v>11555</v>
      </c>
      <c r="G153" s="102">
        <f>华帝!I153</f>
        <v>24454</v>
      </c>
      <c r="H153" s="102">
        <f>方太!I153</f>
        <v>23744</v>
      </c>
      <c r="I153" s="102">
        <f>老板!I153</f>
        <v>29633</v>
      </c>
      <c r="J153" s="102">
        <f>AO!I153</f>
        <v>37043</v>
      </c>
    </row>
    <row r="154" spans="1:10" ht="15.75" customHeight="1" x14ac:dyDescent="0.25">
      <c r="A154" s="10">
        <v>42882</v>
      </c>
      <c r="B154" s="11" t="s">
        <v>18</v>
      </c>
      <c r="C154" s="101">
        <f>万和!I154</f>
        <v>13440</v>
      </c>
      <c r="D154" s="102">
        <f>海尔!I154</f>
        <v>276175</v>
      </c>
      <c r="E154" s="102">
        <f>美的!I154</f>
        <v>566768</v>
      </c>
      <c r="F154" s="102">
        <f>万家乐!I154</f>
        <v>11347</v>
      </c>
      <c r="G154" s="102">
        <f>华帝!I154</f>
        <v>23981</v>
      </c>
      <c r="H154" s="102">
        <f>方太!I154</f>
        <v>23339</v>
      </c>
      <c r="I154" s="102">
        <f>老板!I154</f>
        <v>29385</v>
      </c>
      <c r="J154" s="102">
        <f>AO!I154</f>
        <v>36785</v>
      </c>
    </row>
    <row r="155" spans="1:10" ht="15.75" customHeight="1" x14ac:dyDescent="0.25">
      <c r="A155" s="10">
        <v>42883</v>
      </c>
      <c r="B155" s="11" t="s">
        <v>12</v>
      </c>
      <c r="C155" s="101">
        <f>万和!I155</f>
        <v>13243</v>
      </c>
      <c r="D155" s="102">
        <f>海尔!I155</f>
        <v>272337</v>
      </c>
      <c r="E155" s="102">
        <f>美的!I155</f>
        <v>561924</v>
      </c>
      <c r="F155" s="102">
        <f>万家乐!I155</f>
        <v>11158</v>
      </c>
      <c r="G155" s="102">
        <f>华帝!I155</f>
        <v>23463</v>
      </c>
      <c r="H155" s="102">
        <f>方太!I155</f>
        <v>22878</v>
      </c>
      <c r="I155" s="102">
        <f>老板!I155</f>
        <v>28999</v>
      </c>
      <c r="J155" s="102">
        <f>AO!I155</f>
        <v>36450</v>
      </c>
    </row>
    <row r="156" spans="1:10" ht="15.75" customHeight="1" x14ac:dyDescent="0.25">
      <c r="A156" s="10">
        <v>42884</v>
      </c>
      <c r="B156" s="11" t="s">
        <v>13</v>
      </c>
      <c r="C156" s="101">
        <f>万和!I156</f>
        <v>13086</v>
      </c>
      <c r="D156" s="102">
        <f>海尔!I156</f>
        <v>269395</v>
      </c>
      <c r="E156" s="102">
        <f>美的!I156</f>
        <v>557582</v>
      </c>
      <c r="F156" s="102">
        <f>万家乐!I156</f>
        <v>10955</v>
      </c>
      <c r="G156" s="102">
        <f>华帝!I156</f>
        <v>23015</v>
      </c>
      <c r="H156" s="102">
        <f>方太!I156</f>
        <v>22497</v>
      </c>
      <c r="I156" s="102">
        <f>老板!I156</f>
        <v>28689</v>
      </c>
      <c r="J156" s="102">
        <f>AO!I156</f>
        <v>36195</v>
      </c>
    </row>
    <row r="157" spans="1:10" ht="15.75" customHeight="1" x14ac:dyDescent="0.25">
      <c r="A157" s="10">
        <v>42885</v>
      </c>
      <c r="B157" s="11" t="s">
        <v>14</v>
      </c>
      <c r="C157" s="101">
        <f>万和!I157</f>
        <v>12914</v>
      </c>
      <c r="D157" s="102">
        <f>海尔!I157</f>
        <v>266999</v>
      </c>
      <c r="E157" s="102">
        <f>美的!I157</f>
        <v>554306</v>
      </c>
      <c r="F157" s="102">
        <f>万家乐!I157</f>
        <v>10765</v>
      </c>
      <c r="G157" s="102">
        <f>华帝!I157</f>
        <v>22701</v>
      </c>
      <c r="H157" s="102">
        <f>方太!I157</f>
        <v>22165</v>
      </c>
      <c r="I157" s="102">
        <f>老板!I157</f>
        <v>28495</v>
      </c>
      <c r="J157" s="102">
        <f>AO!I157</f>
        <v>35951</v>
      </c>
    </row>
    <row r="158" spans="1:10" ht="15.75" customHeight="1" x14ac:dyDescent="0.25">
      <c r="A158" s="10">
        <v>42886</v>
      </c>
      <c r="B158" s="11" t="s">
        <v>15</v>
      </c>
      <c r="C158" s="101">
        <f>万和!I158</f>
        <v>12730</v>
      </c>
      <c r="D158" s="102">
        <f>海尔!I158</f>
        <v>264737</v>
      </c>
      <c r="E158" s="102">
        <f>美的!I158</f>
        <v>550710</v>
      </c>
      <c r="F158" s="102">
        <f>万家乐!I158</f>
        <v>10570</v>
      </c>
      <c r="G158" s="102">
        <f>华帝!I158</f>
        <v>22384</v>
      </c>
      <c r="H158" s="102">
        <f>方太!I158</f>
        <v>21804</v>
      </c>
      <c r="I158" s="102">
        <f>老板!I158</f>
        <v>28300</v>
      </c>
      <c r="J158" s="102">
        <f>AO!I158</f>
        <v>35690</v>
      </c>
    </row>
    <row r="159" spans="1:10" ht="15.75" customHeight="1" x14ac:dyDescent="0.25">
      <c r="A159" s="27">
        <v>42856</v>
      </c>
      <c r="B159" s="11" t="s">
        <v>19</v>
      </c>
      <c r="C159" s="101">
        <f>万和!I159</f>
        <v>15545.58064516129</v>
      </c>
      <c r="D159" s="102">
        <f>海尔!I159</f>
        <v>312157.09677419357</v>
      </c>
      <c r="E159" s="102">
        <f>美的!I159</f>
        <v>622294.41935483867</v>
      </c>
      <c r="F159" s="102">
        <f>万家乐!I159</f>
        <v>13114.322580645161</v>
      </c>
      <c r="G159" s="102">
        <f>华帝!I159</f>
        <v>27993.258064516129</v>
      </c>
      <c r="H159" s="102">
        <f>方太!I159</f>
        <v>27610.645161290322</v>
      </c>
      <c r="I159" s="102">
        <f>老板!I159</f>
        <v>31481.677419354837</v>
      </c>
      <c r="J159" s="102">
        <f>AO!I159</f>
        <v>39832.806451612902</v>
      </c>
    </row>
    <row r="160" spans="1:10" ht="15.75" customHeight="1" x14ac:dyDescent="0.25">
      <c r="A160" s="10">
        <v>42887</v>
      </c>
      <c r="B160" s="11" t="s">
        <v>16</v>
      </c>
      <c r="C160" s="101">
        <f>万和!I160</f>
        <v>12572</v>
      </c>
      <c r="D160" s="102">
        <f>海尔!I160</f>
        <v>263274</v>
      </c>
      <c r="E160" s="102">
        <f>美的!I160</f>
        <v>548848</v>
      </c>
      <c r="F160" s="102">
        <f>万家乐!I160</f>
        <v>10416</v>
      </c>
      <c r="G160" s="102">
        <f>华帝!I160</f>
        <v>22191</v>
      </c>
      <c r="H160" s="102">
        <f>方太!I160</f>
        <v>21574</v>
      </c>
      <c r="I160" s="102">
        <f>老板!I160</f>
        <v>28168</v>
      </c>
      <c r="J160" s="102">
        <f>AO!I160</f>
        <v>35456</v>
      </c>
    </row>
    <row r="161" spans="1:12" ht="15.75" customHeight="1" x14ac:dyDescent="0.25">
      <c r="A161" s="10">
        <v>42888</v>
      </c>
      <c r="B161" s="11" t="s">
        <v>17</v>
      </c>
      <c r="C161" s="101">
        <f>万和!I161</f>
        <v>12433</v>
      </c>
      <c r="D161" s="102">
        <f>海尔!I161</f>
        <v>261929</v>
      </c>
      <c r="E161" s="102">
        <f>美的!I161</f>
        <v>547965</v>
      </c>
      <c r="F161" s="102">
        <f>万家乐!I161</f>
        <v>10302</v>
      </c>
      <c r="G161" s="102">
        <f>华帝!I161</f>
        <v>22076</v>
      </c>
      <c r="H161" s="102">
        <f>方太!I161</f>
        <v>21322</v>
      </c>
      <c r="I161" s="102">
        <f>老板!I161</f>
        <v>28030</v>
      </c>
      <c r="J161" s="102">
        <f>AO!I161</f>
        <v>35297</v>
      </c>
    </row>
    <row r="162" spans="1:12" ht="15.75" customHeight="1" x14ac:dyDescent="0.25">
      <c r="A162" s="10">
        <v>42889</v>
      </c>
      <c r="B162" s="11" t="s">
        <v>18</v>
      </c>
      <c r="C162" s="101">
        <f>万和!I162</f>
        <v>12312</v>
      </c>
      <c r="D162" s="102">
        <f>海尔!I162</f>
        <v>261051</v>
      </c>
      <c r="E162" s="102">
        <f>美的!I162</f>
        <v>547662</v>
      </c>
      <c r="F162" s="102">
        <f>万家乐!I162</f>
        <v>10163</v>
      </c>
      <c r="G162" s="102">
        <f>华帝!I162</f>
        <v>21938</v>
      </c>
      <c r="H162" s="102">
        <f>方太!I162</f>
        <v>21096</v>
      </c>
      <c r="I162" s="102">
        <f>老板!I162</f>
        <v>27979</v>
      </c>
      <c r="J162" s="102">
        <f>AO!I162</f>
        <v>35100</v>
      </c>
    </row>
    <row r="163" spans="1:12" ht="15.75" customHeight="1" x14ac:dyDescent="0.25">
      <c r="A163" s="10">
        <v>42890</v>
      </c>
      <c r="B163" s="11" t="s">
        <v>12</v>
      </c>
      <c r="C163" s="101">
        <f>万和!I163</f>
        <v>12212</v>
      </c>
      <c r="D163" s="102">
        <f>海尔!I163</f>
        <v>260984</v>
      </c>
      <c r="E163" s="102">
        <f>美的!I163</f>
        <v>548519</v>
      </c>
      <c r="F163" s="102">
        <f>万家乐!I163</f>
        <v>10063</v>
      </c>
      <c r="G163" s="102">
        <f>华帝!I163</f>
        <v>21789</v>
      </c>
      <c r="H163" s="102">
        <f>方太!I163</f>
        <v>20847</v>
      </c>
      <c r="I163" s="102">
        <f>老板!I163</f>
        <v>27939</v>
      </c>
      <c r="J163" s="102">
        <f>AO!I163</f>
        <v>34953</v>
      </c>
    </row>
    <row r="164" spans="1:12" ht="15.75" customHeight="1" x14ac:dyDescent="0.25">
      <c r="A164" s="10">
        <v>42891</v>
      </c>
      <c r="B164" s="11" t="s">
        <v>13</v>
      </c>
      <c r="C164" s="101">
        <f>万和!I164</f>
        <v>12150</v>
      </c>
      <c r="D164" s="102">
        <f>海尔!I164</f>
        <v>262035</v>
      </c>
      <c r="E164" s="102">
        <f>美的!I164</f>
        <v>550597</v>
      </c>
      <c r="F164" s="102">
        <f>万家乐!I164</f>
        <v>9976</v>
      </c>
      <c r="G164" s="102">
        <f>华帝!I164</f>
        <v>21727</v>
      </c>
      <c r="H164" s="102">
        <f>方太!I164</f>
        <v>20710</v>
      </c>
      <c r="I164" s="102">
        <f>老板!I164</f>
        <v>27872</v>
      </c>
      <c r="J164" s="102">
        <f>AO!I164</f>
        <v>34874</v>
      </c>
    </row>
    <row r="165" spans="1:12" ht="15.75" customHeight="1" x14ac:dyDescent="0.25">
      <c r="A165" s="10">
        <v>42892</v>
      </c>
      <c r="B165" s="11" t="s">
        <v>14</v>
      </c>
      <c r="C165" s="101">
        <f>万和!I165</f>
        <v>12116</v>
      </c>
      <c r="D165" s="102">
        <f>海尔!I165</f>
        <v>263399</v>
      </c>
      <c r="E165" s="102">
        <f>美的!I165</f>
        <v>553009</v>
      </c>
      <c r="F165" s="102">
        <f>万家乐!I165</f>
        <v>9917</v>
      </c>
      <c r="G165" s="102">
        <f>华帝!I165</f>
        <v>21632</v>
      </c>
      <c r="H165" s="102">
        <f>方太!I165</f>
        <v>20613</v>
      </c>
      <c r="I165" s="102">
        <f>老板!I165</f>
        <v>27969</v>
      </c>
      <c r="J165" s="102">
        <f>AO!I165</f>
        <v>34876</v>
      </c>
    </row>
    <row r="166" spans="1:12" ht="15.75" customHeight="1" x14ac:dyDescent="0.25">
      <c r="A166" s="10">
        <v>42893</v>
      </c>
      <c r="B166" s="11" t="s">
        <v>15</v>
      </c>
      <c r="C166" s="101">
        <f>万和!I166</f>
        <v>12063</v>
      </c>
      <c r="D166" s="102">
        <f>海尔!I166</f>
        <v>264701</v>
      </c>
      <c r="E166" s="102">
        <f>美的!I166</f>
        <v>555356</v>
      </c>
      <c r="F166" s="102">
        <f>万家乐!I166</f>
        <v>9892</v>
      </c>
      <c r="G166" s="102">
        <f>华帝!I166</f>
        <v>21599</v>
      </c>
      <c r="H166" s="102">
        <f>方太!I166</f>
        <v>20575</v>
      </c>
      <c r="I166" s="102">
        <f>老板!I166</f>
        <v>28013</v>
      </c>
      <c r="J166" s="102">
        <f>AO!I166</f>
        <v>34889</v>
      </c>
    </row>
    <row r="167" spans="1:12" ht="15.75" customHeight="1" x14ac:dyDescent="0.25">
      <c r="A167" s="10">
        <v>42894</v>
      </c>
      <c r="B167" s="11" t="s">
        <v>16</v>
      </c>
      <c r="C167" s="101">
        <f>万和!I167</f>
        <v>12026</v>
      </c>
      <c r="D167" s="102">
        <f>海尔!I167</f>
        <v>266177</v>
      </c>
      <c r="E167" s="102">
        <f>美的!I167</f>
        <v>557522</v>
      </c>
      <c r="F167" s="102">
        <f>万家乐!I167</f>
        <v>9833</v>
      </c>
      <c r="G167" s="102">
        <f>华帝!I167</f>
        <v>21538</v>
      </c>
      <c r="H167" s="102">
        <f>方太!I167</f>
        <v>20526</v>
      </c>
      <c r="I167" s="102">
        <f>老板!I167</f>
        <v>28058</v>
      </c>
      <c r="J167" s="102">
        <f>AO!I167</f>
        <v>34905</v>
      </c>
    </row>
    <row r="168" spans="1:12" ht="15.75" customHeight="1" x14ac:dyDescent="0.25">
      <c r="A168" s="10">
        <v>42895</v>
      </c>
      <c r="B168" s="11" t="s">
        <v>17</v>
      </c>
      <c r="C168" s="101">
        <f>万和!I168</f>
        <v>12001</v>
      </c>
      <c r="D168" s="102">
        <f>海尔!I168</f>
        <v>267764</v>
      </c>
      <c r="E168" s="102">
        <f>美的!I168</f>
        <v>559909</v>
      </c>
      <c r="F168" s="102">
        <f>万家乐!I168</f>
        <v>9793</v>
      </c>
      <c r="G168" s="102">
        <f>华帝!I168</f>
        <v>21500</v>
      </c>
      <c r="H168" s="102">
        <f>方太!I168</f>
        <v>20552</v>
      </c>
      <c r="I168" s="102">
        <f>老板!I168</f>
        <v>28081</v>
      </c>
      <c r="J168" s="102">
        <f>AO!I168</f>
        <v>34895</v>
      </c>
    </row>
    <row r="169" spans="1:12" ht="15.75" customHeight="1" x14ac:dyDescent="0.25">
      <c r="A169" s="10">
        <v>42896</v>
      </c>
      <c r="B169" s="11" t="s">
        <v>18</v>
      </c>
      <c r="C169" s="101">
        <f>万和!I169</f>
        <v>11961</v>
      </c>
      <c r="D169" s="102">
        <f>海尔!I169</f>
        <v>269313</v>
      </c>
      <c r="E169" s="102">
        <f>美的!I169</f>
        <v>562143</v>
      </c>
      <c r="F169" s="102">
        <f>万家乐!I169</f>
        <v>9766</v>
      </c>
      <c r="G169" s="102">
        <f>华帝!I169</f>
        <v>21452</v>
      </c>
      <c r="H169" s="102">
        <f>方太!I169</f>
        <v>20462</v>
      </c>
      <c r="I169" s="102">
        <f>老板!I169</f>
        <v>28092</v>
      </c>
      <c r="J169" s="102">
        <f>AO!I169</f>
        <v>34834</v>
      </c>
      <c r="L169" s="96" t="s">
        <v>20</v>
      </c>
    </row>
    <row r="170" spans="1:12" ht="15.75" customHeight="1" x14ac:dyDescent="0.25">
      <c r="A170" s="10">
        <v>42897</v>
      </c>
      <c r="B170" s="11" t="s">
        <v>12</v>
      </c>
      <c r="C170" s="101">
        <f>万和!I170</f>
        <v>11892</v>
      </c>
      <c r="D170" s="102">
        <f>海尔!I170</f>
        <v>270302</v>
      </c>
      <c r="E170" s="102">
        <f>美的!I170</f>
        <v>563152</v>
      </c>
      <c r="F170" s="102">
        <f>万家乐!I170</f>
        <v>9708</v>
      </c>
      <c r="G170" s="102">
        <f>华帝!I170</f>
        <v>21353</v>
      </c>
      <c r="H170" s="102">
        <f>方太!I170</f>
        <v>20373</v>
      </c>
      <c r="I170" s="102">
        <f>老板!I170</f>
        <v>28113</v>
      </c>
      <c r="J170" s="102">
        <f>AO!I170</f>
        <v>34792</v>
      </c>
    </row>
    <row r="171" spans="1:12" ht="15.75" customHeight="1" x14ac:dyDescent="0.25">
      <c r="A171" s="10">
        <v>42898</v>
      </c>
      <c r="B171" s="11" t="s">
        <v>13</v>
      </c>
      <c r="C171" s="101">
        <f>万和!I171</f>
        <v>11821</v>
      </c>
      <c r="D171" s="102">
        <f>海尔!I171</f>
        <v>272797</v>
      </c>
      <c r="E171" s="102">
        <f>美的!I171</f>
        <v>564631</v>
      </c>
      <c r="F171" s="102">
        <f>万家乐!I171</f>
        <v>9646</v>
      </c>
      <c r="G171" s="102">
        <f>华帝!I171</f>
        <v>21298</v>
      </c>
      <c r="H171" s="102">
        <f>方太!I171</f>
        <v>20286</v>
      </c>
      <c r="I171" s="102">
        <f>老板!I171</f>
        <v>28086</v>
      </c>
      <c r="J171" s="102">
        <f>AO!I171</f>
        <v>34783</v>
      </c>
    </row>
    <row r="172" spans="1:12" ht="15.75" customHeight="1" x14ac:dyDescent="0.25">
      <c r="A172" s="10">
        <v>42899</v>
      </c>
      <c r="B172" s="11" t="s">
        <v>14</v>
      </c>
      <c r="C172" s="101">
        <f>万和!I172</f>
        <v>11749</v>
      </c>
      <c r="D172" s="102">
        <f>海尔!I172</f>
        <v>275434</v>
      </c>
      <c r="E172" s="102">
        <f>美的!I172</f>
        <v>565665</v>
      </c>
      <c r="F172" s="102">
        <f>万家乐!I172</f>
        <v>9602</v>
      </c>
      <c r="G172" s="102">
        <f>华帝!I172</f>
        <v>21260</v>
      </c>
      <c r="H172" s="102">
        <f>方太!I172</f>
        <v>20213</v>
      </c>
      <c r="I172" s="102">
        <f>老板!I172</f>
        <v>28049</v>
      </c>
      <c r="J172" s="102">
        <f>AO!I172</f>
        <v>34809</v>
      </c>
    </row>
    <row r="173" spans="1:12" ht="15.75" customHeight="1" x14ac:dyDescent="0.25">
      <c r="A173" s="10">
        <v>42900</v>
      </c>
      <c r="B173" s="11" t="s">
        <v>15</v>
      </c>
      <c r="C173" s="101">
        <f>万和!I173</f>
        <v>11674</v>
      </c>
      <c r="D173" s="102">
        <f>海尔!I173</f>
        <v>277399</v>
      </c>
      <c r="E173" s="102">
        <f>美的!I173</f>
        <v>565625</v>
      </c>
      <c r="F173" s="102">
        <f>万家乐!I173</f>
        <v>9518</v>
      </c>
      <c r="G173" s="102">
        <f>华帝!I173</f>
        <v>21225</v>
      </c>
      <c r="H173" s="102">
        <f>方太!I173</f>
        <v>20171</v>
      </c>
      <c r="I173" s="102">
        <f>老板!I173</f>
        <v>27962</v>
      </c>
      <c r="J173" s="102">
        <f>AO!I173</f>
        <v>34792</v>
      </c>
    </row>
    <row r="174" spans="1:12" ht="15.75" customHeight="1" x14ac:dyDescent="0.25">
      <c r="A174" s="10">
        <v>42901</v>
      </c>
      <c r="B174" s="11" t="s">
        <v>16</v>
      </c>
      <c r="C174" s="101">
        <f>万和!I174</f>
        <v>11608</v>
      </c>
      <c r="D174" s="102">
        <f>海尔!I174</f>
        <v>278227</v>
      </c>
      <c r="E174" s="102">
        <f>美的!I174</f>
        <v>565849</v>
      </c>
      <c r="F174" s="102">
        <f>万家乐!I174</f>
        <v>9456</v>
      </c>
      <c r="G174" s="102">
        <f>华帝!I174</f>
        <v>21179</v>
      </c>
      <c r="H174" s="102">
        <f>方太!I174</f>
        <v>20124</v>
      </c>
      <c r="I174" s="102">
        <f>老板!I174</f>
        <v>27872</v>
      </c>
      <c r="J174" s="102">
        <f>AO!I174</f>
        <v>34774</v>
      </c>
    </row>
    <row r="175" spans="1:12" ht="15.75" customHeight="1" x14ac:dyDescent="0.25">
      <c r="A175" s="10">
        <v>42902</v>
      </c>
      <c r="B175" s="11" t="s">
        <v>17</v>
      </c>
      <c r="C175" s="101">
        <f>万和!I175</f>
        <v>11498</v>
      </c>
      <c r="D175" s="102">
        <f>海尔!I175</f>
        <v>278480</v>
      </c>
      <c r="E175" s="102">
        <f>美的!I175</f>
        <v>566296</v>
      </c>
      <c r="F175" s="102">
        <f>万家乐!I175</f>
        <v>9354</v>
      </c>
      <c r="G175" s="102">
        <f>华帝!I175</f>
        <v>21142</v>
      </c>
      <c r="H175" s="102">
        <f>方太!I175</f>
        <v>20052</v>
      </c>
      <c r="I175" s="102">
        <f>老板!I175</f>
        <v>27863</v>
      </c>
      <c r="J175" s="102">
        <f>AO!I175</f>
        <v>34694</v>
      </c>
    </row>
    <row r="176" spans="1:12" ht="15.75" customHeight="1" x14ac:dyDescent="0.25">
      <c r="A176" s="10">
        <v>42903</v>
      </c>
      <c r="B176" s="11" t="s">
        <v>18</v>
      </c>
      <c r="C176" s="101">
        <f>万和!I176</f>
        <v>11403</v>
      </c>
      <c r="D176" s="102">
        <f>海尔!I176</f>
        <v>277382</v>
      </c>
      <c r="E176" s="102">
        <f>美的!I176</f>
        <v>566192</v>
      </c>
      <c r="F176" s="102">
        <f>万家乐!I176</f>
        <v>9227</v>
      </c>
      <c r="G176" s="102">
        <f>华帝!I176</f>
        <v>21098</v>
      </c>
      <c r="H176" s="102">
        <f>方太!I176</f>
        <v>19964</v>
      </c>
      <c r="I176" s="102">
        <f>老板!I176</f>
        <v>27854</v>
      </c>
      <c r="J176" s="102">
        <f>AO!I176</f>
        <v>34579</v>
      </c>
    </row>
    <row r="177" spans="1:10" ht="15.75" customHeight="1" x14ac:dyDescent="0.25">
      <c r="A177" s="10">
        <v>42904</v>
      </c>
      <c r="B177" s="11" t="s">
        <v>12</v>
      </c>
      <c r="C177" s="101">
        <f>万和!I177</f>
        <v>11341</v>
      </c>
      <c r="D177" s="102">
        <f>海尔!I177</f>
        <v>278206</v>
      </c>
      <c r="E177" s="102">
        <f>美的!I177</f>
        <v>565962</v>
      </c>
      <c r="F177" s="102">
        <f>万家乐!I177</f>
        <v>9125</v>
      </c>
      <c r="G177" s="102">
        <f>华帝!I177</f>
        <v>21099</v>
      </c>
      <c r="H177" s="102">
        <f>方太!I177</f>
        <v>19866</v>
      </c>
      <c r="I177" s="102">
        <f>老板!I177</f>
        <v>27805</v>
      </c>
      <c r="J177" s="102">
        <f>AO!I177</f>
        <v>34373</v>
      </c>
    </row>
    <row r="178" spans="1:10" ht="15.75" customHeight="1" x14ac:dyDescent="0.25">
      <c r="A178" s="10">
        <v>42905</v>
      </c>
      <c r="B178" s="11" t="s">
        <v>13</v>
      </c>
      <c r="C178" s="101">
        <f>万和!I178</f>
        <v>11310</v>
      </c>
      <c r="D178" s="102">
        <f>海尔!I178</f>
        <v>278984</v>
      </c>
      <c r="E178" s="102">
        <f>美的!I178</f>
        <v>567061</v>
      </c>
      <c r="F178" s="102">
        <f>万家乐!I178</f>
        <v>9042</v>
      </c>
      <c r="G178" s="102">
        <f>华帝!I178</f>
        <v>21132</v>
      </c>
      <c r="H178" s="102">
        <f>方太!I178</f>
        <v>19852</v>
      </c>
      <c r="I178" s="102">
        <f>老板!I178</f>
        <v>27744</v>
      </c>
      <c r="J178" s="102">
        <f>AO!I178</f>
        <v>34255</v>
      </c>
    </row>
    <row r="179" spans="1:10" ht="15.75" customHeight="1" x14ac:dyDescent="0.25">
      <c r="A179" s="10">
        <v>42906</v>
      </c>
      <c r="B179" s="11" t="s">
        <v>14</v>
      </c>
      <c r="C179" s="101">
        <f>万和!I179</f>
        <v>11326</v>
      </c>
      <c r="D179" s="102">
        <f>海尔!I179</f>
        <v>280470</v>
      </c>
      <c r="E179" s="102">
        <f>美的!I179</f>
        <v>569790</v>
      </c>
      <c r="F179" s="102">
        <f>万家乐!I179</f>
        <v>8977</v>
      </c>
      <c r="G179" s="102">
        <f>华帝!I179</f>
        <v>21197</v>
      </c>
      <c r="H179" s="102">
        <f>方太!I179</f>
        <v>19923</v>
      </c>
      <c r="I179" s="102">
        <f>老板!I179</f>
        <v>27836</v>
      </c>
      <c r="J179" s="102">
        <f>AO!I179</f>
        <v>34252</v>
      </c>
    </row>
    <row r="180" spans="1:10" ht="15.75" customHeight="1" x14ac:dyDescent="0.25">
      <c r="A180" s="10">
        <v>42907</v>
      </c>
      <c r="B180" s="11" t="s">
        <v>15</v>
      </c>
      <c r="C180" s="101">
        <f>万和!I180</f>
        <v>11401</v>
      </c>
      <c r="D180" s="102">
        <f>海尔!I180</f>
        <v>282542</v>
      </c>
      <c r="E180" s="102">
        <f>美的!I180</f>
        <v>574270</v>
      </c>
      <c r="F180" s="102">
        <f>万家乐!I180</f>
        <v>8939</v>
      </c>
      <c r="G180" s="102">
        <f>华帝!I180</f>
        <v>21290</v>
      </c>
      <c r="H180" s="102">
        <f>方太!I180</f>
        <v>19979</v>
      </c>
      <c r="I180" s="102">
        <f>老板!I180</f>
        <v>27958</v>
      </c>
      <c r="J180" s="102">
        <f>AO!I180</f>
        <v>34332</v>
      </c>
    </row>
    <row r="181" spans="1:10" ht="15.75" customHeight="1" x14ac:dyDescent="0.25">
      <c r="A181" s="10">
        <v>42908</v>
      </c>
      <c r="B181" s="11" t="s">
        <v>16</v>
      </c>
      <c r="C181" s="101">
        <f>万和!I181</f>
        <v>11470</v>
      </c>
      <c r="D181" s="102">
        <f>海尔!I181</f>
        <v>284427</v>
      </c>
      <c r="E181" s="102">
        <f>美的!I181</f>
        <v>580094</v>
      </c>
      <c r="F181" s="102">
        <f>万家乐!I181</f>
        <v>8957</v>
      </c>
      <c r="G181" s="102">
        <f>华帝!I181</f>
        <v>21420</v>
      </c>
      <c r="H181" s="102">
        <f>方太!I181</f>
        <v>20127</v>
      </c>
      <c r="I181" s="102">
        <f>老板!I181</f>
        <v>28054</v>
      </c>
      <c r="J181" s="102">
        <f>AO!I181</f>
        <v>34457</v>
      </c>
    </row>
    <row r="182" spans="1:10" ht="15.75" customHeight="1" x14ac:dyDescent="0.25">
      <c r="A182" s="10">
        <v>42909</v>
      </c>
      <c r="B182" s="11" t="s">
        <v>17</v>
      </c>
      <c r="C182" s="101">
        <f>万和!I182</f>
        <v>11544</v>
      </c>
      <c r="D182" s="102">
        <f>海尔!I182</f>
        <v>288342</v>
      </c>
      <c r="E182" s="102">
        <f>美的!I182</f>
        <v>585842</v>
      </c>
      <c r="F182" s="102">
        <f>万家乐!I182</f>
        <v>8965</v>
      </c>
      <c r="G182" s="102">
        <f>华帝!I182</f>
        <v>21573</v>
      </c>
      <c r="H182" s="102">
        <f>方太!I182</f>
        <v>20231</v>
      </c>
      <c r="I182" s="102">
        <f>老板!I182</f>
        <v>28232</v>
      </c>
      <c r="J182" s="102">
        <f>AO!I182</f>
        <v>34640</v>
      </c>
    </row>
    <row r="183" spans="1:10" ht="15.75" customHeight="1" x14ac:dyDescent="0.25">
      <c r="A183" s="10">
        <v>42910</v>
      </c>
      <c r="B183" s="11" t="s">
        <v>18</v>
      </c>
      <c r="C183" s="101">
        <f>万和!I183</f>
        <v>11601</v>
      </c>
      <c r="D183" s="102">
        <f>海尔!I183</f>
        <v>291016</v>
      </c>
      <c r="E183" s="102">
        <f>美的!I183</f>
        <v>590794</v>
      </c>
      <c r="F183" s="102">
        <f>万家乐!I183</f>
        <v>8963</v>
      </c>
      <c r="G183" s="102">
        <f>华帝!I183</f>
        <v>21641</v>
      </c>
      <c r="H183" s="102">
        <f>方太!I183</f>
        <v>20309</v>
      </c>
      <c r="I183" s="102">
        <f>老板!I183</f>
        <v>28416</v>
      </c>
      <c r="J183" s="102">
        <f>AO!I183</f>
        <v>34721</v>
      </c>
    </row>
    <row r="184" spans="1:10" ht="15.75" customHeight="1" x14ac:dyDescent="0.25">
      <c r="A184" s="10">
        <v>42911</v>
      </c>
      <c r="B184" s="11" t="s">
        <v>12</v>
      </c>
      <c r="C184" s="101">
        <f>万和!I184</f>
        <v>11667</v>
      </c>
      <c r="D184" s="102">
        <f>海尔!I184</f>
        <v>293445</v>
      </c>
      <c r="E184" s="102">
        <f>美的!I184</f>
        <v>594540</v>
      </c>
      <c r="F184" s="102">
        <f>万家乐!I184</f>
        <v>8918</v>
      </c>
      <c r="G184" s="102">
        <f>华帝!I184</f>
        <v>21734</v>
      </c>
      <c r="H184" s="102">
        <f>方太!I184</f>
        <v>20402</v>
      </c>
      <c r="I184" s="102">
        <f>老板!I184</f>
        <v>28586</v>
      </c>
      <c r="J184" s="102">
        <f>AO!I184</f>
        <v>34887</v>
      </c>
    </row>
    <row r="185" spans="1:10" ht="15.75" customHeight="1" x14ac:dyDescent="0.25">
      <c r="A185" s="10">
        <v>42912</v>
      </c>
      <c r="B185" s="11" t="s">
        <v>13</v>
      </c>
      <c r="C185" s="101">
        <f>万和!I185</f>
        <v>11736</v>
      </c>
      <c r="D185" s="102">
        <f>海尔!I185</f>
        <v>295527</v>
      </c>
      <c r="E185" s="102">
        <f>美的!I185</f>
        <v>596358</v>
      </c>
      <c r="F185" s="102">
        <f>万家乐!I185</f>
        <v>8910</v>
      </c>
      <c r="G185" s="102">
        <f>华帝!I185</f>
        <v>21793</v>
      </c>
      <c r="H185" s="102">
        <f>方太!I185</f>
        <v>20298</v>
      </c>
      <c r="I185" s="102">
        <f>老板!I185</f>
        <v>28714</v>
      </c>
      <c r="J185" s="102">
        <f>AO!I185</f>
        <v>35039</v>
      </c>
    </row>
    <row r="186" spans="1:10" ht="15.75" customHeight="1" x14ac:dyDescent="0.25">
      <c r="A186" s="10">
        <v>42913</v>
      </c>
      <c r="B186" s="11" t="s">
        <v>14</v>
      </c>
      <c r="C186" s="101">
        <f>万和!I186</f>
        <v>11804</v>
      </c>
      <c r="D186" s="102">
        <f>海尔!I186</f>
        <v>297338</v>
      </c>
      <c r="E186" s="102">
        <f>美的!I186</f>
        <v>599685</v>
      </c>
      <c r="F186" s="102">
        <f>万家乐!I186</f>
        <v>8889</v>
      </c>
      <c r="G186" s="102">
        <f>华帝!I186</f>
        <v>21851</v>
      </c>
      <c r="H186" s="102">
        <f>方太!I186</f>
        <v>20593</v>
      </c>
      <c r="I186" s="102">
        <f>老板!I186</f>
        <v>28858</v>
      </c>
      <c r="J186" s="102">
        <f>AO!I186</f>
        <v>35211</v>
      </c>
    </row>
    <row r="187" spans="1:10" ht="15.75" customHeight="1" x14ac:dyDescent="0.25">
      <c r="A187" s="10">
        <v>42914</v>
      </c>
      <c r="B187" s="11" t="s">
        <v>15</v>
      </c>
      <c r="C187" s="101">
        <f>万和!I187</f>
        <v>11857</v>
      </c>
      <c r="D187" s="102">
        <f>海尔!I187</f>
        <v>298537</v>
      </c>
      <c r="E187" s="102">
        <f>美的!I187</f>
        <v>601517</v>
      </c>
      <c r="F187" s="102">
        <f>万家乐!I187</f>
        <v>8816</v>
      </c>
      <c r="G187" s="102">
        <f>华帝!I187</f>
        <v>21895</v>
      </c>
      <c r="H187" s="102">
        <f>方太!I187</f>
        <v>20799</v>
      </c>
      <c r="I187" s="102">
        <f>老板!I187</f>
        <v>28964</v>
      </c>
      <c r="J187" s="102">
        <f>AO!I187</f>
        <v>35308</v>
      </c>
    </row>
    <row r="188" spans="1:10" ht="15.75" customHeight="1" x14ac:dyDescent="0.25">
      <c r="A188" s="10">
        <v>42915</v>
      </c>
      <c r="B188" s="11" t="s">
        <v>16</v>
      </c>
      <c r="C188" s="101">
        <f>万和!I188</f>
        <v>11877</v>
      </c>
      <c r="D188" s="102">
        <f>海尔!I188</f>
        <v>299788</v>
      </c>
      <c r="E188" s="102">
        <f>美的!I188</f>
        <v>603857</v>
      </c>
      <c r="F188" s="102">
        <f>万家乐!I188</f>
        <v>8792</v>
      </c>
      <c r="G188" s="102">
        <f>华帝!I188</f>
        <v>21957</v>
      </c>
      <c r="H188" s="102">
        <f>方太!I188</f>
        <v>21124</v>
      </c>
      <c r="I188" s="102">
        <f>老板!I188</f>
        <v>29102</v>
      </c>
      <c r="J188" s="102">
        <f>AO!I188</f>
        <v>35412</v>
      </c>
    </row>
    <row r="189" spans="1:10" ht="15.75" customHeight="1" x14ac:dyDescent="0.25">
      <c r="A189" s="10">
        <v>42916</v>
      </c>
      <c r="B189" s="11" t="s">
        <v>17</v>
      </c>
      <c r="C189" s="101">
        <f>万和!I189</f>
        <v>11891</v>
      </c>
      <c r="D189" s="102">
        <f>海尔!I189</f>
        <v>300994</v>
      </c>
      <c r="E189" s="102">
        <f>美的!I189</f>
        <v>606319</v>
      </c>
      <c r="F189" s="102">
        <f>万家乐!I189</f>
        <v>8743</v>
      </c>
      <c r="G189" s="102">
        <f>华帝!I189</f>
        <v>22019</v>
      </c>
      <c r="H189" s="102">
        <f>方太!I189</f>
        <v>21694</v>
      </c>
      <c r="I189" s="102">
        <f>老板!I189</f>
        <v>29227</v>
      </c>
      <c r="J189" s="102">
        <f>AO!I189</f>
        <v>35468</v>
      </c>
    </row>
    <row r="190" spans="1:10" ht="15.75" customHeight="1" x14ac:dyDescent="0.25">
      <c r="A190" s="27">
        <v>42887</v>
      </c>
      <c r="B190" s="11" t="s">
        <v>19</v>
      </c>
      <c r="C190" s="101">
        <f>万和!I190</f>
        <v>11810.533333333333</v>
      </c>
      <c r="D190" s="102">
        <f>海尔!I190</f>
        <v>278008.8</v>
      </c>
      <c r="E190" s="102">
        <f>美的!I190</f>
        <v>570834.30000000005</v>
      </c>
      <c r="F190" s="102">
        <f>万家乐!I190</f>
        <v>9422.2666666666664</v>
      </c>
      <c r="G190" s="102">
        <f>华帝!I190</f>
        <v>21553.266666666666</v>
      </c>
      <c r="H190" s="102">
        <f>方太!I190</f>
        <v>20488.566666666666</v>
      </c>
      <c r="I190" s="102">
        <f>老板!I190</f>
        <v>28183.200000000001</v>
      </c>
      <c r="J190" s="102">
        <f>AO!I190</f>
        <v>34855.23333333333</v>
      </c>
    </row>
    <row r="191" spans="1:10" ht="15.75" customHeight="1" x14ac:dyDescent="0.25">
      <c r="A191" s="10">
        <v>42917</v>
      </c>
      <c r="B191" s="11" t="s">
        <v>18</v>
      </c>
      <c r="C191" s="101">
        <f>万和!I191</f>
        <v>11918</v>
      </c>
      <c r="D191" s="102">
        <f>海尔!I191</f>
        <v>301564</v>
      </c>
      <c r="E191" s="102">
        <f>美的!I191</f>
        <v>608199</v>
      </c>
      <c r="F191" s="102">
        <f>万家乐!I191</f>
        <v>8684</v>
      </c>
      <c r="G191" s="102">
        <f>华帝!I191</f>
        <v>22023</v>
      </c>
      <c r="H191" s="102">
        <f>方太!I191</f>
        <v>21778</v>
      </c>
      <c r="I191" s="102">
        <f>老板!I191</f>
        <v>29378</v>
      </c>
      <c r="J191" s="102">
        <f>AO!I191</f>
        <v>35469</v>
      </c>
    </row>
    <row r="192" spans="1:10" ht="15.75" customHeight="1" x14ac:dyDescent="0.25">
      <c r="A192" s="10">
        <v>42918</v>
      </c>
      <c r="B192" s="11" t="s">
        <v>12</v>
      </c>
      <c r="C192" s="101">
        <f>万和!I192</f>
        <v>11916</v>
      </c>
      <c r="D192" s="102">
        <f>海尔!I192</f>
        <v>302489</v>
      </c>
      <c r="E192" s="102">
        <f>美的!I192</f>
        <v>610358</v>
      </c>
      <c r="F192" s="102">
        <f>万家乐!I192</f>
        <v>8633</v>
      </c>
      <c r="G192" s="102">
        <f>华帝!I192</f>
        <v>22025</v>
      </c>
      <c r="H192" s="102">
        <f>方太!I192</f>
        <v>21819</v>
      </c>
      <c r="I192" s="102">
        <f>老板!I192</f>
        <v>29474</v>
      </c>
      <c r="J192" s="102">
        <f>AO!I192</f>
        <v>35524</v>
      </c>
    </row>
    <row r="193" spans="1:10" ht="15.75" customHeight="1" x14ac:dyDescent="0.25">
      <c r="A193" s="10">
        <v>42919</v>
      </c>
      <c r="B193" s="11" t="s">
        <v>13</v>
      </c>
      <c r="C193" s="101">
        <f>万和!I193</f>
        <v>11964</v>
      </c>
      <c r="D193" s="102">
        <f>海尔!I193</f>
        <v>303348</v>
      </c>
      <c r="E193" s="102">
        <f>美的!I193</f>
        <v>611812</v>
      </c>
      <c r="F193" s="102">
        <f>万家乐!I193</f>
        <v>8585</v>
      </c>
      <c r="G193" s="102">
        <f>华帝!I193</f>
        <v>22031</v>
      </c>
      <c r="H193" s="102">
        <f>方太!I193</f>
        <v>21829</v>
      </c>
      <c r="I193" s="102">
        <f>老板!I193</f>
        <v>29509</v>
      </c>
      <c r="J193" s="102">
        <f>AO!I193</f>
        <v>35481</v>
      </c>
    </row>
    <row r="194" spans="1:10" ht="15.75" customHeight="1" x14ac:dyDescent="0.25">
      <c r="A194" s="10">
        <v>42920</v>
      </c>
      <c r="B194" s="11" t="s">
        <v>14</v>
      </c>
      <c r="C194" s="101">
        <f>万和!I194</f>
        <v>11985</v>
      </c>
      <c r="D194" s="102">
        <f>海尔!I194</f>
        <v>303936</v>
      </c>
      <c r="E194" s="102">
        <f>美的!I194</f>
        <v>612944</v>
      </c>
      <c r="F194" s="102">
        <f>万家乐!I194</f>
        <v>8517</v>
      </c>
      <c r="G194" s="102">
        <f>华帝!I194</f>
        <v>22051</v>
      </c>
      <c r="H194" s="102">
        <f>方太!I194</f>
        <v>21830</v>
      </c>
      <c r="I194" s="102">
        <f>老板!I194</f>
        <v>29633</v>
      </c>
      <c r="J194" s="102">
        <f>AO!I194</f>
        <v>35447</v>
      </c>
    </row>
    <row r="195" spans="1:10" ht="15.75" customHeight="1" x14ac:dyDescent="0.25">
      <c r="A195" s="10">
        <v>42921</v>
      </c>
      <c r="B195" s="11" t="s">
        <v>15</v>
      </c>
      <c r="C195" s="101">
        <f>万和!I195</f>
        <v>12003</v>
      </c>
      <c r="D195" s="102">
        <f>海尔!I195</f>
        <v>303507</v>
      </c>
      <c r="E195" s="102">
        <f>美的!I195</f>
        <v>613677</v>
      </c>
      <c r="F195" s="102">
        <f>万家乐!I195</f>
        <v>8456</v>
      </c>
      <c r="G195" s="102">
        <f>华帝!I195</f>
        <v>22055</v>
      </c>
      <c r="H195" s="102">
        <f>方太!I195</f>
        <v>21847</v>
      </c>
      <c r="I195" s="102">
        <f>老板!I195</f>
        <v>29727</v>
      </c>
      <c r="J195" s="102">
        <f>AO!I195</f>
        <v>35425</v>
      </c>
    </row>
    <row r="196" spans="1:10" ht="15.75" customHeight="1" x14ac:dyDescent="0.25">
      <c r="A196" s="10">
        <v>42922</v>
      </c>
      <c r="B196" s="11" t="s">
        <v>16</v>
      </c>
      <c r="C196" s="101">
        <f>万和!I196</f>
        <v>12026</v>
      </c>
      <c r="D196" s="102">
        <f>海尔!I196</f>
        <v>302970</v>
      </c>
      <c r="E196" s="102">
        <f>美的!I196</f>
        <v>614268</v>
      </c>
      <c r="F196" s="102">
        <f>万家乐!I196</f>
        <v>8407</v>
      </c>
      <c r="G196" s="102">
        <f>华帝!I196</f>
        <v>22042</v>
      </c>
      <c r="H196" s="102">
        <f>方太!I196</f>
        <v>21901</v>
      </c>
      <c r="I196" s="102">
        <f>老板!I196</f>
        <v>29792</v>
      </c>
      <c r="J196" s="102">
        <f>AO!I196</f>
        <v>35359</v>
      </c>
    </row>
    <row r="197" spans="1:10" ht="15.75" customHeight="1" x14ac:dyDescent="0.25">
      <c r="A197" s="10">
        <v>42923</v>
      </c>
      <c r="B197" s="11" t="s">
        <v>17</v>
      </c>
      <c r="C197" s="101">
        <f>万和!I197</f>
        <v>12038</v>
      </c>
      <c r="D197" s="102">
        <f>海尔!I197</f>
        <v>302583</v>
      </c>
      <c r="E197" s="102">
        <f>美的!I197</f>
        <v>614512</v>
      </c>
      <c r="F197" s="102">
        <f>万家乐!I197</f>
        <v>8380</v>
      </c>
      <c r="G197" s="102">
        <f>华帝!I197</f>
        <v>22021</v>
      </c>
      <c r="H197" s="102">
        <f>方太!I197</f>
        <v>21927</v>
      </c>
      <c r="I197" s="102">
        <f>老板!I197</f>
        <v>29862</v>
      </c>
      <c r="J197" s="102">
        <f>AO!I197</f>
        <v>35286</v>
      </c>
    </row>
    <row r="198" spans="1:10" ht="15.75" customHeight="1" x14ac:dyDescent="0.25">
      <c r="A198" s="10">
        <v>42924</v>
      </c>
      <c r="B198" s="11" t="s">
        <v>18</v>
      </c>
      <c r="C198" s="101">
        <f>万和!I198</f>
        <v>12057</v>
      </c>
      <c r="D198" s="102">
        <f>海尔!I198</f>
        <v>301992</v>
      </c>
      <c r="E198" s="102">
        <f>美的!I198</f>
        <v>614615</v>
      </c>
      <c r="F198" s="102">
        <f>万家乐!I198</f>
        <v>8312</v>
      </c>
      <c r="G198" s="102">
        <f>华帝!I198</f>
        <v>21960</v>
      </c>
      <c r="H198" s="102">
        <f>方太!I198</f>
        <v>21933</v>
      </c>
      <c r="I198" s="102">
        <f>老板!I198</f>
        <v>29931</v>
      </c>
      <c r="J198" s="102">
        <f>AO!I198</f>
        <v>35155</v>
      </c>
    </row>
    <row r="199" spans="1:10" ht="15.75" customHeight="1" x14ac:dyDescent="0.25">
      <c r="A199" s="10">
        <v>42925</v>
      </c>
      <c r="B199" s="11" t="s">
        <v>12</v>
      </c>
      <c r="C199" s="101">
        <f>万和!I199</f>
        <v>12090</v>
      </c>
      <c r="D199" s="102">
        <f>海尔!I199</f>
        <v>301645</v>
      </c>
      <c r="E199" s="102">
        <f>美的!I199</f>
        <v>614646</v>
      </c>
      <c r="F199" s="102">
        <f>万家乐!I199</f>
        <v>8252</v>
      </c>
      <c r="G199" s="102">
        <f>华帝!I199</f>
        <v>21912</v>
      </c>
      <c r="H199" s="102">
        <f>方太!I199</f>
        <v>21939</v>
      </c>
      <c r="I199" s="102">
        <f>老板!I199</f>
        <v>29872</v>
      </c>
      <c r="J199" s="102">
        <f>AO!I199</f>
        <v>35047</v>
      </c>
    </row>
    <row r="200" spans="1:10" ht="15.75" customHeight="1" x14ac:dyDescent="0.25">
      <c r="A200" s="10">
        <v>42926</v>
      </c>
      <c r="B200" s="11" t="s">
        <v>13</v>
      </c>
      <c r="C200" s="101">
        <f>万和!I200</f>
        <v>12102</v>
      </c>
      <c r="D200" s="102">
        <f>海尔!I200</f>
        <v>301921</v>
      </c>
      <c r="E200" s="102">
        <f>美的!I200</f>
        <v>614651</v>
      </c>
      <c r="F200" s="102">
        <f>万家乐!I200</f>
        <v>8209</v>
      </c>
      <c r="G200" s="102">
        <f>华帝!I200</f>
        <v>21879</v>
      </c>
      <c r="H200" s="102">
        <f>方太!I200</f>
        <v>21921</v>
      </c>
      <c r="I200" s="102">
        <f>老板!I200</f>
        <v>29888</v>
      </c>
      <c r="J200" s="102">
        <f>AO!I200</f>
        <v>34955</v>
      </c>
    </row>
    <row r="201" spans="1:10" ht="15.75" customHeight="1" x14ac:dyDescent="0.25">
      <c r="A201" s="10">
        <v>42927</v>
      </c>
      <c r="B201" s="11" t="s">
        <v>14</v>
      </c>
      <c r="C201" s="101">
        <f>万和!I201</f>
        <v>12100</v>
      </c>
      <c r="D201" s="102">
        <f>海尔!I201</f>
        <v>302419</v>
      </c>
      <c r="E201" s="102">
        <f>美的!I201</f>
        <v>614387</v>
      </c>
      <c r="F201" s="102">
        <f>万家乐!I201</f>
        <v>8143</v>
      </c>
      <c r="G201" s="102">
        <f>华帝!I201</f>
        <v>21856</v>
      </c>
      <c r="H201" s="102">
        <f>方太!I201</f>
        <v>21909</v>
      </c>
      <c r="I201" s="102">
        <f>老板!I201</f>
        <v>29939</v>
      </c>
      <c r="J201" s="102">
        <f>AO!I201</f>
        <v>34839</v>
      </c>
    </row>
    <row r="202" spans="1:10" ht="15.75" customHeight="1" x14ac:dyDescent="0.25">
      <c r="A202" s="10">
        <v>42928</v>
      </c>
      <c r="B202" s="11" t="s">
        <v>15</v>
      </c>
      <c r="C202" s="101">
        <f>万和!I202</f>
        <v>12085</v>
      </c>
      <c r="D202" s="102">
        <f>海尔!I202</f>
        <v>303045</v>
      </c>
      <c r="E202" s="102">
        <f>美的!I202</f>
        <v>614066</v>
      </c>
      <c r="F202" s="102">
        <f>万家乐!I202</f>
        <v>8085</v>
      </c>
      <c r="G202" s="102">
        <f>华帝!I202</f>
        <v>21769</v>
      </c>
      <c r="H202" s="102">
        <f>方太!I202</f>
        <v>21924</v>
      </c>
      <c r="I202" s="102">
        <f>老板!I202</f>
        <v>29988</v>
      </c>
      <c r="J202" s="102">
        <f>AO!I202</f>
        <v>34729</v>
      </c>
    </row>
    <row r="203" spans="1:10" ht="15.75" customHeight="1" x14ac:dyDescent="0.25">
      <c r="A203" s="10">
        <v>42929</v>
      </c>
      <c r="B203" s="11" t="s">
        <v>16</v>
      </c>
      <c r="C203" s="101">
        <f>万和!I203</f>
        <v>12074</v>
      </c>
      <c r="D203" s="102">
        <f>海尔!I203</f>
        <v>299234</v>
      </c>
      <c r="E203" s="102">
        <f>美的!I203</f>
        <v>613958</v>
      </c>
      <c r="F203" s="102">
        <f>万家乐!I203</f>
        <v>8037</v>
      </c>
      <c r="G203" s="102">
        <f>华帝!I203</f>
        <v>21730</v>
      </c>
      <c r="H203" s="102">
        <f>方太!I203</f>
        <v>21949</v>
      </c>
      <c r="I203" s="102">
        <f>老板!I203</f>
        <v>30040</v>
      </c>
      <c r="J203" s="102">
        <f>AO!I203</f>
        <v>34645</v>
      </c>
    </row>
    <row r="204" spans="1:10" ht="15.75" customHeight="1" x14ac:dyDescent="0.25">
      <c r="A204" s="10">
        <v>42930</v>
      </c>
      <c r="B204" s="11" t="s">
        <v>17</v>
      </c>
      <c r="C204" s="101">
        <f>万和!I204</f>
        <v>12060</v>
      </c>
      <c r="D204" s="102">
        <f>海尔!I204</f>
        <v>299365</v>
      </c>
      <c r="E204" s="102">
        <f>美的!I204</f>
        <v>613938</v>
      </c>
      <c r="F204" s="102">
        <f>万家乐!I204</f>
        <v>7995</v>
      </c>
      <c r="G204" s="102">
        <f>华帝!I204</f>
        <v>21693</v>
      </c>
      <c r="H204" s="102">
        <f>方太!I204</f>
        <v>21991</v>
      </c>
      <c r="I204" s="102">
        <f>老板!I204</f>
        <v>30114</v>
      </c>
      <c r="J204" s="102">
        <f>AO!I204</f>
        <v>34560</v>
      </c>
    </row>
    <row r="205" spans="1:10" ht="15.75" customHeight="1" x14ac:dyDescent="0.25">
      <c r="A205" s="10">
        <v>42931</v>
      </c>
      <c r="B205" s="11" t="s">
        <v>18</v>
      </c>
      <c r="C205" s="101">
        <f>万和!I205</f>
        <v>12051</v>
      </c>
      <c r="D205" s="102">
        <f>海尔!I205</f>
        <v>299623</v>
      </c>
      <c r="E205" s="102">
        <f>美的!I205</f>
        <v>613709</v>
      </c>
      <c r="F205" s="102">
        <f>万家乐!I205</f>
        <v>7961</v>
      </c>
      <c r="G205" s="102">
        <f>华帝!I205</f>
        <v>21650</v>
      </c>
      <c r="H205" s="102">
        <f>方太!I205</f>
        <v>22002</v>
      </c>
      <c r="I205" s="102">
        <f>老板!I205</f>
        <v>30170</v>
      </c>
      <c r="J205" s="102">
        <f>AO!I205</f>
        <v>34381</v>
      </c>
    </row>
    <row r="206" spans="1:10" ht="15.75" customHeight="1" x14ac:dyDescent="0.25">
      <c r="A206" s="10">
        <v>42932</v>
      </c>
      <c r="B206" s="11" t="s">
        <v>12</v>
      </c>
      <c r="C206" s="101">
        <f>万和!I206</f>
        <v>12033</v>
      </c>
      <c r="D206" s="102">
        <f>海尔!I206</f>
        <v>300038</v>
      </c>
      <c r="E206" s="102">
        <f>美的!I206</f>
        <v>613871</v>
      </c>
      <c r="F206" s="102">
        <f>万家乐!I206</f>
        <v>7909</v>
      </c>
      <c r="G206" s="102">
        <f>华帝!I206</f>
        <v>21613</v>
      </c>
      <c r="H206" s="102">
        <f>方太!I206</f>
        <v>22018</v>
      </c>
      <c r="I206" s="102">
        <f>老板!I206</f>
        <v>30223</v>
      </c>
      <c r="J206" s="102">
        <f>AO!I206</f>
        <v>34279</v>
      </c>
    </row>
    <row r="207" spans="1:10" ht="15.75" customHeight="1" x14ac:dyDescent="0.25">
      <c r="A207" s="10">
        <v>42933</v>
      </c>
      <c r="B207" s="11" t="s">
        <v>13</v>
      </c>
      <c r="C207" s="101">
        <f>万和!I207</f>
        <v>12025</v>
      </c>
      <c r="D207" s="102">
        <f>海尔!I207</f>
        <v>300564</v>
      </c>
      <c r="E207" s="102">
        <f>美的!I207</f>
        <v>614439</v>
      </c>
      <c r="F207" s="102">
        <f>万家乐!I207</f>
        <v>7874</v>
      </c>
      <c r="G207" s="102">
        <f>华帝!I207</f>
        <v>21554</v>
      </c>
      <c r="H207" s="102">
        <f>方太!I207</f>
        <v>22037</v>
      </c>
      <c r="I207" s="102">
        <f>老板!I207</f>
        <v>30277</v>
      </c>
      <c r="J207" s="102">
        <f>AO!I207</f>
        <v>34178</v>
      </c>
    </row>
    <row r="208" spans="1:10" ht="15.75" customHeight="1" x14ac:dyDescent="0.25">
      <c r="A208" s="10">
        <v>42934</v>
      </c>
      <c r="B208" s="11" t="s">
        <v>14</v>
      </c>
      <c r="C208" s="101">
        <f>万和!I208</f>
        <v>12025</v>
      </c>
      <c r="D208" s="102">
        <f>海尔!I208</f>
        <v>300909</v>
      </c>
      <c r="E208" s="102">
        <f>美的!I208</f>
        <v>615466</v>
      </c>
      <c r="F208" s="102">
        <f>万家乐!I208</f>
        <v>7840</v>
      </c>
      <c r="G208" s="102">
        <f>华帝!I208</f>
        <v>21513</v>
      </c>
      <c r="H208" s="102">
        <f>方太!I208</f>
        <v>22079</v>
      </c>
      <c r="I208" s="102">
        <f>老板!I208</f>
        <v>30377</v>
      </c>
      <c r="J208" s="102">
        <f>AO!I208</f>
        <v>34059</v>
      </c>
    </row>
    <row r="209" spans="1:10" ht="15.75" customHeight="1" x14ac:dyDescent="0.25">
      <c r="A209" s="10">
        <v>42935</v>
      </c>
      <c r="B209" s="11" t="s">
        <v>15</v>
      </c>
      <c r="C209" s="101">
        <f>万和!I209</f>
        <v>12040</v>
      </c>
      <c r="D209" s="102">
        <f>海尔!I209</f>
        <v>301154</v>
      </c>
      <c r="E209" s="102">
        <f>美的!I209</f>
        <v>616205</v>
      </c>
      <c r="F209" s="102">
        <f>万家乐!I209</f>
        <v>7817</v>
      </c>
      <c r="G209" s="102">
        <f>华帝!I209</f>
        <v>21487</v>
      </c>
      <c r="H209" s="102">
        <f>方太!I209</f>
        <v>22095</v>
      </c>
      <c r="I209" s="102">
        <f>老板!I209</f>
        <v>30483</v>
      </c>
      <c r="J209" s="102">
        <f>AO!I209</f>
        <v>34011</v>
      </c>
    </row>
    <row r="210" spans="1:10" ht="15.75" customHeight="1" x14ac:dyDescent="0.25">
      <c r="A210" s="10">
        <v>42936</v>
      </c>
      <c r="B210" s="11" t="s">
        <v>16</v>
      </c>
      <c r="C210" s="101">
        <f>万和!I210</f>
        <v>12069</v>
      </c>
      <c r="D210" s="102">
        <f>海尔!I210</f>
        <v>301708</v>
      </c>
      <c r="E210" s="102">
        <f>美的!I210</f>
        <v>617359</v>
      </c>
      <c r="F210" s="102">
        <f>万家乐!I210</f>
        <v>7805</v>
      </c>
      <c r="G210" s="102">
        <f>华帝!I210</f>
        <v>21464</v>
      </c>
      <c r="H210" s="102">
        <f>方太!I210</f>
        <v>22217</v>
      </c>
      <c r="I210" s="102">
        <f>老板!I210</f>
        <v>30529</v>
      </c>
      <c r="J210" s="102">
        <f>AO!I210</f>
        <v>33983</v>
      </c>
    </row>
    <row r="211" spans="1:10" ht="15.75" customHeight="1" x14ac:dyDescent="0.25">
      <c r="A211" s="10">
        <v>42937</v>
      </c>
      <c r="B211" s="11" t="s">
        <v>17</v>
      </c>
      <c r="C211" s="101">
        <f>万和!I211</f>
        <v>12073</v>
      </c>
      <c r="D211" s="102">
        <f>海尔!I211</f>
        <v>302388</v>
      </c>
      <c r="E211" s="102">
        <f>美的!I211</f>
        <v>618899</v>
      </c>
      <c r="F211" s="102">
        <f>万家乐!I211</f>
        <v>7793</v>
      </c>
      <c r="G211" s="102">
        <f>华帝!I211</f>
        <v>21447</v>
      </c>
      <c r="H211" s="102">
        <f>方太!I211</f>
        <v>22307</v>
      </c>
      <c r="I211" s="102">
        <f>老板!I211</f>
        <v>30616</v>
      </c>
      <c r="J211" s="102">
        <f>AO!I211</f>
        <v>33924</v>
      </c>
    </row>
    <row r="212" spans="1:10" ht="15.75" customHeight="1" x14ac:dyDescent="0.25">
      <c r="A212" s="10">
        <v>42938</v>
      </c>
      <c r="B212" s="11" t="s">
        <v>18</v>
      </c>
      <c r="C212" s="101">
        <f>万和!I212</f>
        <v>12059</v>
      </c>
      <c r="D212" s="102">
        <f>海尔!I212</f>
        <v>303340</v>
      </c>
      <c r="E212" s="102">
        <f>美的!I212</f>
        <v>620549</v>
      </c>
      <c r="F212" s="102">
        <f>万家乐!I212</f>
        <v>7781</v>
      </c>
      <c r="G212" s="102">
        <f>华帝!I212</f>
        <v>21465</v>
      </c>
      <c r="H212" s="102">
        <f>方太!I212</f>
        <v>22436</v>
      </c>
      <c r="I212" s="102">
        <f>老板!I212</f>
        <v>30702</v>
      </c>
      <c r="J212" s="102">
        <f>AO!I212</f>
        <v>33870</v>
      </c>
    </row>
    <row r="213" spans="1:10" ht="15.75" customHeight="1" x14ac:dyDescent="0.25">
      <c r="A213" s="10">
        <v>42939</v>
      </c>
      <c r="B213" s="11" t="s">
        <v>12</v>
      </c>
      <c r="C213" s="101">
        <f>万和!I213</f>
        <v>12080</v>
      </c>
      <c r="D213" s="102">
        <f>海尔!I213</f>
        <v>304470</v>
      </c>
      <c r="E213" s="102">
        <f>美的!I213</f>
        <v>622407</v>
      </c>
      <c r="F213" s="102">
        <f>万家乐!I213</f>
        <v>7783</v>
      </c>
      <c r="G213" s="102">
        <f>华帝!I213</f>
        <v>21467</v>
      </c>
      <c r="H213" s="102">
        <f>方太!I213</f>
        <v>22537</v>
      </c>
      <c r="I213" s="102">
        <f>老板!I213</f>
        <v>30815</v>
      </c>
      <c r="J213" s="102">
        <f>AO!I213</f>
        <v>33843</v>
      </c>
    </row>
    <row r="214" spans="1:10" ht="15.75" customHeight="1" x14ac:dyDescent="0.25">
      <c r="A214" s="10">
        <v>42940</v>
      </c>
      <c r="B214" s="11" t="s">
        <v>13</v>
      </c>
      <c r="C214" s="101">
        <f>万和!I214</f>
        <v>12129</v>
      </c>
      <c r="D214" s="102">
        <f>海尔!I214</f>
        <v>305825</v>
      </c>
      <c r="E214" s="102">
        <f>美的!I214</f>
        <v>624489</v>
      </c>
      <c r="F214" s="102">
        <f>万家乐!I214</f>
        <v>7787</v>
      </c>
      <c r="G214" s="102">
        <f>华帝!I214</f>
        <v>21501</v>
      </c>
      <c r="H214" s="102">
        <f>方太!I214</f>
        <v>22657</v>
      </c>
      <c r="I214" s="102">
        <f>老板!I214</f>
        <v>30926</v>
      </c>
      <c r="J214" s="102">
        <f>AO!I214</f>
        <v>33889</v>
      </c>
    </row>
    <row r="215" spans="1:10" ht="15.75" customHeight="1" x14ac:dyDescent="0.25">
      <c r="A215" s="10">
        <v>42941</v>
      </c>
      <c r="B215" s="11" t="s">
        <v>14</v>
      </c>
      <c r="C215" s="101">
        <f>万和!I215</f>
        <v>12157</v>
      </c>
      <c r="D215" s="102">
        <f>海尔!I215</f>
        <v>307445</v>
      </c>
      <c r="E215" s="102">
        <f>美的!I215</f>
        <v>626874</v>
      </c>
      <c r="F215" s="102">
        <f>万家乐!I215</f>
        <v>7806</v>
      </c>
      <c r="G215" s="102">
        <f>华帝!I215</f>
        <v>21511</v>
      </c>
      <c r="H215" s="102">
        <f>方太!I215</f>
        <v>22783</v>
      </c>
      <c r="I215" s="102">
        <f>老板!I215</f>
        <v>31110</v>
      </c>
      <c r="J215" s="102">
        <f>AO!I215</f>
        <v>33935</v>
      </c>
    </row>
    <row r="216" spans="1:10" ht="15.75" customHeight="1" x14ac:dyDescent="0.25">
      <c r="A216" s="10">
        <v>42942</v>
      </c>
      <c r="B216" s="11" t="s">
        <v>15</v>
      </c>
      <c r="C216" s="101">
        <f>万和!I216</f>
        <v>12197</v>
      </c>
      <c r="D216" s="102">
        <f>海尔!I216</f>
        <v>307218</v>
      </c>
      <c r="E216" s="102">
        <f>美的!I216</f>
        <v>629501</v>
      </c>
      <c r="F216" s="102">
        <f>万家乐!I216</f>
        <v>7832</v>
      </c>
      <c r="G216" s="102">
        <f>华帝!I216</f>
        <v>21540</v>
      </c>
      <c r="H216" s="102">
        <f>方太!I216</f>
        <v>22942</v>
      </c>
      <c r="I216" s="102">
        <f>老板!I216</f>
        <v>31295</v>
      </c>
      <c r="J216" s="102">
        <f>AO!I216</f>
        <v>33988</v>
      </c>
    </row>
    <row r="217" spans="1:10" ht="15.75" customHeight="1" x14ac:dyDescent="0.25">
      <c r="A217" s="10">
        <v>42943</v>
      </c>
      <c r="B217" s="11" t="s">
        <v>16</v>
      </c>
      <c r="C217" s="101">
        <f>万和!I217</f>
        <v>12262</v>
      </c>
      <c r="D217" s="102">
        <f>海尔!I217</f>
        <v>307568</v>
      </c>
      <c r="E217" s="102">
        <f>美的!I217</f>
        <v>632312</v>
      </c>
      <c r="F217" s="102">
        <f>万家乐!I217</f>
        <v>7869</v>
      </c>
      <c r="G217" s="102">
        <f>华帝!I217</f>
        <v>21611</v>
      </c>
      <c r="H217" s="102">
        <f>方太!I217</f>
        <v>23133</v>
      </c>
      <c r="I217" s="102">
        <f>老板!I217</f>
        <v>31446</v>
      </c>
      <c r="J217" s="102">
        <f>AO!I217</f>
        <v>34065</v>
      </c>
    </row>
    <row r="218" spans="1:10" ht="15.75" customHeight="1" x14ac:dyDescent="0.25">
      <c r="A218" s="10">
        <v>42944</v>
      </c>
      <c r="B218" s="11" t="s">
        <v>17</v>
      </c>
      <c r="C218" s="101">
        <f>万和!I218</f>
        <v>12312</v>
      </c>
      <c r="D218" s="102">
        <f>海尔!I218</f>
        <v>308294</v>
      </c>
      <c r="E218" s="102">
        <f>美的!I218</f>
        <v>635040</v>
      </c>
      <c r="F218" s="102">
        <f>万家乐!I218</f>
        <v>7909</v>
      </c>
      <c r="G218" s="102">
        <f>华帝!I218</f>
        <v>21669</v>
      </c>
      <c r="H218" s="102">
        <f>方太!I218</f>
        <v>23422</v>
      </c>
      <c r="I218" s="102">
        <f>老板!I218</f>
        <v>31610</v>
      </c>
      <c r="J218" s="102">
        <f>AO!I218</f>
        <v>34140</v>
      </c>
    </row>
    <row r="219" spans="1:10" ht="15.75" customHeight="1" x14ac:dyDescent="0.25">
      <c r="A219" s="10">
        <v>42945</v>
      </c>
      <c r="B219" s="11" t="s">
        <v>18</v>
      </c>
      <c r="C219" s="101">
        <f>万和!I219</f>
        <v>12362</v>
      </c>
      <c r="D219" s="102">
        <f>海尔!I219</f>
        <v>309110</v>
      </c>
      <c r="E219" s="102">
        <f>美的!I219</f>
        <v>637607</v>
      </c>
      <c r="F219" s="102">
        <f>万家乐!I219</f>
        <v>7947</v>
      </c>
      <c r="G219" s="102">
        <f>华帝!I219</f>
        <v>21726</v>
      </c>
      <c r="H219" s="102">
        <f>方太!I219</f>
        <v>23635</v>
      </c>
      <c r="I219" s="102">
        <f>老板!I219</f>
        <v>31771</v>
      </c>
      <c r="J219" s="102">
        <f>AO!I219</f>
        <v>34212</v>
      </c>
    </row>
    <row r="220" spans="1:10" ht="15.75" customHeight="1" x14ac:dyDescent="0.25">
      <c r="A220" s="10">
        <v>42946</v>
      </c>
      <c r="B220" s="11" t="s">
        <v>12</v>
      </c>
      <c r="C220" s="101">
        <f>万和!I220</f>
        <v>12409</v>
      </c>
      <c r="D220" s="102">
        <f>海尔!I220</f>
        <v>310131</v>
      </c>
      <c r="E220" s="102">
        <f>美的!I220</f>
        <v>640250</v>
      </c>
      <c r="F220" s="102">
        <f>万家乐!I220</f>
        <v>7979</v>
      </c>
      <c r="G220" s="102">
        <f>华帝!I220</f>
        <v>21792</v>
      </c>
      <c r="H220" s="102">
        <f>方太!I220</f>
        <v>23826</v>
      </c>
      <c r="I220" s="102">
        <f>老板!I220</f>
        <v>31900</v>
      </c>
      <c r="J220" s="102">
        <f>AO!I220</f>
        <v>34317</v>
      </c>
    </row>
    <row r="221" spans="1:10" ht="15.75" customHeight="1" x14ac:dyDescent="0.25">
      <c r="A221" s="10">
        <v>42947</v>
      </c>
      <c r="B221" s="11" t="s">
        <v>13</v>
      </c>
      <c r="C221" s="101">
        <f>万和!I221</f>
        <v>12480</v>
      </c>
      <c r="D221" s="102">
        <f>海尔!I221</f>
        <v>311261</v>
      </c>
      <c r="E221" s="102">
        <f>美的!I221</f>
        <v>643021</v>
      </c>
      <c r="F221" s="102">
        <f>万家乐!I221</f>
        <v>8004</v>
      </c>
      <c r="G221" s="102">
        <f>华帝!I221</f>
        <v>21842</v>
      </c>
      <c r="H221" s="102">
        <f>方太!I221</f>
        <v>24036</v>
      </c>
      <c r="I221" s="102">
        <f>老板!I221</f>
        <v>32062</v>
      </c>
      <c r="J221" s="102">
        <f>AO!I221</f>
        <v>34445</v>
      </c>
    </row>
    <row r="222" spans="1:10" ht="15.75" customHeight="1" x14ac:dyDescent="0.25">
      <c r="A222" s="27">
        <v>42917</v>
      </c>
      <c r="B222" s="11" t="s">
        <v>19</v>
      </c>
      <c r="C222" s="101">
        <f>万和!I222</f>
        <v>12102.612903225807</v>
      </c>
      <c r="D222" s="102">
        <f>海尔!I222</f>
        <v>303582.70967741933</v>
      </c>
      <c r="E222" s="102">
        <f>美的!I222</f>
        <v>619613.83870967745</v>
      </c>
      <c r="F222" s="102">
        <f>万家乐!I222</f>
        <v>8077.1290322580644</v>
      </c>
      <c r="G222" s="102">
        <f>华帝!I222</f>
        <v>21738.677419354837</v>
      </c>
      <c r="H222" s="102">
        <f>方太!I222</f>
        <v>22343.83870967742</v>
      </c>
      <c r="I222" s="102">
        <f>老板!I222</f>
        <v>30434.16129032258</v>
      </c>
      <c r="J222" s="102">
        <f>AO!I222</f>
        <v>34562.580645161288</v>
      </c>
    </row>
    <row r="223" spans="1:10" ht="15.75" customHeight="1" x14ac:dyDescent="0.25">
      <c r="A223" s="10">
        <v>42948</v>
      </c>
      <c r="B223" s="11" t="s">
        <v>14</v>
      </c>
      <c r="C223" s="101">
        <f>万和!I223</f>
        <v>12528</v>
      </c>
      <c r="D223" s="102">
        <f>海尔!I223</f>
        <v>312474</v>
      </c>
      <c r="E223" s="102">
        <f>美的!I223</f>
        <v>645545</v>
      </c>
      <c r="F223" s="102">
        <f>万家乐!I223</f>
        <v>8035</v>
      </c>
      <c r="G223" s="102">
        <f>华帝!I223</f>
        <v>21898</v>
      </c>
      <c r="H223" s="102">
        <f>方太!I223</f>
        <v>24516</v>
      </c>
      <c r="I223" s="102">
        <f>老板!I223</f>
        <v>32284</v>
      </c>
      <c r="J223" s="102">
        <f>AO!I223</f>
        <v>34531</v>
      </c>
    </row>
    <row r="224" spans="1:10" ht="15.75" customHeight="1" x14ac:dyDescent="0.25">
      <c r="A224" s="10">
        <v>42949</v>
      </c>
      <c r="B224" s="11" t="s">
        <v>15</v>
      </c>
      <c r="C224" s="101">
        <f>万和!I224</f>
        <v>12592</v>
      </c>
      <c r="D224" s="102">
        <f>海尔!I224</f>
        <v>313991</v>
      </c>
      <c r="E224" s="102">
        <f>美的!I224</f>
        <v>648390</v>
      </c>
      <c r="F224" s="102">
        <f>万家乐!I224</f>
        <v>8053</v>
      </c>
      <c r="G224" s="102">
        <f>华帝!I224</f>
        <v>21959</v>
      </c>
      <c r="H224" s="102">
        <f>方太!I224</f>
        <v>24688</v>
      </c>
      <c r="I224" s="102">
        <f>老板!I224</f>
        <v>32501</v>
      </c>
      <c r="J224" s="102">
        <f>AO!I224</f>
        <v>34652</v>
      </c>
    </row>
    <row r="225" spans="1:10" ht="15.75" customHeight="1" x14ac:dyDescent="0.25">
      <c r="A225" s="10">
        <v>42950</v>
      </c>
      <c r="B225" s="11" t="s">
        <v>16</v>
      </c>
      <c r="C225" s="101">
        <f>万和!I225</f>
        <v>12647</v>
      </c>
      <c r="D225" s="102">
        <f>海尔!I225</f>
        <v>315409</v>
      </c>
      <c r="E225" s="102">
        <f>美的!I225</f>
        <v>650705</v>
      </c>
      <c r="F225" s="102">
        <f>万家乐!I225</f>
        <v>8070</v>
      </c>
      <c r="G225" s="102">
        <f>华帝!I225</f>
        <v>22003</v>
      </c>
      <c r="H225" s="102">
        <f>方太!I225</f>
        <v>24840</v>
      </c>
      <c r="I225" s="102">
        <f>老板!I225</f>
        <v>32697</v>
      </c>
      <c r="J225" s="102">
        <f>AO!I225</f>
        <v>34733</v>
      </c>
    </row>
    <row r="226" spans="1:10" ht="15.75" customHeight="1" x14ac:dyDescent="0.25">
      <c r="A226" s="10">
        <v>42951</v>
      </c>
      <c r="B226" s="11" t="s">
        <v>17</v>
      </c>
      <c r="C226" s="101">
        <f>万和!I226</f>
        <v>12697</v>
      </c>
      <c r="D226" s="102">
        <f>海尔!I226</f>
        <v>316906</v>
      </c>
      <c r="E226" s="102">
        <f>美的!I226</f>
        <v>652733</v>
      </c>
      <c r="F226" s="102">
        <f>万家乐!I226</f>
        <v>8081</v>
      </c>
      <c r="G226" s="102">
        <f>华帝!I226</f>
        <v>22052</v>
      </c>
      <c r="H226" s="102">
        <f>方太!I226</f>
        <v>24993</v>
      </c>
      <c r="I226" s="102">
        <f>老板!I226</f>
        <v>32905</v>
      </c>
      <c r="J226" s="102">
        <f>AO!I226</f>
        <v>34811</v>
      </c>
    </row>
    <row r="227" spans="1:10" ht="15.75" customHeight="1" x14ac:dyDescent="0.25">
      <c r="A227" s="10">
        <v>42952</v>
      </c>
      <c r="B227" s="11" t="s">
        <v>18</v>
      </c>
      <c r="C227" s="101">
        <f>万和!I227</f>
        <v>12745</v>
      </c>
      <c r="D227" s="102">
        <f>海尔!I227</f>
        <v>318292</v>
      </c>
      <c r="E227" s="102">
        <f>美的!I227</f>
        <v>654460</v>
      </c>
      <c r="F227" s="102">
        <f>万家乐!I227</f>
        <v>8084</v>
      </c>
      <c r="G227" s="102">
        <f>华帝!I227</f>
        <v>22115</v>
      </c>
      <c r="H227" s="102">
        <f>方太!I227</f>
        <v>25250</v>
      </c>
      <c r="I227" s="102">
        <f>老板!I227</f>
        <v>33095</v>
      </c>
      <c r="J227" s="102">
        <f>AO!I227</f>
        <v>34867</v>
      </c>
    </row>
    <row r="228" spans="1:10" ht="15.75" customHeight="1" x14ac:dyDescent="0.25">
      <c r="A228" s="10">
        <v>42953</v>
      </c>
      <c r="B228" s="11" t="s">
        <v>12</v>
      </c>
      <c r="C228" s="101">
        <f>万和!I228</f>
        <v>12814</v>
      </c>
      <c r="D228" s="102">
        <f>海尔!I228</f>
        <v>319450</v>
      </c>
      <c r="E228" s="102">
        <f>美的!I228</f>
        <v>655795</v>
      </c>
      <c r="F228" s="102">
        <f>万家乐!I228</f>
        <v>8110</v>
      </c>
      <c r="G228" s="102">
        <f>华帝!I228</f>
        <v>22150</v>
      </c>
      <c r="H228" s="102">
        <f>方太!I228</f>
        <v>25462</v>
      </c>
      <c r="I228" s="102">
        <f>老板!I228</f>
        <v>33258</v>
      </c>
      <c r="J228" s="102">
        <f>AO!I228</f>
        <v>34966</v>
      </c>
    </row>
    <row r="229" spans="1:10" ht="15.75" customHeight="1" x14ac:dyDescent="0.25">
      <c r="A229" s="10">
        <v>42954</v>
      </c>
      <c r="B229" s="11" t="s">
        <v>13</v>
      </c>
      <c r="C229" s="101">
        <f>万和!I229</f>
        <v>12880</v>
      </c>
      <c r="D229" s="102">
        <f>海尔!I229</f>
        <v>320563</v>
      </c>
      <c r="E229" s="102">
        <f>美的!I229</f>
        <v>656956</v>
      </c>
      <c r="F229" s="102">
        <f>万家乐!I229</f>
        <v>8131</v>
      </c>
      <c r="G229" s="102">
        <f>华帝!I229</f>
        <v>22214</v>
      </c>
      <c r="H229" s="102">
        <f>方太!I229</f>
        <v>25623</v>
      </c>
      <c r="I229" s="102">
        <f>老板!I229</f>
        <v>33377</v>
      </c>
      <c r="J229" s="102">
        <f>AO!I229</f>
        <v>35093</v>
      </c>
    </row>
    <row r="230" spans="1:10" ht="15.75" customHeight="1" x14ac:dyDescent="0.25">
      <c r="A230" s="10">
        <v>42955</v>
      </c>
      <c r="B230" s="11" t="s">
        <v>14</v>
      </c>
      <c r="C230" s="101">
        <f>万和!I230</f>
        <v>12901</v>
      </c>
      <c r="D230" s="102">
        <f>海尔!I230</f>
        <v>321509</v>
      </c>
      <c r="E230" s="102">
        <f>美的!I230</f>
        <v>658076</v>
      </c>
      <c r="F230" s="102">
        <f>万家乐!I230</f>
        <v>8164</v>
      </c>
      <c r="G230" s="102">
        <f>华帝!I230</f>
        <v>22262</v>
      </c>
      <c r="H230" s="102">
        <f>方太!I230</f>
        <v>25769</v>
      </c>
      <c r="I230" s="102">
        <f>老板!I230</f>
        <v>33534</v>
      </c>
      <c r="J230" s="102">
        <f>AO!I230</f>
        <v>35187</v>
      </c>
    </row>
    <row r="231" spans="1:10" ht="15.75" customHeight="1" x14ac:dyDescent="0.25">
      <c r="A231" s="10">
        <v>42956</v>
      </c>
      <c r="B231" s="11" t="s">
        <v>15</v>
      </c>
      <c r="C231" s="101">
        <f>万和!I231</f>
        <v>12916</v>
      </c>
      <c r="D231" s="102">
        <f>海尔!I231</f>
        <v>322298</v>
      </c>
      <c r="E231" s="102">
        <f>美的!I231</f>
        <v>658952</v>
      </c>
      <c r="F231" s="102">
        <f>万家乐!I231</f>
        <v>8184</v>
      </c>
      <c r="G231" s="102">
        <f>华帝!I231</f>
        <v>22302</v>
      </c>
      <c r="H231" s="102">
        <f>方太!I231</f>
        <v>25890</v>
      </c>
      <c r="I231" s="102">
        <f>老板!I231</f>
        <v>33661</v>
      </c>
      <c r="J231" s="102">
        <f>AO!I231</f>
        <v>35252</v>
      </c>
    </row>
    <row r="232" spans="1:10" ht="15.75" customHeight="1" x14ac:dyDescent="0.25">
      <c r="A232" s="10">
        <v>42957</v>
      </c>
      <c r="B232" s="11" t="s">
        <v>16</v>
      </c>
      <c r="C232" s="101">
        <f>万和!I232</f>
        <v>12939</v>
      </c>
      <c r="D232" s="102">
        <f>海尔!I232</f>
        <v>322936</v>
      </c>
      <c r="E232" s="102">
        <f>美的!I232</f>
        <v>659790</v>
      </c>
      <c r="F232" s="102">
        <f>万家乐!I232</f>
        <v>8204</v>
      </c>
      <c r="G232" s="102">
        <f>华帝!I232</f>
        <v>22349</v>
      </c>
      <c r="H232" s="102">
        <f>方太!I232</f>
        <v>26068</v>
      </c>
      <c r="I232" s="102">
        <f>老板!I232</f>
        <v>33840</v>
      </c>
      <c r="J232" s="102">
        <f>AO!I232</f>
        <v>35296</v>
      </c>
    </row>
    <row r="233" spans="1:10" ht="15.75" customHeight="1" x14ac:dyDescent="0.25">
      <c r="A233" s="10">
        <v>42958</v>
      </c>
      <c r="B233" s="11" t="s">
        <v>17</v>
      </c>
      <c r="C233" s="101">
        <f>万和!I233</f>
        <v>12961</v>
      </c>
      <c r="D233" s="102">
        <f>海尔!I233</f>
        <v>326039</v>
      </c>
      <c r="E233" s="102">
        <f>美的!I233</f>
        <v>660830</v>
      </c>
      <c r="F233" s="102">
        <f>万家乐!I233</f>
        <v>8223</v>
      </c>
      <c r="G233" s="102">
        <f>华帝!I233</f>
        <v>22397</v>
      </c>
      <c r="H233" s="102">
        <f>方太!I233</f>
        <v>26228</v>
      </c>
      <c r="I233" s="102">
        <f>老板!I233</f>
        <v>34067</v>
      </c>
      <c r="J233" s="102">
        <f>AO!I233</f>
        <v>35363</v>
      </c>
    </row>
    <row r="234" spans="1:10" ht="15.75" customHeight="1" x14ac:dyDescent="0.25">
      <c r="A234" s="10">
        <v>42959</v>
      </c>
      <c r="B234" s="11" t="s">
        <v>18</v>
      </c>
      <c r="C234" s="101">
        <f>万和!I234</f>
        <v>12990</v>
      </c>
      <c r="D234" s="102">
        <f>海尔!I234</f>
        <v>327007</v>
      </c>
      <c r="E234" s="102">
        <f>美的!I234</f>
        <v>661608</v>
      </c>
      <c r="F234" s="102">
        <f>万家乐!I234</f>
        <v>8237</v>
      </c>
      <c r="G234" s="102">
        <f>华帝!I234</f>
        <v>22443</v>
      </c>
      <c r="H234" s="102">
        <f>方太!I234</f>
        <v>26369</v>
      </c>
      <c r="I234" s="102">
        <f>老板!I234</f>
        <v>34230</v>
      </c>
      <c r="J234" s="102">
        <f>AO!I234</f>
        <v>35402</v>
      </c>
    </row>
    <row r="235" spans="1:10" ht="15.75" customHeight="1" x14ac:dyDescent="0.25">
      <c r="A235" s="10">
        <v>42960</v>
      </c>
      <c r="B235" s="11" t="s">
        <v>12</v>
      </c>
      <c r="C235" s="101">
        <f>万和!I235</f>
        <v>13022</v>
      </c>
      <c r="D235" s="102">
        <f>海尔!I235</f>
        <v>327490</v>
      </c>
      <c r="E235" s="102">
        <f>美的!I235</f>
        <v>661479</v>
      </c>
      <c r="F235" s="102">
        <f>万家乐!I235</f>
        <v>8247</v>
      </c>
      <c r="G235" s="102">
        <f>华帝!I235</f>
        <v>22459</v>
      </c>
      <c r="H235" s="102">
        <f>方太!I235</f>
        <v>26517</v>
      </c>
      <c r="I235" s="102">
        <f>老板!I235</f>
        <v>34355</v>
      </c>
      <c r="J235" s="102">
        <f>AO!I235</f>
        <v>35462</v>
      </c>
    </row>
    <row r="236" spans="1:10" ht="15.75" customHeight="1" x14ac:dyDescent="0.25">
      <c r="A236" s="10">
        <v>42961</v>
      </c>
      <c r="B236" s="11" t="s">
        <v>13</v>
      </c>
      <c r="C236" s="101">
        <f>万和!I236</f>
        <v>13050</v>
      </c>
      <c r="D236" s="102">
        <f>海尔!I236</f>
        <v>327976</v>
      </c>
      <c r="E236" s="102">
        <f>美的!I236</f>
        <v>661367</v>
      </c>
      <c r="F236" s="102">
        <f>万家乐!I236</f>
        <v>8252</v>
      </c>
      <c r="G236" s="102">
        <f>华帝!I236</f>
        <v>22467</v>
      </c>
      <c r="H236" s="102">
        <f>方太!I236</f>
        <v>26665</v>
      </c>
      <c r="I236" s="102">
        <f>老板!I236</f>
        <v>34443</v>
      </c>
      <c r="J236" s="102">
        <f>AO!I236</f>
        <v>35530</v>
      </c>
    </row>
    <row r="237" spans="1:10" ht="15.75" customHeight="1" x14ac:dyDescent="0.25">
      <c r="A237" s="10">
        <v>42962</v>
      </c>
      <c r="B237" s="11" t="s">
        <v>14</v>
      </c>
      <c r="C237" s="101">
        <f>万和!I237</f>
        <v>13066</v>
      </c>
      <c r="D237" s="102">
        <f>海尔!I237</f>
        <v>327922</v>
      </c>
      <c r="E237" s="102">
        <f>美的!I237</f>
        <v>661189</v>
      </c>
      <c r="F237" s="102">
        <f>万家乐!I237</f>
        <v>8260</v>
      </c>
      <c r="G237" s="102">
        <f>华帝!I237</f>
        <v>22478</v>
      </c>
      <c r="H237" s="102">
        <f>方太!I237</f>
        <v>26825</v>
      </c>
      <c r="I237" s="102">
        <f>老板!I237</f>
        <v>34582</v>
      </c>
      <c r="J237" s="102">
        <f>AO!I237</f>
        <v>35638</v>
      </c>
    </row>
    <row r="238" spans="1:10" ht="15.75" customHeight="1" x14ac:dyDescent="0.25">
      <c r="A238" s="10">
        <v>42963</v>
      </c>
      <c r="B238" s="11" t="s">
        <v>15</v>
      </c>
      <c r="C238" s="101">
        <f>万和!I238</f>
        <v>13081</v>
      </c>
      <c r="D238" s="102">
        <f>海尔!I238</f>
        <v>328290</v>
      </c>
      <c r="E238" s="102">
        <f>美的!I238</f>
        <v>661028</v>
      </c>
      <c r="F238" s="102">
        <f>万家乐!I238</f>
        <v>8271</v>
      </c>
      <c r="G238" s="102">
        <f>华帝!I238</f>
        <v>22499</v>
      </c>
      <c r="H238" s="102">
        <f>方太!I238</f>
        <v>27006</v>
      </c>
      <c r="I238" s="102">
        <f>老板!I238</f>
        <v>34766</v>
      </c>
      <c r="J238" s="102">
        <f>AO!I238</f>
        <v>35703</v>
      </c>
    </row>
    <row r="239" spans="1:10" ht="15.75" customHeight="1" x14ac:dyDescent="0.25">
      <c r="A239" s="10">
        <v>42964</v>
      </c>
      <c r="B239" s="11" t="s">
        <v>16</v>
      </c>
      <c r="C239" s="101">
        <f>万和!I239</f>
        <v>13113</v>
      </c>
      <c r="D239" s="102">
        <f>海尔!I239</f>
        <v>328843</v>
      </c>
      <c r="E239" s="102">
        <f>美的!I239</f>
        <v>661181</v>
      </c>
      <c r="F239" s="102">
        <f>万家乐!I239</f>
        <v>8305</v>
      </c>
      <c r="G239" s="102">
        <f>华帝!I239</f>
        <v>22541</v>
      </c>
      <c r="H239" s="102">
        <f>方太!I239</f>
        <v>27170</v>
      </c>
      <c r="I239" s="102">
        <f>老板!I239</f>
        <v>34983</v>
      </c>
      <c r="J239" s="102">
        <f>AO!I239</f>
        <v>35796</v>
      </c>
    </row>
    <row r="240" spans="1:10" ht="15.75" customHeight="1" x14ac:dyDescent="0.25">
      <c r="A240" s="10">
        <v>42965</v>
      </c>
      <c r="B240" s="11" t="s">
        <v>17</v>
      </c>
      <c r="C240" s="101">
        <f>万和!I240</f>
        <v>13165</v>
      </c>
      <c r="D240" s="102">
        <f>海尔!I240</f>
        <v>329542</v>
      </c>
      <c r="E240" s="102">
        <f>美的!I240</f>
        <v>661403</v>
      </c>
      <c r="F240" s="102">
        <f>万家乐!I240</f>
        <v>8327</v>
      </c>
      <c r="G240" s="102">
        <f>华帝!I240</f>
        <v>22561</v>
      </c>
      <c r="H240" s="102">
        <f>方太!I240</f>
        <v>27323</v>
      </c>
      <c r="I240" s="102">
        <f>老板!I240</f>
        <v>35152</v>
      </c>
      <c r="J240" s="102">
        <f>AO!I240</f>
        <v>35871</v>
      </c>
    </row>
    <row r="241" spans="1:10" ht="15.75" customHeight="1" x14ac:dyDescent="0.25">
      <c r="A241" s="10">
        <v>42966</v>
      </c>
      <c r="B241" s="11" t="s">
        <v>18</v>
      </c>
      <c r="C241" s="101">
        <f>万和!I241</f>
        <v>13203</v>
      </c>
      <c r="D241" s="102">
        <f>海尔!I241</f>
        <v>330180</v>
      </c>
      <c r="E241" s="102">
        <f>美的!I241</f>
        <v>661243</v>
      </c>
      <c r="F241" s="102">
        <f>万家乐!I241</f>
        <v>8344</v>
      </c>
      <c r="G241" s="102">
        <f>华帝!I241</f>
        <v>22599</v>
      </c>
      <c r="H241" s="102">
        <f>方太!I241</f>
        <v>27497</v>
      </c>
      <c r="I241" s="102">
        <f>老板!I241</f>
        <v>35325</v>
      </c>
      <c r="J241" s="102">
        <f>AO!I241</f>
        <v>35919</v>
      </c>
    </row>
    <row r="242" spans="1:10" ht="15.75" customHeight="1" x14ac:dyDescent="0.25">
      <c r="A242" s="10">
        <v>42967</v>
      </c>
      <c r="B242" s="11" t="s">
        <v>12</v>
      </c>
      <c r="C242" s="101">
        <f>万和!I242</f>
        <v>13237</v>
      </c>
      <c r="D242" s="102">
        <f>海尔!I242</f>
        <v>330854</v>
      </c>
      <c r="E242" s="102">
        <f>美的!I242</f>
        <v>660789</v>
      </c>
      <c r="F242" s="102">
        <f>万家乐!I242</f>
        <v>8360</v>
      </c>
      <c r="G242" s="102">
        <f>华帝!I242</f>
        <v>22613</v>
      </c>
      <c r="H242" s="102">
        <f>方太!I242</f>
        <v>27661</v>
      </c>
      <c r="I242" s="102">
        <f>老板!I242</f>
        <v>35453</v>
      </c>
      <c r="J242" s="102">
        <f>AO!I242</f>
        <v>36011</v>
      </c>
    </row>
    <row r="243" spans="1:10" ht="15.75" customHeight="1" x14ac:dyDescent="0.25">
      <c r="A243" s="10">
        <v>42968</v>
      </c>
      <c r="B243" s="11" t="s">
        <v>13</v>
      </c>
      <c r="C243" s="101">
        <f>万和!I243</f>
        <v>13290</v>
      </c>
      <c r="D243" s="102">
        <f>海尔!I243</f>
        <v>331427</v>
      </c>
      <c r="E243" s="102">
        <f>美的!I243</f>
        <v>660521</v>
      </c>
      <c r="F243" s="102">
        <f>万家乐!I243</f>
        <v>8381</v>
      </c>
      <c r="G243" s="102">
        <f>华帝!I243</f>
        <v>22607</v>
      </c>
      <c r="H243" s="102">
        <f>方太!I243</f>
        <v>27855</v>
      </c>
      <c r="I243" s="102">
        <f>老板!I243</f>
        <v>35605</v>
      </c>
      <c r="J243" s="102">
        <f>AO!I243</f>
        <v>36127</v>
      </c>
    </row>
    <row r="244" spans="1:10" ht="15.75" customHeight="1" x14ac:dyDescent="0.25">
      <c r="A244" s="10">
        <v>42969</v>
      </c>
      <c r="B244" s="11" t="s">
        <v>14</v>
      </c>
      <c r="C244" s="101">
        <f>万和!I244</f>
        <v>13314</v>
      </c>
      <c r="D244" s="102">
        <f>海尔!I244</f>
        <v>331688</v>
      </c>
      <c r="E244" s="102">
        <f>美的!I244</f>
        <v>660609</v>
      </c>
      <c r="F244" s="102">
        <f>万家乐!I244</f>
        <v>8422</v>
      </c>
      <c r="G244" s="102">
        <f>华帝!I244</f>
        <v>22615</v>
      </c>
      <c r="H244" s="102">
        <f>方太!I244</f>
        <v>28025</v>
      </c>
      <c r="I244" s="102">
        <f>老板!I244</f>
        <v>35726</v>
      </c>
      <c r="J244" s="102">
        <f>AO!I244</f>
        <v>36280</v>
      </c>
    </row>
    <row r="245" spans="1:10" ht="15.75" customHeight="1" x14ac:dyDescent="0.25">
      <c r="A245" s="10">
        <v>42970</v>
      </c>
      <c r="B245" s="11" t="s">
        <v>15</v>
      </c>
      <c r="C245" s="101">
        <f>万和!I245</f>
        <v>13347</v>
      </c>
      <c r="D245" s="102">
        <f>海尔!I245</f>
        <v>332036</v>
      </c>
      <c r="E245" s="102">
        <f>美的!I245</f>
        <v>660343</v>
      </c>
      <c r="F245" s="102">
        <f>万家乐!I245</f>
        <v>8442</v>
      </c>
      <c r="G245" s="102">
        <f>华帝!I245</f>
        <v>22632</v>
      </c>
      <c r="H245" s="102">
        <f>方太!I245</f>
        <v>28117</v>
      </c>
      <c r="I245" s="102">
        <f>老板!I245</f>
        <v>35837</v>
      </c>
      <c r="J245" s="102">
        <f>AO!I245</f>
        <v>36427</v>
      </c>
    </row>
    <row r="246" spans="1:10" ht="15.75" customHeight="1" x14ac:dyDescent="0.25">
      <c r="A246" s="10">
        <v>42971</v>
      </c>
      <c r="B246" s="11" t="s">
        <v>16</v>
      </c>
      <c r="C246" s="101">
        <f>万和!I246</f>
        <v>13351</v>
      </c>
      <c r="D246" s="102">
        <f>海尔!I246</f>
        <v>332318</v>
      </c>
      <c r="E246" s="102">
        <f>美的!I246</f>
        <v>660454</v>
      </c>
      <c r="F246" s="102">
        <f>万家乐!I246</f>
        <v>8462</v>
      </c>
      <c r="G246" s="102">
        <f>华帝!I246</f>
        <v>22630</v>
      </c>
      <c r="H246" s="102">
        <f>方太!I246</f>
        <v>28307</v>
      </c>
      <c r="I246" s="102">
        <f>老板!I246</f>
        <v>35992</v>
      </c>
      <c r="J246" s="102">
        <f>AO!I246</f>
        <v>36561</v>
      </c>
    </row>
    <row r="247" spans="1:10" ht="15.75" customHeight="1" x14ac:dyDescent="0.25">
      <c r="A247" s="10">
        <v>42972</v>
      </c>
      <c r="B247" s="11" t="s">
        <v>17</v>
      </c>
      <c r="C247" s="101">
        <f>万和!I247</f>
        <v>13390</v>
      </c>
      <c r="D247" s="102">
        <f>海尔!I247</f>
        <v>332743</v>
      </c>
      <c r="E247" s="102">
        <f>美的!I247</f>
        <v>659593</v>
      </c>
      <c r="F247" s="102">
        <f>万家乐!I247</f>
        <v>8489</v>
      </c>
      <c r="G247" s="102">
        <f>华帝!I247</f>
        <v>22587</v>
      </c>
      <c r="H247" s="102">
        <f>方太!I247</f>
        <v>28448</v>
      </c>
      <c r="I247" s="102">
        <f>老板!I247</f>
        <v>36118</v>
      </c>
      <c r="J247" s="102">
        <f>AO!I247</f>
        <v>36607</v>
      </c>
    </row>
    <row r="248" spans="1:10" ht="15.75" customHeight="1" x14ac:dyDescent="0.25">
      <c r="A248" s="10">
        <v>42973</v>
      </c>
      <c r="B248" s="11" t="s">
        <v>18</v>
      </c>
      <c r="C248" s="101">
        <f>万和!I248</f>
        <v>13421</v>
      </c>
      <c r="D248" s="102">
        <f>海尔!I248</f>
        <v>333271</v>
      </c>
      <c r="E248" s="102">
        <f>美的!I248</f>
        <v>660561</v>
      </c>
      <c r="F248" s="102">
        <f>万家乐!I248</f>
        <v>8499</v>
      </c>
      <c r="G248" s="102">
        <f>华帝!I248</f>
        <v>22558</v>
      </c>
      <c r="H248" s="102">
        <f>方太!I248</f>
        <v>28578</v>
      </c>
      <c r="I248" s="102">
        <f>老板!I248</f>
        <v>36233</v>
      </c>
      <c r="J248" s="102">
        <f>AO!I248</f>
        <v>36629</v>
      </c>
    </row>
    <row r="249" spans="1:10" ht="15.75" customHeight="1" x14ac:dyDescent="0.25">
      <c r="A249" s="10">
        <v>42974</v>
      </c>
      <c r="B249" s="11" t="s">
        <v>12</v>
      </c>
      <c r="C249" s="101">
        <f>万和!I249</f>
        <v>13483</v>
      </c>
      <c r="D249" s="102">
        <f>海尔!I249</f>
        <v>332698</v>
      </c>
      <c r="E249" s="102">
        <f>美的!I249</f>
        <v>660562</v>
      </c>
      <c r="F249" s="102">
        <f>万家乐!I249</f>
        <v>8507</v>
      </c>
      <c r="G249" s="102">
        <f>华帝!I249</f>
        <v>22515</v>
      </c>
      <c r="H249" s="102">
        <f>方太!I249</f>
        <v>28690</v>
      </c>
      <c r="I249" s="102">
        <f>老板!I249</f>
        <v>36301</v>
      </c>
      <c r="J249" s="102">
        <f>AO!I249</f>
        <v>36715</v>
      </c>
    </row>
    <row r="250" spans="1:10" ht="15.75" customHeight="1" x14ac:dyDescent="0.25">
      <c r="A250" s="10">
        <v>42975</v>
      </c>
      <c r="B250" s="11" t="s">
        <v>13</v>
      </c>
      <c r="C250" s="101">
        <f>万和!I250</f>
        <v>13503</v>
      </c>
      <c r="D250" s="102">
        <f>海尔!I250</f>
        <v>332788</v>
      </c>
      <c r="E250" s="102">
        <f>美的!I250</f>
        <v>660841</v>
      </c>
      <c r="F250" s="102">
        <f>万家乐!I250</f>
        <v>8513</v>
      </c>
      <c r="G250" s="102">
        <f>华帝!I250</f>
        <v>22485</v>
      </c>
      <c r="H250" s="102">
        <f>方太!I250</f>
        <v>28801</v>
      </c>
      <c r="I250" s="102">
        <f>老板!I250</f>
        <v>36310</v>
      </c>
      <c r="J250" s="102">
        <f>AO!I250</f>
        <v>36776</v>
      </c>
    </row>
    <row r="251" spans="1:10" ht="15.75" customHeight="1" x14ac:dyDescent="0.25">
      <c r="A251" s="10">
        <v>42976</v>
      </c>
      <c r="B251" s="11" t="s">
        <v>14</v>
      </c>
      <c r="C251" s="101">
        <f>万和!I251</f>
        <v>13502</v>
      </c>
      <c r="D251" s="102">
        <f>海尔!I251</f>
        <v>333047</v>
      </c>
      <c r="E251" s="102">
        <f>美的!I251</f>
        <v>660739</v>
      </c>
      <c r="F251" s="102">
        <f>万家乐!I251</f>
        <v>8515</v>
      </c>
      <c r="G251" s="102">
        <f>华帝!I251</f>
        <v>22393</v>
      </c>
      <c r="H251" s="102">
        <f>方太!I251</f>
        <v>28857</v>
      </c>
      <c r="I251" s="102">
        <f>老板!I251</f>
        <v>36362</v>
      </c>
      <c r="J251" s="102">
        <f>AO!I251</f>
        <v>36796</v>
      </c>
    </row>
    <row r="252" spans="1:10" ht="15.75" customHeight="1" x14ac:dyDescent="0.25">
      <c r="A252" s="10">
        <v>42977</v>
      </c>
      <c r="B252" s="11" t="s">
        <v>15</v>
      </c>
      <c r="C252" s="101">
        <f>万和!I252</f>
        <v>13519</v>
      </c>
      <c r="D252" s="102">
        <f>海尔!I252</f>
        <v>333125</v>
      </c>
      <c r="E252" s="102">
        <f>美的!I252</f>
        <v>660929</v>
      </c>
      <c r="F252" s="102">
        <f>万家乐!I252</f>
        <v>8532</v>
      </c>
      <c r="G252" s="102">
        <f>华帝!I252</f>
        <v>22388</v>
      </c>
      <c r="H252" s="102">
        <f>方太!I252</f>
        <v>28933</v>
      </c>
      <c r="I252" s="102">
        <f>老板!I252</f>
        <v>36429</v>
      </c>
      <c r="J252" s="102">
        <f>AO!I252</f>
        <v>36799</v>
      </c>
    </row>
    <row r="253" spans="1:10" ht="15.75" customHeight="1" x14ac:dyDescent="0.25">
      <c r="A253" s="10">
        <v>42978</v>
      </c>
      <c r="B253" s="11" t="s">
        <v>16</v>
      </c>
      <c r="C253" s="101">
        <f>万和!I253</f>
        <v>13530</v>
      </c>
      <c r="D253" s="102">
        <f>海尔!I253</f>
        <v>332956</v>
      </c>
      <c r="E253" s="102">
        <f>美的!I253</f>
        <v>660870</v>
      </c>
      <c r="F253" s="102">
        <f>万家乐!I253</f>
        <v>8549</v>
      </c>
      <c r="G253" s="102">
        <f>华帝!I253</f>
        <v>22326</v>
      </c>
      <c r="H253" s="102">
        <f>方太!I253</f>
        <v>29043</v>
      </c>
      <c r="I253" s="102">
        <f>老板!I253</f>
        <v>36486</v>
      </c>
      <c r="J253" s="102">
        <f>AO!I253</f>
        <v>36792</v>
      </c>
    </row>
    <row r="254" spans="1:10" ht="15.75" customHeight="1" x14ac:dyDescent="0.25">
      <c r="A254" s="27">
        <v>42948</v>
      </c>
      <c r="B254" s="11" t="s">
        <v>19</v>
      </c>
      <c r="C254" s="101">
        <f>万和!I254</f>
        <v>13103.129032258064</v>
      </c>
      <c r="D254" s="102">
        <f>海尔!I254</f>
        <v>326647.3548387097</v>
      </c>
      <c r="E254" s="102">
        <f>美的!I254</f>
        <v>658694.87096774194</v>
      </c>
      <c r="F254" s="102">
        <f>万家乐!I254</f>
        <v>8298.4838709677424</v>
      </c>
      <c r="G254" s="102">
        <f>华帝!I254</f>
        <v>22390.225806451614</v>
      </c>
      <c r="H254" s="102">
        <f>方太!I254</f>
        <v>26968.193548387098</v>
      </c>
      <c r="I254" s="102">
        <f>老板!I254</f>
        <v>34706.677419354841</v>
      </c>
      <c r="J254" s="102">
        <f>AO!I254</f>
        <v>35761.032258064515</v>
      </c>
    </row>
    <row r="255" spans="1:10" ht="15.75" customHeight="1" x14ac:dyDescent="0.25">
      <c r="A255" s="10">
        <v>42979</v>
      </c>
      <c r="B255" s="11" t="s">
        <v>17</v>
      </c>
      <c r="C255" s="101">
        <f>万和!I255</f>
        <v>13566</v>
      </c>
      <c r="D255" s="102">
        <f>海尔!I255</f>
        <v>332720</v>
      </c>
      <c r="E255" s="102">
        <f>美的!I255</f>
        <v>660833</v>
      </c>
      <c r="F255" s="102">
        <f>万家乐!I255</f>
        <v>8580</v>
      </c>
      <c r="G255" s="102">
        <f>华帝!I255</f>
        <v>22248</v>
      </c>
      <c r="H255" s="102">
        <f>方太!I255</f>
        <v>29169</v>
      </c>
      <c r="I255" s="102">
        <f>老板!I255</f>
        <v>36495</v>
      </c>
      <c r="J255" s="102">
        <f>AO!I255</f>
        <v>36713</v>
      </c>
    </row>
    <row r="256" spans="1:10" ht="15.75" customHeight="1" x14ac:dyDescent="0.25">
      <c r="A256" s="10">
        <v>42980</v>
      </c>
      <c r="B256" s="11" t="s">
        <v>18</v>
      </c>
      <c r="C256" s="101">
        <f>万和!I256</f>
        <v>13608</v>
      </c>
      <c r="D256" s="102">
        <f>海尔!I256</f>
        <v>332712</v>
      </c>
      <c r="E256" s="102">
        <f>美的!I256</f>
        <v>660999</v>
      </c>
      <c r="F256" s="102">
        <f>万家乐!I256</f>
        <v>8595</v>
      </c>
      <c r="G256" s="102">
        <f>华帝!I256</f>
        <v>22110</v>
      </c>
      <c r="H256" s="102">
        <f>方太!I256</f>
        <v>29240</v>
      </c>
      <c r="I256" s="102">
        <f>老板!I256</f>
        <v>36570</v>
      </c>
      <c r="J256" s="102">
        <f>AO!I256</f>
        <v>36630</v>
      </c>
    </row>
    <row r="257" spans="1:12" ht="15.75" customHeight="1" x14ac:dyDescent="0.25">
      <c r="A257" s="10">
        <v>42981</v>
      </c>
      <c r="B257" s="11" t="s">
        <v>12</v>
      </c>
      <c r="C257" s="101">
        <f>万和!I257</f>
        <v>13653</v>
      </c>
      <c r="D257" s="102">
        <f>海尔!I257</f>
        <v>332617</v>
      </c>
      <c r="E257" s="102">
        <f>美的!I257</f>
        <v>660650</v>
      </c>
      <c r="F257" s="102">
        <f>万家乐!I257</f>
        <v>8608</v>
      </c>
      <c r="G257" s="102">
        <f>华帝!I257</f>
        <v>21995</v>
      </c>
      <c r="H257" s="102">
        <f>方太!I257</f>
        <v>29260</v>
      </c>
      <c r="I257" s="102">
        <f>老板!I257</f>
        <v>36685</v>
      </c>
      <c r="J257" s="102">
        <f>AO!I257</f>
        <v>36587</v>
      </c>
    </row>
    <row r="258" spans="1:12" ht="15.75" customHeight="1" x14ac:dyDescent="0.25">
      <c r="A258" s="10">
        <v>42982</v>
      </c>
      <c r="B258" s="11" t="s">
        <v>13</v>
      </c>
      <c r="C258" s="101">
        <f>万和!I258</f>
        <v>13692</v>
      </c>
      <c r="D258" s="102">
        <f>海尔!I258</f>
        <v>332572</v>
      </c>
      <c r="E258" s="102">
        <f>美的!I258</f>
        <v>660485</v>
      </c>
      <c r="F258" s="102">
        <f>万家乐!I258</f>
        <v>8603</v>
      </c>
      <c r="G258" s="102">
        <f>华帝!I258</f>
        <v>21911</v>
      </c>
      <c r="H258" s="102">
        <f>方太!I258</f>
        <v>29326</v>
      </c>
      <c r="I258" s="102">
        <f>老板!I258</f>
        <v>36721</v>
      </c>
      <c r="J258" s="102">
        <f>AO!I258</f>
        <v>36565</v>
      </c>
    </row>
    <row r="259" spans="1:12" ht="15.75" customHeight="1" x14ac:dyDescent="0.25">
      <c r="A259" s="10">
        <v>42983</v>
      </c>
      <c r="B259" s="11" t="s">
        <v>14</v>
      </c>
      <c r="C259" s="101">
        <f>万和!I259</f>
        <v>13717</v>
      </c>
      <c r="D259" s="102">
        <f>海尔!I259</f>
        <v>332583</v>
      </c>
      <c r="E259" s="102">
        <f>美的!I259</f>
        <v>660101</v>
      </c>
      <c r="F259" s="102">
        <f>万家乐!I259</f>
        <v>8609</v>
      </c>
      <c r="G259" s="102">
        <f>华帝!I259</f>
        <v>21843</v>
      </c>
      <c r="H259" s="102">
        <f>方太!I259</f>
        <v>29326</v>
      </c>
      <c r="I259" s="102">
        <f>老板!I259</f>
        <v>36849</v>
      </c>
      <c r="J259" s="102">
        <f>AO!I259</f>
        <v>36510</v>
      </c>
    </row>
    <row r="260" spans="1:12" ht="15.75" customHeight="1" x14ac:dyDescent="0.25">
      <c r="A260" s="10">
        <v>42984</v>
      </c>
      <c r="B260" s="11" t="s">
        <v>15</v>
      </c>
      <c r="C260" s="101">
        <f>万和!I260</f>
        <v>13733</v>
      </c>
      <c r="D260" s="102">
        <f>海尔!I260</f>
        <v>332433</v>
      </c>
      <c r="E260" s="102">
        <f>美的!I260</f>
        <v>659419</v>
      </c>
      <c r="F260" s="102">
        <f>万家乐!I260</f>
        <v>8589</v>
      </c>
      <c r="G260" s="102">
        <f>华帝!I260</f>
        <v>21750</v>
      </c>
      <c r="H260" s="102">
        <f>方太!I260</f>
        <v>29316</v>
      </c>
      <c r="I260" s="102">
        <f>老板!I260</f>
        <v>36913</v>
      </c>
      <c r="J260" s="102">
        <f>AO!I260</f>
        <v>36467</v>
      </c>
    </row>
    <row r="261" spans="1:12" ht="15.75" customHeight="1" x14ac:dyDescent="0.25">
      <c r="A261" s="10">
        <v>42985</v>
      </c>
      <c r="B261" s="11" t="s">
        <v>16</v>
      </c>
      <c r="C261" s="101">
        <f>万和!I261</f>
        <v>13756</v>
      </c>
      <c r="D261" s="102">
        <f>海尔!I261</f>
        <v>332244</v>
      </c>
      <c r="E261" s="102">
        <f>美的!I261</f>
        <v>659028</v>
      </c>
      <c r="F261" s="102">
        <f>万家乐!I261</f>
        <v>8583</v>
      </c>
      <c r="G261" s="102">
        <f>华帝!I261</f>
        <v>21656</v>
      </c>
      <c r="H261" s="102">
        <f>方太!I261</f>
        <v>29308</v>
      </c>
      <c r="I261" s="102">
        <f>老板!I261</f>
        <v>36919</v>
      </c>
      <c r="J261" s="102">
        <f>AO!I261</f>
        <v>36398</v>
      </c>
    </row>
    <row r="262" spans="1:12" ht="15.75" customHeight="1" x14ac:dyDescent="0.25">
      <c r="A262" s="10">
        <v>42986</v>
      </c>
      <c r="B262" s="11" t="s">
        <v>17</v>
      </c>
      <c r="C262" s="101">
        <f>万和!I262</f>
        <v>13791</v>
      </c>
      <c r="D262" s="102">
        <f>海尔!I262</f>
        <v>331946</v>
      </c>
      <c r="E262" s="102">
        <f>美的!I262</f>
        <v>658725</v>
      </c>
      <c r="F262" s="102">
        <f>万家乐!I262</f>
        <v>8579</v>
      </c>
      <c r="G262" s="102">
        <f>华帝!I262</f>
        <v>21567</v>
      </c>
      <c r="H262" s="102">
        <f>方太!I262</f>
        <v>29307</v>
      </c>
      <c r="I262" s="102">
        <f>老板!I262</f>
        <v>36981</v>
      </c>
      <c r="J262" s="102">
        <f>AO!I262</f>
        <v>36311</v>
      </c>
    </row>
    <row r="263" spans="1:12" ht="15.75" customHeight="1" x14ac:dyDescent="0.25">
      <c r="A263" s="10">
        <v>42987</v>
      </c>
      <c r="B263" s="11" t="s">
        <v>18</v>
      </c>
      <c r="C263" s="101">
        <f>万和!I263</f>
        <v>13833</v>
      </c>
      <c r="D263" s="102">
        <f>海尔!I263</f>
        <v>331586</v>
      </c>
      <c r="E263" s="102">
        <f>美的!I263</f>
        <v>658217</v>
      </c>
      <c r="F263" s="102">
        <f>万家乐!I263</f>
        <v>8585</v>
      </c>
      <c r="G263" s="102">
        <f>华帝!I263</f>
        <v>21476</v>
      </c>
      <c r="H263" s="102">
        <f>方太!I263</f>
        <v>29276</v>
      </c>
      <c r="I263" s="102">
        <f>老板!I263</f>
        <v>37004</v>
      </c>
      <c r="J263" s="102">
        <f>AO!I263</f>
        <v>36199</v>
      </c>
    </row>
    <row r="264" spans="1:12" ht="15.75" customHeight="1" x14ac:dyDescent="0.25">
      <c r="A264" s="10">
        <v>42988</v>
      </c>
      <c r="B264" s="11" t="s">
        <v>12</v>
      </c>
      <c r="C264" s="101">
        <f>万和!I264</f>
        <v>13833</v>
      </c>
      <c r="D264" s="102">
        <f>海尔!I264</f>
        <v>331586</v>
      </c>
      <c r="E264" s="102">
        <f>美的!I264</f>
        <v>658217</v>
      </c>
      <c r="F264" s="102">
        <f>万家乐!I264</f>
        <v>8585</v>
      </c>
      <c r="G264" s="102">
        <f>华帝!I264</f>
        <v>21476</v>
      </c>
      <c r="H264" s="102">
        <f>方太!I264</f>
        <v>29276</v>
      </c>
      <c r="I264" s="102">
        <f>老板!I264</f>
        <v>37004</v>
      </c>
      <c r="J264" s="102">
        <f>AO!I264</f>
        <v>36199</v>
      </c>
    </row>
    <row r="265" spans="1:12" ht="15.75" customHeight="1" x14ac:dyDescent="0.25">
      <c r="A265" s="10">
        <v>42989</v>
      </c>
      <c r="B265" s="11" t="s">
        <v>13</v>
      </c>
      <c r="C265" s="101">
        <f>万和!I265</f>
        <v>13897</v>
      </c>
      <c r="D265" s="102">
        <f>海尔!I265</f>
        <v>330050</v>
      </c>
      <c r="E265" s="102">
        <f>美的!I265</f>
        <v>657970</v>
      </c>
      <c r="F265" s="102">
        <f>万家乐!I265</f>
        <v>8617</v>
      </c>
      <c r="G265" s="102">
        <f>华帝!I265</f>
        <v>21337</v>
      </c>
      <c r="H265" s="102">
        <f>方太!I265</f>
        <v>29353</v>
      </c>
      <c r="I265" s="102">
        <f>老板!I265</f>
        <v>37001</v>
      </c>
      <c r="J265" s="102">
        <f>AO!I265</f>
        <v>36055</v>
      </c>
    </row>
    <row r="266" spans="1:12" ht="15.75" customHeight="1" x14ac:dyDescent="0.25">
      <c r="A266" s="10">
        <v>42990</v>
      </c>
      <c r="B266" s="11" t="s">
        <v>14</v>
      </c>
      <c r="C266" s="101">
        <f>万和!I266</f>
        <v>13941</v>
      </c>
      <c r="D266" s="102">
        <f>海尔!I266</f>
        <v>330617</v>
      </c>
      <c r="E266" s="102">
        <f>美的!I266</f>
        <v>658721</v>
      </c>
      <c r="F266" s="102">
        <f>万家乐!I266</f>
        <v>8677</v>
      </c>
      <c r="G266" s="102">
        <f>华帝!I266</f>
        <v>21261</v>
      </c>
      <c r="H266" s="102">
        <f>方太!I266</f>
        <v>29532</v>
      </c>
      <c r="I266" s="102">
        <f>老板!I266</f>
        <v>37079</v>
      </c>
      <c r="J266" s="102">
        <f>AO!I266</f>
        <v>36082</v>
      </c>
    </row>
    <row r="267" spans="1:12" ht="15.75" customHeight="1" x14ac:dyDescent="0.25">
      <c r="A267" s="10">
        <v>42991</v>
      </c>
      <c r="B267" s="11" t="s">
        <v>15</v>
      </c>
      <c r="C267" s="101">
        <f>万和!I267</f>
        <v>13993</v>
      </c>
      <c r="D267" s="102">
        <f>海尔!I267</f>
        <v>331404</v>
      </c>
      <c r="E267" s="102">
        <f>美的!I267</f>
        <v>659613</v>
      </c>
      <c r="F267" s="102">
        <f>万家乐!I267</f>
        <v>8732</v>
      </c>
      <c r="G267" s="102">
        <f>华帝!I267</f>
        <v>21205</v>
      </c>
      <c r="H267" s="102">
        <f>方太!I267</f>
        <v>29582</v>
      </c>
      <c r="I267" s="102">
        <f>老板!I267</f>
        <v>37213</v>
      </c>
      <c r="J267" s="102">
        <f>AO!I267</f>
        <v>36074</v>
      </c>
    </row>
    <row r="268" spans="1:12" ht="15.75" customHeight="1" x14ac:dyDescent="0.25">
      <c r="A268" s="10">
        <v>42992</v>
      </c>
      <c r="B268" s="11" t="s">
        <v>16</v>
      </c>
      <c r="C268" s="101">
        <f>万和!I268</f>
        <v>14027</v>
      </c>
      <c r="D268" s="102">
        <f>海尔!I268</f>
        <v>331837</v>
      </c>
      <c r="E268" s="102">
        <f>美的!I268</f>
        <v>659993</v>
      </c>
      <c r="F268" s="102">
        <f>万家乐!I268</f>
        <v>8788</v>
      </c>
      <c r="G268" s="102">
        <f>华帝!I268</f>
        <v>21114</v>
      </c>
      <c r="H268" s="102">
        <f>方太!I268</f>
        <v>29619</v>
      </c>
      <c r="I268" s="102">
        <f>老板!I268</f>
        <v>37241</v>
      </c>
      <c r="J268" s="102">
        <f>AO!I268</f>
        <v>36055</v>
      </c>
      <c r="L268" s="96" t="s">
        <v>45</v>
      </c>
    </row>
    <row r="269" spans="1:12" ht="15.75" customHeight="1" x14ac:dyDescent="0.25">
      <c r="A269" s="10">
        <v>42993</v>
      </c>
      <c r="B269" s="11" t="s">
        <v>17</v>
      </c>
      <c r="C269" s="101">
        <f>万和!I269</f>
        <v>14059</v>
      </c>
      <c r="D269" s="102">
        <f>海尔!I269</f>
        <v>332218</v>
      </c>
      <c r="E269" s="102">
        <f>美的!I269</f>
        <v>660147</v>
      </c>
      <c r="F269" s="102">
        <f>万家乐!I269</f>
        <v>8800</v>
      </c>
      <c r="G269" s="102">
        <f>华帝!I269</f>
        <v>20974</v>
      </c>
      <c r="H269" s="102">
        <f>方太!I269</f>
        <v>29661</v>
      </c>
      <c r="I269" s="102">
        <f>老板!I269</f>
        <v>37256</v>
      </c>
      <c r="J269" s="102">
        <f>AO!I269</f>
        <v>35963</v>
      </c>
    </row>
    <row r="270" spans="1:12" ht="15.75" customHeight="1" x14ac:dyDescent="0.25">
      <c r="A270" s="10">
        <v>42994</v>
      </c>
      <c r="B270" s="11" t="s">
        <v>18</v>
      </c>
      <c r="C270" s="101">
        <f>万和!I270</f>
        <v>14070</v>
      </c>
      <c r="D270" s="102">
        <f>海尔!I270</f>
        <v>332372</v>
      </c>
      <c r="E270" s="102">
        <f>美的!I270</f>
        <v>660042</v>
      </c>
      <c r="F270" s="102">
        <f>万家乐!I270</f>
        <v>8813</v>
      </c>
      <c r="G270" s="102">
        <f>华帝!I270</f>
        <v>20840</v>
      </c>
      <c r="H270" s="102">
        <f>方太!I270</f>
        <v>29648</v>
      </c>
      <c r="I270" s="102">
        <f>老板!I270</f>
        <v>37321</v>
      </c>
      <c r="J270" s="102">
        <f>AO!I270</f>
        <v>35875</v>
      </c>
    </row>
    <row r="271" spans="1:12" ht="15.75" customHeight="1" x14ac:dyDescent="0.25">
      <c r="A271" s="10">
        <v>42995</v>
      </c>
      <c r="B271" s="11" t="s">
        <v>12</v>
      </c>
      <c r="C271" s="103"/>
      <c r="D271" s="103"/>
      <c r="E271" s="103"/>
      <c r="F271" s="103"/>
      <c r="G271" s="103"/>
      <c r="H271" s="103"/>
      <c r="I271" s="103"/>
      <c r="J271" s="103"/>
    </row>
    <row r="272" spans="1:12" ht="15.75" customHeight="1" x14ac:dyDescent="0.25">
      <c r="A272" s="10">
        <v>42996</v>
      </c>
      <c r="B272" s="11" t="s">
        <v>13</v>
      </c>
      <c r="C272" s="103"/>
      <c r="D272" s="103"/>
      <c r="E272" s="103"/>
      <c r="F272" s="103"/>
      <c r="G272" s="103"/>
      <c r="H272" s="103"/>
      <c r="I272" s="103"/>
      <c r="J272" s="103"/>
    </row>
    <row r="273" spans="1:10" ht="15.75" customHeight="1" x14ac:dyDescent="0.25">
      <c r="A273" s="10">
        <v>42997</v>
      </c>
      <c r="B273" s="11" t="s">
        <v>14</v>
      </c>
      <c r="C273" s="103"/>
      <c r="D273" s="103"/>
      <c r="E273" s="103"/>
      <c r="F273" s="103"/>
      <c r="G273" s="103"/>
      <c r="H273" s="103"/>
      <c r="I273" s="103"/>
      <c r="J273" s="103"/>
    </row>
    <row r="274" spans="1:10" ht="15.75" customHeight="1" x14ac:dyDescent="0.25">
      <c r="A274" s="10">
        <v>42998</v>
      </c>
      <c r="B274" s="11" t="s">
        <v>15</v>
      </c>
      <c r="C274" s="103"/>
      <c r="D274" s="103"/>
      <c r="E274" s="103"/>
      <c r="F274" s="103"/>
      <c r="G274" s="103"/>
      <c r="H274" s="103"/>
      <c r="I274" s="103"/>
      <c r="J274" s="103"/>
    </row>
    <row r="275" spans="1:10" ht="15.75" customHeight="1" x14ac:dyDescent="0.25">
      <c r="A275" s="10">
        <v>42999</v>
      </c>
      <c r="B275" s="11" t="s">
        <v>16</v>
      </c>
      <c r="C275" s="103"/>
      <c r="D275" s="103"/>
      <c r="E275" s="103"/>
      <c r="F275" s="103"/>
      <c r="G275" s="103"/>
      <c r="H275" s="103"/>
      <c r="I275" s="103"/>
      <c r="J275" s="103"/>
    </row>
    <row r="276" spans="1:10" ht="15.75" customHeight="1" x14ac:dyDescent="0.25">
      <c r="A276" s="10">
        <v>43000</v>
      </c>
      <c r="B276" s="11" t="s">
        <v>17</v>
      </c>
      <c r="C276" s="103"/>
      <c r="D276" s="103"/>
      <c r="E276" s="103"/>
      <c r="F276" s="103"/>
      <c r="G276" s="103"/>
      <c r="H276" s="103"/>
      <c r="I276" s="103"/>
      <c r="J276" s="103"/>
    </row>
    <row r="277" spans="1:10" ht="15.75" customHeight="1" x14ac:dyDescent="0.25">
      <c r="A277" s="10">
        <v>43001</v>
      </c>
      <c r="B277" s="11" t="s">
        <v>18</v>
      </c>
      <c r="C277" s="103"/>
      <c r="D277" s="103"/>
      <c r="E277" s="103"/>
      <c r="F277" s="103"/>
      <c r="G277" s="103"/>
      <c r="H277" s="103"/>
      <c r="I277" s="103"/>
      <c r="J277" s="103"/>
    </row>
    <row r="278" spans="1:10" ht="15.75" customHeight="1" x14ac:dyDescent="0.25">
      <c r="A278" s="10">
        <v>43002</v>
      </c>
      <c r="B278" s="11" t="s">
        <v>12</v>
      </c>
      <c r="C278" s="103"/>
      <c r="D278" s="103"/>
      <c r="E278" s="103"/>
      <c r="F278" s="103"/>
      <c r="G278" s="103"/>
      <c r="H278" s="103"/>
      <c r="I278" s="103"/>
      <c r="J278" s="103"/>
    </row>
    <row r="279" spans="1:10" ht="15.75" customHeight="1" x14ac:dyDescent="0.25">
      <c r="A279" s="10">
        <v>43003</v>
      </c>
      <c r="B279" s="11" t="s">
        <v>13</v>
      </c>
      <c r="C279" s="103"/>
      <c r="D279" s="103"/>
      <c r="E279" s="103"/>
      <c r="F279" s="103"/>
      <c r="G279" s="103"/>
      <c r="H279" s="103"/>
      <c r="I279" s="103"/>
      <c r="J279" s="103"/>
    </row>
    <row r="280" spans="1:10" ht="15.75" customHeight="1" x14ac:dyDescent="0.25">
      <c r="A280" s="10">
        <v>43004</v>
      </c>
      <c r="B280" s="11" t="s">
        <v>14</v>
      </c>
      <c r="C280" s="103"/>
      <c r="D280" s="103"/>
      <c r="E280" s="103"/>
      <c r="F280" s="103"/>
      <c r="G280" s="103"/>
      <c r="H280" s="103"/>
      <c r="I280" s="103"/>
      <c r="J280" s="103"/>
    </row>
    <row r="281" spans="1:10" ht="15.75" customHeight="1" x14ac:dyDescent="0.25">
      <c r="A281" s="10">
        <v>43005</v>
      </c>
      <c r="B281" s="11" t="s">
        <v>15</v>
      </c>
      <c r="C281" s="103"/>
      <c r="D281" s="103"/>
      <c r="E281" s="103"/>
      <c r="F281" s="103"/>
      <c r="G281" s="103"/>
      <c r="H281" s="103"/>
      <c r="I281" s="103"/>
      <c r="J281" s="103"/>
    </row>
    <row r="282" spans="1:10" ht="15.75" customHeight="1" x14ac:dyDescent="0.25">
      <c r="A282" s="10">
        <v>43006</v>
      </c>
      <c r="B282" s="11" t="s">
        <v>16</v>
      </c>
      <c r="C282" s="103"/>
      <c r="D282" s="103"/>
      <c r="E282" s="103"/>
      <c r="F282" s="103"/>
      <c r="G282" s="103"/>
      <c r="H282" s="103"/>
      <c r="I282" s="103"/>
      <c r="J282" s="103"/>
    </row>
    <row r="283" spans="1:10" ht="15.75" customHeight="1" x14ac:dyDescent="0.25">
      <c r="A283" s="10">
        <v>43007</v>
      </c>
      <c r="B283" s="11" t="s">
        <v>17</v>
      </c>
      <c r="C283" s="103"/>
      <c r="D283" s="103"/>
      <c r="E283" s="103"/>
      <c r="F283" s="103"/>
      <c r="G283" s="103"/>
      <c r="H283" s="103"/>
      <c r="I283" s="103"/>
      <c r="J283" s="103"/>
    </row>
    <row r="284" spans="1:10" ht="15.75" customHeight="1" x14ac:dyDescent="0.25">
      <c r="A284" s="10">
        <v>43008</v>
      </c>
      <c r="B284" s="11" t="s">
        <v>18</v>
      </c>
      <c r="C284" s="103"/>
      <c r="D284" s="103"/>
      <c r="E284" s="103"/>
      <c r="F284" s="103"/>
      <c r="G284" s="103"/>
      <c r="H284" s="103"/>
      <c r="I284" s="103"/>
      <c r="J284" s="103"/>
    </row>
    <row r="285" spans="1:10" ht="15.75" customHeight="1" x14ac:dyDescent="0.25">
      <c r="A285" s="27">
        <v>42979</v>
      </c>
      <c r="B285" s="11" t="s">
        <v>19</v>
      </c>
      <c r="C285" s="101">
        <f>万和!I285</f>
        <v>7372.3</v>
      </c>
      <c r="D285" s="102">
        <f>海尔!I285</f>
        <v>177049.9</v>
      </c>
      <c r="E285" s="102">
        <f>美的!I285</f>
        <v>351772</v>
      </c>
      <c r="F285" s="102">
        <f>万家乐!I285</f>
        <v>4611.4333333333334</v>
      </c>
      <c r="G285" s="102">
        <f>华帝!I285</f>
        <v>11492.1</v>
      </c>
      <c r="H285" s="102">
        <f>方太!I285</f>
        <v>15673.3</v>
      </c>
      <c r="I285" s="102">
        <f>老板!I285</f>
        <v>19708.400000000001</v>
      </c>
      <c r="J285" s="102">
        <f>AO!I285</f>
        <v>19356.099999999999</v>
      </c>
    </row>
    <row r="286" spans="1:10" ht="15.75" customHeight="1" x14ac:dyDescent="0.25">
      <c r="A286" s="10">
        <v>43009</v>
      </c>
      <c r="B286" s="11" t="s">
        <v>12</v>
      </c>
      <c r="C286" s="103"/>
      <c r="D286" s="103"/>
      <c r="E286" s="103"/>
      <c r="F286" s="103"/>
      <c r="G286" s="103"/>
      <c r="H286" s="103"/>
      <c r="I286" s="103"/>
      <c r="J286" s="103"/>
    </row>
    <row r="287" spans="1:10" ht="15.75" customHeight="1" x14ac:dyDescent="0.25">
      <c r="A287" s="10">
        <v>43010</v>
      </c>
      <c r="B287" s="11" t="s">
        <v>13</v>
      </c>
      <c r="C287" s="103"/>
      <c r="D287" s="103"/>
      <c r="E287" s="103"/>
      <c r="F287" s="103"/>
      <c r="G287" s="103"/>
      <c r="H287" s="103"/>
      <c r="I287" s="103"/>
      <c r="J287" s="103"/>
    </row>
    <row r="288" spans="1:10" ht="15.75" customHeight="1" x14ac:dyDescent="0.25">
      <c r="A288" s="10">
        <v>43011</v>
      </c>
      <c r="B288" s="11" t="s">
        <v>14</v>
      </c>
      <c r="C288" s="103"/>
      <c r="D288" s="103"/>
      <c r="E288" s="103"/>
      <c r="F288" s="103"/>
      <c r="G288" s="103"/>
      <c r="H288" s="103"/>
      <c r="I288" s="103"/>
      <c r="J288" s="103"/>
    </row>
    <row r="289" spans="1:10" ht="15.75" customHeight="1" x14ac:dyDescent="0.25">
      <c r="A289" s="10">
        <v>43012</v>
      </c>
      <c r="B289" s="11" t="s">
        <v>15</v>
      </c>
      <c r="C289" s="103"/>
      <c r="D289" s="103"/>
      <c r="E289" s="103"/>
      <c r="F289" s="103"/>
      <c r="G289" s="103"/>
      <c r="H289" s="103"/>
      <c r="I289" s="103"/>
      <c r="J289" s="103"/>
    </row>
    <row r="290" spans="1:10" ht="15.75" customHeight="1" x14ac:dyDescent="0.25">
      <c r="A290" s="10">
        <v>43013</v>
      </c>
      <c r="B290" s="11" t="s">
        <v>16</v>
      </c>
      <c r="C290" s="103"/>
      <c r="D290" s="103"/>
      <c r="E290" s="103"/>
      <c r="F290" s="103"/>
      <c r="G290" s="103"/>
      <c r="H290" s="103"/>
      <c r="I290" s="103"/>
      <c r="J290" s="103"/>
    </row>
    <row r="291" spans="1:10" ht="15.75" customHeight="1" x14ac:dyDescent="0.25">
      <c r="A291" s="10">
        <v>43014</v>
      </c>
      <c r="B291" s="11" t="s">
        <v>17</v>
      </c>
      <c r="C291" s="103"/>
      <c r="D291" s="103"/>
      <c r="E291" s="103"/>
      <c r="F291" s="103"/>
      <c r="G291" s="103"/>
      <c r="H291" s="103"/>
      <c r="I291" s="103"/>
      <c r="J291" s="103"/>
    </row>
    <row r="292" spans="1:10" ht="15.75" customHeight="1" x14ac:dyDescent="0.25">
      <c r="A292" s="10">
        <v>43015</v>
      </c>
      <c r="B292" s="11" t="s">
        <v>18</v>
      </c>
      <c r="C292" s="103"/>
      <c r="D292" s="103"/>
      <c r="E292" s="103"/>
      <c r="F292" s="103"/>
      <c r="G292" s="103"/>
      <c r="H292" s="103"/>
      <c r="I292" s="103"/>
      <c r="J292" s="103"/>
    </row>
    <row r="293" spans="1:10" ht="15.75" customHeight="1" x14ac:dyDescent="0.25">
      <c r="A293" s="10">
        <v>43016</v>
      </c>
      <c r="B293" s="11" t="s">
        <v>12</v>
      </c>
      <c r="C293" s="103"/>
      <c r="D293" s="103"/>
      <c r="E293" s="103"/>
      <c r="F293" s="103"/>
      <c r="G293" s="103"/>
      <c r="H293" s="103"/>
      <c r="I293" s="103"/>
      <c r="J293" s="103"/>
    </row>
    <row r="294" spans="1:10" ht="15.75" customHeight="1" x14ac:dyDescent="0.25">
      <c r="A294" s="10">
        <v>43017</v>
      </c>
      <c r="B294" s="11" t="s">
        <v>13</v>
      </c>
      <c r="C294" s="103"/>
      <c r="D294" s="103"/>
      <c r="E294" s="103"/>
      <c r="F294" s="103"/>
      <c r="G294" s="103"/>
      <c r="H294" s="103"/>
      <c r="I294" s="103"/>
      <c r="J294" s="103"/>
    </row>
    <row r="295" spans="1:10" ht="15.75" customHeight="1" x14ac:dyDescent="0.25">
      <c r="A295" s="10">
        <v>43018</v>
      </c>
      <c r="B295" s="11" t="s">
        <v>14</v>
      </c>
      <c r="C295" s="103"/>
      <c r="D295" s="103"/>
      <c r="E295" s="103"/>
      <c r="F295" s="103"/>
      <c r="G295" s="103"/>
      <c r="H295" s="103"/>
      <c r="I295" s="103"/>
      <c r="J295" s="103"/>
    </row>
    <row r="296" spans="1:10" ht="15.75" customHeight="1" x14ac:dyDescent="0.25">
      <c r="A296" s="10">
        <v>43019</v>
      </c>
      <c r="B296" s="11" t="s">
        <v>15</v>
      </c>
      <c r="C296" s="103"/>
      <c r="D296" s="103"/>
      <c r="E296" s="103"/>
      <c r="F296" s="103"/>
      <c r="G296" s="103"/>
      <c r="H296" s="103"/>
      <c r="I296" s="103"/>
      <c r="J296" s="103"/>
    </row>
    <row r="297" spans="1:10" ht="15.75" customHeight="1" x14ac:dyDescent="0.25">
      <c r="A297" s="10">
        <v>43020</v>
      </c>
      <c r="B297" s="11" t="s">
        <v>16</v>
      </c>
      <c r="C297" s="103"/>
      <c r="D297" s="103"/>
      <c r="E297" s="103"/>
      <c r="F297" s="103"/>
      <c r="G297" s="103"/>
      <c r="H297" s="103"/>
      <c r="I297" s="103"/>
      <c r="J297" s="103"/>
    </row>
    <row r="298" spans="1:10" ht="15.75" customHeight="1" x14ac:dyDescent="0.25">
      <c r="A298" s="10">
        <v>43021</v>
      </c>
      <c r="B298" s="11" t="s">
        <v>17</v>
      </c>
      <c r="C298" s="103"/>
      <c r="D298" s="103"/>
      <c r="E298" s="103"/>
      <c r="F298" s="103"/>
      <c r="G298" s="103"/>
      <c r="H298" s="103"/>
      <c r="I298" s="103"/>
      <c r="J298" s="103"/>
    </row>
    <row r="299" spans="1:10" ht="15.75" customHeight="1" x14ac:dyDescent="0.25">
      <c r="A299" s="10">
        <v>43022</v>
      </c>
      <c r="B299" s="11" t="s">
        <v>18</v>
      </c>
      <c r="C299" s="103"/>
      <c r="D299" s="103"/>
      <c r="E299" s="103"/>
      <c r="F299" s="103"/>
      <c r="G299" s="103"/>
      <c r="H299" s="103"/>
      <c r="I299" s="103"/>
      <c r="J299" s="103"/>
    </row>
    <row r="300" spans="1:10" ht="15.75" customHeight="1" x14ac:dyDescent="0.25">
      <c r="A300" s="10">
        <v>43023</v>
      </c>
      <c r="B300" s="11" t="s">
        <v>12</v>
      </c>
      <c r="C300" s="103"/>
      <c r="D300" s="103"/>
      <c r="E300" s="103"/>
      <c r="F300" s="103"/>
      <c r="G300" s="103"/>
      <c r="H300" s="103"/>
      <c r="I300" s="103"/>
      <c r="J300" s="103"/>
    </row>
    <row r="301" spans="1:10" ht="15.75" customHeight="1" x14ac:dyDescent="0.25">
      <c r="A301" s="10">
        <v>43024</v>
      </c>
      <c r="B301" s="11" t="s">
        <v>13</v>
      </c>
      <c r="C301" s="103"/>
      <c r="D301" s="103"/>
      <c r="E301" s="103"/>
      <c r="F301" s="103"/>
      <c r="G301" s="103"/>
      <c r="H301" s="103"/>
      <c r="I301" s="103"/>
      <c r="J301" s="103"/>
    </row>
    <row r="302" spans="1:10" ht="15.75" customHeight="1" x14ac:dyDescent="0.25">
      <c r="A302" s="10">
        <v>43025</v>
      </c>
      <c r="B302" s="11" t="s">
        <v>14</v>
      </c>
      <c r="C302" s="103"/>
      <c r="D302" s="103"/>
      <c r="E302" s="103"/>
      <c r="F302" s="103"/>
      <c r="G302" s="103"/>
      <c r="H302" s="103"/>
      <c r="I302" s="103"/>
      <c r="J302" s="103"/>
    </row>
    <row r="303" spans="1:10" ht="15.75" customHeight="1" x14ac:dyDescent="0.25">
      <c r="A303" s="10">
        <v>43026</v>
      </c>
      <c r="B303" s="11" t="s">
        <v>15</v>
      </c>
      <c r="C303" s="103"/>
      <c r="D303" s="103"/>
      <c r="E303" s="103"/>
      <c r="F303" s="103"/>
      <c r="G303" s="103"/>
      <c r="H303" s="103"/>
      <c r="I303" s="103"/>
      <c r="J303" s="103"/>
    </row>
    <row r="304" spans="1:10" ht="15.75" customHeight="1" x14ac:dyDescent="0.25">
      <c r="A304" s="10">
        <v>43027</v>
      </c>
      <c r="B304" s="11" t="s">
        <v>16</v>
      </c>
      <c r="C304" s="103"/>
      <c r="D304" s="103"/>
      <c r="E304" s="103"/>
      <c r="F304" s="103"/>
      <c r="G304" s="103"/>
      <c r="H304" s="103"/>
      <c r="I304" s="103"/>
      <c r="J304" s="103"/>
    </row>
    <row r="305" spans="1:10" ht="15.75" customHeight="1" x14ac:dyDescent="0.25">
      <c r="A305" s="10">
        <v>43028</v>
      </c>
      <c r="B305" s="11" t="s">
        <v>17</v>
      </c>
      <c r="C305" s="103"/>
      <c r="D305" s="103"/>
      <c r="E305" s="103"/>
      <c r="F305" s="103"/>
      <c r="G305" s="103"/>
      <c r="H305" s="103"/>
      <c r="I305" s="103"/>
      <c r="J305" s="103"/>
    </row>
    <row r="306" spans="1:10" ht="15.75" customHeight="1" x14ac:dyDescent="0.25">
      <c r="A306" s="10">
        <v>43029</v>
      </c>
      <c r="B306" s="11" t="s">
        <v>18</v>
      </c>
      <c r="C306" s="103"/>
      <c r="D306" s="103"/>
      <c r="E306" s="103"/>
      <c r="F306" s="103"/>
      <c r="G306" s="103"/>
      <c r="H306" s="103"/>
      <c r="I306" s="103"/>
      <c r="J306" s="103"/>
    </row>
    <row r="307" spans="1:10" ht="15.75" customHeight="1" x14ac:dyDescent="0.25">
      <c r="A307" s="10">
        <v>43030</v>
      </c>
      <c r="B307" s="11" t="s">
        <v>12</v>
      </c>
      <c r="C307" s="103"/>
      <c r="D307" s="103"/>
      <c r="E307" s="103"/>
      <c r="F307" s="103"/>
      <c r="G307" s="103"/>
      <c r="H307" s="103"/>
      <c r="I307" s="103"/>
      <c r="J307" s="103"/>
    </row>
    <row r="308" spans="1:10" ht="15.75" customHeight="1" x14ac:dyDescent="0.25">
      <c r="A308" s="10">
        <v>43031</v>
      </c>
      <c r="B308" s="11" t="s">
        <v>13</v>
      </c>
      <c r="C308" s="103"/>
      <c r="D308" s="103"/>
      <c r="E308" s="103"/>
      <c r="F308" s="103"/>
      <c r="G308" s="103"/>
      <c r="H308" s="103"/>
      <c r="I308" s="103"/>
      <c r="J308" s="103"/>
    </row>
    <row r="309" spans="1:10" ht="15.75" customHeight="1" x14ac:dyDescent="0.25">
      <c r="A309" s="10">
        <v>43032</v>
      </c>
      <c r="B309" s="11" t="s">
        <v>14</v>
      </c>
      <c r="C309" s="103"/>
      <c r="D309" s="103"/>
      <c r="E309" s="103"/>
      <c r="F309" s="103"/>
      <c r="G309" s="103"/>
      <c r="H309" s="103"/>
      <c r="I309" s="103"/>
      <c r="J309" s="103"/>
    </row>
    <row r="310" spans="1:10" ht="15.75" customHeight="1" x14ac:dyDescent="0.25">
      <c r="A310" s="10">
        <v>43033</v>
      </c>
      <c r="B310" s="11" t="s">
        <v>15</v>
      </c>
      <c r="C310" s="103"/>
      <c r="D310" s="103"/>
      <c r="E310" s="103"/>
      <c r="F310" s="103"/>
      <c r="G310" s="103"/>
      <c r="H310" s="103"/>
      <c r="I310" s="103"/>
      <c r="J310" s="103"/>
    </row>
    <row r="311" spans="1:10" ht="15.75" customHeight="1" x14ac:dyDescent="0.25">
      <c r="A311" s="10">
        <v>43034</v>
      </c>
      <c r="B311" s="11" t="s">
        <v>16</v>
      </c>
      <c r="C311" s="103"/>
      <c r="D311" s="103"/>
      <c r="E311" s="103"/>
      <c r="F311" s="103"/>
      <c r="G311" s="103"/>
      <c r="H311" s="103"/>
      <c r="I311" s="103"/>
      <c r="J311" s="103"/>
    </row>
    <row r="312" spans="1:10" ht="15.75" customHeight="1" x14ac:dyDescent="0.25">
      <c r="A312" s="10">
        <v>43035</v>
      </c>
      <c r="B312" s="11" t="s">
        <v>17</v>
      </c>
      <c r="C312" s="103"/>
      <c r="D312" s="103"/>
      <c r="E312" s="103"/>
      <c r="F312" s="103"/>
      <c r="G312" s="103"/>
      <c r="H312" s="103"/>
      <c r="I312" s="103"/>
      <c r="J312" s="103"/>
    </row>
    <row r="313" spans="1:10" ht="15.75" customHeight="1" x14ac:dyDescent="0.25">
      <c r="A313" s="10">
        <v>43036</v>
      </c>
      <c r="B313" s="11" t="s">
        <v>18</v>
      </c>
      <c r="C313" s="103"/>
      <c r="D313" s="103"/>
      <c r="E313" s="103"/>
      <c r="F313" s="103"/>
      <c r="G313" s="103"/>
      <c r="H313" s="103"/>
      <c r="I313" s="103"/>
      <c r="J313" s="103"/>
    </row>
    <row r="314" spans="1:10" ht="15.75" customHeight="1" x14ac:dyDescent="0.25">
      <c r="A314" s="10">
        <v>43037</v>
      </c>
      <c r="B314" s="11" t="s">
        <v>12</v>
      </c>
      <c r="C314" s="103"/>
      <c r="D314" s="103"/>
      <c r="E314" s="103"/>
      <c r="F314" s="103"/>
      <c r="G314" s="103"/>
      <c r="H314" s="103"/>
      <c r="I314" s="103"/>
      <c r="J314" s="103"/>
    </row>
    <row r="315" spans="1:10" ht="15.75" customHeight="1" x14ac:dyDescent="0.25">
      <c r="A315" s="10">
        <v>43038</v>
      </c>
      <c r="B315" s="11" t="s">
        <v>13</v>
      </c>
      <c r="C315" s="103"/>
      <c r="D315" s="103"/>
      <c r="E315" s="103"/>
      <c r="F315" s="103"/>
      <c r="G315" s="103"/>
      <c r="H315" s="103"/>
      <c r="I315" s="103"/>
      <c r="J315" s="103"/>
    </row>
    <row r="316" spans="1:10" ht="15.75" customHeight="1" x14ac:dyDescent="0.25">
      <c r="A316" s="10">
        <v>43039</v>
      </c>
      <c r="B316" s="11" t="s">
        <v>14</v>
      </c>
      <c r="C316" s="103"/>
      <c r="D316" s="103"/>
      <c r="E316" s="103"/>
      <c r="F316" s="103"/>
      <c r="G316" s="103"/>
      <c r="H316" s="103"/>
      <c r="I316" s="103"/>
      <c r="J316" s="103"/>
    </row>
    <row r="317" spans="1:10" ht="15.75" customHeight="1" x14ac:dyDescent="0.25">
      <c r="A317" s="27">
        <v>43009</v>
      </c>
      <c r="B317" s="11" t="s">
        <v>19</v>
      </c>
      <c r="C317" s="101">
        <f>万和!I317</f>
        <v>0</v>
      </c>
      <c r="D317" s="102">
        <f>海尔!I317</f>
        <v>0</v>
      </c>
      <c r="E317" s="102">
        <f>美的!I317</f>
        <v>0</v>
      </c>
      <c r="F317" s="102">
        <f>万家乐!I317</f>
        <v>0</v>
      </c>
      <c r="G317" s="102">
        <f>华帝!I317</f>
        <v>0</v>
      </c>
      <c r="H317" s="102">
        <f>方太!I317</f>
        <v>0</v>
      </c>
      <c r="I317" s="102">
        <f>老板!I317</f>
        <v>0</v>
      </c>
      <c r="J317" s="102">
        <f>AO!I317</f>
        <v>0</v>
      </c>
    </row>
    <row r="318" spans="1:10" ht="15.75" customHeight="1" x14ac:dyDescent="0.25">
      <c r="A318" s="10">
        <v>43040</v>
      </c>
      <c r="B318" s="11" t="s">
        <v>15</v>
      </c>
      <c r="C318" s="103"/>
      <c r="D318" s="103"/>
      <c r="E318" s="103"/>
      <c r="F318" s="103"/>
      <c r="G318" s="103"/>
      <c r="H318" s="103"/>
      <c r="I318" s="103"/>
      <c r="J318" s="103"/>
    </row>
    <row r="319" spans="1:10" ht="15.75" customHeight="1" x14ac:dyDescent="0.25">
      <c r="A319" s="10">
        <v>43041</v>
      </c>
      <c r="B319" s="11" t="s">
        <v>16</v>
      </c>
      <c r="C319" s="103"/>
      <c r="D319" s="103"/>
      <c r="E319" s="103"/>
      <c r="F319" s="103"/>
      <c r="G319" s="103"/>
      <c r="H319" s="103"/>
      <c r="I319" s="103"/>
      <c r="J319" s="103"/>
    </row>
    <row r="320" spans="1:10" ht="15.75" customHeight="1" x14ac:dyDescent="0.25">
      <c r="A320" s="10">
        <v>43042</v>
      </c>
      <c r="B320" s="11" t="s">
        <v>17</v>
      </c>
      <c r="C320" s="103"/>
      <c r="D320" s="103"/>
      <c r="E320" s="103"/>
      <c r="F320" s="103"/>
      <c r="G320" s="103"/>
      <c r="H320" s="103"/>
      <c r="I320" s="103"/>
      <c r="J320" s="103"/>
    </row>
    <row r="321" spans="1:10" ht="15.75" customHeight="1" x14ac:dyDescent="0.25">
      <c r="A321" s="10">
        <v>43043</v>
      </c>
      <c r="B321" s="11" t="s">
        <v>18</v>
      </c>
      <c r="C321" s="103"/>
      <c r="D321" s="103"/>
      <c r="E321" s="103"/>
      <c r="F321" s="103"/>
      <c r="G321" s="103"/>
      <c r="H321" s="103"/>
      <c r="I321" s="103"/>
      <c r="J321" s="103"/>
    </row>
    <row r="322" spans="1:10" ht="15.75" customHeight="1" x14ac:dyDescent="0.25">
      <c r="A322" s="10">
        <v>43044</v>
      </c>
      <c r="B322" s="11" t="s">
        <v>12</v>
      </c>
      <c r="C322" s="103"/>
      <c r="D322" s="103"/>
      <c r="E322" s="103"/>
      <c r="F322" s="103"/>
      <c r="G322" s="103"/>
      <c r="H322" s="103"/>
      <c r="I322" s="103"/>
      <c r="J322" s="103"/>
    </row>
    <row r="323" spans="1:10" ht="15.75" customHeight="1" x14ac:dyDescent="0.25">
      <c r="A323" s="10">
        <v>43045</v>
      </c>
      <c r="B323" s="11" t="s">
        <v>13</v>
      </c>
      <c r="C323" s="103"/>
      <c r="D323" s="103"/>
      <c r="E323" s="103"/>
      <c r="F323" s="103"/>
      <c r="G323" s="103"/>
      <c r="H323" s="103"/>
      <c r="I323" s="103"/>
      <c r="J323" s="103"/>
    </row>
    <row r="324" spans="1:10" ht="15.75" customHeight="1" x14ac:dyDescent="0.25">
      <c r="A324" s="10">
        <v>43046</v>
      </c>
      <c r="B324" s="11" t="s">
        <v>14</v>
      </c>
      <c r="C324" s="103"/>
      <c r="D324" s="103"/>
      <c r="E324" s="103"/>
      <c r="F324" s="103"/>
      <c r="G324" s="103"/>
      <c r="H324" s="103"/>
      <c r="I324" s="103"/>
      <c r="J324" s="103"/>
    </row>
    <row r="325" spans="1:10" ht="15.75" customHeight="1" x14ac:dyDescent="0.25">
      <c r="A325" s="10">
        <v>43047</v>
      </c>
      <c r="B325" s="11" t="s">
        <v>15</v>
      </c>
      <c r="C325" s="103"/>
      <c r="D325" s="103"/>
      <c r="E325" s="103"/>
      <c r="F325" s="103"/>
      <c r="G325" s="103"/>
      <c r="H325" s="103"/>
      <c r="I325" s="103"/>
      <c r="J325" s="103"/>
    </row>
    <row r="326" spans="1:10" ht="15.75" customHeight="1" x14ac:dyDescent="0.25">
      <c r="A326" s="10">
        <v>43048</v>
      </c>
      <c r="B326" s="11" t="s">
        <v>16</v>
      </c>
      <c r="C326" s="103"/>
      <c r="D326" s="103"/>
      <c r="E326" s="103"/>
      <c r="F326" s="103"/>
      <c r="G326" s="103"/>
      <c r="H326" s="103"/>
      <c r="I326" s="103"/>
      <c r="J326" s="103"/>
    </row>
    <row r="327" spans="1:10" ht="15.75" customHeight="1" x14ac:dyDescent="0.25">
      <c r="A327" s="10">
        <v>43049</v>
      </c>
      <c r="B327" s="11" t="s">
        <v>17</v>
      </c>
      <c r="C327" s="103"/>
      <c r="D327" s="103"/>
      <c r="E327" s="103"/>
      <c r="F327" s="103"/>
      <c r="G327" s="103"/>
      <c r="H327" s="103"/>
      <c r="I327" s="103"/>
      <c r="J327" s="103"/>
    </row>
    <row r="328" spans="1:10" ht="15.75" customHeight="1" x14ac:dyDescent="0.25">
      <c r="A328" s="10">
        <v>43050</v>
      </c>
      <c r="B328" s="11" t="s">
        <v>18</v>
      </c>
      <c r="C328" s="103"/>
      <c r="D328" s="103"/>
      <c r="E328" s="103"/>
      <c r="F328" s="103"/>
      <c r="G328" s="103"/>
      <c r="H328" s="103"/>
      <c r="I328" s="103"/>
      <c r="J328" s="103"/>
    </row>
    <row r="329" spans="1:10" ht="15.75" customHeight="1" x14ac:dyDescent="0.25">
      <c r="A329" s="10">
        <v>43051</v>
      </c>
      <c r="B329" s="11" t="s">
        <v>12</v>
      </c>
      <c r="C329" s="103"/>
      <c r="D329" s="103"/>
      <c r="E329" s="103"/>
      <c r="F329" s="103"/>
      <c r="G329" s="103"/>
      <c r="H329" s="103"/>
      <c r="I329" s="103"/>
      <c r="J329" s="103"/>
    </row>
    <row r="330" spans="1:10" ht="15.75" customHeight="1" x14ac:dyDescent="0.25">
      <c r="A330" s="10">
        <v>43052</v>
      </c>
      <c r="B330" s="11" t="s">
        <v>13</v>
      </c>
      <c r="C330" s="103"/>
      <c r="D330" s="103"/>
      <c r="E330" s="103"/>
      <c r="F330" s="103"/>
      <c r="G330" s="103"/>
      <c r="H330" s="103"/>
      <c r="I330" s="103"/>
      <c r="J330" s="103"/>
    </row>
    <row r="331" spans="1:10" ht="15.75" customHeight="1" x14ac:dyDescent="0.25">
      <c r="A331" s="10">
        <v>43053</v>
      </c>
      <c r="B331" s="11" t="s">
        <v>14</v>
      </c>
      <c r="C331" s="103"/>
      <c r="D331" s="103"/>
      <c r="E331" s="103"/>
      <c r="F331" s="103"/>
      <c r="G331" s="103"/>
      <c r="H331" s="103"/>
      <c r="I331" s="103"/>
      <c r="J331" s="103"/>
    </row>
    <row r="332" spans="1:10" ht="15.75" customHeight="1" x14ac:dyDescent="0.25">
      <c r="A332" s="10">
        <v>43054</v>
      </c>
      <c r="B332" s="11" t="s">
        <v>15</v>
      </c>
      <c r="C332" s="103"/>
      <c r="D332" s="103"/>
      <c r="E332" s="103"/>
      <c r="F332" s="103"/>
      <c r="G332" s="103"/>
      <c r="H332" s="103"/>
      <c r="I332" s="103"/>
      <c r="J332" s="103"/>
    </row>
    <row r="333" spans="1:10" ht="15.75" customHeight="1" x14ac:dyDescent="0.25">
      <c r="A333" s="10">
        <v>43055</v>
      </c>
      <c r="B333" s="11" t="s">
        <v>16</v>
      </c>
      <c r="C333" s="103"/>
      <c r="D333" s="103"/>
      <c r="E333" s="103"/>
      <c r="F333" s="103"/>
      <c r="G333" s="103"/>
      <c r="H333" s="103"/>
      <c r="I333" s="103"/>
      <c r="J333" s="103"/>
    </row>
    <row r="334" spans="1:10" ht="15.75" customHeight="1" x14ac:dyDescent="0.25">
      <c r="A334" s="10">
        <v>43056</v>
      </c>
      <c r="B334" s="11" t="s">
        <v>17</v>
      </c>
      <c r="C334" s="103"/>
      <c r="D334" s="103"/>
      <c r="E334" s="103"/>
      <c r="F334" s="103"/>
      <c r="G334" s="103"/>
      <c r="H334" s="103"/>
      <c r="I334" s="103"/>
      <c r="J334" s="103"/>
    </row>
    <row r="335" spans="1:10" ht="15.75" customHeight="1" x14ac:dyDescent="0.25">
      <c r="A335" s="10">
        <v>43057</v>
      </c>
      <c r="B335" s="11" t="s">
        <v>18</v>
      </c>
      <c r="C335" s="103"/>
      <c r="D335" s="103"/>
      <c r="E335" s="103"/>
      <c r="F335" s="103"/>
      <c r="G335" s="103"/>
      <c r="H335" s="103"/>
      <c r="I335" s="103"/>
      <c r="J335" s="103"/>
    </row>
    <row r="336" spans="1:10" ht="15.75" customHeight="1" x14ac:dyDescent="0.25">
      <c r="A336" s="10">
        <v>43058</v>
      </c>
      <c r="B336" s="11" t="s">
        <v>12</v>
      </c>
      <c r="C336" s="103"/>
      <c r="D336" s="103"/>
      <c r="E336" s="103"/>
      <c r="F336" s="103"/>
      <c r="G336" s="103"/>
      <c r="H336" s="103"/>
      <c r="I336" s="103"/>
      <c r="J336" s="103"/>
    </row>
    <row r="337" spans="1:10" ht="15.75" customHeight="1" x14ac:dyDescent="0.25">
      <c r="A337" s="10">
        <v>43059</v>
      </c>
      <c r="B337" s="11" t="s">
        <v>13</v>
      </c>
      <c r="C337" s="103"/>
      <c r="D337" s="103"/>
      <c r="E337" s="103"/>
      <c r="F337" s="103"/>
      <c r="G337" s="103"/>
      <c r="H337" s="103"/>
      <c r="I337" s="103"/>
      <c r="J337" s="103"/>
    </row>
    <row r="338" spans="1:10" ht="15.75" customHeight="1" x14ac:dyDescent="0.25">
      <c r="A338" s="10">
        <v>43060</v>
      </c>
      <c r="B338" s="11" t="s">
        <v>14</v>
      </c>
      <c r="C338" s="103"/>
      <c r="D338" s="103"/>
      <c r="E338" s="103"/>
      <c r="F338" s="103"/>
      <c r="G338" s="103"/>
      <c r="H338" s="103"/>
      <c r="I338" s="103"/>
      <c r="J338" s="103"/>
    </row>
    <row r="339" spans="1:10" ht="15.75" customHeight="1" x14ac:dyDescent="0.25">
      <c r="A339" s="10">
        <v>43061</v>
      </c>
      <c r="B339" s="11" t="s">
        <v>15</v>
      </c>
      <c r="C339" s="103"/>
      <c r="D339" s="103"/>
      <c r="E339" s="103"/>
      <c r="F339" s="103"/>
      <c r="G339" s="103"/>
      <c r="H339" s="103"/>
      <c r="I339" s="103"/>
      <c r="J339" s="103"/>
    </row>
    <row r="340" spans="1:10" ht="15.75" customHeight="1" x14ac:dyDescent="0.25">
      <c r="A340" s="10">
        <v>43062</v>
      </c>
      <c r="B340" s="11" t="s">
        <v>16</v>
      </c>
      <c r="C340" s="103"/>
      <c r="D340" s="103"/>
      <c r="E340" s="103"/>
      <c r="F340" s="103"/>
      <c r="G340" s="103"/>
      <c r="H340" s="103"/>
      <c r="I340" s="103"/>
      <c r="J340" s="103"/>
    </row>
    <row r="341" spans="1:10" ht="15.75" customHeight="1" x14ac:dyDescent="0.25">
      <c r="A341" s="10">
        <v>43063</v>
      </c>
      <c r="B341" s="11" t="s">
        <v>17</v>
      </c>
      <c r="C341" s="103"/>
      <c r="D341" s="103"/>
      <c r="E341" s="103"/>
      <c r="F341" s="103"/>
      <c r="G341" s="103"/>
      <c r="H341" s="103"/>
      <c r="I341" s="103"/>
      <c r="J341" s="103"/>
    </row>
    <row r="342" spans="1:10" ht="15.75" customHeight="1" x14ac:dyDescent="0.25">
      <c r="A342" s="10">
        <v>43064</v>
      </c>
      <c r="B342" s="11" t="s">
        <v>18</v>
      </c>
      <c r="C342" s="103"/>
      <c r="D342" s="103"/>
      <c r="E342" s="103"/>
      <c r="F342" s="103"/>
      <c r="G342" s="103"/>
      <c r="H342" s="103"/>
      <c r="I342" s="103"/>
      <c r="J342" s="103"/>
    </row>
    <row r="343" spans="1:10" ht="15.75" customHeight="1" x14ac:dyDescent="0.25">
      <c r="A343" s="10">
        <v>43065</v>
      </c>
      <c r="B343" s="11" t="s">
        <v>12</v>
      </c>
      <c r="C343" s="103"/>
      <c r="D343" s="103"/>
      <c r="E343" s="103"/>
      <c r="F343" s="103"/>
      <c r="G343" s="103"/>
      <c r="H343" s="103"/>
      <c r="I343" s="103"/>
      <c r="J343" s="103"/>
    </row>
    <row r="344" spans="1:10" ht="15.75" customHeight="1" x14ac:dyDescent="0.25">
      <c r="A344" s="10">
        <v>43066</v>
      </c>
      <c r="B344" s="11" t="s">
        <v>13</v>
      </c>
      <c r="C344" s="103"/>
      <c r="D344" s="103"/>
      <c r="E344" s="103"/>
      <c r="F344" s="103"/>
      <c r="G344" s="103"/>
      <c r="H344" s="103"/>
      <c r="I344" s="103"/>
      <c r="J344" s="103"/>
    </row>
    <row r="345" spans="1:10" ht="15.75" customHeight="1" x14ac:dyDescent="0.25">
      <c r="A345" s="10">
        <v>43067</v>
      </c>
      <c r="B345" s="11" t="s">
        <v>14</v>
      </c>
      <c r="C345" s="103"/>
      <c r="D345" s="103"/>
      <c r="E345" s="103"/>
      <c r="F345" s="103"/>
      <c r="G345" s="103"/>
      <c r="H345" s="103"/>
      <c r="I345" s="103"/>
      <c r="J345" s="103"/>
    </row>
    <row r="346" spans="1:10" ht="15.75" customHeight="1" x14ac:dyDescent="0.25">
      <c r="A346" s="10">
        <v>43068</v>
      </c>
      <c r="B346" s="11" t="s">
        <v>15</v>
      </c>
      <c r="C346" s="103"/>
      <c r="D346" s="103"/>
      <c r="E346" s="103"/>
      <c r="F346" s="103"/>
      <c r="G346" s="103"/>
      <c r="H346" s="103"/>
      <c r="I346" s="103"/>
      <c r="J346" s="103"/>
    </row>
    <row r="347" spans="1:10" ht="15.75" customHeight="1" x14ac:dyDescent="0.25">
      <c r="A347" s="10">
        <v>43069</v>
      </c>
      <c r="B347" s="11" t="s">
        <v>16</v>
      </c>
      <c r="C347" s="103"/>
      <c r="D347" s="103"/>
      <c r="E347" s="103"/>
      <c r="F347" s="103"/>
      <c r="G347" s="103"/>
      <c r="H347" s="103"/>
      <c r="I347" s="103"/>
      <c r="J347" s="103"/>
    </row>
    <row r="348" spans="1:10" ht="15.75" customHeight="1" x14ac:dyDescent="0.25">
      <c r="A348" s="27">
        <v>43040</v>
      </c>
      <c r="B348" s="11" t="s">
        <v>19</v>
      </c>
      <c r="C348" s="101">
        <f>万和!I348</f>
        <v>0</v>
      </c>
      <c r="D348" s="102">
        <f>海尔!I348</f>
        <v>0</v>
      </c>
      <c r="E348" s="102">
        <f>美的!I348</f>
        <v>0</v>
      </c>
      <c r="F348" s="102">
        <f>万家乐!I348</f>
        <v>0</v>
      </c>
      <c r="G348" s="102">
        <f>华帝!I348</f>
        <v>0</v>
      </c>
      <c r="H348" s="102">
        <f>方太!I348</f>
        <v>0</v>
      </c>
      <c r="I348" s="102">
        <f>老板!I348</f>
        <v>0</v>
      </c>
      <c r="J348" s="102">
        <f>AO!I348</f>
        <v>0</v>
      </c>
    </row>
    <row r="349" spans="1:10" ht="15.75" customHeight="1" x14ac:dyDescent="0.25">
      <c r="A349" s="10">
        <v>43070</v>
      </c>
      <c r="B349" s="11" t="s">
        <v>17</v>
      </c>
      <c r="C349" s="103"/>
      <c r="D349" s="103"/>
      <c r="E349" s="103"/>
      <c r="F349" s="103"/>
      <c r="G349" s="103"/>
      <c r="H349" s="103"/>
      <c r="I349" s="103"/>
      <c r="J349" s="103"/>
    </row>
    <row r="350" spans="1:10" ht="15.75" customHeight="1" x14ac:dyDescent="0.25">
      <c r="A350" s="10">
        <v>43071</v>
      </c>
      <c r="B350" s="11" t="s">
        <v>18</v>
      </c>
      <c r="C350" s="103"/>
      <c r="D350" s="103"/>
      <c r="E350" s="103"/>
      <c r="F350" s="103"/>
      <c r="G350" s="103"/>
      <c r="H350" s="103"/>
      <c r="I350" s="103"/>
      <c r="J350" s="103"/>
    </row>
    <row r="351" spans="1:10" ht="15.75" customHeight="1" x14ac:dyDescent="0.25">
      <c r="A351" s="10">
        <v>43072</v>
      </c>
      <c r="B351" s="11" t="s">
        <v>12</v>
      </c>
      <c r="C351" s="103"/>
      <c r="D351" s="103"/>
      <c r="E351" s="103"/>
      <c r="F351" s="103"/>
      <c r="G351" s="103"/>
      <c r="H351" s="103"/>
      <c r="I351" s="103"/>
      <c r="J351" s="103"/>
    </row>
    <row r="352" spans="1:10" ht="15.75" customHeight="1" x14ac:dyDescent="0.25">
      <c r="A352" s="10">
        <v>43073</v>
      </c>
      <c r="B352" s="11" t="s">
        <v>13</v>
      </c>
      <c r="C352" s="103"/>
      <c r="D352" s="103"/>
      <c r="E352" s="103"/>
      <c r="F352" s="103"/>
      <c r="G352" s="103"/>
      <c r="H352" s="103"/>
      <c r="I352" s="103"/>
      <c r="J352" s="103"/>
    </row>
    <row r="353" spans="1:10" ht="15.75" customHeight="1" x14ac:dyDescent="0.25">
      <c r="A353" s="10">
        <v>43074</v>
      </c>
      <c r="B353" s="11" t="s">
        <v>14</v>
      </c>
      <c r="C353" s="103"/>
      <c r="D353" s="103"/>
      <c r="E353" s="103"/>
      <c r="F353" s="103"/>
      <c r="G353" s="103"/>
      <c r="H353" s="103"/>
      <c r="I353" s="103"/>
      <c r="J353" s="103"/>
    </row>
    <row r="354" spans="1:10" ht="15.75" customHeight="1" x14ac:dyDescent="0.25">
      <c r="A354" s="10">
        <v>43075</v>
      </c>
      <c r="B354" s="11" t="s">
        <v>15</v>
      </c>
      <c r="C354" s="103"/>
      <c r="D354" s="103"/>
      <c r="E354" s="103"/>
      <c r="F354" s="103"/>
      <c r="G354" s="103"/>
      <c r="H354" s="103"/>
      <c r="I354" s="103"/>
      <c r="J354" s="103"/>
    </row>
    <row r="355" spans="1:10" ht="15.75" customHeight="1" x14ac:dyDescent="0.25">
      <c r="A355" s="10">
        <v>43076</v>
      </c>
      <c r="B355" s="11" t="s">
        <v>16</v>
      </c>
      <c r="C355" s="103"/>
      <c r="D355" s="103"/>
      <c r="E355" s="103"/>
      <c r="F355" s="103"/>
      <c r="G355" s="103"/>
      <c r="H355" s="103"/>
      <c r="I355" s="103"/>
      <c r="J355" s="103"/>
    </row>
    <row r="356" spans="1:10" ht="15.75" customHeight="1" x14ac:dyDescent="0.25">
      <c r="A356" s="10">
        <v>43077</v>
      </c>
      <c r="B356" s="11" t="s">
        <v>17</v>
      </c>
      <c r="C356" s="103"/>
      <c r="D356" s="103"/>
      <c r="E356" s="103"/>
      <c r="F356" s="103"/>
      <c r="G356" s="103"/>
      <c r="H356" s="103"/>
      <c r="I356" s="103"/>
      <c r="J356" s="103"/>
    </row>
    <row r="357" spans="1:10" ht="15.75" customHeight="1" x14ac:dyDescent="0.25">
      <c r="A357" s="10">
        <v>43078</v>
      </c>
      <c r="B357" s="11" t="s">
        <v>18</v>
      </c>
      <c r="C357" s="103"/>
      <c r="D357" s="103"/>
      <c r="E357" s="103"/>
      <c r="F357" s="103"/>
      <c r="G357" s="103"/>
      <c r="H357" s="103"/>
      <c r="I357" s="103"/>
      <c r="J357" s="103"/>
    </row>
    <row r="358" spans="1:10" ht="15.75" customHeight="1" x14ac:dyDescent="0.25">
      <c r="A358" s="10">
        <v>43079</v>
      </c>
      <c r="B358" s="11" t="s">
        <v>12</v>
      </c>
      <c r="C358" s="103"/>
      <c r="D358" s="103"/>
      <c r="E358" s="103"/>
      <c r="F358" s="103"/>
      <c r="G358" s="103"/>
      <c r="H358" s="103"/>
      <c r="I358" s="103"/>
      <c r="J358" s="103"/>
    </row>
    <row r="359" spans="1:10" ht="15.75" customHeight="1" x14ac:dyDescent="0.25">
      <c r="A359" s="10">
        <v>43080</v>
      </c>
      <c r="B359" s="11" t="s">
        <v>13</v>
      </c>
      <c r="C359" s="103"/>
      <c r="D359" s="103"/>
      <c r="E359" s="103"/>
      <c r="F359" s="103"/>
      <c r="G359" s="103"/>
      <c r="H359" s="103"/>
      <c r="I359" s="103"/>
      <c r="J359" s="103"/>
    </row>
    <row r="360" spans="1:10" ht="15.75" customHeight="1" x14ac:dyDescent="0.25">
      <c r="A360" s="10">
        <v>43081</v>
      </c>
      <c r="B360" s="11" t="s">
        <v>14</v>
      </c>
      <c r="C360" s="103"/>
      <c r="D360" s="103"/>
      <c r="E360" s="103"/>
      <c r="F360" s="103"/>
      <c r="G360" s="103"/>
      <c r="H360" s="103"/>
      <c r="I360" s="103"/>
      <c r="J360" s="103"/>
    </row>
    <row r="361" spans="1:10" ht="15.75" customHeight="1" x14ac:dyDescent="0.25">
      <c r="A361" s="10">
        <v>43082</v>
      </c>
      <c r="B361" s="11" t="s">
        <v>15</v>
      </c>
      <c r="C361" s="103"/>
      <c r="D361" s="103"/>
      <c r="E361" s="103"/>
      <c r="F361" s="103"/>
      <c r="G361" s="103"/>
      <c r="H361" s="103"/>
      <c r="I361" s="103"/>
      <c r="J361" s="103"/>
    </row>
    <row r="362" spans="1:10" ht="15.75" customHeight="1" x14ac:dyDescent="0.25">
      <c r="A362" s="10">
        <v>43083</v>
      </c>
      <c r="B362" s="11" t="s">
        <v>16</v>
      </c>
      <c r="C362" s="103"/>
      <c r="D362" s="103"/>
      <c r="E362" s="103"/>
      <c r="F362" s="103"/>
      <c r="G362" s="103"/>
      <c r="H362" s="103"/>
      <c r="I362" s="103"/>
      <c r="J362" s="103"/>
    </row>
    <row r="363" spans="1:10" ht="15.75" customHeight="1" x14ac:dyDescent="0.25">
      <c r="A363" s="10">
        <v>43084</v>
      </c>
      <c r="B363" s="11" t="s">
        <v>17</v>
      </c>
      <c r="C363" s="103"/>
      <c r="D363" s="103"/>
      <c r="E363" s="103"/>
      <c r="F363" s="103"/>
      <c r="G363" s="103"/>
      <c r="H363" s="103"/>
      <c r="I363" s="103"/>
      <c r="J363" s="103"/>
    </row>
    <row r="364" spans="1:10" ht="15.75" customHeight="1" x14ac:dyDescent="0.25">
      <c r="A364" s="10">
        <v>43085</v>
      </c>
      <c r="B364" s="11" t="s">
        <v>18</v>
      </c>
      <c r="C364" s="103"/>
      <c r="D364" s="103"/>
      <c r="E364" s="103"/>
      <c r="F364" s="103"/>
      <c r="G364" s="103"/>
      <c r="H364" s="103"/>
      <c r="I364" s="103"/>
      <c r="J364" s="103"/>
    </row>
    <row r="365" spans="1:10" ht="15.75" customHeight="1" x14ac:dyDescent="0.25">
      <c r="A365" s="10">
        <v>43086</v>
      </c>
      <c r="B365" s="11" t="s">
        <v>12</v>
      </c>
      <c r="C365" s="103"/>
      <c r="D365" s="103"/>
      <c r="E365" s="103"/>
      <c r="F365" s="103"/>
      <c r="G365" s="103"/>
      <c r="H365" s="103"/>
      <c r="I365" s="103"/>
      <c r="J365" s="103"/>
    </row>
    <row r="366" spans="1:10" ht="15.75" customHeight="1" x14ac:dyDescent="0.25">
      <c r="A366" s="10">
        <v>43087</v>
      </c>
      <c r="B366" s="11" t="s">
        <v>13</v>
      </c>
      <c r="C366" s="103"/>
      <c r="D366" s="103"/>
      <c r="E366" s="103"/>
      <c r="F366" s="103"/>
      <c r="G366" s="103"/>
      <c r="H366" s="103"/>
      <c r="I366" s="103"/>
      <c r="J366" s="103"/>
    </row>
    <row r="367" spans="1:10" ht="15.75" customHeight="1" x14ac:dyDescent="0.25">
      <c r="A367" s="10">
        <v>43088</v>
      </c>
      <c r="B367" s="11" t="s">
        <v>14</v>
      </c>
      <c r="C367" s="103"/>
      <c r="D367" s="103"/>
      <c r="E367" s="103"/>
      <c r="F367" s="103"/>
      <c r="G367" s="103"/>
      <c r="H367" s="103"/>
      <c r="I367" s="103"/>
      <c r="J367" s="103"/>
    </row>
    <row r="368" spans="1:10" ht="15.75" customHeight="1" x14ac:dyDescent="0.25">
      <c r="A368" s="10">
        <v>43089</v>
      </c>
      <c r="B368" s="11" t="s">
        <v>15</v>
      </c>
      <c r="C368" s="103"/>
      <c r="D368" s="103"/>
      <c r="E368" s="103"/>
      <c r="F368" s="103"/>
      <c r="G368" s="103"/>
      <c r="H368" s="103"/>
      <c r="I368" s="103"/>
      <c r="J368" s="103"/>
    </row>
    <row r="369" spans="1:10" ht="15.75" customHeight="1" x14ac:dyDescent="0.25">
      <c r="A369" s="10">
        <v>43090</v>
      </c>
      <c r="B369" s="11" t="s">
        <v>16</v>
      </c>
      <c r="C369" s="103"/>
      <c r="D369" s="103"/>
      <c r="E369" s="103"/>
      <c r="F369" s="103"/>
      <c r="G369" s="103"/>
      <c r="H369" s="103"/>
      <c r="I369" s="103"/>
      <c r="J369" s="103"/>
    </row>
    <row r="370" spans="1:10" ht="15.75" customHeight="1" x14ac:dyDescent="0.25">
      <c r="A370" s="10">
        <v>43091</v>
      </c>
      <c r="B370" s="11" t="s">
        <v>17</v>
      </c>
      <c r="C370" s="103"/>
      <c r="D370" s="103"/>
      <c r="E370" s="103"/>
      <c r="F370" s="103"/>
      <c r="G370" s="103"/>
      <c r="H370" s="103"/>
      <c r="I370" s="103"/>
      <c r="J370" s="103"/>
    </row>
    <row r="371" spans="1:10" ht="15.75" customHeight="1" x14ac:dyDescent="0.25">
      <c r="A371" s="10">
        <v>43092</v>
      </c>
      <c r="B371" s="11" t="s">
        <v>18</v>
      </c>
      <c r="C371" s="103"/>
      <c r="D371" s="103"/>
      <c r="E371" s="103"/>
      <c r="F371" s="103"/>
      <c r="G371" s="103"/>
      <c r="H371" s="103"/>
      <c r="I371" s="103"/>
      <c r="J371" s="103"/>
    </row>
    <row r="372" spans="1:10" ht="15.75" customHeight="1" x14ac:dyDescent="0.25">
      <c r="A372" s="10">
        <v>43093</v>
      </c>
      <c r="B372" s="11" t="s">
        <v>12</v>
      </c>
      <c r="C372" s="103"/>
      <c r="D372" s="103"/>
      <c r="E372" s="103"/>
      <c r="F372" s="103"/>
      <c r="G372" s="103"/>
      <c r="H372" s="103"/>
      <c r="I372" s="103"/>
      <c r="J372" s="103"/>
    </row>
    <row r="373" spans="1:10" ht="15.75" customHeight="1" x14ac:dyDescent="0.25">
      <c r="A373" s="10">
        <v>43094</v>
      </c>
      <c r="B373" s="11" t="s">
        <v>13</v>
      </c>
      <c r="C373" s="103"/>
      <c r="D373" s="103"/>
      <c r="E373" s="103"/>
      <c r="F373" s="103"/>
      <c r="G373" s="103"/>
      <c r="H373" s="103"/>
      <c r="I373" s="103"/>
      <c r="J373" s="103"/>
    </row>
    <row r="374" spans="1:10" ht="15.75" customHeight="1" x14ac:dyDescent="0.25">
      <c r="A374" s="10">
        <v>43095</v>
      </c>
      <c r="B374" s="11" t="s">
        <v>14</v>
      </c>
      <c r="C374" s="103"/>
      <c r="D374" s="103"/>
      <c r="E374" s="103"/>
      <c r="F374" s="103"/>
      <c r="G374" s="103"/>
      <c r="H374" s="103"/>
      <c r="I374" s="103"/>
      <c r="J374" s="103"/>
    </row>
    <row r="375" spans="1:10" ht="15.75" customHeight="1" x14ac:dyDescent="0.25">
      <c r="A375" s="10">
        <v>43096</v>
      </c>
      <c r="B375" s="11" t="s">
        <v>15</v>
      </c>
      <c r="C375" s="103"/>
      <c r="D375" s="103"/>
      <c r="E375" s="103"/>
      <c r="F375" s="103"/>
      <c r="G375" s="103"/>
      <c r="H375" s="103"/>
      <c r="I375" s="103"/>
      <c r="J375" s="103"/>
    </row>
    <row r="376" spans="1:10" ht="15.75" customHeight="1" x14ac:dyDescent="0.25">
      <c r="A376" s="10">
        <v>43097</v>
      </c>
      <c r="B376" s="11" t="s">
        <v>16</v>
      </c>
      <c r="C376" s="103"/>
      <c r="D376" s="103"/>
      <c r="E376" s="103"/>
      <c r="F376" s="103"/>
      <c r="G376" s="103"/>
      <c r="H376" s="103"/>
      <c r="I376" s="103"/>
      <c r="J376" s="103"/>
    </row>
    <row r="377" spans="1:10" ht="15.75" customHeight="1" x14ac:dyDescent="0.25">
      <c r="A377" s="10">
        <v>43098</v>
      </c>
      <c r="B377" s="11" t="s">
        <v>17</v>
      </c>
      <c r="C377" s="103"/>
      <c r="D377" s="103"/>
      <c r="E377" s="103"/>
      <c r="F377" s="103"/>
      <c r="G377" s="103"/>
      <c r="H377" s="103"/>
      <c r="I377" s="103"/>
      <c r="J377" s="103"/>
    </row>
    <row r="378" spans="1:10" ht="15.75" customHeight="1" x14ac:dyDescent="0.25">
      <c r="A378" s="10">
        <v>43099</v>
      </c>
      <c r="B378" s="11" t="s">
        <v>18</v>
      </c>
      <c r="C378" s="103"/>
      <c r="D378" s="103"/>
      <c r="E378" s="103"/>
      <c r="F378" s="103"/>
      <c r="G378" s="103"/>
      <c r="H378" s="103"/>
      <c r="I378" s="103"/>
      <c r="J378" s="103"/>
    </row>
    <row r="379" spans="1:10" ht="15.75" customHeight="1" x14ac:dyDescent="0.25">
      <c r="A379" s="10">
        <v>43100</v>
      </c>
      <c r="B379" s="11" t="s">
        <v>12</v>
      </c>
      <c r="C379" s="103"/>
      <c r="D379" s="103"/>
      <c r="E379" s="103"/>
      <c r="F379" s="103"/>
      <c r="G379" s="103"/>
      <c r="H379" s="103"/>
      <c r="I379" s="103"/>
      <c r="J379" s="103"/>
    </row>
    <row r="380" spans="1:10" ht="15.75" customHeight="1" x14ac:dyDescent="0.25">
      <c r="A380" s="27">
        <v>43070</v>
      </c>
      <c r="B380" s="11" t="s">
        <v>19</v>
      </c>
      <c r="C380" s="101">
        <f>万和!I380</f>
        <v>0</v>
      </c>
      <c r="D380" s="102">
        <f>海尔!I380</f>
        <v>0</v>
      </c>
      <c r="E380" s="102">
        <f>美的!I380</f>
        <v>0</v>
      </c>
      <c r="F380" s="102">
        <f>万家乐!I380</f>
        <v>0</v>
      </c>
      <c r="G380" s="102">
        <f>华帝!I380</f>
        <v>0</v>
      </c>
      <c r="H380" s="102">
        <f>方太!I380</f>
        <v>0</v>
      </c>
      <c r="I380" s="102">
        <f>老板!I380</f>
        <v>0</v>
      </c>
      <c r="J380" s="102">
        <f>AO!I380</f>
        <v>0</v>
      </c>
    </row>
  </sheetData>
  <mergeCells count="4">
    <mergeCell ref="A1:J1"/>
    <mergeCell ref="C2:J2"/>
    <mergeCell ref="A2:A3"/>
    <mergeCell ref="B2:B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L267" activePane="bottomRight" state="frozen"/>
      <selection pane="topRight"/>
      <selection pane="bottomLeft"/>
      <selection pane="bottomRight" activeCell="V270" sqref="V270"/>
    </sheetView>
  </sheetViews>
  <sheetFormatPr defaultColWidth="9" defaultRowHeight="12.75" customHeight="1" x14ac:dyDescent="0.25"/>
  <cols>
    <col min="1" max="1" width="11.25" style="4" customWidth="1"/>
    <col min="2" max="2" width="7.08203125" style="4" customWidth="1"/>
    <col min="3" max="3" width="10" style="5" customWidth="1"/>
    <col min="4" max="4" width="7" style="6" customWidth="1"/>
    <col min="5" max="8" width="5.58203125" style="6" customWidth="1"/>
    <col min="9" max="9" width="8.33203125" style="6" customWidth="1"/>
    <col min="10" max="10" width="9.58203125" style="5" customWidth="1"/>
    <col min="11" max="11" width="7.5" style="6" customWidth="1"/>
    <col min="12" max="15" width="5.58203125" style="6" customWidth="1"/>
    <col min="16" max="16" width="6.75" style="6" customWidth="1"/>
    <col min="17" max="17" width="9" style="5" customWidth="1"/>
    <col min="18" max="18" width="6.58203125" style="6" customWidth="1"/>
    <col min="19" max="22" width="5.58203125" style="6" customWidth="1"/>
    <col min="23" max="23" width="8.25" style="6" customWidth="1"/>
    <col min="24" max="24" width="9.5" style="5" customWidth="1"/>
    <col min="25" max="16384" width="9" style="4"/>
  </cols>
  <sheetData>
    <row r="1" spans="1:51" s="1" customFormat="1" ht="12.75" customHeight="1" x14ac:dyDescent="0.25">
      <c r="A1" s="129" t="s">
        <v>44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</row>
    <row r="2" spans="1:51" s="2" customFormat="1" ht="12.75" customHeight="1" x14ac:dyDescent="0.25">
      <c r="A2" s="134" t="s">
        <v>1</v>
      </c>
      <c r="B2" s="135" t="s">
        <v>2</v>
      </c>
      <c r="C2" s="137" t="s">
        <v>28</v>
      </c>
      <c r="D2" s="130" t="s">
        <v>29</v>
      </c>
      <c r="E2" s="131"/>
      <c r="F2" s="131"/>
      <c r="G2" s="131"/>
      <c r="H2" s="131"/>
      <c r="I2" s="131"/>
      <c r="J2" s="132"/>
      <c r="K2" s="133" t="s">
        <v>30</v>
      </c>
      <c r="L2" s="133"/>
      <c r="M2" s="133"/>
      <c r="N2" s="133"/>
      <c r="O2" s="133"/>
      <c r="P2" s="133"/>
      <c r="Q2" s="133"/>
      <c r="R2" s="133" t="s">
        <v>31</v>
      </c>
      <c r="S2" s="133"/>
      <c r="T2" s="133"/>
      <c r="U2" s="133"/>
      <c r="V2" s="133"/>
      <c r="W2" s="133"/>
      <c r="X2" s="133"/>
    </row>
    <row r="3" spans="1:51" s="1" customFormat="1" ht="12.75" customHeight="1" x14ac:dyDescent="0.25">
      <c r="A3" s="134"/>
      <c r="B3" s="136"/>
      <c r="C3" s="138"/>
      <c r="D3" s="9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</v>
      </c>
      <c r="J3" s="8" t="s">
        <v>37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36</v>
      </c>
      <c r="P3" s="9" t="s">
        <v>3</v>
      </c>
      <c r="Q3" s="8" t="s">
        <v>37</v>
      </c>
      <c r="R3" s="9" t="s">
        <v>32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3</v>
      </c>
      <c r="X3" s="8" t="s">
        <v>37</v>
      </c>
    </row>
    <row r="4" spans="1:51" s="3" customFormat="1" ht="14" x14ac:dyDescent="0.25">
      <c r="A4" s="10">
        <v>42736</v>
      </c>
      <c r="B4" s="11" t="s">
        <v>12</v>
      </c>
      <c r="C4" s="7">
        <f t="shared" ref="C4:C69" si="0">AVERAGE(J4,Q4,X4)</f>
        <v>4.9303857269897726</v>
      </c>
      <c r="D4" s="12">
        <v>35041</v>
      </c>
      <c r="E4" s="12">
        <v>542</v>
      </c>
      <c r="F4" s="12">
        <v>140</v>
      </c>
      <c r="G4" s="12">
        <v>39</v>
      </c>
      <c r="H4" s="12">
        <v>222</v>
      </c>
      <c r="I4" s="21">
        <f t="shared" ref="I4:I69" si="1">SUM(D4:H4)</f>
        <v>35984</v>
      </c>
      <c r="J4" s="7">
        <f t="shared" ref="J4:J69" si="2">(D4*5+E4*4+F4*3+G4*2+H4*1)/I4</f>
        <v>4.9492274344152953</v>
      </c>
      <c r="K4" s="12">
        <v>34494</v>
      </c>
      <c r="L4" s="12">
        <v>905</v>
      </c>
      <c r="M4" s="12">
        <v>226</v>
      </c>
      <c r="N4" s="12">
        <v>65</v>
      </c>
      <c r="O4" s="12">
        <v>294</v>
      </c>
      <c r="P4" s="21">
        <f t="shared" ref="P4:P69" si="3">SUM(K4:O4)</f>
        <v>35984</v>
      </c>
      <c r="Q4" s="7">
        <f t="shared" ref="Q4:Q69" si="4">(K4*5+L4*4+M4*3+N4*2+O4*1)/P4</f>
        <v>4.9241885282347706</v>
      </c>
      <c r="R4" s="12">
        <v>34416</v>
      </c>
      <c r="S4" s="12">
        <v>922</v>
      </c>
      <c r="T4" s="12">
        <v>232</v>
      </c>
      <c r="U4" s="12">
        <v>82</v>
      </c>
      <c r="V4" s="12">
        <v>332</v>
      </c>
      <c r="W4" s="21">
        <f t="shared" ref="W4:W69" si="5">SUM(R4:V4)</f>
        <v>35984</v>
      </c>
      <c r="X4" s="7">
        <f t="shared" ref="X4:X69" si="6">(R4*5+S4*4+T4*3+U4*2+V4*1)/W4</f>
        <v>4.9177412183192528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s="3" customFormat="1" ht="14" x14ac:dyDescent="0.25">
      <c r="A5" s="10">
        <v>42737</v>
      </c>
      <c r="B5" s="11" t="s">
        <v>13</v>
      </c>
      <c r="C5" s="7">
        <f t="shared" si="0"/>
        <v>4.9302972346185472</v>
      </c>
      <c r="D5" s="12">
        <v>35132</v>
      </c>
      <c r="E5" s="12">
        <v>542</v>
      </c>
      <c r="F5" s="12">
        <v>140</v>
      </c>
      <c r="G5" s="12">
        <v>39</v>
      </c>
      <c r="H5" s="12">
        <v>224</v>
      </c>
      <c r="I5" s="21">
        <f t="shared" si="1"/>
        <v>36077</v>
      </c>
      <c r="J5" s="7">
        <f t="shared" si="2"/>
        <v>4.9491365690051836</v>
      </c>
      <c r="K5" s="12">
        <v>34586</v>
      </c>
      <c r="L5" s="12">
        <v>905</v>
      </c>
      <c r="M5" s="12">
        <v>225</v>
      </c>
      <c r="N5" s="12">
        <v>66</v>
      </c>
      <c r="O5" s="12">
        <v>295</v>
      </c>
      <c r="P5" s="21">
        <f t="shared" si="3"/>
        <v>36077</v>
      </c>
      <c r="Q5" s="7">
        <f t="shared" si="4"/>
        <v>4.9242453640823793</v>
      </c>
      <c r="R5" s="12">
        <v>34502</v>
      </c>
      <c r="S5" s="12">
        <v>926</v>
      </c>
      <c r="T5" s="12">
        <v>231</v>
      </c>
      <c r="U5" s="12">
        <v>84</v>
      </c>
      <c r="V5" s="12">
        <v>334</v>
      </c>
      <c r="W5" s="21">
        <f t="shared" si="5"/>
        <v>36077</v>
      </c>
      <c r="X5" s="7">
        <f t="shared" si="6"/>
        <v>4.9175097707680795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s="3" customFormat="1" ht="14" x14ac:dyDescent="0.25">
      <c r="A6" s="10">
        <v>42738</v>
      </c>
      <c r="B6" s="11" t="s">
        <v>14</v>
      </c>
      <c r="C6" s="7">
        <f t="shared" si="0"/>
        <v>4.9302299867315353</v>
      </c>
      <c r="D6" s="12">
        <v>35226</v>
      </c>
      <c r="E6" s="12">
        <v>546</v>
      </c>
      <c r="F6" s="12">
        <v>140</v>
      </c>
      <c r="G6" s="12">
        <v>39</v>
      </c>
      <c r="H6" s="12">
        <v>225</v>
      </c>
      <c r="I6" s="21">
        <f t="shared" si="1"/>
        <v>36176</v>
      </c>
      <c r="J6" s="7">
        <f t="shared" si="2"/>
        <v>4.9490546218487399</v>
      </c>
      <c r="K6" s="12">
        <v>34680</v>
      </c>
      <c r="L6" s="12">
        <v>909</v>
      </c>
      <c r="M6" s="12">
        <v>224</v>
      </c>
      <c r="N6" s="12">
        <v>66</v>
      </c>
      <c r="O6" s="12">
        <v>297</v>
      </c>
      <c r="P6" s="21">
        <f t="shared" si="3"/>
        <v>36176</v>
      </c>
      <c r="Q6" s="7">
        <f t="shared" si="4"/>
        <v>4.9241762494471475</v>
      </c>
      <c r="R6" s="12">
        <v>34597</v>
      </c>
      <c r="S6" s="12">
        <v>928</v>
      </c>
      <c r="T6" s="12">
        <v>231</v>
      </c>
      <c r="U6" s="12">
        <v>84</v>
      </c>
      <c r="V6" s="12">
        <v>336</v>
      </c>
      <c r="W6" s="21">
        <f t="shared" si="5"/>
        <v>36176</v>
      </c>
      <c r="X6" s="7">
        <f t="shared" si="6"/>
        <v>4.9174590888987177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s="3" customFormat="1" ht="14" x14ac:dyDescent="0.25">
      <c r="A7" s="10">
        <v>42739</v>
      </c>
      <c r="B7" s="11" t="s">
        <v>15</v>
      </c>
      <c r="C7" s="7">
        <f t="shared" si="0"/>
        <v>4.9302150685559676</v>
      </c>
      <c r="D7" s="12">
        <v>35393</v>
      </c>
      <c r="E7" s="12">
        <v>548</v>
      </c>
      <c r="F7" s="12">
        <v>140</v>
      </c>
      <c r="G7" s="12">
        <v>39</v>
      </c>
      <c r="H7" s="12">
        <v>225</v>
      </c>
      <c r="I7" s="21">
        <f t="shared" si="1"/>
        <v>36345</v>
      </c>
      <c r="J7" s="7">
        <f t="shared" si="2"/>
        <v>4.949236483697895</v>
      </c>
      <c r="K7" s="12">
        <v>34838</v>
      </c>
      <c r="L7" s="12">
        <v>917</v>
      </c>
      <c r="M7" s="12">
        <v>226</v>
      </c>
      <c r="N7" s="12">
        <v>66</v>
      </c>
      <c r="O7" s="12">
        <v>298</v>
      </c>
      <c r="P7" s="21">
        <f t="shared" si="3"/>
        <v>36345</v>
      </c>
      <c r="Q7" s="7">
        <f t="shared" si="4"/>
        <v>4.924088595405145</v>
      </c>
      <c r="R7" s="12">
        <v>34755</v>
      </c>
      <c r="S7" s="12">
        <v>934</v>
      </c>
      <c r="T7" s="12">
        <v>234</v>
      </c>
      <c r="U7" s="12">
        <v>85</v>
      </c>
      <c r="V7" s="12">
        <v>337</v>
      </c>
      <c r="W7" s="21">
        <f t="shared" si="5"/>
        <v>36345</v>
      </c>
      <c r="X7" s="7">
        <f t="shared" si="6"/>
        <v>4.9173201265648645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s="3" customFormat="1" ht="14" x14ac:dyDescent="0.25">
      <c r="A8" s="10">
        <v>42740</v>
      </c>
      <c r="B8" s="11" t="s">
        <v>16</v>
      </c>
      <c r="C8" s="7">
        <f t="shared" si="0"/>
        <v>4.9303721159642686</v>
      </c>
      <c r="D8" s="12">
        <v>35540</v>
      </c>
      <c r="E8" s="12">
        <v>550</v>
      </c>
      <c r="F8" s="12">
        <v>141</v>
      </c>
      <c r="G8" s="12">
        <v>39</v>
      </c>
      <c r="H8" s="12">
        <v>224</v>
      </c>
      <c r="I8" s="21">
        <f t="shared" si="1"/>
        <v>36494</v>
      </c>
      <c r="J8" s="7">
        <f t="shared" si="2"/>
        <v>4.9494437441771248</v>
      </c>
      <c r="K8" s="12">
        <v>34984</v>
      </c>
      <c r="L8" s="12">
        <v>919</v>
      </c>
      <c r="M8" s="12">
        <v>227</v>
      </c>
      <c r="N8" s="12">
        <v>66</v>
      </c>
      <c r="O8" s="12">
        <v>298</v>
      </c>
      <c r="P8" s="21">
        <f t="shared" si="3"/>
        <v>36494</v>
      </c>
      <c r="Q8" s="7">
        <f t="shared" si="4"/>
        <v>4.9242889242067189</v>
      </c>
      <c r="R8" s="12">
        <v>34898</v>
      </c>
      <c r="S8" s="12">
        <v>939</v>
      </c>
      <c r="T8" s="12">
        <v>234</v>
      </c>
      <c r="U8" s="12">
        <v>84</v>
      </c>
      <c r="V8" s="12">
        <v>339</v>
      </c>
      <c r="W8" s="21">
        <f t="shared" si="5"/>
        <v>36494</v>
      </c>
      <c r="X8" s="7">
        <f t="shared" si="6"/>
        <v>4.9173836795089603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s="3" customFormat="1" ht="14" x14ac:dyDescent="0.25">
      <c r="A9" s="10">
        <v>42741</v>
      </c>
      <c r="B9" s="11" t="s">
        <v>17</v>
      </c>
      <c r="C9" s="7">
        <f t="shared" si="0"/>
        <v>4.9302613718148445</v>
      </c>
      <c r="D9" s="12">
        <v>35630</v>
      </c>
      <c r="E9" s="12">
        <v>551</v>
      </c>
      <c r="F9" s="12">
        <v>140</v>
      </c>
      <c r="G9" s="12">
        <v>39</v>
      </c>
      <c r="H9" s="12">
        <v>229</v>
      </c>
      <c r="I9" s="21">
        <f t="shared" si="1"/>
        <v>36589</v>
      </c>
      <c r="J9" s="7">
        <f t="shared" si="2"/>
        <v>4.9490557271311051</v>
      </c>
      <c r="K9" s="12">
        <v>35076</v>
      </c>
      <c r="L9" s="12">
        <v>920</v>
      </c>
      <c r="M9" s="12">
        <v>226</v>
      </c>
      <c r="N9" s="12">
        <v>66</v>
      </c>
      <c r="O9" s="12">
        <v>301</v>
      </c>
      <c r="P9" s="21">
        <f t="shared" si="3"/>
        <v>36589</v>
      </c>
      <c r="Q9" s="7">
        <f t="shared" si="4"/>
        <v>4.9241848643034789</v>
      </c>
      <c r="R9" s="12">
        <v>34992</v>
      </c>
      <c r="S9" s="12">
        <v>942</v>
      </c>
      <c r="T9" s="12">
        <v>231</v>
      </c>
      <c r="U9" s="12">
        <v>83</v>
      </c>
      <c r="V9" s="12">
        <v>341</v>
      </c>
      <c r="W9" s="21">
        <f t="shared" si="5"/>
        <v>36589</v>
      </c>
      <c r="X9" s="7">
        <f t="shared" si="6"/>
        <v>4.9175435240099485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s="3" customFormat="1" ht="14" x14ac:dyDescent="0.25">
      <c r="A10" s="10">
        <v>42742</v>
      </c>
      <c r="B10" s="11" t="s">
        <v>18</v>
      </c>
      <c r="C10" s="7">
        <f t="shared" si="0"/>
        <v>4.9298369821733292</v>
      </c>
      <c r="D10" s="12">
        <v>35759</v>
      </c>
      <c r="E10" s="12">
        <v>553</v>
      </c>
      <c r="F10" s="12">
        <v>141</v>
      </c>
      <c r="G10" s="12">
        <v>39</v>
      </c>
      <c r="H10" s="12">
        <v>232</v>
      </c>
      <c r="I10" s="21">
        <f t="shared" si="1"/>
        <v>36724</v>
      </c>
      <c r="J10" s="7">
        <f t="shared" si="2"/>
        <v>4.9488073194641107</v>
      </c>
      <c r="K10" s="12">
        <v>35196</v>
      </c>
      <c r="L10" s="12">
        <v>932</v>
      </c>
      <c r="M10" s="12">
        <v>224</v>
      </c>
      <c r="N10" s="12">
        <v>67</v>
      </c>
      <c r="O10" s="12">
        <v>305</v>
      </c>
      <c r="P10" s="21">
        <f t="shared" si="3"/>
        <v>36724</v>
      </c>
      <c r="Q10" s="7">
        <f t="shared" si="4"/>
        <v>4.923728352031369</v>
      </c>
      <c r="R10" s="12">
        <v>35110</v>
      </c>
      <c r="S10" s="12">
        <v>952</v>
      </c>
      <c r="T10" s="12">
        <v>233</v>
      </c>
      <c r="U10" s="12">
        <v>85</v>
      </c>
      <c r="V10" s="12">
        <v>344</v>
      </c>
      <c r="W10" s="21">
        <f t="shared" si="5"/>
        <v>36724</v>
      </c>
      <c r="X10" s="7">
        <f t="shared" si="6"/>
        <v>4.916975275024507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s="3" customFormat="1" ht="14" x14ac:dyDescent="0.25">
      <c r="A11" s="13">
        <v>42743</v>
      </c>
      <c r="B11" s="14" t="s">
        <v>12</v>
      </c>
      <c r="C11" s="15">
        <f t="shared" si="0"/>
        <v>4.9300434967400051</v>
      </c>
      <c r="D11" s="16">
        <v>35898</v>
      </c>
      <c r="E11" s="16">
        <v>551</v>
      </c>
      <c r="F11" s="16">
        <v>141</v>
      </c>
      <c r="G11" s="16">
        <v>39</v>
      </c>
      <c r="H11" s="16">
        <v>232</v>
      </c>
      <c r="I11" s="22">
        <f t="shared" si="1"/>
        <v>36861</v>
      </c>
      <c r="J11" s="15">
        <f t="shared" si="2"/>
        <v>4.9490518434117359</v>
      </c>
      <c r="K11" s="16">
        <v>35331</v>
      </c>
      <c r="L11" s="16">
        <v>933</v>
      </c>
      <c r="M11" s="16">
        <v>224</v>
      </c>
      <c r="N11" s="16">
        <v>68</v>
      </c>
      <c r="O11" s="16">
        <v>305</v>
      </c>
      <c r="P11" s="22">
        <f t="shared" si="3"/>
        <v>36861</v>
      </c>
      <c r="Q11" s="15">
        <f t="shared" si="4"/>
        <v>4.9239033124440468</v>
      </c>
      <c r="R11" s="16">
        <v>35246</v>
      </c>
      <c r="S11" s="16">
        <v>952</v>
      </c>
      <c r="T11" s="16">
        <v>233</v>
      </c>
      <c r="U11" s="16">
        <v>85</v>
      </c>
      <c r="V11" s="16">
        <v>345</v>
      </c>
      <c r="W11" s="22">
        <f t="shared" si="5"/>
        <v>36861</v>
      </c>
      <c r="X11" s="15">
        <f t="shared" si="6"/>
        <v>4.9171753343642335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s="3" customFormat="1" ht="14" x14ac:dyDescent="0.25">
      <c r="A12" s="10">
        <v>42744</v>
      </c>
      <c r="B12" s="11" t="s">
        <v>13</v>
      </c>
      <c r="C12" s="7">
        <f t="shared" si="0"/>
        <v>4.9298743157591476</v>
      </c>
      <c r="D12" s="12">
        <v>36056</v>
      </c>
      <c r="E12" s="12">
        <v>553</v>
      </c>
      <c r="F12" s="12">
        <v>142</v>
      </c>
      <c r="G12" s="12">
        <v>39</v>
      </c>
      <c r="H12" s="12">
        <v>234</v>
      </c>
      <c r="I12" s="21">
        <f t="shared" si="1"/>
        <v>37024</v>
      </c>
      <c r="J12" s="7">
        <f t="shared" si="2"/>
        <v>4.9489520311149526</v>
      </c>
      <c r="K12" s="12">
        <v>35488</v>
      </c>
      <c r="L12" s="12">
        <v>934</v>
      </c>
      <c r="M12" s="12">
        <v>223</v>
      </c>
      <c r="N12" s="12">
        <v>71</v>
      </c>
      <c r="O12" s="12">
        <v>308</v>
      </c>
      <c r="P12" s="21">
        <f t="shared" si="3"/>
        <v>37024</v>
      </c>
      <c r="Q12" s="7">
        <f t="shared" si="4"/>
        <v>4.9236981417458949</v>
      </c>
      <c r="R12" s="12">
        <v>35399</v>
      </c>
      <c r="S12" s="12">
        <v>957</v>
      </c>
      <c r="T12" s="12">
        <v>234</v>
      </c>
      <c r="U12" s="12">
        <v>87</v>
      </c>
      <c r="V12" s="12">
        <v>347</v>
      </c>
      <c r="W12" s="21">
        <f t="shared" si="5"/>
        <v>37024</v>
      </c>
      <c r="X12" s="7">
        <f t="shared" si="6"/>
        <v>4.9169727744165943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s="3" customFormat="1" ht="14" x14ac:dyDescent="0.25">
      <c r="A13" s="10">
        <v>42745</v>
      </c>
      <c r="B13" s="11" t="s">
        <v>14</v>
      </c>
      <c r="C13" s="7">
        <f t="shared" si="0"/>
        <v>4.9298755075152592</v>
      </c>
      <c r="D13" s="12">
        <v>36218</v>
      </c>
      <c r="E13" s="12">
        <v>557</v>
      </c>
      <c r="F13" s="12">
        <v>143</v>
      </c>
      <c r="G13" s="12">
        <v>39</v>
      </c>
      <c r="H13" s="12">
        <v>234</v>
      </c>
      <c r="I13" s="21">
        <f t="shared" si="1"/>
        <v>37191</v>
      </c>
      <c r="J13" s="7">
        <f t="shared" si="2"/>
        <v>4.9490199241752038</v>
      </c>
      <c r="K13" s="12">
        <v>35646</v>
      </c>
      <c r="L13" s="12">
        <v>941</v>
      </c>
      <c r="M13" s="12">
        <v>223</v>
      </c>
      <c r="N13" s="12">
        <v>71</v>
      </c>
      <c r="O13" s="12">
        <v>310</v>
      </c>
      <c r="P13" s="21">
        <f t="shared" si="3"/>
        <v>37191</v>
      </c>
      <c r="Q13" s="7">
        <f t="shared" si="4"/>
        <v>4.9236374391653897</v>
      </c>
      <c r="R13" s="12">
        <v>35554</v>
      </c>
      <c r="S13" s="12">
        <v>968</v>
      </c>
      <c r="T13" s="12">
        <v>235</v>
      </c>
      <c r="U13" s="12">
        <v>86</v>
      </c>
      <c r="V13" s="12">
        <v>348</v>
      </c>
      <c r="W13" s="21">
        <f t="shared" si="5"/>
        <v>37191</v>
      </c>
      <c r="X13" s="7">
        <f t="shared" si="6"/>
        <v>4.9169691592051841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s="3" customFormat="1" ht="14" x14ac:dyDescent="0.25">
      <c r="A14" s="10">
        <v>42746</v>
      </c>
      <c r="B14" s="11" t="s">
        <v>15</v>
      </c>
      <c r="C14" s="7">
        <f t="shared" si="0"/>
        <v>4.9299654646213149</v>
      </c>
      <c r="D14" s="12">
        <v>36380</v>
      </c>
      <c r="E14" s="12">
        <v>554</v>
      </c>
      <c r="F14" s="12">
        <v>146</v>
      </c>
      <c r="G14" s="12">
        <v>39</v>
      </c>
      <c r="H14" s="12">
        <v>234</v>
      </c>
      <c r="I14" s="21">
        <f t="shared" si="1"/>
        <v>37353</v>
      </c>
      <c r="J14" s="7">
        <f t="shared" si="2"/>
        <v>4.9491607099831336</v>
      </c>
      <c r="K14" s="12">
        <v>35803</v>
      </c>
      <c r="L14" s="12">
        <v>942</v>
      </c>
      <c r="M14" s="12">
        <v>225</v>
      </c>
      <c r="N14" s="12">
        <v>73</v>
      </c>
      <c r="O14" s="12">
        <v>310</v>
      </c>
      <c r="P14" s="21">
        <f t="shared" si="3"/>
        <v>37353</v>
      </c>
      <c r="Q14" s="7">
        <f t="shared" si="4"/>
        <v>4.9236741359462428</v>
      </c>
      <c r="R14" s="12">
        <v>35706</v>
      </c>
      <c r="S14" s="12">
        <v>976</v>
      </c>
      <c r="T14" s="12">
        <v>238</v>
      </c>
      <c r="U14" s="12">
        <v>86</v>
      </c>
      <c r="V14" s="12">
        <v>347</v>
      </c>
      <c r="W14" s="21">
        <f t="shared" si="5"/>
        <v>37353</v>
      </c>
      <c r="X14" s="7">
        <f t="shared" si="6"/>
        <v>4.9170615479345701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s="3" customFormat="1" ht="14" x14ac:dyDescent="0.25">
      <c r="A15" s="10">
        <v>42747</v>
      </c>
      <c r="B15" s="11" t="s">
        <v>16</v>
      </c>
      <c r="C15" s="7">
        <f t="shared" si="0"/>
        <v>4.9299274222921055</v>
      </c>
      <c r="D15" s="12">
        <v>36546</v>
      </c>
      <c r="E15" s="12">
        <v>558</v>
      </c>
      <c r="F15" s="12">
        <v>145</v>
      </c>
      <c r="G15" s="12">
        <v>39</v>
      </c>
      <c r="H15" s="12">
        <v>235</v>
      </c>
      <c r="I15" s="21">
        <f t="shared" si="1"/>
        <v>37523</v>
      </c>
      <c r="J15" s="7">
        <f t="shared" si="2"/>
        <v>4.9492311382352154</v>
      </c>
      <c r="K15" s="12">
        <v>35959</v>
      </c>
      <c r="L15" s="12">
        <v>951</v>
      </c>
      <c r="M15" s="12">
        <v>227</v>
      </c>
      <c r="N15" s="12">
        <v>74</v>
      </c>
      <c r="O15" s="12">
        <v>312</v>
      </c>
      <c r="P15" s="21">
        <f t="shared" si="3"/>
        <v>37523</v>
      </c>
      <c r="Q15" s="7">
        <f t="shared" si="4"/>
        <v>4.9233803267329375</v>
      </c>
      <c r="R15" s="12">
        <v>35870</v>
      </c>
      <c r="S15" s="12">
        <v>981</v>
      </c>
      <c r="T15" s="12">
        <v>237</v>
      </c>
      <c r="U15" s="12">
        <v>87</v>
      </c>
      <c r="V15" s="12">
        <v>348</v>
      </c>
      <c r="W15" s="21">
        <f t="shared" si="5"/>
        <v>37523</v>
      </c>
      <c r="X15" s="7">
        <f t="shared" si="6"/>
        <v>4.9171708019081626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s="3" customFormat="1" ht="14" x14ac:dyDescent="0.25">
      <c r="A16" s="10">
        <v>42748</v>
      </c>
      <c r="B16" s="11" t="s">
        <v>17</v>
      </c>
      <c r="C16" s="7">
        <f t="shared" si="0"/>
        <v>4.9300612627925915</v>
      </c>
      <c r="D16" s="12">
        <v>36672</v>
      </c>
      <c r="E16" s="12">
        <v>560</v>
      </c>
      <c r="F16" s="12">
        <v>147</v>
      </c>
      <c r="G16" s="12">
        <v>38</v>
      </c>
      <c r="H16" s="12">
        <v>235</v>
      </c>
      <c r="I16" s="21">
        <f t="shared" si="1"/>
        <v>37652</v>
      </c>
      <c r="J16" s="7">
        <f t="shared" si="2"/>
        <v>4.9493254010411132</v>
      </c>
      <c r="K16" s="12">
        <v>36084</v>
      </c>
      <c r="L16" s="12">
        <v>956</v>
      </c>
      <c r="M16" s="12">
        <v>227</v>
      </c>
      <c r="N16" s="12">
        <v>73</v>
      </c>
      <c r="O16" s="12">
        <v>312</v>
      </c>
      <c r="P16" s="21">
        <f t="shared" si="3"/>
        <v>37652</v>
      </c>
      <c r="Q16" s="7">
        <f t="shared" si="4"/>
        <v>4.9235897163497295</v>
      </c>
      <c r="R16" s="12">
        <v>35994</v>
      </c>
      <c r="S16" s="12">
        <v>984</v>
      </c>
      <c r="T16" s="12">
        <v>239</v>
      </c>
      <c r="U16" s="12">
        <v>87</v>
      </c>
      <c r="V16" s="12">
        <v>348</v>
      </c>
      <c r="W16" s="21">
        <f t="shared" si="5"/>
        <v>37652</v>
      </c>
      <c r="X16" s="7">
        <f t="shared" si="6"/>
        <v>4.9172686709869327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s="3" customFormat="1" ht="14" x14ac:dyDescent="0.25">
      <c r="A17" s="10">
        <v>42749</v>
      </c>
      <c r="B17" s="11" t="s">
        <v>18</v>
      </c>
      <c r="C17" s="7">
        <f t="shared" si="0"/>
        <v>4.930140407543707</v>
      </c>
      <c r="D17" s="12">
        <v>36792</v>
      </c>
      <c r="E17" s="12">
        <v>559</v>
      </c>
      <c r="F17" s="12">
        <v>147</v>
      </c>
      <c r="G17" s="12">
        <v>38</v>
      </c>
      <c r="H17" s="12">
        <v>235</v>
      </c>
      <c r="I17" s="21">
        <f t="shared" si="1"/>
        <v>37771</v>
      </c>
      <c r="J17" s="7">
        <f t="shared" si="2"/>
        <v>4.9495115300097963</v>
      </c>
      <c r="K17" s="12">
        <v>36201</v>
      </c>
      <c r="L17" s="12">
        <v>960</v>
      </c>
      <c r="M17" s="12">
        <v>225</v>
      </c>
      <c r="N17" s="12">
        <v>73</v>
      </c>
      <c r="O17" s="12">
        <v>312</v>
      </c>
      <c r="P17" s="21">
        <f t="shared" si="3"/>
        <v>37771</v>
      </c>
      <c r="Q17" s="7">
        <f t="shared" si="4"/>
        <v>4.9238304519340232</v>
      </c>
      <c r="R17" s="12">
        <v>36102</v>
      </c>
      <c r="S17" s="12">
        <v>991</v>
      </c>
      <c r="T17" s="12">
        <v>242</v>
      </c>
      <c r="U17" s="12">
        <v>87</v>
      </c>
      <c r="V17" s="12">
        <v>349</v>
      </c>
      <c r="W17" s="21">
        <f t="shared" si="5"/>
        <v>37771</v>
      </c>
      <c r="X17" s="7">
        <f t="shared" si="6"/>
        <v>4.9170792406872996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s="3" customFormat="1" ht="14" x14ac:dyDescent="0.25">
      <c r="A18" s="13">
        <v>42750</v>
      </c>
      <c r="B18" s="14" t="s">
        <v>12</v>
      </c>
      <c r="C18" s="15">
        <f t="shared" si="0"/>
        <v>4.9300464772367176</v>
      </c>
      <c r="D18" s="16">
        <v>36886</v>
      </c>
      <c r="E18" s="16">
        <v>560</v>
      </c>
      <c r="F18" s="16">
        <v>147</v>
      </c>
      <c r="G18" s="16">
        <v>40</v>
      </c>
      <c r="H18" s="16">
        <v>235</v>
      </c>
      <c r="I18" s="22">
        <f t="shared" si="1"/>
        <v>37868</v>
      </c>
      <c r="J18" s="15">
        <f t="shared" si="2"/>
        <v>4.9494560050702443</v>
      </c>
      <c r="K18" s="16">
        <v>36295</v>
      </c>
      <c r="L18" s="16">
        <v>961</v>
      </c>
      <c r="M18" s="16">
        <v>226</v>
      </c>
      <c r="N18" s="16">
        <v>73</v>
      </c>
      <c r="O18" s="16">
        <v>313</v>
      </c>
      <c r="P18" s="22">
        <f t="shared" si="3"/>
        <v>37868</v>
      </c>
      <c r="Q18" s="15">
        <f t="shared" si="4"/>
        <v>4.9238407098341606</v>
      </c>
      <c r="R18" s="16">
        <v>36189</v>
      </c>
      <c r="S18" s="16">
        <v>996</v>
      </c>
      <c r="T18" s="16">
        <v>246</v>
      </c>
      <c r="U18" s="16">
        <v>87</v>
      </c>
      <c r="V18" s="16">
        <v>350</v>
      </c>
      <c r="W18" s="22">
        <f t="shared" si="5"/>
        <v>37868</v>
      </c>
      <c r="X18" s="15">
        <f t="shared" si="6"/>
        <v>4.9168427168057462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s="3" customFormat="1" ht="14" x14ac:dyDescent="0.25">
      <c r="A19" s="10">
        <v>42751</v>
      </c>
      <c r="B19" s="11" t="s">
        <v>13</v>
      </c>
      <c r="C19" s="7">
        <f t="shared" si="0"/>
        <v>4.9300769810791385</v>
      </c>
      <c r="D19" s="12">
        <v>37030</v>
      </c>
      <c r="E19" s="12">
        <v>566</v>
      </c>
      <c r="F19" s="12">
        <v>148</v>
      </c>
      <c r="G19" s="12">
        <v>38</v>
      </c>
      <c r="H19" s="12">
        <v>236</v>
      </c>
      <c r="I19" s="21">
        <f t="shared" si="1"/>
        <v>38018</v>
      </c>
      <c r="J19" s="7">
        <f t="shared" si="2"/>
        <v>4.94949760639697</v>
      </c>
      <c r="K19" s="12">
        <v>36437</v>
      </c>
      <c r="L19" s="12">
        <v>964</v>
      </c>
      <c r="M19" s="12">
        <v>231</v>
      </c>
      <c r="N19" s="12">
        <v>74</v>
      </c>
      <c r="O19" s="12">
        <v>312</v>
      </c>
      <c r="P19" s="21">
        <f t="shared" si="3"/>
        <v>38018</v>
      </c>
      <c r="Q19" s="7">
        <f t="shared" si="4"/>
        <v>4.9238255563154292</v>
      </c>
      <c r="R19" s="12">
        <v>36333</v>
      </c>
      <c r="S19" s="12">
        <v>1000</v>
      </c>
      <c r="T19" s="12">
        <v>246</v>
      </c>
      <c r="U19" s="12">
        <v>89</v>
      </c>
      <c r="V19" s="12">
        <v>350</v>
      </c>
      <c r="W19" s="21">
        <f t="shared" si="5"/>
        <v>38018</v>
      </c>
      <c r="X19" s="7">
        <f t="shared" si="6"/>
        <v>4.9169077805250145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s="3" customFormat="1" ht="14" x14ac:dyDescent="0.25">
      <c r="A20" s="10">
        <v>42752</v>
      </c>
      <c r="B20" s="11" t="s">
        <v>14</v>
      </c>
      <c r="C20" s="7">
        <f t="shared" si="0"/>
        <v>4.9303375693261708</v>
      </c>
      <c r="D20" s="12">
        <v>37177</v>
      </c>
      <c r="E20" s="12">
        <v>567</v>
      </c>
      <c r="F20" s="12">
        <v>148</v>
      </c>
      <c r="G20" s="12">
        <v>38</v>
      </c>
      <c r="H20" s="12">
        <v>235</v>
      </c>
      <c r="I20" s="21">
        <f t="shared" si="1"/>
        <v>38165</v>
      </c>
      <c r="J20" s="7">
        <f t="shared" si="2"/>
        <v>4.9497707323463906</v>
      </c>
      <c r="K20" s="12">
        <v>36581</v>
      </c>
      <c r="L20" s="12">
        <v>968</v>
      </c>
      <c r="M20" s="12">
        <v>232</v>
      </c>
      <c r="N20" s="12">
        <v>74</v>
      </c>
      <c r="O20" s="12">
        <v>310</v>
      </c>
      <c r="P20" s="21">
        <f t="shared" si="3"/>
        <v>38165</v>
      </c>
      <c r="Q20" s="7">
        <f t="shared" si="4"/>
        <v>4.9241713611948121</v>
      </c>
      <c r="R20" s="12">
        <v>36473</v>
      </c>
      <c r="S20" s="12">
        <v>1007</v>
      </c>
      <c r="T20" s="12">
        <v>246</v>
      </c>
      <c r="U20" s="12">
        <v>90</v>
      </c>
      <c r="V20" s="12">
        <v>349</v>
      </c>
      <c r="W20" s="21">
        <f t="shared" si="5"/>
        <v>38165</v>
      </c>
      <c r="X20" s="7">
        <f t="shared" si="6"/>
        <v>4.9170706144373115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s="3" customFormat="1" ht="14" x14ac:dyDescent="0.25">
      <c r="A21" s="10">
        <v>42753</v>
      </c>
      <c r="B21" s="11" t="s">
        <v>15</v>
      </c>
      <c r="C21" s="7">
        <f t="shared" si="0"/>
        <v>4.9301840554773451</v>
      </c>
      <c r="D21" s="12">
        <v>37363</v>
      </c>
      <c r="E21" s="12">
        <v>572</v>
      </c>
      <c r="F21" s="12">
        <v>149</v>
      </c>
      <c r="G21" s="12">
        <v>39</v>
      </c>
      <c r="H21" s="12">
        <v>235</v>
      </c>
      <c r="I21" s="21">
        <f t="shared" si="1"/>
        <v>38358</v>
      </c>
      <c r="J21" s="7">
        <f t="shared" si="2"/>
        <v>4.949762761353564</v>
      </c>
      <c r="K21" s="12">
        <v>36760</v>
      </c>
      <c r="L21" s="12">
        <v>977</v>
      </c>
      <c r="M21" s="12">
        <v>235</v>
      </c>
      <c r="N21" s="12">
        <v>74</v>
      </c>
      <c r="O21" s="12">
        <v>312</v>
      </c>
      <c r="P21" s="21">
        <f t="shared" si="3"/>
        <v>38358</v>
      </c>
      <c r="Q21" s="7">
        <f t="shared" si="4"/>
        <v>4.9239532822357788</v>
      </c>
      <c r="R21" s="12">
        <v>36648</v>
      </c>
      <c r="S21" s="12">
        <v>1020</v>
      </c>
      <c r="T21" s="12">
        <v>250</v>
      </c>
      <c r="U21" s="12">
        <v>90</v>
      </c>
      <c r="V21" s="12">
        <v>350</v>
      </c>
      <c r="W21" s="21">
        <f t="shared" si="5"/>
        <v>38358</v>
      </c>
      <c r="X21" s="7">
        <f t="shared" si="6"/>
        <v>4.9168361228426924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s="3" customFormat="1" ht="14" x14ac:dyDescent="0.25">
      <c r="A22" s="10">
        <v>42754</v>
      </c>
      <c r="B22" s="11" t="s">
        <v>16</v>
      </c>
      <c r="C22" s="7">
        <f t="shared" si="0"/>
        <v>4.9302534821351331</v>
      </c>
      <c r="D22" s="12">
        <v>37531</v>
      </c>
      <c r="E22" s="12">
        <v>575</v>
      </c>
      <c r="F22" s="12">
        <v>150</v>
      </c>
      <c r="G22" s="12">
        <v>39</v>
      </c>
      <c r="H22" s="12">
        <v>235</v>
      </c>
      <c r="I22" s="21">
        <f t="shared" si="1"/>
        <v>38530</v>
      </c>
      <c r="J22" s="7">
        <f t="shared" si="2"/>
        <v>4.9498572540877239</v>
      </c>
      <c r="K22" s="12">
        <v>36925</v>
      </c>
      <c r="L22" s="12">
        <v>980</v>
      </c>
      <c r="M22" s="12">
        <v>239</v>
      </c>
      <c r="N22" s="12">
        <v>74</v>
      </c>
      <c r="O22" s="12">
        <v>312</v>
      </c>
      <c r="P22" s="21">
        <f t="shared" si="3"/>
        <v>38530</v>
      </c>
      <c r="Q22" s="7">
        <f t="shared" si="4"/>
        <v>4.9240072670646251</v>
      </c>
      <c r="R22" s="12">
        <v>36813</v>
      </c>
      <c r="S22" s="12">
        <v>1025</v>
      </c>
      <c r="T22" s="12">
        <v>250</v>
      </c>
      <c r="U22" s="12">
        <v>91</v>
      </c>
      <c r="V22" s="12">
        <v>351</v>
      </c>
      <c r="W22" s="21">
        <f t="shared" si="5"/>
        <v>38530</v>
      </c>
      <c r="X22" s="7">
        <f t="shared" si="6"/>
        <v>4.9168959252530495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s="3" customFormat="1" ht="14" x14ac:dyDescent="0.25">
      <c r="A23" s="10">
        <v>42755</v>
      </c>
      <c r="B23" s="11" t="s">
        <v>17</v>
      </c>
      <c r="C23" s="7">
        <f t="shared" si="0"/>
        <v>4.9302842952117336</v>
      </c>
      <c r="D23" s="12">
        <v>37657</v>
      </c>
      <c r="E23" s="12">
        <v>575</v>
      </c>
      <c r="F23" s="12">
        <v>150</v>
      </c>
      <c r="G23" s="12">
        <v>39</v>
      </c>
      <c r="H23" s="12">
        <v>236</v>
      </c>
      <c r="I23" s="21">
        <f t="shared" si="1"/>
        <v>38657</v>
      </c>
      <c r="J23" s="7">
        <f t="shared" si="2"/>
        <v>4.9499185141112862</v>
      </c>
      <c r="K23" s="12">
        <v>37052</v>
      </c>
      <c r="L23" s="12">
        <v>980</v>
      </c>
      <c r="M23" s="12">
        <v>238</v>
      </c>
      <c r="N23" s="12">
        <v>74</v>
      </c>
      <c r="O23" s="12">
        <v>313</v>
      </c>
      <c r="P23" s="21">
        <f t="shared" si="3"/>
        <v>38657</v>
      </c>
      <c r="Q23" s="7">
        <f t="shared" si="4"/>
        <v>4.9242051892283412</v>
      </c>
      <c r="R23" s="12">
        <v>36933</v>
      </c>
      <c r="S23" s="12">
        <v>1028</v>
      </c>
      <c r="T23" s="12">
        <v>251</v>
      </c>
      <c r="U23" s="12">
        <v>91</v>
      </c>
      <c r="V23" s="12">
        <v>354</v>
      </c>
      <c r="W23" s="21">
        <f t="shared" si="5"/>
        <v>38657</v>
      </c>
      <c r="X23" s="7">
        <f t="shared" si="6"/>
        <v>4.9167291822955743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2.75" customHeight="1" x14ac:dyDescent="0.25">
      <c r="A24" s="10">
        <v>42756</v>
      </c>
      <c r="B24" s="11" t="s">
        <v>18</v>
      </c>
      <c r="C24" s="7">
        <f t="shared" si="0"/>
        <v>4.9303643236633858</v>
      </c>
      <c r="D24" s="12">
        <v>37713</v>
      </c>
      <c r="E24" s="12">
        <v>574</v>
      </c>
      <c r="F24" s="12">
        <v>150</v>
      </c>
      <c r="G24" s="12">
        <v>38</v>
      </c>
      <c r="H24" s="12">
        <v>236</v>
      </c>
      <c r="I24" s="21">
        <f t="shared" si="1"/>
        <v>38711</v>
      </c>
      <c r="J24" s="7">
        <f t="shared" si="2"/>
        <v>4.9500917052000721</v>
      </c>
      <c r="K24" s="12">
        <v>37107</v>
      </c>
      <c r="L24" s="12">
        <v>980</v>
      </c>
      <c r="M24" s="12">
        <v>238</v>
      </c>
      <c r="N24" s="12">
        <v>74</v>
      </c>
      <c r="O24" s="12">
        <v>312</v>
      </c>
      <c r="P24" s="21">
        <f t="shared" si="3"/>
        <v>38711</v>
      </c>
      <c r="Q24" s="7">
        <f t="shared" si="4"/>
        <v>4.9244142491798195</v>
      </c>
      <c r="R24" s="12">
        <v>36979</v>
      </c>
      <c r="S24" s="12">
        <v>1034</v>
      </c>
      <c r="T24" s="12">
        <v>253</v>
      </c>
      <c r="U24" s="12">
        <v>91</v>
      </c>
      <c r="V24" s="12">
        <v>354</v>
      </c>
      <c r="W24" s="21">
        <f t="shared" si="5"/>
        <v>38711</v>
      </c>
      <c r="X24" s="7">
        <f t="shared" si="6"/>
        <v>4.9165870166102659</v>
      </c>
    </row>
    <row r="25" spans="1:51" s="3" customFormat="1" ht="14" x14ac:dyDescent="0.25">
      <c r="A25" s="13">
        <v>42757</v>
      </c>
      <c r="B25" s="14" t="s">
        <v>12</v>
      </c>
      <c r="C25" s="15">
        <f t="shared" si="0"/>
        <v>4.9302131682998107</v>
      </c>
      <c r="D25" s="16">
        <v>37779</v>
      </c>
      <c r="E25" s="16">
        <v>575</v>
      </c>
      <c r="F25" s="16">
        <v>150</v>
      </c>
      <c r="G25" s="16">
        <v>40</v>
      </c>
      <c r="H25" s="16">
        <v>236</v>
      </c>
      <c r="I25" s="22">
        <f t="shared" si="1"/>
        <v>38780</v>
      </c>
      <c r="J25" s="15">
        <f t="shared" si="2"/>
        <v>4.95</v>
      </c>
      <c r="K25" s="16">
        <v>37173</v>
      </c>
      <c r="L25" s="16">
        <v>978</v>
      </c>
      <c r="M25" s="16">
        <v>240</v>
      </c>
      <c r="N25" s="16">
        <v>77</v>
      </c>
      <c r="O25" s="16">
        <v>312</v>
      </c>
      <c r="P25" s="22">
        <f t="shared" si="3"/>
        <v>38780</v>
      </c>
      <c r="Q25" s="15">
        <f t="shared" si="4"/>
        <v>4.9242650850954099</v>
      </c>
      <c r="R25" s="16">
        <v>37040</v>
      </c>
      <c r="S25" s="16">
        <v>1038</v>
      </c>
      <c r="T25" s="16">
        <v>256</v>
      </c>
      <c r="U25" s="16">
        <v>91</v>
      </c>
      <c r="V25" s="16">
        <v>355</v>
      </c>
      <c r="W25" s="22">
        <f t="shared" si="5"/>
        <v>38780</v>
      </c>
      <c r="X25" s="15">
        <f t="shared" si="6"/>
        <v>4.9163744198040229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2.75" customHeight="1" x14ac:dyDescent="0.25">
      <c r="A26" s="10">
        <v>42758</v>
      </c>
      <c r="B26" s="11" t="s">
        <v>13</v>
      </c>
      <c r="C26" s="7">
        <f t="shared" si="0"/>
        <v>4.9301108480043929</v>
      </c>
      <c r="D26" s="12">
        <v>37849</v>
      </c>
      <c r="E26" s="12">
        <v>575</v>
      </c>
      <c r="F26" s="12">
        <v>152</v>
      </c>
      <c r="G26" s="12">
        <v>40</v>
      </c>
      <c r="H26" s="12">
        <v>236</v>
      </c>
      <c r="I26" s="21">
        <f t="shared" si="1"/>
        <v>38852</v>
      </c>
      <c r="J26" s="7">
        <f t="shared" si="2"/>
        <v>4.9499897045197159</v>
      </c>
      <c r="K26" s="12">
        <v>37236</v>
      </c>
      <c r="L26" s="12">
        <v>984</v>
      </c>
      <c r="M26" s="12">
        <v>243</v>
      </c>
      <c r="N26" s="12">
        <v>77</v>
      </c>
      <c r="O26" s="12">
        <v>312</v>
      </c>
      <c r="P26" s="21">
        <f t="shared" si="3"/>
        <v>38852</v>
      </c>
      <c r="Q26" s="7">
        <f t="shared" si="4"/>
        <v>4.9240965716050651</v>
      </c>
      <c r="R26" s="12">
        <v>37104</v>
      </c>
      <c r="S26" s="12">
        <v>1044</v>
      </c>
      <c r="T26" s="12">
        <v>257</v>
      </c>
      <c r="U26" s="12">
        <v>92</v>
      </c>
      <c r="V26" s="12">
        <v>355</v>
      </c>
      <c r="W26" s="21">
        <f t="shared" si="5"/>
        <v>38852</v>
      </c>
      <c r="X26" s="7">
        <f t="shared" si="6"/>
        <v>4.9162462678883969</v>
      </c>
    </row>
    <row r="27" spans="1:51" ht="12.75" customHeight="1" x14ac:dyDescent="0.25">
      <c r="A27" s="10">
        <v>42759</v>
      </c>
      <c r="B27" s="11" t="s">
        <v>14</v>
      </c>
      <c r="C27" s="7">
        <f t="shared" si="0"/>
        <v>4.9301167861947244</v>
      </c>
      <c r="D27" s="12">
        <v>37897</v>
      </c>
      <c r="E27" s="12">
        <v>578</v>
      </c>
      <c r="F27" s="12">
        <v>153</v>
      </c>
      <c r="G27" s="12">
        <v>40</v>
      </c>
      <c r="H27" s="12">
        <v>235</v>
      </c>
      <c r="I27" s="21">
        <f t="shared" si="1"/>
        <v>38903</v>
      </c>
      <c r="J27" s="7">
        <f t="shared" si="2"/>
        <v>4.9500295607022595</v>
      </c>
      <c r="K27" s="12">
        <v>37285</v>
      </c>
      <c r="L27" s="12">
        <v>986</v>
      </c>
      <c r="M27" s="12">
        <v>245</v>
      </c>
      <c r="N27" s="12">
        <v>77</v>
      </c>
      <c r="O27" s="12">
        <v>310</v>
      </c>
      <c r="P27" s="21">
        <f t="shared" si="3"/>
        <v>38903</v>
      </c>
      <c r="Q27" s="7">
        <f t="shared" si="4"/>
        <v>4.9242474873403079</v>
      </c>
      <c r="R27" s="12">
        <v>37151</v>
      </c>
      <c r="S27" s="12">
        <v>1043</v>
      </c>
      <c r="T27" s="12">
        <v>261</v>
      </c>
      <c r="U27" s="12">
        <v>92</v>
      </c>
      <c r="V27" s="12">
        <v>356</v>
      </c>
      <c r="W27" s="21">
        <f t="shared" si="5"/>
        <v>38903</v>
      </c>
      <c r="X27" s="7">
        <f t="shared" si="6"/>
        <v>4.9160733105416039</v>
      </c>
    </row>
    <row r="28" spans="1:51" ht="12.75" hidden="1" customHeight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t="12.75" hidden="1" customHeight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t="12.75" hidden="1" customHeight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t="12.75" hidden="1" customHeight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t="12.75" hidden="1" customHeight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t="12.75" hidden="1" customHeight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t="12.75" hidden="1" customHeight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s="3" customFormat="1" ht="18" customHeight="1" x14ac:dyDescent="0.25">
      <c r="A35" s="17">
        <v>42736</v>
      </c>
      <c r="B35" s="18" t="s">
        <v>19</v>
      </c>
      <c r="C35" s="19">
        <f>AVERAGE(C4:C27)</f>
        <v>4.930144764614206</v>
      </c>
      <c r="D35" s="20">
        <f>AVERAGE(D4:D27)</f>
        <v>36548.541666666664</v>
      </c>
      <c r="E35" s="20">
        <f t="shared" ref="E35:J35" si="7">AVERAGE(E4:E27)</f>
        <v>560.04166666666663</v>
      </c>
      <c r="F35" s="20">
        <f t="shared" si="7"/>
        <v>145.41666666666666</v>
      </c>
      <c r="G35" s="20">
        <f t="shared" si="7"/>
        <v>38.958333333333336</v>
      </c>
      <c r="H35" s="20">
        <f t="shared" si="7"/>
        <v>232.29166666666666</v>
      </c>
      <c r="I35" s="20">
        <f t="shared" si="7"/>
        <v>37525.25</v>
      </c>
      <c r="J35" s="19">
        <f t="shared" si="7"/>
        <v>4.9494411800624514</v>
      </c>
      <c r="K35" s="20">
        <f t="shared" ref="K35:Q35" si="8">AVERAGE(K4:K27)</f>
        <v>35967.375</v>
      </c>
      <c r="L35" s="20">
        <f t="shared" si="8"/>
        <v>949.25</v>
      </c>
      <c r="M35" s="20">
        <f t="shared" si="8"/>
        <v>229.95833333333334</v>
      </c>
      <c r="N35" s="20">
        <f t="shared" si="8"/>
        <v>71.375</v>
      </c>
      <c r="O35" s="20">
        <f t="shared" si="8"/>
        <v>307.29166666666669</v>
      </c>
      <c r="P35" s="20">
        <f t="shared" si="8"/>
        <v>37525.25</v>
      </c>
      <c r="Q35" s="19">
        <f t="shared" si="8"/>
        <v>4.9239850483801257</v>
      </c>
      <c r="R35" s="20">
        <f t="shared" ref="R35:X35" si="9">AVERAGE(R4:R27)</f>
        <v>35866.833333333336</v>
      </c>
      <c r="S35" s="20">
        <f t="shared" si="9"/>
        <v>982.79166666666663</v>
      </c>
      <c r="T35" s="20">
        <f t="shared" si="9"/>
        <v>241.66666666666666</v>
      </c>
      <c r="U35" s="20">
        <f t="shared" si="9"/>
        <v>87.333333333333329</v>
      </c>
      <c r="V35" s="20">
        <f t="shared" si="9"/>
        <v>346.625</v>
      </c>
      <c r="W35" s="20">
        <f t="shared" si="9"/>
        <v>37525.25</v>
      </c>
      <c r="X35" s="23">
        <f t="shared" si="9"/>
        <v>4.9170080654000401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2.75" hidden="1" customHeight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t="12.75" hidden="1" customHeight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t="12.75" hidden="1" customHeight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ht="12.75" customHeight="1" x14ac:dyDescent="0.25">
      <c r="A39" s="10">
        <v>42770</v>
      </c>
      <c r="B39" s="11" t="s">
        <v>18</v>
      </c>
      <c r="C39" s="7">
        <f t="shared" si="0"/>
        <v>4.9296317566391705</v>
      </c>
      <c r="D39" s="12">
        <v>37311</v>
      </c>
      <c r="E39" s="12">
        <v>572</v>
      </c>
      <c r="F39" s="12">
        <v>150</v>
      </c>
      <c r="G39" s="12">
        <v>41</v>
      </c>
      <c r="H39" s="12">
        <v>234</v>
      </c>
      <c r="I39" s="21">
        <f t="shared" si="1"/>
        <v>38308</v>
      </c>
      <c r="J39" s="7">
        <f t="shared" si="2"/>
        <v>4.9495927743552262</v>
      </c>
      <c r="K39" s="12">
        <v>36706</v>
      </c>
      <c r="L39" s="12">
        <v>979</v>
      </c>
      <c r="M39" s="12">
        <v>238</v>
      </c>
      <c r="N39" s="12">
        <v>80</v>
      </c>
      <c r="O39" s="12">
        <v>305</v>
      </c>
      <c r="P39" s="21">
        <f t="shared" si="3"/>
        <v>38308</v>
      </c>
      <c r="Q39" s="7">
        <f t="shared" si="4"/>
        <v>4.9239062336848702</v>
      </c>
      <c r="R39" s="12">
        <v>36563</v>
      </c>
      <c r="S39" s="12">
        <v>1044</v>
      </c>
      <c r="T39" s="12">
        <v>258</v>
      </c>
      <c r="U39" s="12">
        <v>91</v>
      </c>
      <c r="V39" s="12">
        <v>352</v>
      </c>
      <c r="W39" s="21">
        <f t="shared" si="5"/>
        <v>38308</v>
      </c>
      <c r="X39" s="7">
        <f t="shared" si="6"/>
        <v>4.9153962618774143</v>
      </c>
    </row>
    <row r="40" spans="1:51" ht="12.75" customHeight="1" x14ac:dyDescent="0.25">
      <c r="A40" s="10">
        <v>42771</v>
      </c>
      <c r="B40" s="11" t="s">
        <v>12</v>
      </c>
      <c r="C40" s="7">
        <f t="shared" si="0"/>
        <v>4.9295456724274676</v>
      </c>
      <c r="D40" s="12">
        <v>37249</v>
      </c>
      <c r="E40" s="12">
        <v>571</v>
      </c>
      <c r="F40" s="12">
        <v>151</v>
      </c>
      <c r="G40" s="12">
        <v>41</v>
      </c>
      <c r="H40" s="12">
        <v>235</v>
      </c>
      <c r="I40" s="21">
        <f t="shared" si="1"/>
        <v>38247</v>
      </c>
      <c r="J40" s="7">
        <f t="shared" si="2"/>
        <v>4.9493816508484327</v>
      </c>
      <c r="K40" s="12">
        <v>36647</v>
      </c>
      <c r="L40" s="12">
        <v>978</v>
      </c>
      <c r="M40" s="12">
        <v>237</v>
      </c>
      <c r="N40" s="12">
        <v>80</v>
      </c>
      <c r="O40" s="12">
        <v>305</v>
      </c>
      <c r="P40" s="21">
        <f t="shared" si="3"/>
        <v>38247</v>
      </c>
      <c r="Q40" s="7">
        <f t="shared" si="4"/>
        <v>4.9238633095406179</v>
      </c>
      <c r="R40" s="12">
        <v>36504</v>
      </c>
      <c r="S40" s="12">
        <v>1043</v>
      </c>
      <c r="T40" s="12">
        <v>258</v>
      </c>
      <c r="U40" s="12">
        <v>91</v>
      </c>
      <c r="V40" s="12">
        <v>351</v>
      </c>
      <c r="W40" s="21">
        <f t="shared" si="5"/>
        <v>38247</v>
      </c>
      <c r="X40" s="7">
        <f t="shared" si="6"/>
        <v>4.9153920568933511</v>
      </c>
    </row>
    <row r="41" spans="1:51" ht="12.75" customHeight="1" x14ac:dyDescent="0.25">
      <c r="A41" s="10">
        <v>42772</v>
      </c>
      <c r="B41" s="11" t="s">
        <v>13</v>
      </c>
      <c r="C41" s="7">
        <f t="shared" si="0"/>
        <v>4.929463693778569</v>
      </c>
      <c r="D41" s="12">
        <v>37213</v>
      </c>
      <c r="E41" s="12">
        <v>571</v>
      </c>
      <c r="F41" s="12">
        <v>151</v>
      </c>
      <c r="G41" s="12">
        <v>42</v>
      </c>
      <c r="H41" s="12">
        <v>235</v>
      </c>
      <c r="I41" s="21">
        <f t="shared" si="1"/>
        <v>38212</v>
      </c>
      <c r="J41" s="7">
        <f t="shared" si="2"/>
        <v>4.9492567779755055</v>
      </c>
      <c r="K41" s="12">
        <v>36612</v>
      </c>
      <c r="L41" s="12">
        <v>978</v>
      </c>
      <c r="M41" s="12">
        <v>236</v>
      </c>
      <c r="N41" s="12">
        <v>80</v>
      </c>
      <c r="O41" s="12">
        <v>306</v>
      </c>
      <c r="P41" s="21">
        <f t="shared" si="3"/>
        <v>38212</v>
      </c>
      <c r="Q41" s="7">
        <f t="shared" si="4"/>
        <v>4.9237412331204853</v>
      </c>
      <c r="R41" s="12">
        <v>36470</v>
      </c>
      <c r="S41" s="12">
        <v>1043</v>
      </c>
      <c r="T41" s="12">
        <v>258</v>
      </c>
      <c r="U41" s="12">
        <v>90</v>
      </c>
      <c r="V41" s="12">
        <v>351</v>
      </c>
      <c r="W41" s="21">
        <f t="shared" si="5"/>
        <v>38212</v>
      </c>
      <c r="X41" s="7">
        <f t="shared" si="6"/>
        <v>4.9153930702397153</v>
      </c>
    </row>
    <row r="42" spans="1:51" ht="12.75" customHeight="1" x14ac:dyDescent="0.25">
      <c r="A42" s="10">
        <v>42773</v>
      </c>
      <c r="B42" s="11" t="s">
        <v>14</v>
      </c>
      <c r="C42" s="7">
        <f t="shared" si="0"/>
        <v>4.9293524263287871</v>
      </c>
      <c r="D42" s="12">
        <v>37200</v>
      </c>
      <c r="E42" s="12">
        <v>570</v>
      </c>
      <c r="F42" s="12">
        <v>151</v>
      </c>
      <c r="G42" s="12">
        <v>43</v>
      </c>
      <c r="H42" s="12">
        <v>235</v>
      </c>
      <c r="I42" s="21">
        <f t="shared" si="1"/>
        <v>38199</v>
      </c>
      <c r="J42" s="7">
        <f t="shared" si="2"/>
        <v>4.9491871514961128</v>
      </c>
      <c r="K42" s="12">
        <v>36599</v>
      </c>
      <c r="L42" s="12">
        <v>977</v>
      </c>
      <c r="M42" s="12">
        <v>236</v>
      </c>
      <c r="N42" s="12">
        <v>80</v>
      </c>
      <c r="O42" s="12">
        <v>307</v>
      </c>
      <c r="P42" s="21">
        <f t="shared" si="3"/>
        <v>38199</v>
      </c>
      <c r="Q42" s="7">
        <f t="shared" si="4"/>
        <v>4.9236367444173927</v>
      </c>
      <c r="R42" s="12">
        <v>36455</v>
      </c>
      <c r="S42" s="12">
        <v>1044</v>
      </c>
      <c r="T42" s="12">
        <v>258</v>
      </c>
      <c r="U42" s="12">
        <v>90</v>
      </c>
      <c r="V42" s="12">
        <v>352</v>
      </c>
      <c r="W42" s="21">
        <f t="shared" si="5"/>
        <v>38199</v>
      </c>
      <c r="X42" s="7">
        <f t="shared" si="6"/>
        <v>4.915233383072855</v>
      </c>
    </row>
    <row r="43" spans="1:51" ht="12.75" customHeight="1" x14ac:dyDescent="0.25">
      <c r="A43" s="10">
        <v>42774</v>
      </c>
      <c r="B43" s="11" t="s">
        <v>15</v>
      </c>
      <c r="C43" s="7">
        <f t="shared" si="0"/>
        <v>4.9293238835629438</v>
      </c>
      <c r="D43" s="12">
        <v>37199</v>
      </c>
      <c r="E43" s="12">
        <v>568</v>
      </c>
      <c r="F43" s="12">
        <v>152</v>
      </c>
      <c r="G43" s="12">
        <v>46</v>
      </c>
      <c r="H43" s="12">
        <v>235</v>
      </c>
      <c r="I43" s="21">
        <f t="shared" si="1"/>
        <v>38200</v>
      </c>
      <c r="J43" s="7">
        <f t="shared" si="2"/>
        <v>4.9489528795811522</v>
      </c>
      <c r="K43" s="12">
        <v>36600</v>
      </c>
      <c r="L43" s="12">
        <v>973</v>
      </c>
      <c r="M43" s="12">
        <v>236</v>
      </c>
      <c r="N43" s="12">
        <v>80</v>
      </c>
      <c r="O43" s="12">
        <v>308</v>
      </c>
      <c r="P43" s="21">
        <f t="shared" si="3"/>
        <v>38197</v>
      </c>
      <c r="Q43" s="7">
        <f t="shared" si="4"/>
        <v>4.9236327460271747</v>
      </c>
      <c r="R43" s="12">
        <v>36458</v>
      </c>
      <c r="S43" s="12">
        <v>1040</v>
      </c>
      <c r="T43" s="12">
        <v>257</v>
      </c>
      <c r="U43" s="12">
        <v>90</v>
      </c>
      <c r="V43" s="12">
        <v>352</v>
      </c>
      <c r="W43" s="21">
        <f t="shared" si="5"/>
        <v>38197</v>
      </c>
      <c r="X43" s="7">
        <f t="shared" si="6"/>
        <v>4.9153860250805037</v>
      </c>
    </row>
    <row r="44" spans="1:51" s="3" customFormat="1" ht="14" x14ac:dyDescent="0.25">
      <c r="A44" s="10">
        <v>42775</v>
      </c>
      <c r="B44" s="11" t="s">
        <v>16</v>
      </c>
      <c r="C44" s="7">
        <f t="shared" si="0"/>
        <v>4.9293685487178145</v>
      </c>
      <c r="D44" s="12">
        <v>37205</v>
      </c>
      <c r="E44" s="12">
        <v>568</v>
      </c>
      <c r="F44" s="12">
        <v>152</v>
      </c>
      <c r="G44" s="12">
        <v>43</v>
      </c>
      <c r="H44" s="12">
        <v>235</v>
      </c>
      <c r="I44" s="21">
        <f t="shared" si="1"/>
        <v>38203</v>
      </c>
      <c r="J44" s="7">
        <f t="shared" si="2"/>
        <v>4.949192471795409</v>
      </c>
      <c r="K44" s="12">
        <v>36605</v>
      </c>
      <c r="L44" s="12">
        <v>973</v>
      </c>
      <c r="M44" s="12">
        <v>236</v>
      </c>
      <c r="N44" s="12">
        <v>80</v>
      </c>
      <c r="O44" s="12">
        <v>309</v>
      </c>
      <c r="P44" s="21">
        <f t="shared" si="3"/>
        <v>38203</v>
      </c>
      <c r="Q44" s="7">
        <f t="shared" si="4"/>
        <v>4.9235400361228177</v>
      </c>
      <c r="R44" s="12">
        <v>36464</v>
      </c>
      <c r="S44" s="12">
        <v>1039</v>
      </c>
      <c r="T44" s="12">
        <v>258</v>
      </c>
      <c r="U44" s="12">
        <v>90</v>
      </c>
      <c r="V44" s="12">
        <v>352</v>
      </c>
      <c r="W44" s="21">
        <f t="shared" si="5"/>
        <v>38203</v>
      </c>
      <c r="X44" s="7">
        <f t="shared" si="6"/>
        <v>4.9153731382352168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s="3" customFormat="1" ht="14" x14ac:dyDescent="0.25">
      <c r="A45" s="10">
        <v>42776</v>
      </c>
      <c r="B45" s="11" t="s">
        <v>17</v>
      </c>
      <c r="C45" s="7">
        <f t="shared" si="0"/>
        <v>4.92924742448053</v>
      </c>
      <c r="D45" s="12">
        <v>37182</v>
      </c>
      <c r="E45" s="12">
        <v>567</v>
      </c>
      <c r="F45" s="12">
        <v>152</v>
      </c>
      <c r="G45" s="12">
        <v>43</v>
      </c>
      <c r="H45" s="12">
        <v>236</v>
      </c>
      <c r="I45" s="21">
        <f t="shared" si="1"/>
        <v>38180</v>
      </c>
      <c r="J45" s="7">
        <f t="shared" si="2"/>
        <v>4.9490832896804609</v>
      </c>
      <c r="K45" s="12">
        <v>36583</v>
      </c>
      <c r="L45" s="12">
        <v>972</v>
      </c>
      <c r="M45" s="12">
        <v>235</v>
      </c>
      <c r="N45" s="12">
        <v>80</v>
      </c>
      <c r="O45" s="12">
        <v>310</v>
      </c>
      <c r="P45" s="21">
        <f t="shared" si="3"/>
        <v>38180</v>
      </c>
      <c r="Q45" s="7">
        <f t="shared" si="4"/>
        <v>4.9234677841801995</v>
      </c>
      <c r="R45" s="12">
        <v>36439</v>
      </c>
      <c r="S45" s="12">
        <v>1040</v>
      </c>
      <c r="T45" s="12">
        <v>258</v>
      </c>
      <c r="U45" s="12">
        <v>90</v>
      </c>
      <c r="V45" s="12">
        <v>353</v>
      </c>
      <c r="W45" s="21">
        <f t="shared" si="5"/>
        <v>38180</v>
      </c>
      <c r="X45" s="7">
        <f t="shared" si="6"/>
        <v>4.9151911995809323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s="3" customFormat="1" ht="14" x14ac:dyDescent="0.25">
      <c r="A46" s="10">
        <v>42777</v>
      </c>
      <c r="B46" s="11" t="s">
        <v>18</v>
      </c>
      <c r="C46" s="7">
        <f t="shared" si="0"/>
        <v>4.9292921351259267</v>
      </c>
      <c r="D46" s="12">
        <v>37160</v>
      </c>
      <c r="E46" s="12">
        <v>567</v>
      </c>
      <c r="F46" s="12">
        <v>152</v>
      </c>
      <c r="G46" s="12">
        <v>43</v>
      </c>
      <c r="H46" s="12">
        <v>235</v>
      </c>
      <c r="I46" s="21">
        <f t="shared" si="1"/>
        <v>38157</v>
      </c>
      <c r="J46" s="7">
        <f t="shared" si="2"/>
        <v>4.9491574285190136</v>
      </c>
      <c r="K46" s="12">
        <v>36560</v>
      </c>
      <c r="L46" s="12">
        <v>973</v>
      </c>
      <c r="M46" s="12">
        <v>235</v>
      </c>
      <c r="N46" s="12">
        <v>80</v>
      </c>
      <c r="O46" s="12">
        <v>309</v>
      </c>
      <c r="P46" s="21">
        <f t="shared" si="3"/>
        <v>38157</v>
      </c>
      <c r="Q46" s="7">
        <f t="shared" si="4"/>
        <v>4.9235002751788661</v>
      </c>
      <c r="R46" s="12">
        <v>36416</v>
      </c>
      <c r="S46" s="12">
        <v>1041</v>
      </c>
      <c r="T46" s="12">
        <v>258</v>
      </c>
      <c r="U46" s="12">
        <v>90</v>
      </c>
      <c r="V46" s="12">
        <v>352</v>
      </c>
      <c r="W46" s="21">
        <f t="shared" si="5"/>
        <v>38157</v>
      </c>
      <c r="X46" s="7">
        <f t="shared" si="6"/>
        <v>4.9152187016799012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s="3" customFormat="1" ht="14" x14ac:dyDescent="0.25">
      <c r="A47" s="13">
        <v>42778</v>
      </c>
      <c r="B47" s="14" t="s">
        <v>12</v>
      </c>
      <c r="C47" s="15">
        <f t="shared" si="0"/>
        <v>4.9292367433684046</v>
      </c>
      <c r="D47" s="16">
        <v>37118</v>
      </c>
      <c r="E47" s="16">
        <v>565</v>
      </c>
      <c r="F47" s="16">
        <v>152</v>
      </c>
      <c r="G47" s="16">
        <v>43</v>
      </c>
      <c r="H47" s="16">
        <v>235</v>
      </c>
      <c r="I47" s="22">
        <f t="shared" si="1"/>
        <v>38113</v>
      </c>
      <c r="J47" s="15">
        <f t="shared" si="2"/>
        <v>4.9491512082491536</v>
      </c>
      <c r="K47" s="16">
        <v>36512</v>
      </c>
      <c r="L47" s="16">
        <v>976</v>
      </c>
      <c r="M47" s="16">
        <v>236</v>
      </c>
      <c r="N47" s="16">
        <v>80</v>
      </c>
      <c r="O47" s="16">
        <v>309</v>
      </c>
      <c r="P47" s="22">
        <f t="shared" si="3"/>
        <v>38113</v>
      </c>
      <c r="Q47" s="15">
        <f t="shared" si="4"/>
        <v>4.9232807703408286</v>
      </c>
      <c r="R47" s="16">
        <v>36371</v>
      </c>
      <c r="S47" s="16">
        <v>1045</v>
      </c>
      <c r="T47" s="16">
        <v>257</v>
      </c>
      <c r="U47" s="16">
        <v>90</v>
      </c>
      <c r="V47" s="16">
        <v>350</v>
      </c>
      <c r="W47" s="22">
        <f t="shared" si="5"/>
        <v>38113</v>
      </c>
      <c r="X47" s="15">
        <f t="shared" si="6"/>
        <v>4.9152782515152307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s="3" customFormat="1" ht="14" x14ac:dyDescent="0.25">
      <c r="A48" s="10">
        <v>42779</v>
      </c>
      <c r="B48" s="11" t="s">
        <v>13</v>
      </c>
      <c r="C48" s="7">
        <f t="shared" si="0"/>
        <v>4.9293862411645319</v>
      </c>
      <c r="D48" s="12">
        <v>37112</v>
      </c>
      <c r="E48" s="12">
        <v>565</v>
      </c>
      <c r="F48" s="12">
        <v>151</v>
      </c>
      <c r="G48" s="12">
        <v>43</v>
      </c>
      <c r="H48" s="12">
        <v>233</v>
      </c>
      <c r="I48" s="21">
        <f t="shared" si="1"/>
        <v>38104</v>
      </c>
      <c r="J48" s="7">
        <f t="shared" si="2"/>
        <v>4.949401637623347</v>
      </c>
      <c r="K48" s="12">
        <v>36506</v>
      </c>
      <c r="L48" s="12">
        <v>975</v>
      </c>
      <c r="M48" s="12">
        <v>237</v>
      </c>
      <c r="N48" s="12">
        <v>80</v>
      </c>
      <c r="O48" s="12">
        <v>306</v>
      </c>
      <c r="P48" s="21">
        <f t="shared" si="3"/>
        <v>38104</v>
      </c>
      <c r="Q48" s="7">
        <f t="shared" si="4"/>
        <v>4.9235513331933651</v>
      </c>
      <c r="R48" s="12">
        <v>36361</v>
      </c>
      <c r="S48" s="12">
        <v>1046</v>
      </c>
      <c r="T48" s="12">
        <v>257</v>
      </c>
      <c r="U48" s="12">
        <v>89</v>
      </c>
      <c r="V48" s="12">
        <v>351</v>
      </c>
      <c r="W48" s="21">
        <f t="shared" si="5"/>
        <v>38104</v>
      </c>
      <c r="X48" s="7">
        <f t="shared" si="6"/>
        <v>4.9152057526768846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s="3" customFormat="1" ht="14" x14ac:dyDescent="0.25">
      <c r="A49" s="10">
        <v>42780</v>
      </c>
      <c r="B49" s="11" t="s">
        <v>14</v>
      </c>
      <c r="C49" s="7">
        <f t="shared" si="0"/>
        <v>4.929134960202922</v>
      </c>
      <c r="D49" s="12">
        <v>37116</v>
      </c>
      <c r="E49" s="12">
        <v>564</v>
      </c>
      <c r="F49" s="12">
        <v>152</v>
      </c>
      <c r="G49" s="12">
        <v>42</v>
      </c>
      <c r="H49" s="12">
        <v>236</v>
      </c>
      <c r="I49" s="21">
        <f t="shared" si="1"/>
        <v>38110</v>
      </c>
      <c r="J49" s="7">
        <f t="shared" si="2"/>
        <v>4.9491472054578853</v>
      </c>
      <c r="K49" s="12">
        <v>36510</v>
      </c>
      <c r="L49" s="12">
        <v>974</v>
      </c>
      <c r="M49" s="12">
        <v>237</v>
      </c>
      <c r="N49" s="12">
        <v>81</v>
      </c>
      <c r="O49" s="12">
        <v>308</v>
      </c>
      <c r="P49" s="21">
        <f t="shared" si="3"/>
        <v>38110</v>
      </c>
      <c r="Q49" s="7">
        <f t="shared" si="4"/>
        <v>4.923300970873786</v>
      </c>
      <c r="R49" s="12">
        <v>36363</v>
      </c>
      <c r="S49" s="12">
        <v>1048</v>
      </c>
      <c r="T49" s="12">
        <v>257</v>
      </c>
      <c r="U49" s="12">
        <v>89</v>
      </c>
      <c r="V49" s="12">
        <v>353</v>
      </c>
      <c r="W49" s="21">
        <f t="shared" si="5"/>
        <v>38110</v>
      </c>
      <c r="X49" s="7">
        <f t="shared" si="6"/>
        <v>4.9149567042770927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s="3" customFormat="1" ht="14" x14ac:dyDescent="0.25">
      <c r="A50" s="10">
        <v>42781</v>
      </c>
      <c r="B50" s="11" t="s">
        <v>15</v>
      </c>
      <c r="C50" s="7">
        <f t="shared" si="0"/>
        <v>4.9288588021270643</v>
      </c>
      <c r="D50" s="12">
        <v>37116</v>
      </c>
      <c r="E50" s="12">
        <v>564</v>
      </c>
      <c r="F50" s="12">
        <v>152</v>
      </c>
      <c r="G50" s="12">
        <v>42</v>
      </c>
      <c r="H50" s="12">
        <v>238</v>
      </c>
      <c r="I50" s="21">
        <f t="shared" si="1"/>
        <v>38112</v>
      </c>
      <c r="J50" s="7">
        <f t="shared" si="2"/>
        <v>4.9489399664147777</v>
      </c>
      <c r="K50" s="12">
        <v>36506</v>
      </c>
      <c r="L50" s="12">
        <v>977</v>
      </c>
      <c r="M50" s="12">
        <v>237</v>
      </c>
      <c r="N50" s="12">
        <v>81</v>
      </c>
      <c r="O50" s="12">
        <v>311</v>
      </c>
      <c r="P50" s="21">
        <f t="shared" si="3"/>
        <v>38112</v>
      </c>
      <c r="Q50" s="7">
        <f t="shared" si="4"/>
        <v>4.9229114189756507</v>
      </c>
      <c r="R50" s="12">
        <v>36362</v>
      </c>
      <c r="S50" s="12">
        <v>1049</v>
      </c>
      <c r="T50" s="12">
        <v>257</v>
      </c>
      <c r="U50" s="12">
        <v>89</v>
      </c>
      <c r="V50" s="12">
        <v>355</v>
      </c>
      <c r="W50" s="21">
        <f t="shared" si="5"/>
        <v>38112</v>
      </c>
      <c r="X50" s="7">
        <f t="shared" si="6"/>
        <v>4.9147250209907645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s="3" customFormat="1" ht="14" x14ac:dyDescent="0.25">
      <c r="A51" s="10">
        <v>42782</v>
      </c>
      <c r="B51" s="11" t="s">
        <v>16</v>
      </c>
      <c r="C51" s="7">
        <f t="shared" si="0"/>
        <v>4.9288257784543772</v>
      </c>
      <c r="D51" s="12">
        <v>37104</v>
      </c>
      <c r="E51" s="12">
        <v>562</v>
      </c>
      <c r="F51" s="12">
        <v>153</v>
      </c>
      <c r="G51" s="12">
        <v>42</v>
      </c>
      <c r="H51" s="12">
        <v>238</v>
      </c>
      <c r="I51" s="21">
        <f t="shared" si="1"/>
        <v>38099</v>
      </c>
      <c r="J51" s="7">
        <f t="shared" si="2"/>
        <v>4.9489225438987896</v>
      </c>
      <c r="K51" s="12">
        <v>36493</v>
      </c>
      <c r="L51" s="12">
        <v>976</v>
      </c>
      <c r="M51" s="12">
        <v>238</v>
      </c>
      <c r="N51" s="12">
        <v>81</v>
      </c>
      <c r="O51" s="12">
        <v>311</v>
      </c>
      <c r="P51" s="21">
        <f t="shared" si="3"/>
        <v>38099</v>
      </c>
      <c r="Q51" s="7">
        <f t="shared" si="4"/>
        <v>4.9228588676868164</v>
      </c>
      <c r="R51" s="12">
        <v>36349</v>
      </c>
      <c r="S51" s="12">
        <v>1049</v>
      </c>
      <c r="T51" s="12">
        <v>257</v>
      </c>
      <c r="U51" s="12">
        <v>89</v>
      </c>
      <c r="V51" s="12">
        <v>355</v>
      </c>
      <c r="W51" s="21">
        <f t="shared" si="5"/>
        <v>38099</v>
      </c>
      <c r="X51" s="7">
        <f t="shared" si="6"/>
        <v>4.9146959237775274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s="3" customFormat="1" ht="14" x14ac:dyDescent="0.25">
      <c r="A52" s="10">
        <v>42783</v>
      </c>
      <c r="B52" s="11" t="s">
        <v>17</v>
      </c>
      <c r="C52" s="7">
        <f t="shared" si="0"/>
        <v>4.928832164710208</v>
      </c>
      <c r="D52" s="12">
        <v>37086</v>
      </c>
      <c r="E52" s="12">
        <v>559</v>
      </c>
      <c r="F52" s="12">
        <v>153</v>
      </c>
      <c r="G52" s="12">
        <v>42</v>
      </c>
      <c r="H52" s="12">
        <v>239</v>
      </c>
      <c r="I52" s="21">
        <f t="shared" si="1"/>
        <v>38079</v>
      </c>
      <c r="J52" s="7">
        <f t="shared" si="2"/>
        <v>4.9488694556054522</v>
      </c>
      <c r="K52" s="12">
        <v>36476</v>
      </c>
      <c r="L52" s="12">
        <v>972</v>
      </c>
      <c r="M52" s="12">
        <v>238</v>
      </c>
      <c r="N52" s="12">
        <v>81</v>
      </c>
      <c r="O52" s="12">
        <v>312</v>
      </c>
      <c r="P52" s="21">
        <f t="shared" si="3"/>
        <v>38079</v>
      </c>
      <c r="Q52" s="7">
        <f t="shared" si="4"/>
        <v>4.9228183513222508</v>
      </c>
      <c r="R52" s="12">
        <v>36333</v>
      </c>
      <c r="S52" s="12">
        <v>1045</v>
      </c>
      <c r="T52" s="12">
        <v>258</v>
      </c>
      <c r="U52" s="12">
        <v>89</v>
      </c>
      <c r="V52" s="12">
        <v>354</v>
      </c>
      <c r="W52" s="21">
        <f t="shared" si="5"/>
        <v>38079</v>
      </c>
      <c r="X52" s="7">
        <f t="shared" si="6"/>
        <v>4.9148086872029202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s="3" customFormat="1" ht="14" x14ac:dyDescent="0.25">
      <c r="A53" s="10">
        <v>42784</v>
      </c>
      <c r="B53" s="11" t="s">
        <v>18</v>
      </c>
      <c r="C53" s="7">
        <f t="shared" si="0"/>
        <v>4.9287509243687415</v>
      </c>
      <c r="D53" s="12">
        <v>37084</v>
      </c>
      <c r="E53" s="12">
        <v>558</v>
      </c>
      <c r="F53" s="12">
        <v>154</v>
      </c>
      <c r="G53" s="12">
        <v>42</v>
      </c>
      <c r="H53" s="12">
        <v>239</v>
      </c>
      <c r="I53" s="21">
        <f t="shared" si="1"/>
        <v>38077</v>
      </c>
      <c r="J53" s="7">
        <f t="shared" si="2"/>
        <v>4.948840507392914</v>
      </c>
      <c r="K53" s="12">
        <v>36436</v>
      </c>
      <c r="L53" s="12">
        <v>974</v>
      </c>
      <c r="M53" s="12">
        <v>239</v>
      </c>
      <c r="N53" s="12">
        <v>81</v>
      </c>
      <c r="O53" s="12">
        <v>311</v>
      </c>
      <c r="P53" s="21">
        <f t="shared" si="3"/>
        <v>38041</v>
      </c>
      <c r="Q53" s="7">
        <f t="shared" si="4"/>
        <v>4.9227412528587573</v>
      </c>
      <c r="R53" s="12">
        <v>36291</v>
      </c>
      <c r="S53" s="12">
        <v>1049</v>
      </c>
      <c r="T53" s="12">
        <v>259</v>
      </c>
      <c r="U53" s="12">
        <v>89</v>
      </c>
      <c r="V53" s="12">
        <v>353</v>
      </c>
      <c r="W53" s="21">
        <f t="shared" si="5"/>
        <v>38041</v>
      </c>
      <c r="X53" s="7">
        <f t="shared" si="6"/>
        <v>4.9146710128545514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s="3" customFormat="1" ht="14" x14ac:dyDescent="0.25">
      <c r="A54" s="13">
        <v>42785</v>
      </c>
      <c r="B54" s="14" t="s">
        <v>12</v>
      </c>
      <c r="C54" s="15">
        <f t="shared" si="0"/>
        <v>4.9286515868840963</v>
      </c>
      <c r="D54" s="16">
        <v>37028</v>
      </c>
      <c r="E54" s="16">
        <v>556</v>
      </c>
      <c r="F54" s="16">
        <v>155</v>
      </c>
      <c r="G54" s="16">
        <v>42</v>
      </c>
      <c r="H54" s="16">
        <v>239</v>
      </c>
      <c r="I54" s="22">
        <f t="shared" si="1"/>
        <v>38020</v>
      </c>
      <c r="J54" s="15">
        <f t="shared" si="2"/>
        <v>4.9487638085218304</v>
      </c>
      <c r="K54" s="16">
        <v>36415</v>
      </c>
      <c r="L54" s="16">
        <v>973</v>
      </c>
      <c r="M54" s="16">
        <v>239</v>
      </c>
      <c r="N54" s="16">
        <v>81</v>
      </c>
      <c r="O54" s="16">
        <v>312</v>
      </c>
      <c r="P54" s="22">
        <f t="shared" si="3"/>
        <v>38020</v>
      </c>
      <c r="Q54" s="15">
        <f t="shared" si="4"/>
        <v>4.9226196738558654</v>
      </c>
      <c r="R54" s="16">
        <v>36270</v>
      </c>
      <c r="S54" s="16">
        <v>1049</v>
      </c>
      <c r="T54" s="16">
        <v>258</v>
      </c>
      <c r="U54" s="16">
        <v>89</v>
      </c>
      <c r="V54" s="16">
        <v>354</v>
      </c>
      <c r="W54" s="22">
        <f t="shared" si="5"/>
        <v>38020</v>
      </c>
      <c r="X54" s="15">
        <f t="shared" si="6"/>
        <v>4.9145712782745923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s="3" customFormat="1" ht="14" x14ac:dyDescent="0.25">
      <c r="A55" s="10">
        <v>42786</v>
      </c>
      <c r="B55" s="11" t="s">
        <v>13</v>
      </c>
      <c r="C55" s="7">
        <f t="shared" si="0"/>
        <v>4.9288953207911232</v>
      </c>
      <c r="D55" s="12">
        <v>37018</v>
      </c>
      <c r="E55" s="12">
        <v>552</v>
      </c>
      <c r="F55" s="12">
        <v>155</v>
      </c>
      <c r="G55" s="12">
        <v>42</v>
      </c>
      <c r="H55" s="12">
        <v>238</v>
      </c>
      <c r="I55" s="21">
        <f t="shared" si="1"/>
        <v>38005</v>
      </c>
      <c r="J55" s="7">
        <f t="shared" si="2"/>
        <v>4.9489540849888174</v>
      </c>
      <c r="K55" s="12">
        <v>36410</v>
      </c>
      <c r="L55" s="12">
        <v>965</v>
      </c>
      <c r="M55" s="12">
        <v>239</v>
      </c>
      <c r="N55" s="12">
        <v>81</v>
      </c>
      <c r="O55" s="12">
        <v>310</v>
      </c>
      <c r="P55" s="21">
        <f t="shared" si="3"/>
        <v>38005</v>
      </c>
      <c r="Q55" s="7">
        <f t="shared" si="4"/>
        <v>4.9230101302460199</v>
      </c>
      <c r="R55" s="12">
        <v>36259</v>
      </c>
      <c r="S55" s="12">
        <v>1046</v>
      </c>
      <c r="T55" s="12">
        <v>258</v>
      </c>
      <c r="U55" s="12">
        <v>89</v>
      </c>
      <c r="V55" s="12">
        <v>353</v>
      </c>
      <c r="W55" s="21">
        <f t="shared" si="5"/>
        <v>38005</v>
      </c>
      <c r="X55" s="7">
        <f t="shared" si="6"/>
        <v>4.9147217471385343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s="3" customFormat="1" ht="14" x14ac:dyDescent="0.25">
      <c r="A56" s="10">
        <v>42787</v>
      </c>
      <c r="B56" s="11" t="s">
        <v>14</v>
      </c>
      <c r="C56" s="7">
        <f t="shared" si="0"/>
        <v>4.929169953545447</v>
      </c>
      <c r="D56" s="12">
        <v>37047</v>
      </c>
      <c r="E56" s="12">
        <v>550</v>
      </c>
      <c r="F56" s="12">
        <v>155</v>
      </c>
      <c r="G56" s="12">
        <v>41</v>
      </c>
      <c r="H56" s="12">
        <v>237</v>
      </c>
      <c r="I56" s="21">
        <f t="shared" si="1"/>
        <v>38030</v>
      </c>
      <c r="J56" s="7">
        <f t="shared" si="2"/>
        <v>4.9492242966079409</v>
      </c>
      <c r="K56" s="12">
        <v>36440</v>
      </c>
      <c r="L56" s="12">
        <v>962</v>
      </c>
      <c r="M56" s="12">
        <v>239</v>
      </c>
      <c r="N56" s="12">
        <v>81</v>
      </c>
      <c r="O56" s="12">
        <v>308</v>
      </c>
      <c r="P56" s="21">
        <f t="shared" si="3"/>
        <v>38030</v>
      </c>
      <c r="Q56" s="7">
        <f t="shared" si="4"/>
        <v>4.923349986852485</v>
      </c>
      <c r="R56" s="12">
        <v>36285</v>
      </c>
      <c r="S56" s="12">
        <v>1047</v>
      </c>
      <c r="T56" s="12">
        <v>258</v>
      </c>
      <c r="U56" s="12">
        <v>88</v>
      </c>
      <c r="V56" s="12">
        <v>352</v>
      </c>
      <c r="W56" s="21">
        <f t="shared" si="5"/>
        <v>38030</v>
      </c>
      <c r="X56" s="7">
        <f t="shared" si="6"/>
        <v>4.914935577175914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s="3" customFormat="1" ht="14" x14ac:dyDescent="0.25">
      <c r="A57" s="10">
        <v>42788</v>
      </c>
      <c r="B57" s="11" t="s">
        <v>15</v>
      </c>
      <c r="C57" s="7">
        <f t="shared" si="0"/>
        <v>4.929165790764487</v>
      </c>
      <c r="D57" s="12">
        <v>37069</v>
      </c>
      <c r="E57" s="12">
        <v>552</v>
      </c>
      <c r="F57" s="12">
        <v>157</v>
      </c>
      <c r="G57" s="12">
        <v>41</v>
      </c>
      <c r="H57" s="12">
        <v>237</v>
      </c>
      <c r="I57" s="21">
        <f t="shared" si="1"/>
        <v>38056</v>
      </c>
      <c r="J57" s="7">
        <f t="shared" si="2"/>
        <v>4.9491013243640953</v>
      </c>
      <c r="K57" s="12">
        <v>36467</v>
      </c>
      <c r="L57" s="12">
        <v>960</v>
      </c>
      <c r="M57" s="12">
        <v>239</v>
      </c>
      <c r="N57" s="12">
        <v>82</v>
      </c>
      <c r="O57" s="12">
        <v>308</v>
      </c>
      <c r="P57" s="21">
        <f t="shared" si="3"/>
        <v>38056</v>
      </c>
      <c r="Q57" s="7">
        <f t="shared" si="4"/>
        <v>4.9233760773596806</v>
      </c>
      <c r="R57" s="12">
        <v>36311</v>
      </c>
      <c r="S57" s="12">
        <v>1048</v>
      </c>
      <c r="T57" s="12">
        <v>257</v>
      </c>
      <c r="U57" s="12">
        <v>88</v>
      </c>
      <c r="V57" s="12">
        <v>352</v>
      </c>
      <c r="W57" s="21">
        <f t="shared" si="5"/>
        <v>38056</v>
      </c>
      <c r="X57" s="7">
        <f t="shared" si="6"/>
        <v>4.9150199705696869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s="3" customFormat="1" ht="14" x14ac:dyDescent="0.25">
      <c r="A58" s="10">
        <v>42789</v>
      </c>
      <c r="B58" s="11" t="s">
        <v>16</v>
      </c>
      <c r="C58" s="7">
        <f t="shared" si="0"/>
        <v>4.9291536434393572</v>
      </c>
      <c r="D58" s="12">
        <v>37085</v>
      </c>
      <c r="E58" s="12">
        <v>554</v>
      </c>
      <c r="F58" s="12">
        <v>157</v>
      </c>
      <c r="G58" s="12">
        <v>41</v>
      </c>
      <c r="H58" s="12">
        <v>236</v>
      </c>
      <c r="I58" s="21">
        <f t="shared" si="1"/>
        <v>38073</v>
      </c>
      <c r="J58" s="7">
        <f t="shared" si="2"/>
        <v>4.9491765818296427</v>
      </c>
      <c r="K58" s="12">
        <v>36481</v>
      </c>
      <c r="L58" s="12">
        <v>961</v>
      </c>
      <c r="M58" s="12">
        <v>241</v>
      </c>
      <c r="N58" s="12">
        <v>83</v>
      </c>
      <c r="O58" s="12">
        <v>307</v>
      </c>
      <c r="P58" s="21">
        <f t="shared" si="3"/>
        <v>38073</v>
      </c>
      <c r="Q58" s="7">
        <f t="shared" si="4"/>
        <v>4.9233052294276787</v>
      </c>
      <c r="R58" s="12">
        <v>36324</v>
      </c>
      <c r="S58" s="12">
        <v>1051</v>
      </c>
      <c r="T58" s="12">
        <v>259</v>
      </c>
      <c r="U58" s="12">
        <v>88</v>
      </c>
      <c r="V58" s="12">
        <v>351</v>
      </c>
      <c r="W58" s="21">
        <f t="shared" si="5"/>
        <v>38073</v>
      </c>
      <c r="X58" s="7">
        <f t="shared" si="6"/>
        <v>4.9149791190607521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s="3" customFormat="1" ht="14" x14ac:dyDescent="0.25">
      <c r="A59" s="10">
        <v>42790</v>
      </c>
      <c r="B59" s="11" t="s">
        <v>17</v>
      </c>
      <c r="C59" s="7">
        <f t="shared" si="0"/>
        <v>4.929080435619988</v>
      </c>
      <c r="D59" s="12">
        <v>37087</v>
      </c>
      <c r="E59" s="12">
        <v>555</v>
      </c>
      <c r="F59" s="12">
        <v>156</v>
      </c>
      <c r="G59" s="12">
        <v>41</v>
      </c>
      <c r="H59" s="12">
        <v>237</v>
      </c>
      <c r="I59" s="21">
        <f t="shared" si="1"/>
        <v>38076</v>
      </c>
      <c r="J59" s="7">
        <f t="shared" si="2"/>
        <v>4.9491017964071853</v>
      </c>
      <c r="K59" s="12">
        <v>36482</v>
      </c>
      <c r="L59" s="12">
        <v>965</v>
      </c>
      <c r="M59" s="12">
        <v>239</v>
      </c>
      <c r="N59" s="12">
        <v>82</v>
      </c>
      <c r="O59" s="12">
        <v>308</v>
      </c>
      <c r="P59" s="21">
        <f t="shared" si="3"/>
        <v>38076</v>
      </c>
      <c r="Q59" s="7">
        <f t="shared" si="4"/>
        <v>4.9232850089295095</v>
      </c>
      <c r="R59" s="12">
        <v>36323</v>
      </c>
      <c r="S59" s="12">
        <v>1055</v>
      </c>
      <c r="T59" s="12">
        <v>259</v>
      </c>
      <c r="U59" s="12">
        <v>87</v>
      </c>
      <c r="V59" s="12">
        <v>352</v>
      </c>
      <c r="W59" s="21">
        <f t="shared" si="5"/>
        <v>38076</v>
      </c>
      <c r="X59" s="7">
        <f t="shared" si="6"/>
        <v>4.9148545015232692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s="3" customFormat="1" ht="14" x14ac:dyDescent="0.25">
      <c r="A60" s="10">
        <v>42791</v>
      </c>
      <c r="B60" s="11" t="s">
        <v>18</v>
      </c>
      <c r="C60" s="7">
        <f t="shared" si="0"/>
        <v>4.9291592254088314</v>
      </c>
      <c r="D60" s="12">
        <v>37089</v>
      </c>
      <c r="E60" s="12">
        <v>554</v>
      </c>
      <c r="F60" s="12">
        <v>155</v>
      </c>
      <c r="G60" s="12">
        <v>41</v>
      </c>
      <c r="H60" s="12">
        <v>237</v>
      </c>
      <c r="I60" s="21">
        <f t="shared" si="1"/>
        <v>38076</v>
      </c>
      <c r="J60" s="7">
        <f t="shared" si="2"/>
        <v>4.9491805861960287</v>
      </c>
      <c r="K60" s="12">
        <v>36482</v>
      </c>
      <c r="L60" s="12">
        <v>967</v>
      </c>
      <c r="M60" s="12">
        <v>238</v>
      </c>
      <c r="N60" s="12">
        <v>82</v>
      </c>
      <c r="O60" s="12">
        <v>307</v>
      </c>
      <c r="P60" s="21">
        <f t="shared" si="3"/>
        <v>38076</v>
      </c>
      <c r="Q60" s="7">
        <f t="shared" si="4"/>
        <v>4.9233900619813005</v>
      </c>
      <c r="R60" s="12">
        <v>36322</v>
      </c>
      <c r="S60" s="12">
        <v>1057</v>
      </c>
      <c r="T60" s="12">
        <v>259</v>
      </c>
      <c r="U60" s="12">
        <v>87</v>
      </c>
      <c r="V60" s="12">
        <v>351</v>
      </c>
      <c r="W60" s="21">
        <f t="shared" si="5"/>
        <v>38076</v>
      </c>
      <c r="X60" s="7">
        <f t="shared" si="6"/>
        <v>4.9149070280491651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s="3" customFormat="1" ht="14" x14ac:dyDescent="0.25">
      <c r="A61" s="13">
        <v>42792</v>
      </c>
      <c r="B61" s="14" t="s">
        <v>12</v>
      </c>
      <c r="C61" s="15">
        <f t="shared" si="0"/>
        <v>4.9293149294986174</v>
      </c>
      <c r="D61" s="16">
        <v>37121</v>
      </c>
      <c r="E61" s="16">
        <v>554</v>
      </c>
      <c r="F61" s="16">
        <v>155</v>
      </c>
      <c r="G61" s="16">
        <v>42</v>
      </c>
      <c r="H61" s="16">
        <v>236</v>
      </c>
      <c r="I61" s="22">
        <f t="shared" si="1"/>
        <v>38108</v>
      </c>
      <c r="J61" s="15">
        <f t="shared" si="2"/>
        <v>4.9492495014170252</v>
      </c>
      <c r="K61" s="16">
        <v>36517</v>
      </c>
      <c r="L61" s="16">
        <v>967</v>
      </c>
      <c r="M61" s="16">
        <v>237</v>
      </c>
      <c r="N61" s="16">
        <v>82</v>
      </c>
      <c r="O61" s="16">
        <v>305</v>
      </c>
      <c r="P61" s="22">
        <f t="shared" si="3"/>
        <v>38108</v>
      </c>
      <c r="Q61" s="15">
        <f t="shared" si="4"/>
        <v>4.9237168048703683</v>
      </c>
      <c r="R61" s="16">
        <v>36354</v>
      </c>
      <c r="S61" s="16">
        <v>1057</v>
      </c>
      <c r="T61" s="16">
        <v>259</v>
      </c>
      <c r="U61" s="16">
        <v>87</v>
      </c>
      <c r="V61" s="16">
        <v>351</v>
      </c>
      <c r="W61" s="22">
        <f t="shared" si="5"/>
        <v>38108</v>
      </c>
      <c r="X61" s="15">
        <f t="shared" si="6"/>
        <v>4.9149784822084603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s="3" customFormat="1" ht="14" x14ac:dyDescent="0.25">
      <c r="A62" s="10">
        <v>42793</v>
      </c>
      <c r="B62" s="11" t="s">
        <v>13</v>
      </c>
      <c r="C62" s="7">
        <f t="shared" si="0"/>
        <v>4.9294856673568708</v>
      </c>
      <c r="D62" s="12">
        <v>37164</v>
      </c>
      <c r="E62" s="12">
        <v>556</v>
      </c>
      <c r="F62" s="12">
        <v>155</v>
      </c>
      <c r="G62" s="12">
        <v>43</v>
      </c>
      <c r="H62" s="12">
        <v>235</v>
      </c>
      <c r="I62" s="21">
        <f t="shared" si="1"/>
        <v>38153</v>
      </c>
      <c r="J62" s="7">
        <f t="shared" si="2"/>
        <v>4.9492831494246845</v>
      </c>
      <c r="K62" s="12">
        <v>36562</v>
      </c>
      <c r="L62" s="12">
        <v>967</v>
      </c>
      <c r="M62" s="12">
        <v>238</v>
      </c>
      <c r="N62" s="12">
        <v>82</v>
      </c>
      <c r="O62" s="12">
        <v>304</v>
      </c>
      <c r="P62" s="21">
        <f t="shared" si="3"/>
        <v>38153</v>
      </c>
      <c r="Q62" s="7">
        <f t="shared" si="4"/>
        <v>4.9238591984902893</v>
      </c>
      <c r="R62" s="12">
        <v>36400</v>
      </c>
      <c r="S62" s="12">
        <v>1058</v>
      </c>
      <c r="T62" s="12">
        <v>260</v>
      </c>
      <c r="U62" s="12">
        <v>87</v>
      </c>
      <c r="V62" s="12">
        <v>348</v>
      </c>
      <c r="W62" s="21">
        <f t="shared" si="5"/>
        <v>38153</v>
      </c>
      <c r="X62" s="7">
        <f t="shared" si="6"/>
        <v>4.9153146541556367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s="3" customFormat="1" ht="14" x14ac:dyDescent="0.25">
      <c r="A63" s="10">
        <v>42794</v>
      </c>
      <c r="B63" s="11" t="s">
        <v>14</v>
      </c>
      <c r="C63" s="7">
        <f t="shared" si="0"/>
        <v>4.9294910401773633</v>
      </c>
      <c r="D63" s="12">
        <v>37200</v>
      </c>
      <c r="E63" s="12">
        <v>557</v>
      </c>
      <c r="F63" s="12">
        <v>154</v>
      </c>
      <c r="G63" s="12">
        <v>43</v>
      </c>
      <c r="H63" s="12">
        <v>235</v>
      </c>
      <c r="I63" s="21">
        <f t="shared" si="1"/>
        <v>38189</v>
      </c>
      <c r="J63" s="7">
        <f t="shared" si="2"/>
        <v>4.9493571447275393</v>
      </c>
      <c r="K63" s="12">
        <v>36594</v>
      </c>
      <c r="L63" s="12">
        <v>971</v>
      </c>
      <c r="M63" s="12">
        <v>237</v>
      </c>
      <c r="N63" s="12">
        <v>83</v>
      </c>
      <c r="O63" s="12">
        <v>304</v>
      </c>
      <c r="P63" s="21">
        <f t="shared" si="3"/>
        <v>38189</v>
      </c>
      <c r="Q63" s="7">
        <f t="shared" si="4"/>
        <v>4.9238000471339918</v>
      </c>
      <c r="R63" s="12">
        <v>36434</v>
      </c>
      <c r="S63" s="12">
        <v>1060</v>
      </c>
      <c r="T63" s="12">
        <v>260</v>
      </c>
      <c r="U63" s="12">
        <v>86</v>
      </c>
      <c r="V63" s="12">
        <v>349</v>
      </c>
      <c r="W63" s="21">
        <f t="shared" si="5"/>
        <v>38189</v>
      </c>
      <c r="X63" s="7">
        <f t="shared" si="6"/>
        <v>4.9153159286705597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s="3" customFormat="1" ht="18" customHeight="1" x14ac:dyDescent="0.25">
      <c r="A64" s="17">
        <v>42767</v>
      </c>
      <c r="B64" s="18" t="s">
        <v>19</v>
      </c>
      <c r="C64" s="19">
        <f>AVERAGE(C39:C56)</f>
        <v>4.9291648898154516</v>
      </c>
      <c r="D64" s="20">
        <f t="shared" ref="D64:X64" si="10">AVERAGE(D39:D63)</f>
        <v>37134.519999999997</v>
      </c>
      <c r="E64" s="20">
        <f t="shared" si="10"/>
        <v>561.24</v>
      </c>
      <c r="F64" s="20">
        <f t="shared" si="10"/>
        <v>153.28</v>
      </c>
      <c r="G64" s="20">
        <f t="shared" si="10"/>
        <v>42.2</v>
      </c>
      <c r="H64" s="20">
        <f t="shared" si="10"/>
        <v>236.2</v>
      </c>
      <c r="I64" s="20">
        <f t="shared" si="10"/>
        <v>38127.440000000002</v>
      </c>
      <c r="J64" s="19">
        <f t="shared" si="10"/>
        <v>4.9491387689351374</v>
      </c>
      <c r="K64" s="20">
        <f t="shared" si="10"/>
        <v>36528.04</v>
      </c>
      <c r="L64" s="20">
        <f t="shared" si="10"/>
        <v>971.4</v>
      </c>
      <c r="M64" s="20">
        <f t="shared" si="10"/>
        <v>237.48</v>
      </c>
      <c r="N64" s="20">
        <f t="shared" si="10"/>
        <v>80.959999999999994</v>
      </c>
      <c r="O64" s="20">
        <f t="shared" si="10"/>
        <v>308</v>
      </c>
      <c r="P64" s="20">
        <f t="shared" si="10"/>
        <v>38125.879999999997</v>
      </c>
      <c r="Q64" s="19">
        <f t="shared" si="10"/>
        <v>4.9233785418668425</v>
      </c>
      <c r="R64" s="20">
        <f t="shared" si="10"/>
        <v>36379.24</v>
      </c>
      <c r="S64" s="20">
        <f t="shared" si="10"/>
        <v>1047.72</v>
      </c>
      <c r="T64" s="20">
        <f t="shared" si="10"/>
        <v>258.08</v>
      </c>
      <c r="U64" s="20">
        <f t="shared" si="10"/>
        <v>88.88</v>
      </c>
      <c r="V64" s="20">
        <f t="shared" si="10"/>
        <v>351.96</v>
      </c>
      <c r="W64" s="20">
        <f t="shared" si="10"/>
        <v>38125.879999999997</v>
      </c>
      <c r="X64" s="23">
        <f t="shared" si="10"/>
        <v>4.9150609390712567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s="3" customFormat="1" ht="14" x14ac:dyDescent="0.25">
      <c r="A65" s="10">
        <v>42795</v>
      </c>
      <c r="B65" s="11" t="s">
        <v>15</v>
      </c>
      <c r="C65" s="7">
        <f t="shared" si="0"/>
        <v>4.9295539844636478</v>
      </c>
      <c r="D65" s="12">
        <v>37204</v>
      </c>
      <c r="E65" s="12">
        <v>553</v>
      </c>
      <c r="F65" s="12">
        <v>155</v>
      </c>
      <c r="G65" s="12">
        <v>43</v>
      </c>
      <c r="H65" s="12">
        <v>235</v>
      </c>
      <c r="I65" s="21">
        <f t="shared" si="1"/>
        <v>38190</v>
      </c>
      <c r="J65" s="7">
        <f t="shared" si="2"/>
        <v>4.9494108405341715</v>
      </c>
      <c r="K65" s="12">
        <v>36597</v>
      </c>
      <c r="L65" s="12">
        <v>969</v>
      </c>
      <c r="M65" s="12">
        <v>237</v>
      </c>
      <c r="N65" s="12">
        <v>83</v>
      </c>
      <c r="O65" s="12">
        <v>304</v>
      </c>
      <c r="P65" s="21">
        <f t="shared" si="3"/>
        <v>38190</v>
      </c>
      <c r="Q65" s="7">
        <f t="shared" si="4"/>
        <v>4.9238544121497778</v>
      </c>
      <c r="R65" s="12">
        <v>36437</v>
      </c>
      <c r="S65" s="12">
        <v>1059</v>
      </c>
      <c r="T65" s="12">
        <v>259</v>
      </c>
      <c r="U65" s="12">
        <v>86</v>
      </c>
      <c r="V65" s="12">
        <v>349</v>
      </c>
      <c r="W65" s="21">
        <f t="shared" si="5"/>
        <v>38190</v>
      </c>
      <c r="X65" s="7">
        <f t="shared" si="6"/>
        <v>4.9153967007069914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s="3" customFormat="1" ht="14" x14ac:dyDescent="0.25">
      <c r="A66" s="10">
        <v>42796</v>
      </c>
      <c r="B66" s="11" t="s">
        <v>16</v>
      </c>
      <c r="C66" s="7">
        <f t="shared" si="0"/>
        <v>4.929629532752652</v>
      </c>
      <c r="D66" s="12">
        <v>37243</v>
      </c>
      <c r="E66" s="12">
        <v>554</v>
      </c>
      <c r="F66" s="12">
        <v>156</v>
      </c>
      <c r="G66" s="12">
        <v>43</v>
      </c>
      <c r="H66" s="12">
        <v>235</v>
      </c>
      <c r="I66" s="21">
        <f t="shared" si="1"/>
        <v>38231</v>
      </c>
      <c r="J66" s="7">
        <f t="shared" si="2"/>
        <v>4.9493866234207839</v>
      </c>
      <c r="K66" s="12">
        <v>36638</v>
      </c>
      <c r="L66" s="12">
        <v>970</v>
      </c>
      <c r="M66" s="12">
        <v>237</v>
      </c>
      <c r="N66" s="12">
        <v>82</v>
      </c>
      <c r="O66" s="12">
        <v>304</v>
      </c>
      <c r="P66" s="21">
        <f t="shared" si="3"/>
        <v>38231</v>
      </c>
      <c r="Q66" s="7">
        <f t="shared" si="4"/>
        <v>4.9239883863880101</v>
      </c>
      <c r="R66" s="12">
        <v>36478</v>
      </c>
      <c r="S66" s="12">
        <v>1059</v>
      </c>
      <c r="T66" s="12">
        <v>260</v>
      </c>
      <c r="U66" s="12">
        <v>85</v>
      </c>
      <c r="V66" s="12">
        <v>349</v>
      </c>
      <c r="W66" s="21">
        <f t="shared" si="5"/>
        <v>38231</v>
      </c>
      <c r="X66" s="7">
        <f t="shared" si="6"/>
        <v>4.9155135884491639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s="3" customFormat="1" ht="14" x14ac:dyDescent="0.25">
      <c r="A67" s="10">
        <v>42797</v>
      </c>
      <c r="B67" s="11" t="s">
        <v>17</v>
      </c>
      <c r="C67" s="7">
        <f t="shared" si="0"/>
        <v>4.9296563376356444</v>
      </c>
      <c r="D67" s="12">
        <v>37286</v>
      </c>
      <c r="E67" s="12">
        <v>554</v>
      </c>
      <c r="F67" s="12">
        <v>156</v>
      </c>
      <c r="G67" s="12">
        <v>43</v>
      </c>
      <c r="H67" s="12">
        <v>235</v>
      </c>
      <c r="I67" s="21">
        <f t="shared" si="1"/>
        <v>38274</v>
      </c>
      <c r="J67" s="7">
        <f t="shared" si="2"/>
        <v>4.9494434864398809</v>
      </c>
      <c r="K67" s="12">
        <v>36680</v>
      </c>
      <c r="L67" s="12">
        <v>970</v>
      </c>
      <c r="M67" s="12">
        <v>238</v>
      </c>
      <c r="N67" s="12">
        <v>82</v>
      </c>
      <c r="O67" s="12">
        <v>304</v>
      </c>
      <c r="P67" s="21">
        <f t="shared" si="3"/>
        <v>38274</v>
      </c>
      <c r="Q67" s="7">
        <f t="shared" si="4"/>
        <v>4.9240215289752838</v>
      </c>
      <c r="R67" s="12">
        <v>36517</v>
      </c>
      <c r="S67" s="12">
        <v>1063</v>
      </c>
      <c r="T67" s="12">
        <v>260</v>
      </c>
      <c r="U67" s="12">
        <v>85</v>
      </c>
      <c r="V67" s="12">
        <v>349</v>
      </c>
      <c r="W67" s="21">
        <f t="shared" si="5"/>
        <v>38274</v>
      </c>
      <c r="X67" s="7">
        <f t="shared" si="6"/>
        <v>4.9155039974917702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s="3" customFormat="1" ht="14" x14ac:dyDescent="0.25">
      <c r="A68" s="10">
        <v>42798</v>
      </c>
      <c r="B68" s="11" t="s">
        <v>18</v>
      </c>
      <c r="C68" s="7">
        <f t="shared" si="0"/>
        <v>4.9297535057921786</v>
      </c>
      <c r="D68" s="12">
        <v>37284</v>
      </c>
      <c r="E68" s="12">
        <v>553</v>
      </c>
      <c r="F68" s="12">
        <v>156</v>
      </c>
      <c r="G68" s="12">
        <v>43</v>
      </c>
      <c r="H68" s="12">
        <v>234</v>
      </c>
      <c r="I68" s="21">
        <f t="shared" si="1"/>
        <v>38270</v>
      </c>
      <c r="J68" s="7">
        <f t="shared" si="2"/>
        <v>4.9495688528873796</v>
      </c>
      <c r="K68" s="12">
        <v>36676</v>
      </c>
      <c r="L68" s="12">
        <v>971</v>
      </c>
      <c r="M68" s="12">
        <v>238</v>
      </c>
      <c r="N68" s="12">
        <v>82</v>
      </c>
      <c r="O68" s="12">
        <v>303</v>
      </c>
      <c r="P68" s="21">
        <f t="shared" si="3"/>
        <v>38270</v>
      </c>
      <c r="Q68" s="7">
        <f t="shared" si="4"/>
        <v>4.9240919780506927</v>
      </c>
      <c r="R68" s="12">
        <v>36514</v>
      </c>
      <c r="S68" s="12">
        <v>1063</v>
      </c>
      <c r="T68" s="12">
        <v>260</v>
      </c>
      <c r="U68" s="12">
        <v>85</v>
      </c>
      <c r="V68" s="12">
        <v>348</v>
      </c>
      <c r="W68" s="21">
        <f t="shared" si="5"/>
        <v>38270</v>
      </c>
      <c r="X68" s="7">
        <f t="shared" si="6"/>
        <v>4.9155996864384637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s="3" customFormat="1" ht="14" x14ac:dyDescent="0.25">
      <c r="A69" s="13">
        <v>42799</v>
      </c>
      <c r="B69" s="14" t="s">
        <v>12</v>
      </c>
      <c r="C69" s="15">
        <f t="shared" si="0"/>
        <v>4.9299092237061766</v>
      </c>
      <c r="D69" s="16">
        <v>37351</v>
      </c>
      <c r="E69" s="16">
        <v>552</v>
      </c>
      <c r="F69" s="16">
        <v>156</v>
      </c>
      <c r="G69" s="16">
        <v>43</v>
      </c>
      <c r="H69" s="16">
        <v>234</v>
      </c>
      <c r="I69" s="22">
        <f t="shared" si="1"/>
        <v>38336</v>
      </c>
      <c r="J69" s="15">
        <f t="shared" si="2"/>
        <v>4.9496817612687813</v>
      </c>
      <c r="K69" s="16">
        <v>36741</v>
      </c>
      <c r="L69" s="16">
        <v>972</v>
      </c>
      <c r="M69" s="16">
        <v>238</v>
      </c>
      <c r="N69" s="16">
        <v>82</v>
      </c>
      <c r="O69" s="16">
        <v>303</v>
      </c>
      <c r="P69" s="22">
        <f t="shared" si="3"/>
        <v>38336</v>
      </c>
      <c r="Q69" s="15">
        <f t="shared" si="4"/>
        <v>4.9241965776293819</v>
      </c>
      <c r="R69" s="16">
        <v>36581</v>
      </c>
      <c r="S69" s="16">
        <v>1064</v>
      </c>
      <c r="T69" s="16">
        <v>259</v>
      </c>
      <c r="U69" s="16">
        <v>84</v>
      </c>
      <c r="V69" s="16">
        <v>348</v>
      </c>
      <c r="W69" s="22">
        <f t="shared" si="5"/>
        <v>38336</v>
      </c>
      <c r="X69" s="15">
        <f t="shared" si="6"/>
        <v>4.9158493322203674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ht="12.75" customHeight="1" x14ac:dyDescent="0.25">
      <c r="A70" s="10">
        <v>42800</v>
      </c>
      <c r="B70" s="11" t="s">
        <v>13</v>
      </c>
      <c r="C70" s="7">
        <f t="shared" ref="C70:C126" si="11">AVERAGE(J70,Q70,X70)</f>
        <v>4.9300450063737351</v>
      </c>
      <c r="D70" s="12">
        <v>37451</v>
      </c>
      <c r="E70" s="12">
        <v>555</v>
      </c>
      <c r="F70" s="12">
        <v>157</v>
      </c>
      <c r="G70" s="12">
        <v>43</v>
      </c>
      <c r="H70" s="12">
        <v>233</v>
      </c>
      <c r="I70" s="21">
        <f t="shared" ref="I70:I126" si="12">SUM(D70:H70)</f>
        <v>38439</v>
      </c>
      <c r="J70" s="7">
        <f t="shared" ref="J70:J126" si="13">(D70*5+E70*4+F70*3+G70*2+H70*1)/I70</f>
        <v>4.9497905772782849</v>
      </c>
      <c r="K70" s="12">
        <v>36839</v>
      </c>
      <c r="L70" s="12">
        <v>977</v>
      </c>
      <c r="M70" s="12">
        <v>239</v>
      </c>
      <c r="N70" s="12">
        <v>82</v>
      </c>
      <c r="O70" s="12">
        <v>302</v>
      </c>
      <c r="P70" s="21">
        <f t="shared" ref="P70:P133" si="14">SUM(K70:O70)</f>
        <v>38439</v>
      </c>
      <c r="Q70" s="7">
        <f t="shared" ref="Q70:Q126" si="15">(K70*5+L70*4+M70*3+N70*2+O70*1)/P70</f>
        <v>4.9243216524883584</v>
      </c>
      <c r="R70" s="12">
        <v>36681</v>
      </c>
      <c r="S70" s="12">
        <v>1066</v>
      </c>
      <c r="T70" s="12">
        <v>261</v>
      </c>
      <c r="U70" s="12">
        <v>84</v>
      </c>
      <c r="V70" s="12">
        <v>347</v>
      </c>
      <c r="W70" s="21">
        <f t="shared" ref="W70:W126" si="16">SUM(R70:V70)</f>
        <v>38439</v>
      </c>
      <c r="X70" s="7">
        <f t="shared" ref="X70:X126" si="17">(R70*5+S70*4+T70*3+U70*2+V70*1)/W70</f>
        <v>4.9160227893545621</v>
      </c>
    </row>
    <row r="71" spans="1:51" ht="12.75" customHeight="1" x14ac:dyDescent="0.25">
      <c r="A71" s="10">
        <v>42801</v>
      </c>
      <c r="B71" s="11" t="s">
        <v>14</v>
      </c>
      <c r="C71" s="7">
        <f t="shared" si="11"/>
        <v>4.9302677814128195</v>
      </c>
      <c r="D71" s="12">
        <v>37527</v>
      </c>
      <c r="E71" s="12">
        <v>557</v>
      </c>
      <c r="F71" s="12">
        <v>156</v>
      </c>
      <c r="G71" s="12">
        <v>42</v>
      </c>
      <c r="H71" s="12">
        <v>232</v>
      </c>
      <c r="I71" s="21">
        <f t="shared" si="12"/>
        <v>38514</v>
      </c>
      <c r="J71" s="7">
        <f t="shared" si="13"/>
        <v>4.9500701043776285</v>
      </c>
      <c r="K71" s="12">
        <v>36913</v>
      </c>
      <c r="L71" s="12">
        <v>978</v>
      </c>
      <c r="M71" s="12">
        <v>239</v>
      </c>
      <c r="N71" s="12">
        <v>83</v>
      </c>
      <c r="O71" s="12">
        <v>301</v>
      </c>
      <c r="P71" s="21">
        <f t="shared" si="14"/>
        <v>38514</v>
      </c>
      <c r="Q71" s="7">
        <f t="shared" si="15"/>
        <v>4.9244690242509215</v>
      </c>
      <c r="R71" s="12">
        <v>36756</v>
      </c>
      <c r="S71" s="12">
        <v>1067</v>
      </c>
      <c r="T71" s="12">
        <v>261</v>
      </c>
      <c r="U71" s="12">
        <v>84</v>
      </c>
      <c r="V71" s="12">
        <v>346</v>
      </c>
      <c r="W71" s="21">
        <f t="shared" si="16"/>
        <v>38514</v>
      </c>
      <c r="X71" s="7">
        <f t="shared" si="17"/>
        <v>4.9162642156099077</v>
      </c>
    </row>
    <row r="72" spans="1:51" ht="12.75" customHeight="1" x14ac:dyDescent="0.25">
      <c r="A72" s="10">
        <v>42802</v>
      </c>
      <c r="B72" s="11" t="s">
        <v>15</v>
      </c>
      <c r="C72" s="7">
        <f t="shared" si="11"/>
        <v>4.9303375636708973</v>
      </c>
      <c r="D72" s="12">
        <v>37619</v>
      </c>
      <c r="E72" s="12">
        <v>561</v>
      </c>
      <c r="F72" s="12">
        <v>156</v>
      </c>
      <c r="G72" s="12">
        <v>42</v>
      </c>
      <c r="H72" s="12">
        <v>232</v>
      </c>
      <c r="I72" s="21">
        <f t="shared" si="12"/>
        <v>38610</v>
      </c>
      <c r="J72" s="7">
        <f t="shared" si="13"/>
        <v>4.9500906500906501</v>
      </c>
      <c r="K72" s="12">
        <v>37006</v>
      </c>
      <c r="L72" s="12">
        <v>980</v>
      </c>
      <c r="M72" s="12">
        <v>240</v>
      </c>
      <c r="N72" s="12">
        <v>83</v>
      </c>
      <c r="O72" s="12">
        <v>301</v>
      </c>
      <c r="P72" s="21">
        <f t="shared" si="14"/>
        <v>38610</v>
      </c>
      <c r="Q72" s="7">
        <f t="shared" si="15"/>
        <v>4.9245532245532244</v>
      </c>
      <c r="R72" s="12">
        <v>36851</v>
      </c>
      <c r="S72" s="12">
        <v>1067</v>
      </c>
      <c r="T72" s="12">
        <v>261</v>
      </c>
      <c r="U72" s="12">
        <v>84</v>
      </c>
      <c r="V72" s="12">
        <v>347</v>
      </c>
      <c r="W72" s="21">
        <f t="shared" si="16"/>
        <v>38610</v>
      </c>
      <c r="X72" s="7">
        <f t="shared" si="17"/>
        <v>4.9163688163688164</v>
      </c>
    </row>
    <row r="73" spans="1:51" ht="12.75" customHeight="1" x14ac:dyDescent="0.25">
      <c r="A73" s="10">
        <v>42803</v>
      </c>
      <c r="B73" s="11" t="s">
        <v>16</v>
      </c>
      <c r="C73" s="7">
        <f t="shared" si="11"/>
        <v>4.9303352792271538</v>
      </c>
      <c r="D73" s="12">
        <v>37719</v>
      </c>
      <c r="E73" s="12">
        <v>564</v>
      </c>
      <c r="F73" s="12">
        <v>158</v>
      </c>
      <c r="G73" s="12">
        <v>41</v>
      </c>
      <c r="H73" s="12">
        <v>232</v>
      </c>
      <c r="I73" s="21">
        <f t="shared" si="12"/>
        <v>38714</v>
      </c>
      <c r="J73" s="7">
        <f t="shared" si="13"/>
        <v>4.9501214031099865</v>
      </c>
      <c r="K73" s="12">
        <v>37102</v>
      </c>
      <c r="L73" s="12">
        <v>986</v>
      </c>
      <c r="M73" s="12">
        <v>241</v>
      </c>
      <c r="N73" s="12">
        <v>83</v>
      </c>
      <c r="O73" s="12">
        <v>302</v>
      </c>
      <c r="P73" s="21">
        <f t="shared" si="14"/>
        <v>38714</v>
      </c>
      <c r="Q73" s="7">
        <f t="shared" si="15"/>
        <v>4.9244459368703826</v>
      </c>
      <c r="R73" s="12">
        <v>36951</v>
      </c>
      <c r="S73" s="12">
        <v>1070</v>
      </c>
      <c r="T73" s="12">
        <v>261</v>
      </c>
      <c r="U73" s="12">
        <v>85</v>
      </c>
      <c r="V73" s="12">
        <v>347</v>
      </c>
      <c r="W73" s="21">
        <f t="shared" si="16"/>
        <v>38714</v>
      </c>
      <c r="X73" s="7">
        <f t="shared" si="17"/>
        <v>4.9164384977010904</v>
      </c>
    </row>
    <row r="74" spans="1:51" ht="12.75" customHeight="1" x14ac:dyDescent="0.25">
      <c r="A74" s="10">
        <v>42804</v>
      </c>
      <c r="B74" s="11" t="s">
        <v>17</v>
      </c>
      <c r="C74" s="7">
        <f t="shared" si="11"/>
        <v>4.9305136730328103</v>
      </c>
      <c r="D74" s="12">
        <v>37804</v>
      </c>
      <c r="E74" s="12">
        <v>564</v>
      </c>
      <c r="F74" s="12">
        <v>158</v>
      </c>
      <c r="G74" s="12">
        <v>41</v>
      </c>
      <c r="H74" s="12">
        <v>232</v>
      </c>
      <c r="I74" s="21">
        <f t="shared" si="12"/>
        <v>38799</v>
      </c>
      <c r="J74" s="7">
        <f t="shared" si="13"/>
        <v>4.9502306760483519</v>
      </c>
      <c r="K74" s="12">
        <v>37189</v>
      </c>
      <c r="L74" s="12">
        <v>985</v>
      </c>
      <c r="M74" s="12">
        <v>241</v>
      </c>
      <c r="N74" s="12">
        <v>82</v>
      </c>
      <c r="O74" s="12">
        <v>302</v>
      </c>
      <c r="P74" s="21">
        <f t="shared" si="14"/>
        <v>38799</v>
      </c>
      <c r="Q74" s="7">
        <f t="shared" si="15"/>
        <v>4.9247145544988271</v>
      </c>
      <c r="R74" s="12">
        <v>37033</v>
      </c>
      <c r="S74" s="12">
        <v>1073</v>
      </c>
      <c r="T74" s="12">
        <v>262</v>
      </c>
      <c r="U74" s="12">
        <v>85</v>
      </c>
      <c r="V74" s="12">
        <v>346</v>
      </c>
      <c r="W74" s="21">
        <f t="shared" si="16"/>
        <v>38799</v>
      </c>
      <c r="X74" s="7">
        <f t="shared" si="17"/>
        <v>4.916595788551251</v>
      </c>
    </row>
    <row r="75" spans="1:51" ht="12.75" customHeight="1" x14ac:dyDescent="0.25">
      <c r="A75" s="10">
        <v>42805</v>
      </c>
      <c r="B75" s="11" t="s">
        <v>18</v>
      </c>
      <c r="C75" s="7">
        <f t="shared" si="11"/>
        <v>4.9302861944201517</v>
      </c>
      <c r="D75" s="12">
        <v>37878</v>
      </c>
      <c r="E75" s="12">
        <v>565</v>
      </c>
      <c r="F75" s="12">
        <v>160</v>
      </c>
      <c r="G75" s="12">
        <v>41</v>
      </c>
      <c r="H75" s="12">
        <v>234</v>
      </c>
      <c r="I75" s="21">
        <f t="shared" si="12"/>
        <v>38878</v>
      </c>
      <c r="J75" s="7">
        <f t="shared" si="13"/>
        <v>4.9499974278512271</v>
      </c>
      <c r="K75" s="12">
        <v>37260</v>
      </c>
      <c r="L75" s="12">
        <v>990</v>
      </c>
      <c r="M75" s="12">
        <v>242</v>
      </c>
      <c r="N75" s="12">
        <v>81</v>
      </c>
      <c r="O75" s="12">
        <v>305</v>
      </c>
      <c r="P75" s="21">
        <f t="shared" si="14"/>
        <v>38878</v>
      </c>
      <c r="Q75" s="7">
        <f t="shared" si="15"/>
        <v>4.9244559905344927</v>
      </c>
      <c r="R75" s="12">
        <v>37105</v>
      </c>
      <c r="S75" s="12">
        <v>1077</v>
      </c>
      <c r="T75" s="12">
        <v>263</v>
      </c>
      <c r="U75" s="12">
        <v>85</v>
      </c>
      <c r="V75" s="12">
        <v>348</v>
      </c>
      <c r="W75" s="21">
        <f t="shared" si="16"/>
        <v>38878</v>
      </c>
      <c r="X75" s="7">
        <f t="shared" si="17"/>
        <v>4.9164051648747362</v>
      </c>
    </row>
    <row r="76" spans="1:51" s="3" customFormat="1" ht="14" x14ac:dyDescent="0.25">
      <c r="A76" s="13">
        <v>42806</v>
      </c>
      <c r="B76" s="14" t="s">
        <v>12</v>
      </c>
      <c r="C76" s="15">
        <f t="shared" si="11"/>
        <v>4.9304313564258058</v>
      </c>
      <c r="D76" s="16">
        <v>37918</v>
      </c>
      <c r="E76" s="16">
        <v>563</v>
      </c>
      <c r="F76" s="16">
        <v>160</v>
      </c>
      <c r="G76" s="16">
        <v>40</v>
      </c>
      <c r="H76" s="16">
        <v>235</v>
      </c>
      <c r="I76" s="22">
        <f t="shared" si="12"/>
        <v>38916</v>
      </c>
      <c r="J76" s="15">
        <f t="shared" si="13"/>
        <v>4.9500719498406829</v>
      </c>
      <c r="K76" s="16">
        <v>37301</v>
      </c>
      <c r="L76" s="16">
        <v>989</v>
      </c>
      <c r="M76" s="16">
        <v>241</v>
      </c>
      <c r="N76" s="16">
        <v>81</v>
      </c>
      <c r="O76" s="16">
        <v>304</v>
      </c>
      <c r="P76" s="22">
        <f t="shared" si="14"/>
        <v>38916</v>
      </c>
      <c r="Q76" s="15">
        <f t="shared" si="15"/>
        <v>4.9247096310001028</v>
      </c>
      <c r="R76" s="16">
        <v>37144</v>
      </c>
      <c r="S76" s="16">
        <v>1076</v>
      </c>
      <c r="T76" s="16">
        <v>263</v>
      </c>
      <c r="U76" s="16">
        <v>85</v>
      </c>
      <c r="V76" s="16">
        <v>348</v>
      </c>
      <c r="W76" s="22">
        <f t="shared" si="16"/>
        <v>38916</v>
      </c>
      <c r="X76" s="15">
        <f t="shared" si="17"/>
        <v>4.9165124884366325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2.75" customHeight="1" x14ac:dyDescent="0.25">
      <c r="A77" s="10">
        <v>42807</v>
      </c>
      <c r="B77" s="11" t="s">
        <v>13</v>
      </c>
      <c r="C77" s="7">
        <f t="shared" si="11"/>
        <v>4.9304871794871801</v>
      </c>
      <c r="D77" s="12">
        <v>38002</v>
      </c>
      <c r="E77" s="12">
        <v>562</v>
      </c>
      <c r="F77" s="12">
        <v>160</v>
      </c>
      <c r="G77" s="12">
        <v>40</v>
      </c>
      <c r="H77" s="12">
        <v>236</v>
      </c>
      <c r="I77" s="21">
        <f t="shared" si="12"/>
        <v>39000</v>
      </c>
      <c r="J77" s="7">
        <f t="shared" si="13"/>
        <v>4.950102564102564</v>
      </c>
      <c r="K77" s="12">
        <v>37383</v>
      </c>
      <c r="L77" s="12">
        <v>989</v>
      </c>
      <c r="M77" s="12">
        <v>241</v>
      </c>
      <c r="N77" s="12">
        <v>81</v>
      </c>
      <c r="O77" s="12">
        <v>306</v>
      </c>
      <c r="P77" s="21">
        <f t="shared" si="14"/>
        <v>39000</v>
      </c>
      <c r="Q77" s="7">
        <f t="shared" si="15"/>
        <v>4.924666666666667</v>
      </c>
      <c r="R77" s="12">
        <v>37230</v>
      </c>
      <c r="S77" s="12">
        <v>1074</v>
      </c>
      <c r="T77" s="12">
        <v>262</v>
      </c>
      <c r="U77" s="12">
        <v>85</v>
      </c>
      <c r="V77" s="12">
        <v>349</v>
      </c>
      <c r="W77" s="21">
        <f t="shared" si="16"/>
        <v>39000</v>
      </c>
      <c r="X77" s="7">
        <f t="shared" si="17"/>
        <v>4.9166923076923075</v>
      </c>
    </row>
    <row r="78" spans="1:51" ht="12.75" customHeight="1" x14ac:dyDescent="0.25">
      <c r="A78" s="10">
        <v>42808</v>
      </c>
      <c r="B78" s="11" t="s">
        <v>14</v>
      </c>
      <c r="C78" s="7">
        <f t="shared" si="11"/>
        <v>4.9307075873827797</v>
      </c>
      <c r="D78" s="12">
        <v>38103</v>
      </c>
      <c r="E78" s="12">
        <v>560</v>
      </c>
      <c r="F78" s="12">
        <v>160</v>
      </c>
      <c r="G78" s="12">
        <v>40</v>
      </c>
      <c r="H78" s="12">
        <v>237</v>
      </c>
      <c r="I78" s="21">
        <f t="shared" si="12"/>
        <v>39100</v>
      </c>
      <c r="J78" s="7">
        <f t="shared" si="13"/>
        <v>4.9501790281329923</v>
      </c>
      <c r="K78" s="12">
        <v>37488</v>
      </c>
      <c r="L78" s="12">
        <v>984</v>
      </c>
      <c r="M78" s="12">
        <v>240</v>
      </c>
      <c r="N78" s="12">
        <v>81</v>
      </c>
      <c r="O78" s="12">
        <v>307</v>
      </c>
      <c r="P78" s="21">
        <f t="shared" si="14"/>
        <v>39100</v>
      </c>
      <c r="Q78" s="7">
        <f t="shared" si="15"/>
        <v>4.9249360613810742</v>
      </c>
      <c r="R78" s="12">
        <v>37333</v>
      </c>
      <c r="S78" s="12">
        <v>1072</v>
      </c>
      <c r="T78" s="12">
        <v>261</v>
      </c>
      <c r="U78" s="12">
        <v>85</v>
      </c>
      <c r="V78" s="12">
        <v>349</v>
      </c>
      <c r="W78" s="21">
        <f t="shared" si="16"/>
        <v>39100</v>
      </c>
      <c r="X78" s="7">
        <f t="shared" si="17"/>
        <v>4.9170076726342709</v>
      </c>
    </row>
    <row r="79" spans="1:51" ht="12.75" customHeight="1" x14ac:dyDescent="0.25">
      <c r="A79" s="10">
        <v>42809</v>
      </c>
      <c r="B79" s="11" t="s">
        <v>15</v>
      </c>
      <c r="C79" s="7">
        <f t="shared" si="11"/>
        <v>4.9304946455889853</v>
      </c>
      <c r="D79" s="12">
        <v>38218</v>
      </c>
      <c r="E79" s="12">
        <v>561</v>
      </c>
      <c r="F79" s="12">
        <v>161</v>
      </c>
      <c r="G79" s="12">
        <v>40</v>
      </c>
      <c r="H79" s="12">
        <v>240</v>
      </c>
      <c r="I79" s="21">
        <f t="shared" si="12"/>
        <v>39220</v>
      </c>
      <c r="J79" s="7">
        <f t="shared" si="13"/>
        <v>4.9499490056093833</v>
      </c>
      <c r="K79" s="12">
        <v>37602</v>
      </c>
      <c r="L79" s="12">
        <v>986</v>
      </c>
      <c r="M79" s="12">
        <v>240</v>
      </c>
      <c r="N79" s="12">
        <v>82</v>
      </c>
      <c r="O79" s="12">
        <v>310</v>
      </c>
      <c r="P79" s="21">
        <f t="shared" si="14"/>
        <v>39220</v>
      </c>
      <c r="Q79" s="7">
        <f t="shared" si="15"/>
        <v>4.9247322794492607</v>
      </c>
      <c r="R79" s="12">
        <v>37448</v>
      </c>
      <c r="S79" s="12">
        <v>1071</v>
      </c>
      <c r="T79" s="12">
        <v>263</v>
      </c>
      <c r="U79" s="12">
        <v>86</v>
      </c>
      <c r="V79" s="12">
        <v>352</v>
      </c>
      <c r="W79" s="21">
        <f t="shared" si="16"/>
        <v>39220</v>
      </c>
      <c r="X79" s="7">
        <f t="shared" si="17"/>
        <v>4.9168026517083119</v>
      </c>
    </row>
    <row r="80" spans="1:51" ht="12.75" customHeight="1" x14ac:dyDescent="0.25">
      <c r="A80" s="10">
        <v>42810</v>
      </c>
      <c r="B80" s="11" t="s">
        <v>16</v>
      </c>
      <c r="C80" s="7">
        <f t="shared" si="11"/>
        <v>4.9306482000101832</v>
      </c>
      <c r="D80" s="12">
        <v>38275</v>
      </c>
      <c r="E80" s="12">
        <v>562</v>
      </c>
      <c r="F80" s="12">
        <v>161</v>
      </c>
      <c r="G80" s="12">
        <v>40</v>
      </c>
      <c r="H80" s="12">
        <v>240</v>
      </c>
      <c r="I80" s="21">
        <f t="shared" si="12"/>
        <v>39278</v>
      </c>
      <c r="J80" s="7">
        <f t="shared" si="13"/>
        <v>4.9499974540455218</v>
      </c>
      <c r="K80" s="12">
        <v>37662</v>
      </c>
      <c r="L80" s="12">
        <v>986</v>
      </c>
      <c r="M80" s="12">
        <v>239</v>
      </c>
      <c r="N80" s="12">
        <v>82</v>
      </c>
      <c r="O80" s="12">
        <v>309</v>
      </c>
      <c r="P80" s="21">
        <f t="shared" si="14"/>
        <v>39278</v>
      </c>
      <c r="Q80" s="7">
        <f t="shared" si="15"/>
        <v>4.9249961810682823</v>
      </c>
      <c r="R80" s="12">
        <v>37502</v>
      </c>
      <c r="S80" s="12">
        <v>1078</v>
      </c>
      <c r="T80" s="12">
        <v>261</v>
      </c>
      <c r="U80" s="12">
        <v>86</v>
      </c>
      <c r="V80" s="12">
        <v>351</v>
      </c>
      <c r="W80" s="21">
        <f t="shared" si="16"/>
        <v>39278</v>
      </c>
      <c r="X80" s="7">
        <f t="shared" si="17"/>
        <v>4.9169509649167473</v>
      </c>
    </row>
    <row r="81" spans="1:51" ht="12.75" customHeight="1" x14ac:dyDescent="0.25">
      <c r="A81" s="10">
        <v>42811</v>
      </c>
      <c r="B81" s="11" t="s">
        <v>17</v>
      </c>
      <c r="C81" s="7">
        <f t="shared" si="11"/>
        <v>4.9308220860974847</v>
      </c>
      <c r="D81" s="12">
        <v>38341</v>
      </c>
      <c r="E81" s="12">
        <v>561</v>
      </c>
      <c r="F81" s="12">
        <v>161</v>
      </c>
      <c r="G81" s="12">
        <v>40</v>
      </c>
      <c r="H81" s="12">
        <v>240</v>
      </c>
      <c r="I81" s="21">
        <f t="shared" si="12"/>
        <v>39343</v>
      </c>
      <c r="J81" s="7">
        <f t="shared" si="13"/>
        <v>4.9501054825508986</v>
      </c>
      <c r="K81" s="12">
        <v>37727</v>
      </c>
      <c r="L81" s="12">
        <v>986</v>
      </c>
      <c r="M81" s="12">
        <v>238</v>
      </c>
      <c r="N81" s="12">
        <v>82</v>
      </c>
      <c r="O81" s="12">
        <v>310</v>
      </c>
      <c r="P81" s="21">
        <f t="shared" si="14"/>
        <v>39343</v>
      </c>
      <c r="Q81" s="7">
        <f t="shared" si="15"/>
        <v>4.9250692626388428</v>
      </c>
      <c r="R81" s="12">
        <v>37569</v>
      </c>
      <c r="S81" s="12">
        <v>1079</v>
      </c>
      <c r="T81" s="12">
        <v>260</v>
      </c>
      <c r="U81" s="12">
        <v>85</v>
      </c>
      <c r="V81" s="12">
        <v>350</v>
      </c>
      <c r="W81" s="21">
        <f t="shared" si="16"/>
        <v>39343</v>
      </c>
      <c r="X81" s="7">
        <f t="shared" si="17"/>
        <v>4.917291513102712</v>
      </c>
    </row>
    <row r="82" spans="1:51" ht="12.75" customHeight="1" x14ac:dyDescent="0.25">
      <c r="A82" s="10">
        <v>42812</v>
      </c>
      <c r="B82" s="11" t="s">
        <v>18</v>
      </c>
      <c r="C82" s="7">
        <f t="shared" si="11"/>
        <v>4.9308851080423528</v>
      </c>
      <c r="D82" s="12">
        <v>38320</v>
      </c>
      <c r="E82" s="12">
        <v>560</v>
      </c>
      <c r="F82" s="12">
        <v>160</v>
      </c>
      <c r="G82" s="12">
        <v>40</v>
      </c>
      <c r="H82" s="12">
        <v>241</v>
      </c>
      <c r="I82" s="21">
        <f t="shared" si="12"/>
        <v>39321</v>
      </c>
      <c r="J82" s="7">
        <f t="shared" si="13"/>
        <v>4.9500521349914806</v>
      </c>
      <c r="K82" s="12">
        <v>37706</v>
      </c>
      <c r="L82" s="12">
        <v>985</v>
      </c>
      <c r="M82" s="12">
        <v>238</v>
      </c>
      <c r="N82" s="12">
        <v>81</v>
      </c>
      <c r="O82" s="12">
        <v>311</v>
      </c>
      <c r="P82" s="21">
        <f t="shared" si="14"/>
        <v>39321</v>
      </c>
      <c r="Q82" s="7">
        <f t="shared" si="15"/>
        <v>4.9250273390808985</v>
      </c>
      <c r="R82" s="12">
        <v>37555</v>
      </c>
      <c r="S82" s="12">
        <v>1073</v>
      </c>
      <c r="T82" s="12">
        <v>260</v>
      </c>
      <c r="U82" s="12">
        <v>84</v>
      </c>
      <c r="V82" s="12">
        <v>349</v>
      </c>
      <c r="W82" s="21">
        <f t="shared" si="16"/>
        <v>39321</v>
      </c>
      <c r="X82" s="7">
        <f t="shared" si="17"/>
        <v>4.9175758500546785</v>
      </c>
    </row>
    <row r="83" spans="1:51" s="3" customFormat="1" ht="14" x14ac:dyDescent="0.25">
      <c r="A83" s="13">
        <v>42813</v>
      </c>
      <c r="B83" s="14" t="s">
        <v>12</v>
      </c>
      <c r="C83" s="15">
        <f t="shared" si="11"/>
        <v>4.9307308631921822</v>
      </c>
      <c r="D83" s="16">
        <v>38293</v>
      </c>
      <c r="E83" s="16">
        <v>563</v>
      </c>
      <c r="F83" s="16">
        <v>160</v>
      </c>
      <c r="G83" s="16">
        <v>40</v>
      </c>
      <c r="H83" s="16">
        <v>240</v>
      </c>
      <c r="I83" s="22">
        <f t="shared" si="12"/>
        <v>39296</v>
      </c>
      <c r="J83" s="15">
        <f t="shared" si="13"/>
        <v>4.9500458061889248</v>
      </c>
      <c r="K83" s="16">
        <v>37677</v>
      </c>
      <c r="L83" s="16">
        <v>989</v>
      </c>
      <c r="M83" s="16">
        <v>239</v>
      </c>
      <c r="N83" s="16">
        <v>81</v>
      </c>
      <c r="O83" s="16">
        <v>310</v>
      </c>
      <c r="P83" s="22">
        <f t="shared" si="14"/>
        <v>39296</v>
      </c>
      <c r="Q83" s="15">
        <f t="shared" si="15"/>
        <v>4.9249287459283391</v>
      </c>
      <c r="R83" s="16">
        <v>37522</v>
      </c>
      <c r="S83" s="16">
        <v>1078</v>
      </c>
      <c r="T83" s="16">
        <v>262</v>
      </c>
      <c r="U83" s="16">
        <v>85</v>
      </c>
      <c r="V83" s="16">
        <v>349</v>
      </c>
      <c r="W83" s="22">
        <f t="shared" si="16"/>
        <v>39296</v>
      </c>
      <c r="X83" s="15">
        <f t="shared" si="17"/>
        <v>4.9172180374592838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2.75" customHeight="1" x14ac:dyDescent="0.25">
      <c r="A84" s="10">
        <v>42814</v>
      </c>
      <c r="B84" s="11" t="s">
        <v>13</v>
      </c>
      <c r="C84" s="7">
        <f t="shared" si="11"/>
        <v>4.9309232858112697</v>
      </c>
      <c r="D84" s="12">
        <v>38285</v>
      </c>
      <c r="E84" s="12">
        <v>555</v>
      </c>
      <c r="F84" s="12">
        <v>160</v>
      </c>
      <c r="G84" s="12">
        <v>40</v>
      </c>
      <c r="H84" s="12">
        <v>240</v>
      </c>
      <c r="I84" s="21">
        <f t="shared" si="12"/>
        <v>39280</v>
      </c>
      <c r="J84" s="7">
        <f t="shared" si="13"/>
        <v>4.9502291242362526</v>
      </c>
      <c r="K84" s="12">
        <v>37669</v>
      </c>
      <c r="L84" s="12">
        <v>982</v>
      </c>
      <c r="M84" s="12">
        <v>239</v>
      </c>
      <c r="N84" s="12">
        <v>80</v>
      </c>
      <c r="O84" s="12">
        <v>310</v>
      </c>
      <c r="P84" s="21">
        <f t="shared" si="14"/>
        <v>39280</v>
      </c>
      <c r="Q84" s="7">
        <f t="shared" si="15"/>
        <v>4.9251527494908354</v>
      </c>
      <c r="R84" s="12">
        <v>37512</v>
      </c>
      <c r="S84" s="12">
        <v>1073</v>
      </c>
      <c r="T84" s="12">
        <v>262</v>
      </c>
      <c r="U84" s="12">
        <v>84</v>
      </c>
      <c r="V84" s="12">
        <v>349</v>
      </c>
      <c r="W84" s="21">
        <f t="shared" si="16"/>
        <v>39280</v>
      </c>
      <c r="X84" s="7">
        <f t="shared" si="17"/>
        <v>4.9173879837067211</v>
      </c>
    </row>
    <row r="85" spans="1:51" ht="12.75" customHeight="1" x14ac:dyDescent="0.25">
      <c r="A85" s="10">
        <v>42815</v>
      </c>
      <c r="B85" s="11" t="s">
        <v>14</v>
      </c>
      <c r="C85" s="7">
        <f t="shared" si="11"/>
        <v>4.9307687738146759</v>
      </c>
      <c r="D85" s="12">
        <v>38281</v>
      </c>
      <c r="E85" s="12">
        <v>554</v>
      </c>
      <c r="F85" s="12">
        <v>161</v>
      </c>
      <c r="G85" s="12">
        <v>40</v>
      </c>
      <c r="H85" s="12">
        <v>243</v>
      </c>
      <c r="I85" s="21">
        <f t="shared" si="12"/>
        <v>39279</v>
      </c>
      <c r="J85" s="7">
        <f t="shared" si="13"/>
        <v>4.9498968914687236</v>
      </c>
      <c r="K85" s="12">
        <v>37669</v>
      </c>
      <c r="L85" s="12">
        <v>980</v>
      </c>
      <c r="M85" s="12">
        <v>239</v>
      </c>
      <c r="N85" s="12">
        <v>79</v>
      </c>
      <c r="O85" s="12">
        <v>312</v>
      </c>
      <c r="P85" s="21">
        <f t="shared" si="14"/>
        <v>39279</v>
      </c>
      <c r="Q85" s="7">
        <f t="shared" si="15"/>
        <v>4.9250744672725881</v>
      </c>
      <c r="R85" s="12">
        <v>37514</v>
      </c>
      <c r="S85" s="12">
        <v>1068</v>
      </c>
      <c r="T85" s="12">
        <v>262</v>
      </c>
      <c r="U85" s="12">
        <v>85</v>
      </c>
      <c r="V85" s="12">
        <v>350</v>
      </c>
      <c r="W85" s="21">
        <f t="shared" si="16"/>
        <v>39279</v>
      </c>
      <c r="X85" s="7">
        <f t="shared" si="17"/>
        <v>4.9173349627027161</v>
      </c>
    </row>
    <row r="86" spans="1:51" ht="12.75" customHeight="1" x14ac:dyDescent="0.25">
      <c r="A86" s="10">
        <v>42816</v>
      </c>
      <c r="B86" s="11" t="s">
        <v>15</v>
      </c>
      <c r="C86" s="7">
        <f t="shared" si="11"/>
        <v>4.9308667090485265</v>
      </c>
      <c r="D86" s="12">
        <v>38329</v>
      </c>
      <c r="E86" s="12">
        <v>553</v>
      </c>
      <c r="F86" s="12">
        <v>161</v>
      </c>
      <c r="G86" s="12">
        <v>40</v>
      </c>
      <c r="H86" s="12">
        <v>242</v>
      </c>
      <c r="I86" s="21">
        <f t="shared" si="12"/>
        <v>39325</v>
      </c>
      <c r="J86" s="7">
        <f t="shared" si="13"/>
        <v>4.9500826446280994</v>
      </c>
      <c r="K86" s="12">
        <v>37714</v>
      </c>
      <c r="L86" s="12">
        <v>980</v>
      </c>
      <c r="M86" s="12">
        <v>240</v>
      </c>
      <c r="N86" s="12">
        <v>80</v>
      </c>
      <c r="O86" s="12">
        <v>311</v>
      </c>
      <c r="P86" s="21">
        <f t="shared" si="14"/>
        <v>39325</v>
      </c>
      <c r="Q86" s="7">
        <f t="shared" si="15"/>
        <v>4.9251366815003177</v>
      </c>
      <c r="R86" s="12">
        <v>37559</v>
      </c>
      <c r="S86" s="12">
        <v>1070</v>
      </c>
      <c r="T86" s="12">
        <v>260</v>
      </c>
      <c r="U86" s="12">
        <v>85</v>
      </c>
      <c r="V86" s="12">
        <v>351</v>
      </c>
      <c r="W86" s="21">
        <f t="shared" si="16"/>
        <v>39325</v>
      </c>
      <c r="X86" s="7">
        <f t="shared" si="17"/>
        <v>4.9173808010171642</v>
      </c>
    </row>
    <row r="87" spans="1:51" ht="12.75" customHeight="1" x14ac:dyDescent="0.25">
      <c r="A87" s="10">
        <v>42817</v>
      </c>
      <c r="B87" s="11" t="s">
        <v>16</v>
      </c>
      <c r="C87" s="7">
        <f t="shared" si="11"/>
        <v>4.9307749485399919</v>
      </c>
      <c r="D87" s="12">
        <v>38393</v>
      </c>
      <c r="E87" s="12">
        <v>550</v>
      </c>
      <c r="F87" s="12">
        <v>161</v>
      </c>
      <c r="G87" s="12">
        <v>39</v>
      </c>
      <c r="H87" s="12">
        <v>243</v>
      </c>
      <c r="I87" s="21">
        <f t="shared" si="12"/>
        <v>39386</v>
      </c>
      <c r="J87" s="7">
        <f t="shared" si="13"/>
        <v>4.9502107347788558</v>
      </c>
      <c r="K87" s="12">
        <v>37776</v>
      </c>
      <c r="L87" s="12">
        <v>997</v>
      </c>
      <c r="M87" s="12">
        <v>241</v>
      </c>
      <c r="N87" s="12">
        <v>79</v>
      </c>
      <c r="O87" s="12">
        <v>313</v>
      </c>
      <c r="P87" s="21">
        <f t="shared" si="14"/>
        <v>39406</v>
      </c>
      <c r="Q87" s="7">
        <f t="shared" si="15"/>
        <v>4.9246815205806218</v>
      </c>
      <c r="R87" s="12">
        <v>37621</v>
      </c>
      <c r="S87" s="12">
        <v>1068</v>
      </c>
      <c r="T87" s="12">
        <v>260</v>
      </c>
      <c r="U87" s="12">
        <v>84</v>
      </c>
      <c r="V87" s="12">
        <v>353</v>
      </c>
      <c r="W87" s="21">
        <f t="shared" si="16"/>
        <v>39386</v>
      </c>
      <c r="X87" s="7">
        <f t="shared" si="17"/>
        <v>4.9174325902604989</v>
      </c>
    </row>
    <row r="88" spans="1:51" ht="12.75" customHeight="1" x14ac:dyDescent="0.25">
      <c r="A88" s="10">
        <v>42818</v>
      </c>
      <c r="B88" s="11" t="s">
        <v>17</v>
      </c>
      <c r="C88" s="7">
        <f t="shared" si="11"/>
        <v>4.931160523911057</v>
      </c>
      <c r="D88" s="12">
        <v>38408</v>
      </c>
      <c r="E88" s="12">
        <v>547</v>
      </c>
      <c r="F88" s="12">
        <v>160</v>
      </c>
      <c r="G88" s="12">
        <v>38</v>
      </c>
      <c r="H88" s="12">
        <v>243</v>
      </c>
      <c r="I88" s="21">
        <f t="shared" si="12"/>
        <v>39396</v>
      </c>
      <c r="J88" s="7">
        <f t="shared" si="13"/>
        <v>4.9504264392324098</v>
      </c>
      <c r="K88" s="12">
        <v>37795</v>
      </c>
      <c r="L88" s="12">
        <v>970</v>
      </c>
      <c r="M88" s="12">
        <v>240</v>
      </c>
      <c r="N88" s="12">
        <v>79</v>
      </c>
      <c r="O88" s="12">
        <v>312</v>
      </c>
      <c r="P88" s="21">
        <f t="shared" si="14"/>
        <v>39396</v>
      </c>
      <c r="Q88" s="7">
        <f t="shared" si="15"/>
        <v>4.9255000507665754</v>
      </c>
      <c r="R88" s="12">
        <v>37637</v>
      </c>
      <c r="S88" s="12">
        <v>1060</v>
      </c>
      <c r="T88" s="12">
        <v>262</v>
      </c>
      <c r="U88" s="12">
        <v>84</v>
      </c>
      <c r="V88" s="12">
        <v>353</v>
      </c>
      <c r="W88" s="21">
        <f t="shared" si="16"/>
        <v>39396</v>
      </c>
      <c r="X88" s="7">
        <f t="shared" si="17"/>
        <v>4.9175550817341867</v>
      </c>
    </row>
    <row r="89" spans="1:51" ht="12.75" customHeight="1" x14ac:dyDescent="0.25">
      <c r="A89" s="10">
        <v>42819</v>
      </c>
      <c r="B89" s="11" t="s">
        <v>18</v>
      </c>
      <c r="C89" s="7">
        <f t="shared" si="11"/>
        <v>4.9312237785897954</v>
      </c>
      <c r="D89" s="12">
        <v>38420</v>
      </c>
      <c r="E89" s="12">
        <v>547</v>
      </c>
      <c r="F89" s="12">
        <v>160</v>
      </c>
      <c r="G89" s="12">
        <v>37</v>
      </c>
      <c r="H89" s="12">
        <v>244</v>
      </c>
      <c r="I89" s="21">
        <f t="shared" si="12"/>
        <v>39408</v>
      </c>
      <c r="J89" s="7">
        <f t="shared" si="13"/>
        <v>4.9504161591555018</v>
      </c>
      <c r="K89" s="12">
        <v>37807</v>
      </c>
      <c r="L89" s="12">
        <v>970</v>
      </c>
      <c r="M89" s="12">
        <v>239</v>
      </c>
      <c r="N89" s="12">
        <v>79</v>
      </c>
      <c r="O89" s="12">
        <v>313</v>
      </c>
      <c r="P89" s="21">
        <f t="shared" si="14"/>
        <v>39408</v>
      </c>
      <c r="Q89" s="7">
        <f t="shared" si="15"/>
        <v>4.9254719853836786</v>
      </c>
      <c r="R89" s="12">
        <v>37654</v>
      </c>
      <c r="S89" s="12">
        <v>1056</v>
      </c>
      <c r="T89" s="12">
        <v>262</v>
      </c>
      <c r="U89" s="12">
        <v>84</v>
      </c>
      <c r="V89" s="12">
        <v>352</v>
      </c>
      <c r="W89" s="21">
        <f t="shared" si="16"/>
        <v>39408</v>
      </c>
      <c r="X89" s="7">
        <f t="shared" si="17"/>
        <v>4.9177831912302068</v>
      </c>
    </row>
    <row r="90" spans="1:51" s="3" customFormat="1" ht="14" x14ac:dyDescent="0.25">
      <c r="A90" s="13">
        <v>42820</v>
      </c>
      <c r="B90" s="14" t="s">
        <v>12</v>
      </c>
      <c r="C90" s="15">
        <f t="shared" si="11"/>
        <v>4.9312463033375584</v>
      </c>
      <c r="D90" s="16">
        <v>38460</v>
      </c>
      <c r="E90" s="16">
        <v>549</v>
      </c>
      <c r="F90" s="16">
        <v>160</v>
      </c>
      <c r="G90" s="16">
        <v>37</v>
      </c>
      <c r="H90" s="16">
        <v>244</v>
      </c>
      <c r="I90" s="22">
        <f t="shared" si="12"/>
        <v>39450</v>
      </c>
      <c r="J90" s="15">
        <f t="shared" si="13"/>
        <v>4.9504182509505705</v>
      </c>
      <c r="K90" s="16">
        <v>37851</v>
      </c>
      <c r="L90" s="16">
        <v>969</v>
      </c>
      <c r="M90" s="16">
        <v>239</v>
      </c>
      <c r="N90" s="16">
        <v>79</v>
      </c>
      <c r="O90" s="16">
        <v>312</v>
      </c>
      <c r="P90" s="22">
        <f t="shared" si="14"/>
        <v>39450</v>
      </c>
      <c r="Q90" s="15">
        <f t="shared" si="15"/>
        <v>4.925678073510773</v>
      </c>
      <c r="R90" s="16">
        <v>37693</v>
      </c>
      <c r="S90" s="16">
        <v>1057</v>
      </c>
      <c r="T90" s="16">
        <v>262</v>
      </c>
      <c r="U90" s="16">
        <v>84</v>
      </c>
      <c r="V90" s="16">
        <v>354</v>
      </c>
      <c r="W90" s="22">
        <f t="shared" si="16"/>
        <v>39450</v>
      </c>
      <c r="X90" s="15">
        <f t="shared" si="17"/>
        <v>4.9176425855513308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ht="12.75" customHeight="1" x14ac:dyDescent="0.25">
      <c r="A91" s="10">
        <v>42821</v>
      </c>
      <c r="B91" s="11" t="s">
        <v>13</v>
      </c>
      <c r="C91" s="7">
        <f t="shared" si="11"/>
        <v>4.931284958619119</v>
      </c>
      <c r="D91" s="12">
        <v>38518</v>
      </c>
      <c r="E91" s="12">
        <v>550</v>
      </c>
      <c r="F91" s="12">
        <v>161</v>
      </c>
      <c r="G91" s="12">
        <v>38</v>
      </c>
      <c r="H91" s="12">
        <v>244</v>
      </c>
      <c r="I91" s="21">
        <f t="shared" si="12"/>
        <v>39511</v>
      </c>
      <c r="J91" s="7">
        <f t="shared" si="13"/>
        <v>4.9503429424717167</v>
      </c>
      <c r="K91" s="12">
        <v>37908</v>
      </c>
      <c r="L91" s="12">
        <v>973</v>
      </c>
      <c r="M91" s="12">
        <v>239</v>
      </c>
      <c r="N91" s="12">
        <v>79</v>
      </c>
      <c r="O91" s="12">
        <v>312</v>
      </c>
      <c r="P91" s="21">
        <f t="shared" si="14"/>
        <v>39511</v>
      </c>
      <c r="Q91" s="7">
        <f t="shared" si="15"/>
        <v>4.9256915795601222</v>
      </c>
      <c r="R91" s="12">
        <v>37753</v>
      </c>
      <c r="S91" s="12">
        <v>1058</v>
      </c>
      <c r="T91" s="12">
        <v>263</v>
      </c>
      <c r="U91" s="12">
        <v>85</v>
      </c>
      <c r="V91" s="12">
        <v>352</v>
      </c>
      <c r="W91" s="21">
        <f t="shared" si="16"/>
        <v>39511</v>
      </c>
      <c r="X91" s="7">
        <f t="shared" si="17"/>
        <v>4.9178203538255172</v>
      </c>
    </row>
    <row r="92" spans="1:51" ht="12.75" customHeight="1" x14ac:dyDescent="0.25">
      <c r="A92" s="10">
        <v>42822</v>
      </c>
      <c r="B92" s="11" t="s">
        <v>14</v>
      </c>
      <c r="C92" s="7">
        <f t="shared" si="11"/>
        <v>4.931524743797195</v>
      </c>
      <c r="D92" s="12">
        <v>38558</v>
      </c>
      <c r="E92" s="12">
        <v>551</v>
      </c>
      <c r="F92" s="12">
        <v>163</v>
      </c>
      <c r="G92" s="12">
        <v>38</v>
      </c>
      <c r="H92" s="12">
        <v>242</v>
      </c>
      <c r="I92" s="21">
        <f t="shared" si="12"/>
        <v>39552</v>
      </c>
      <c r="J92" s="7">
        <f t="shared" si="13"/>
        <v>4.9504702669902914</v>
      </c>
      <c r="K92" s="12">
        <v>37954</v>
      </c>
      <c r="L92" s="12">
        <v>970</v>
      </c>
      <c r="M92" s="12">
        <v>239</v>
      </c>
      <c r="N92" s="12">
        <v>79</v>
      </c>
      <c r="O92" s="12">
        <v>310</v>
      </c>
      <c r="P92" s="21">
        <f t="shared" si="14"/>
        <v>39552</v>
      </c>
      <c r="Q92" s="7">
        <f t="shared" si="15"/>
        <v>4.9260467233009706</v>
      </c>
      <c r="R92" s="12">
        <v>37794</v>
      </c>
      <c r="S92" s="12">
        <v>1060</v>
      </c>
      <c r="T92" s="12">
        <v>263</v>
      </c>
      <c r="U92" s="12">
        <v>85</v>
      </c>
      <c r="V92" s="12">
        <v>350</v>
      </c>
      <c r="W92" s="21">
        <f t="shared" si="16"/>
        <v>39552</v>
      </c>
      <c r="X92" s="7">
        <f t="shared" si="17"/>
        <v>4.9180572411003238</v>
      </c>
    </row>
    <row r="93" spans="1:51" ht="12.75" customHeight="1" x14ac:dyDescent="0.25">
      <c r="A93" s="10">
        <v>42823</v>
      </c>
      <c r="B93" s="11" t="s">
        <v>15</v>
      </c>
      <c r="C93" s="7">
        <f t="shared" si="11"/>
        <v>4.9315963105096614</v>
      </c>
      <c r="D93" s="12">
        <v>38613</v>
      </c>
      <c r="E93" s="12">
        <v>553</v>
      </c>
      <c r="F93" s="12">
        <v>162</v>
      </c>
      <c r="G93" s="12">
        <v>38</v>
      </c>
      <c r="H93" s="12">
        <v>242</v>
      </c>
      <c r="I93" s="21">
        <f t="shared" si="12"/>
        <v>39608</v>
      </c>
      <c r="J93" s="7">
        <f t="shared" si="13"/>
        <v>4.9505402948899215</v>
      </c>
      <c r="K93" s="12">
        <v>38010</v>
      </c>
      <c r="L93" s="12">
        <v>971</v>
      </c>
      <c r="M93" s="12">
        <v>239</v>
      </c>
      <c r="N93" s="12">
        <v>79</v>
      </c>
      <c r="O93" s="12">
        <v>309</v>
      </c>
      <c r="P93" s="21">
        <f t="shared" si="14"/>
        <v>39608</v>
      </c>
      <c r="Q93" s="7">
        <f t="shared" si="15"/>
        <v>4.9262270248434659</v>
      </c>
      <c r="R93" s="12">
        <v>37847</v>
      </c>
      <c r="S93" s="12">
        <v>1062</v>
      </c>
      <c r="T93" s="12">
        <v>263</v>
      </c>
      <c r="U93" s="12">
        <v>85</v>
      </c>
      <c r="V93" s="12">
        <v>351</v>
      </c>
      <c r="W93" s="21">
        <f t="shared" si="16"/>
        <v>39608</v>
      </c>
      <c r="X93" s="7">
        <f t="shared" si="17"/>
        <v>4.9180216117955968</v>
      </c>
    </row>
    <row r="94" spans="1:51" ht="12.75" customHeight="1" x14ac:dyDescent="0.25">
      <c r="A94" s="10">
        <v>42824</v>
      </c>
      <c r="B94" s="11" t="s">
        <v>16</v>
      </c>
      <c r="C94" s="7">
        <f t="shared" si="11"/>
        <v>4.9315187918839634</v>
      </c>
      <c r="D94" s="12">
        <v>38694</v>
      </c>
      <c r="E94" s="12">
        <v>551</v>
      </c>
      <c r="F94" s="12">
        <v>163</v>
      </c>
      <c r="G94" s="12">
        <v>38</v>
      </c>
      <c r="H94" s="12">
        <v>243</v>
      </c>
      <c r="I94" s="21">
        <f t="shared" si="12"/>
        <v>39689</v>
      </c>
      <c r="J94" s="7">
        <f t="shared" si="13"/>
        <v>4.9505404520144118</v>
      </c>
      <c r="K94" s="12">
        <v>38089</v>
      </c>
      <c r="L94" s="12">
        <v>969</v>
      </c>
      <c r="M94" s="12">
        <v>241</v>
      </c>
      <c r="N94" s="12">
        <v>82</v>
      </c>
      <c r="O94" s="12">
        <v>310</v>
      </c>
      <c r="P94" s="21">
        <f t="shared" si="14"/>
        <v>39691</v>
      </c>
      <c r="Q94" s="7">
        <f t="shared" si="15"/>
        <v>4.92600337608022</v>
      </c>
      <c r="R94" s="12">
        <v>37923</v>
      </c>
      <c r="S94" s="12">
        <v>1065</v>
      </c>
      <c r="T94" s="12">
        <v>265</v>
      </c>
      <c r="U94" s="12">
        <v>85</v>
      </c>
      <c r="V94" s="12">
        <v>351</v>
      </c>
      <c r="W94" s="21">
        <f t="shared" si="16"/>
        <v>39689</v>
      </c>
      <c r="X94" s="7">
        <f t="shared" si="17"/>
        <v>4.9180125475572574</v>
      </c>
    </row>
    <row r="95" spans="1:51" ht="12.75" customHeight="1" x14ac:dyDescent="0.25">
      <c r="A95" s="10">
        <v>42825</v>
      </c>
      <c r="B95" s="11" t="s">
        <v>17</v>
      </c>
      <c r="C95" s="7">
        <f t="shared" si="11"/>
        <v>4.9315153497186657</v>
      </c>
      <c r="D95" s="12">
        <v>38753</v>
      </c>
      <c r="E95" s="12">
        <v>555</v>
      </c>
      <c r="F95" s="12">
        <v>163</v>
      </c>
      <c r="G95" s="12">
        <v>38</v>
      </c>
      <c r="H95" s="12">
        <v>242</v>
      </c>
      <c r="I95" s="21">
        <f t="shared" si="12"/>
        <v>39751</v>
      </c>
      <c r="J95" s="7">
        <f t="shared" si="13"/>
        <v>4.9506175945259239</v>
      </c>
      <c r="K95" s="12">
        <v>38144</v>
      </c>
      <c r="L95" s="12">
        <v>974</v>
      </c>
      <c r="M95" s="12">
        <v>242</v>
      </c>
      <c r="N95" s="12">
        <v>80</v>
      </c>
      <c r="O95" s="12">
        <v>311</v>
      </c>
      <c r="P95" s="21">
        <f t="shared" si="14"/>
        <v>39751</v>
      </c>
      <c r="Q95" s="7">
        <f t="shared" si="15"/>
        <v>4.9259892832884704</v>
      </c>
      <c r="R95" s="12">
        <v>37979</v>
      </c>
      <c r="S95" s="12">
        <v>1069</v>
      </c>
      <c r="T95" s="12">
        <v>267</v>
      </c>
      <c r="U95" s="12">
        <v>85</v>
      </c>
      <c r="V95" s="12">
        <v>351</v>
      </c>
      <c r="W95" s="21">
        <f t="shared" si="16"/>
        <v>39751</v>
      </c>
      <c r="X95" s="7">
        <f t="shared" si="17"/>
        <v>4.9179391713416019</v>
      </c>
    </row>
    <row r="96" spans="1:51" s="3" customFormat="1" ht="18" customHeight="1" x14ac:dyDescent="0.25">
      <c r="A96" s="17">
        <v>42795</v>
      </c>
      <c r="B96" s="18" t="s">
        <v>19</v>
      </c>
      <c r="C96" s="19">
        <f>AVERAGE(C65:C95)</f>
        <v>4.93064192213859</v>
      </c>
      <c r="D96" s="20">
        <f t="shared" ref="D96:X96" si="18">AVERAGE(D65:D95)</f>
        <v>38049.93548387097</v>
      </c>
      <c r="E96" s="20">
        <f t="shared" si="18"/>
        <v>556.09677419354841</v>
      </c>
      <c r="F96" s="20">
        <f t="shared" si="18"/>
        <v>159.41935483870967</v>
      </c>
      <c r="G96" s="20">
        <f t="shared" si="18"/>
        <v>40.193548387096776</v>
      </c>
      <c r="H96" s="20">
        <f t="shared" si="18"/>
        <v>238.35483870967741</v>
      </c>
      <c r="I96" s="20">
        <f t="shared" si="18"/>
        <v>39044</v>
      </c>
      <c r="J96" s="19">
        <f t="shared" si="18"/>
        <v>4.9500802459391062</v>
      </c>
      <c r="K96" s="20">
        <f t="shared" si="18"/>
        <v>37437.838709677417</v>
      </c>
      <c r="L96" s="20">
        <f t="shared" si="18"/>
        <v>978.93548387096769</v>
      </c>
      <c r="M96" s="20">
        <f t="shared" si="18"/>
        <v>239.45161290322579</v>
      </c>
      <c r="N96" s="20">
        <f t="shared" si="18"/>
        <v>80.967741935483872</v>
      </c>
      <c r="O96" s="20">
        <f t="shared" si="18"/>
        <v>307.51612903225805</v>
      </c>
      <c r="P96" s="20">
        <f t="shared" si="18"/>
        <v>39044.709677419356</v>
      </c>
      <c r="Q96" s="19">
        <f t="shared" si="18"/>
        <v>4.9249300951348856</v>
      </c>
      <c r="R96" s="20">
        <f t="shared" si="18"/>
        <v>37280.419354838712</v>
      </c>
      <c r="S96" s="20">
        <f t="shared" si="18"/>
        <v>1067.5806451612902</v>
      </c>
      <c r="T96" s="20">
        <f t="shared" si="18"/>
        <v>261.61290322580646</v>
      </c>
      <c r="U96" s="20">
        <f t="shared" si="18"/>
        <v>84.774193548387103</v>
      </c>
      <c r="V96" s="20">
        <f t="shared" si="18"/>
        <v>349.61290322580646</v>
      </c>
      <c r="W96" s="20">
        <f t="shared" si="18"/>
        <v>39044</v>
      </c>
      <c r="X96" s="23">
        <f t="shared" si="18"/>
        <v>4.9169154253417799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ht="12.75" customHeight="1" x14ac:dyDescent="0.25">
      <c r="A97" s="10">
        <v>42826</v>
      </c>
      <c r="B97" s="11" t="s">
        <v>18</v>
      </c>
      <c r="C97" s="7">
        <f t="shared" si="11"/>
        <v>4.9314265128475796</v>
      </c>
      <c r="D97" s="12">
        <v>38785</v>
      </c>
      <c r="E97" s="12">
        <v>556</v>
      </c>
      <c r="F97" s="12">
        <v>165</v>
      </c>
      <c r="G97" s="12">
        <v>39</v>
      </c>
      <c r="H97" s="12">
        <v>242</v>
      </c>
      <c r="I97" s="21">
        <f t="shared" si="12"/>
        <v>39787</v>
      </c>
      <c r="J97" s="7">
        <f t="shared" si="13"/>
        <v>4.950461205921532</v>
      </c>
      <c r="K97" s="12">
        <v>38177</v>
      </c>
      <c r="L97" s="12">
        <v>975</v>
      </c>
      <c r="M97" s="12">
        <v>243</v>
      </c>
      <c r="N97" s="12">
        <v>81</v>
      </c>
      <c r="O97" s="12">
        <v>311</v>
      </c>
      <c r="P97" s="21">
        <f t="shared" si="14"/>
        <v>39787</v>
      </c>
      <c r="Q97" s="7">
        <f t="shared" si="15"/>
        <v>4.9259054465026262</v>
      </c>
      <c r="R97" s="12">
        <v>38013</v>
      </c>
      <c r="S97" s="12">
        <v>1069</v>
      </c>
      <c r="T97" s="12">
        <v>269</v>
      </c>
      <c r="U97" s="12">
        <v>85</v>
      </c>
      <c r="V97" s="12">
        <v>351</v>
      </c>
      <c r="W97" s="21">
        <f t="shared" si="16"/>
        <v>39787</v>
      </c>
      <c r="X97" s="7">
        <f t="shared" si="17"/>
        <v>4.9179128861185815</v>
      </c>
    </row>
    <row r="98" spans="1:51" s="3" customFormat="1" ht="14" x14ac:dyDescent="0.25">
      <c r="A98" s="13">
        <v>42827</v>
      </c>
      <c r="B98" s="14" t="s">
        <v>12</v>
      </c>
      <c r="C98" s="15">
        <f t="shared" si="11"/>
        <v>4.9315445562778715</v>
      </c>
      <c r="D98" s="16">
        <v>38836</v>
      </c>
      <c r="E98" s="16">
        <v>558</v>
      </c>
      <c r="F98" s="16">
        <v>166</v>
      </c>
      <c r="G98" s="16">
        <v>39</v>
      </c>
      <c r="H98" s="16">
        <v>242</v>
      </c>
      <c r="I98" s="22">
        <f t="shared" si="12"/>
        <v>39841</v>
      </c>
      <c r="J98" s="15">
        <f t="shared" si="13"/>
        <v>4.9504279511056453</v>
      </c>
      <c r="K98" s="16">
        <v>38230</v>
      </c>
      <c r="L98" s="16">
        <v>975</v>
      </c>
      <c r="M98" s="16">
        <v>245</v>
      </c>
      <c r="N98" s="16">
        <v>81</v>
      </c>
      <c r="O98" s="16">
        <v>310</v>
      </c>
      <c r="P98" s="22">
        <f t="shared" si="14"/>
        <v>39841</v>
      </c>
      <c r="Q98" s="15">
        <f t="shared" si="15"/>
        <v>4.9260058733465524</v>
      </c>
      <c r="R98" s="16">
        <v>38068</v>
      </c>
      <c r="S98" s="16">
        <v>1071</v>
      </c>
      <c r="T98" s="16">
        <v>268</v>
      </c>
      <c r="U98" s="16">
        <v>84</v>
      </c>
      <c r="V98" s="16">
        <v>350</v>
      </c>
      <c r="W98" s="22">
        <f t="shared" si="16"/>
        <v>39841</v>
      </c>
      <c r="X98" s="15">
        <f t="shared" si="17"/>
        <v>4.9181998443814159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ht="12.75" customHeight="1" x14ac:dyDescent="0.25">
      <c r="A99" s="10">
        <v>42828</v>
      </c>
      <c r="B99" s="11" t="s">
        <v>13</v>
      </c>
      <c r="C99" s="7">
        <f t="shared" si="11"/>
        <v>4.9314588611034473</v>
      </c>
      <c r="D99" s="12">
        <v>38858</v>
      </c>
      <c r="E99" s="12">
        <v>563</v>
      </c>
      <c r="F99" s="12">
        <v>167</v>
      </c>
      <c r="G99" s="12">
        <v>39</v>
      </c>
      <c r="H99" s="12">
        <v>242</v>
      </c>
      <c r="I99" s="21">
        <f t="shared" si="12"/>
        <v>39869</v>
      </c>
      <c r="J99" s="7">
        <f t="shared" si="13"/>
        <v>4.950287190549048</v>
      </c>
      <c r="K99" s="12">
        <v>38252</v>
      </c>
      <c r="L99" s="12">
        <v>979</v>
      </c>
      <c r="M99" s="12">
        <v>247</v>
      </c>
      <c r="N99" s="12">
        <v>81</v>
      </c>
      <c r="O99" s="12">
        <v>310</v>
      </c>
      <c r="P99" s="21">
        <f t="shared" si="14"/>
        <v>39869</v>
      </c>
      <c r="Q99" s="7">
        <f t="shared" si="15"/>
        <v>4.9258571822719404</v>
      </c>
      <c r="R99" s="12">
        <v>38090</v>
      </c>
      <c r="S99" s="12">
        <v>1078</v>
      </c>
      <c r="T99" s="12">
        <v>269</v>
      </c>
      <c r="U99" s="12">
        <v>84</v>
      </c>
      <c r="V99" s="12">
        <v>348</v>
      </c>
      <c r="W99" s="21">
        <f t="shared" si="16"/>
        <v>39869</v>
      </c>
      <c r="X99" s="7">
        <f t="shared" si="17"/>
        <v>4.9182322104893528</v>
      </c>
    </row>
    <row r="100" spans="1:51" ht="12.75" customHeight="1" x14ac:dyDescent="0.25">
      <c r="A100" s="10">
        <v>42829</v>
      </c>
      <c r="B100" s="11" t="s">
        <v>14</v>
      </c>
      <c r="C100" s="7">
        <f t="shared" si="11"/>
        <v>4.9315355467641515</v>
      </c>
      <c r="D100" s="12">
        <v>38929</v>
      </c>
      <c r="E100" s="12">
        <v>562</v>
      </c>
      <c r="F100" s="12">
        <v>165</v>
      </c>
      <c r="G100" s="12">
        <v>39</v>
      </c>
      <c r="H100" s="12">
        <v>243</v>
      </c>
      <c r="I100" s="21">
        <f t="shared" si="12"/>
        <v>39938</v>
      </c>
      <c r="J100" s="7">
        <f t="shared" si="13"/>
        <v>4.9503981170814759</v>
      </c>
      <c r="K100" s="12">
        <v>38322</v>
      </c>
      <c r="L100" s="12">
        <v>979</v>
      </c>
      <c r="M100" s="12">
        <v>246</v>
      </c>
      <c r="N100" s="12">
        <v>80</v>
      </c>
      <c r="O100" s="12">
        <v>311</v>
      </c>
      <c r="P100" s="21">
        <f t="shared" si="14"/>
        <v>39938</v>
      </c>
      <c r="Q100" s="7">
        <f t="shared" si="15"/>
        <v>4.9260103159897843</v>
      </c>
      <c r="R100" s="12">
        <v>38156</v>
      </c>
      <c r="S100" s="12">
        <v>1079</v>
      </c>
      <c r="T100" s="12">
        <v>270</v>
      </c>
      <c r="U100" s="12">
        <v>84</v>
      </c>
      <c r="V100" s="12">
        <v>349</v>
      </c>
      <c r="W100" s="21">
        <f t="shared" si="16"/>
        <v>39938</v>
      </c>
      <c r="X100" s="7">
        <f t="shared" si="17"/>
        <v>4.9181982072211925</v>
      </c>
    </row>
    <row r="101" spans="1:51" ht="12.75" customHeight="1" x14ac:dyDescent="0.25">
      <c r="A101" s="10">
        <v>42830</v>
      </c>
      <c r="B101" s="11" t="s">
        <v>15</v>
      </c>
      <c r="C101" s="7">
        <f t="shared" si="11"/>
        <v>4.9317097183286611</v>
      </c>
      <c r="D101" s="12">
        <v>38944</v>
      </c>
      <c r="E101" s="12">
        <v>560</v>
      </c>
      <c r="F101" s="12">
        <v>166</v>
      </c>
      <c r="G101" s="12">
        <v>39</v>
      </c>
      <c r="H101" s="12">
        <v>243</v>
      </c>
      <c r="I101" s="21">
        <f t="shared" si="12"/>
        <v>39952</v>
      </c>
      <c r="J101" s="7">
        <f t="shared" si="13"/>
        <v>4.9504154985983178</v>
      </c>
      <c r="K101" s="12">
        <v>38337</v>
      </c>
      <c r="L101" s="12">
        <v>980</v>
      </c>
      <c r="M101" s="12">
        <v>245</v>
      </c>
      <c r="N101" s="12">
        <v>79</v>
      </c>
      <c r="O101" s="12">
        <v>311</v>
      </c>
      <c r="P101" s="21">
        <f t="shared" si="14"/>
        <v>39952</v>
      </c>
      <c r="Q101" s="7">
        <f t="shared" si="15"/>
        <v>4.9261363636363633</v>
      </c>
      <c r="R101" s="12">
        <v>38177</v>
      </c>
      <c r="S101" s="12">
        <v>1074</v>
      </c>
      <c r="T101" s="12">
        <v>272</v>
      </c>
      <c r="U101" s="12">
        <v>81</v>
      </c>
      <c r="V101" s="12">
        <v>348</v>
      </c>
      <c r="W101" s="21">
        <f t="shared" si="16"/>
        <v>39952</v>
      </c>
      <c r="X101" s="7">
        <f t="shared" si="17"/>
        <v>4.9185772927513014</v>
      </c>
    </row>
    <row r="102" spans="1:51" ht="12.75" customHeight="1" x14ac:dyDescent="0.25">
      <c r="A102" s="10">
        <v>42831</v>
      </c>
      <c r="B102" s="11" t="s">
        <v>16</v>
      </c>
      <c r="C102" s="7">
        <f t="shared" si="11"/>
        <v>4.9318796314840787</v>
      </c>
      <c r="D102" s="12">
        <v>38940</v>
      </c>
      <c r="E102" s="12">
        <v>559</v>
      </c>
      <c r="F102" s="12">
        <v>166</v>
      </c>
      <c r="G102" s="12">
        <v>38</v>
      </c>
      <c r="H102" s="12">
        <v>241</v>
      </c>
      <c r="I102" s="21">
        <f t="shared" si="12"/>
        <v>39944</v>
      </c>
      <c r="J102" s="7">
        <f t="shared" si="13"/>
        <v>4.9507059883837377</v>
      </c>
      <c r="K102" s="12">
        <v>38335</v>
      </c>
      <c r="L102" s="12">
        <v>978</v>
      </c>
      <c r="M102" s="12">
        <v>242</v>
      </c>
      <c r="N102" s="12">
        <v>79</v>
      </c>
      <c r="O102" s="12">
        <v>310</v>
      </c>
      <c r="P102" s="21">
        <f t="shared" si="14"/>
        <v>39944</v>
      </c>
      <c r="Q102" s="7">
        <f t="shared" si="15"/>
        <v>4.9264219907871016</v>
      </c>
      <c r="R102" s="12">
        <v>38169</v>
      </c>
      <c r="S102" s="12">
        <v>1072</v>
      </c>
      <c r="T102" s="12">
        <v>274</v>
      </c>
      <c r="U102" s="12">
        <v>81</v>
      </c>
      <c r="V102" s="12">
        <v>348</v>
      </c>
      <c r="W102" s="21">
        <f t="shared" si="16"/>
        <v>39944</v>
      </c>
      <c r="X102" s="7">
        <f t="shared" si="17"/>
        <v>4.9185109152813942</v>
      </c>
    </row>
    <row r="103" spans="1:51" ht="12.75" customHeight="1" x14ac:dyDescent="0.25">
      <c r="A103" s="10">
        <v>42832</v>
      </c>
      <c r="B103" s="11" t="s">
        <v>17</v>
      </c>
      <c r="C103" s="7">
        <f t="shared" si="11"/>
        <v>4.9265159248466679</v>
      </c>
      <c r="D103" s="12">
        <v>28975</v>
      </c>
      <c r="E103" s="12">
        <v>560</v>
      </c>
      <c r="F103" s="12">
        <v>165</v>
      </c>
      <c r="G103" s="12">
        <v>38</v>
      </c>
      <c r="H103" s="12">
        <v>241</v>
      </c>
      <c r="I103" s="21">
        <f t="shared" si="12"/>
        <v>29979</v>
      </c>
      <c r="J103" s="7">
        <f t="shared" si="13"/>
        <v>4.9343540478334837</v>
      </c>
      <c r="K103" s="12">
        <v>38371</v>
      </c>
      <c r="L103" s="12">
        <v>979</v>
      </c>
      <c r="M103" s="12">
        <v>240</v>
      </c>
      <c r="N103" s="12">
        <v>79</v>
      </c>
      <c r="O103" s="12">
        <v>310</v>
      </c>
      <c r="P103" s="21">
        <f t="shared" si="14"/>
        <v>39979</v>
      </c>
      <c r="Q103" s="7">
        <f t="shared" si="15"/>
        <v>4.926561444758498</v>
      </c>
      <c r="R103" s="12">
        <v>38203</v>
      </c>
      <c r="S103" s="12">
        <v>1075</v>
      </c>
      <c r="T103" s="12">
        <v>272</v>
      </c>
      <c r="U103" s="12">
        <v>82</v>
      </c>
      <c r="V103" s="12">
        <v>347</v>
      </c>
      <c r="W103" s="21">
        <f t="shared" si="16"/>
        <v>39979</v>
      </c>
      <c r="X103" s="7">
        <f t="shared" si="17"/>
        <v>4.9186322819480228</v>
      </c>
    </row>
    <row r="104" spans="1:51" ht="12.75" customHeight="1" x14ac:dyDescent="0.25">
      <c r="A104" s="10">
        <v>42833</v>
      </c>
      <c r="B104" s="11" t="s">
        <v>18</v>
      </c>
      <c r="C104" s="7">
        <f t="shared" si="11"/>
        <v>4.9319607058274135</v>
      </c>
      <c r="D104" s="12">
        <v>38969</v>
      </c>
      <c r="E104" s="12">
        <v>560</v>
      </c>
      <c r="F104" s="12">
        <v>165</v>
      </c>
      <c r="G104" s="12">
        <v>38</v>
      </c>
      <c r="H104" s="12">
        <v>240</v>
      </c>
      <c r="I104" s="21">
        <f t="shared" si="12"/>
        <v>39972</v>
      </c>
      <c r="J104" s="7">
        <f t="shared" si="13"/>
        <v>4.9508656059241467</v>
      </c>
      <c r="K104" s="12">
        <v>38365</v>
      </c>
      <c r="L104" s="12">
        <v>979</v>
      </c>
      <c r="M104" s="12">
        <v>239</v>
      </c>
      <c r="N104" s="12">
        <v>79</v>
      </c>
      <c r="O104" s="12">
        <v>310</v>
      </c>
      <c r="P104" s="21">
        <f t="shared" si="14"/>
        <v>39972</v>
      </c>
      <c r="Q104" s="7">
        <f t="shared" si="15"/>
        <v>4.9265986190333235</v>
      </c>
      <c r="R104" s="12">
        <v>38194</v>
      </c>
      <c r="S104" s="12">
        <v>1073</v>
      </c>
      <c r="T104" s="12">
        <v>275</v>
      </c>
      <c r="U104" s="12">
        <v>82</v>
      </c>
      <c r="V104" s="12">
        <v>348</v>
      </c>
      <c r="W104" s="21">
        <f t="shared" si="16"/>
        <v>39972</v>
      </c>
      <c r="X104" s="7">
        <f t="shared" si="17"/>
        <v>4.9184178925247677</v>
      </c>
    </row>
    <row r="105" spans="1:51" s="3" customFormat="1" ht="14" x14ac:dyDescent="0.25">
      <c r="A105" s="13">
        <v>42834</v>
      </c>
      <c r="B105" s="14" t="s">
        <v>12</v>
      </c>
      <c r="C105" s="15">
        <f t="shared" si="11"/>
        <v>4.9322380047347538</v>
      </c>
      <c r="D105" s="16">
        <v>38990</v>
      </c>
      <c r="E105" s="16">
        <v>557</v>
      </c>
      <c r="F105" s="16">
        <v>164</v>
      </c>
      <c r="G105" s="16">
        <v>37</v>
      </c>
      <c r="H105" s="16">
        <v>240</v>
      </c>
      <c r="I105" s="22">
        <f t="shared" si="12"/>
        <v>39988</v>
      </c>
      <c r="J105" s="15">
        <f t="shared" si="13"/>
        <v>4.9510853255976794</v>
      </c>
      <c r="K105" s="16">
        <v>38384</v>
      </c>
      <c r="L105" s="16">
        <v>978</v>
      </c>
      <c r="M105" s="16">
        <v>239</v>
      </c>
      <c r="N105" s="16">
        <v>78</v>
      </c>
      <c r="O105" s="16">
        <v>309</v>
      </c>
      <c r="P105" s="22">
        <f t="shared" si="14"/>
        <v>39988</v>
      </c>
      <c r="Q105" s="15">
        <f t="shared" si="15"/>
        <v>4.9268280484145244</v>
      </c>
      <c r="R105" s="16">
        <v>38219</v>
      </c>
      <c r="S105" s="16">
        <v>1067</v>
      </c>
      <c r="T105" s="16">
        <v>273</v>
      </c>
      <c r="U105" s="16">
        <v>82</v>
      </c>
      <c r="V105" s="16">
        <v>347</v>
      </c>
      <c r="W105" s="22">
        <f t="shared" si="16"/>
        <v>39988</v>
      </c>
      <c r="X105" s="15">
        <f t="shared" si="17"/>
        <v>4.9188006401920576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ht="12.75" customHeight="1" x14ac:dyDescent="0.25">
      <c r="A106" s="10">
        <v>42835</v>
      </c>
      <c r="B106" s="11" t="s">
        <v>13</v>
      </c>
      <c r="C106" s="7">
        <f t="shared" si="11"/>
        <v>4.9326393396242123</v>
      </c>
      <c r="D106" s="12">
        <v>39063</v>
      </c>
      <c r="E106" s="12">
        <v>559</v>
      </c>
      <c r="F106" s="12">
        <v>163</v>
      </c>
      <c r="G106" s="12">
        <v>36</v>
      </c>
      <c r="H106" s="12">
        <v>237</v>
      </c>
      <c r="I106" s="21">
        <f t="shared" si="12"/>
        <v>40058</v>
      </c>
      <c r="J106" s="7">
        <f t="shared" si="13"/>
        <v>4.9515452593739075</v>
      </c>
      <c r="K106" s="12">
        <v>38455</v>
      </c>
      <c r="L106" s="12">
        <v>980</v>
      </c>
      <c r="M106" s="12">
        <v>240</v>
      </c>
      <c r="N106" s="12">
        <v>78</v>
      </c>
      <c r="O106" s="12">
        <v>305</v>
      </c>
      <c r="P106" s="21">
        <f t="shared" si="14"/>
        <v>40058</v>
      </c>
      <c r="Q106" s="7">
        <f t="shared" si="15"/>
        <v>4.9272554795546455</v>
      </c>
      <c r="R106" s="12">
        <v>38288</v>
      </c>
      <c r="S106" s="12">
        <v>1071</v>
      </c>
      <c r="T106" s="12">
        <v>273</v>
      </c>
      <c r="U106" s="12">
        <v>81</v>
      </c>
      <c r="V106" s="12">
        <v>345</v>
      </c>
      <c r="W106" s="21">
        <f t="shared" si="16"/>
        <v>40058</v>
      </c>
      <c r="X106" s="7">
        <f t="shared" si="17"/>
        <v>4.9191172799440812</v>
      </c>
    </row>
    <row r="107" spans="1:51" ht="12.75" customHeight="1" x14ac:dyDescent="0.25">
      <c r="A107" s="10">
        <v>42836</v>
      </c>
      <c r="B107" s="11" t="s">
        <v>14</v>
      </c>
      <c r="C107" s="7">
        <f t="shared" si="11"/>
        <v>4.9326069612047467</v>
      </c>
      <c r="D107" s="12">
        <v>39113</v>
      </c>
      <c r="E107" s="12">
        <v>559</v>
      </c>
      <c r="F107" s="12">
        <v>163</v>
      </c>
      <c r="G107" s="12">
        <v>36</v>
      </c>
      <c r="H107" s="12">
        <v>237</v>
      </c>
      <c r="I107" s="21">
        <f t="shared" si="12"/>
        <v>40108</v>
      </c>
      <c r="J107" s="7">
        <f t="shared" si="13"/>
        <v>4.951605664705296</v>
      </c>
      <c r="K107" s="12">
        <v>38500</v>
      </c>
      <c r="L107" s="12">
        <v>983</v>
      </c>
      <c r="M107" s="12">
        <v>241</v>
      </c>
      <c r="N107" s="12">
        <v>78</v>
      </c>
      <c r="O107" s="12">
        <v>306</v>
      </c>
      <c r="P107" s="21">
        <f t="shared" si="14"/>
        <v>40108</v>
      </c>
      <c r="Q107" s="7">
        <f t="shared" si="15"/>
        <v>4.9271217712177124</v>
      </c>
      <c r="R107" s="12">
        <v>38334</v>
      </c>
      <c r="S107" s="12">
        <v>1074</v>
      </c>
      <c r="T107" s="12">
        <v>274</v>
      </c>
      <c r="U107" s="12">
        <v>81</v>
      </c>
      <c r="V107" s="12">
        <v>345</v>
      </c>
      <c r="W107" s="21">
        <f t="shared" si="16"/>
        <v>40108</v>
      </c>
      <c r="X107" s="7">
        <f t="shared" si="17"/>
        <v>4.9190934476912336</v>
      </c>
    </row>
    <row r="108" spans="1:51" ht="12.75" customHeight="1" x14ac:dyDescent="0.25">
      <c r="A108" s="10">
        <v>42837</v>
      </c>
      <c r="B108" s="11" t="s">
        <v>15</v>
      </c>
      <c r="C108" s="7">
        <f t="shared" si="11"/>
        <v>4.9327736674721203</v>
      </c>
      <c r="D108" s="12">
        <v>39148</v>
      </c>
      <c r="E108" s="12">
        <v>558</v>
      </c>
      <c r="F108" s="12">
        <v>164</v>
      </c>
      <c r="G108" s="12">
        <v>36</v>
      </c>
      <c r="H108" s="12">
        <v>237</v>
      </c>
      <c r="I108" s="21">
        <f t="shared" si="12"/>
        <v>40143</v>
      </c>
      <c r="J108" s="7">
        <f t="shared" si="13"/>
        <v>4.951622947961039</v>
      </c>
      <c r="K108" s="12">
        <v>38536</v>
      </c>
      <c r="L108" s="12">
        <v>983</v>
      </c>
      <c r="M108" s="12">
        <v>241</v>
      </c>
      <c r="N108" s="12">
        <v>78</v>
      </c>
      <c r="O108" s="12">
        <v>305</v>
      </c>
      <c r="P108" s="21">
        <f t="shared" si="14"/>
        <v>40143</v>
      </c>
      <c r="Q108" s="7">
        <f t="shared" si="15"/>
        <v>4.9272849562812944</v>
      </c>
      <c r="R108" s="12">
        <v>38373</v>
      </c>
      <c r="S108" s="12">
        <v>1072</v>
      </c>
      <c r="T108" s="12">
        <v>274</v>
      </c>
      <c r="U108" s="12">
        <v>81</v>
      </c>
      <c r="V108" s="12">
        <v>343</v>
      </c>
      <c r="W108" s="21">
        <f t="shared" si="16"/>
        <v>40143</v>
      </c>
      <c r="X108" s="7">
        <f t="shared" si="17"/>
        <v>4.9194130981740276</v>
      </c>
    </row>
    <row r="109" spans="1:51" ht="12.75" customHeight="1" x14ac:dyDescent="0.25">
      <c r="A109" s="10">
        <v>42838</v>
      </c>
      <c r="B109" s="11" t="s">
        <v>16</v>
      </c>
      <c r="C109" s="7">
        <f t="shared" si="11"/>
        <v>4.9328735975569273</v>
      </c>
      <c r="D109" s="12">
        <v>39170</v>
      </c>
      <c r="E109" s="12">
        <v>562</v>
      </c>
      <c r="F109" s="12">
        <v>165</v>
      </c>
      <c r="G109" s="12">
        <v>36</v>
      </c>
      <c r="H109" s="12">
        <v>235</v>
      </c>
      <c r="I109" s="21">
        <f t="shared" si="12"/>
        <v>40168</v>
      </c>
      <c r="J109" s="7">
        <f t="shared" si="13"/>
        <v>4.9517028480382397</v>
      </c>
      <c r="K109" s="12">
        <v>38559</v>
      </c>
      <c r="L109" s="12">
        <v>986</v>
      </c>
      <c r="M109" s="12">
        <v>242</v>
      </c>
      <c r="N109" s="12">
        <v>76</v>
      </c>
      <c r="O109" s="12">
        <v>305</v>
      </c>
      <c r="P109" s="21">
        <f t="shared" si="14"/>
        <v>40168</v>
      </c>
      <c r="Q109" s="7">
        <f t="shared" si="15"/>
        <v>4.9273551085441145</v>
      </c>
      <c r="R109" s="12">
        <v>38397</v>
      </c>
      <c r="S109" s="12">
        <v>1075</v>
      </c>
      <c r="T109" s="12">
        <v>274</v>
      </c>
      <c r="U109" s="12">
        <v>80</v>
      </c>
      <c r="V109" s="12">
        <v>342</v>
      </c>
      <c r="W109" s="21">
        <f t="shared" si="16"/>
        <v>40168</v>
      </c>
      <c r="X109" s="7">
        <f t="shared" si="17"/>
        <v>4.9195628360884287</v>
      </c>
    </row>
    <row r="110" spans="1:51" ht="12.75" customHeight="1" x14ac:dyDescent="0.25">
      <c r="A110" s="10">
        <v>42839</v>
      </c>
      <c r="B110" s="11" t="s">
        <v>17</v>
      </c>
      <c r="C110" s="7">
        <f t="shared" si="11"/>
        <v>4.9329804681675862</v>
      </c>
      <c r="D110" s="12">
        <v>39243</v>
      </c>
      <c r="E110" s="12">
        <v>562</v>
      </c>
      <c r="F110" s="12">
        <v>165</v>
      </c>
      <c r="G110" s="12">
        <v>36</v>
      </c>
      <c r="H110" s="12">
        <v>236</v>
      </c>
      <c r="I110" s="21">
        <f t="shared" si="12"/>
        <v>40242</v>
      </c>
      <c r="J110" s="7">
        <f t="shared" si="13"/>
        <v>4.9516922618160129</v>
      </c>
      <c r="K110" s="12">
        <v>38632</v>
      </c>
      <c r="L110" s="12">
        <v>987</v>
      </c>
      <c r="M110" s="12">
        <v>242</v>
      </c>
      <c r="N110" s="12">
        <v>76</v>
      </c>
      <c r="O110" s="12">
        <v>305</v>
      </c>
      <c r="P110" s="21">
        <f t="shared" si="14"/>
        <v>40242</v>
      </c>
      <c r="Q110" s="7">
        <f t="shared" si="15"/>
        <v>4.9274638437453406</v>
      </c>
      <c r="R110" s="12">
        <v>38472</v>
      </c>
      <c r="S110" s="12">
        <v>1075</v>
      </c>
      <c r="T110" s="12">
        <v>274</v>
      </c>
      <c r="U110" s="12">
        <v>79</v>
      </c>
      <c r="V110" s="12">
        <v>342</v>
      </c>
      <c r="W110" s="21">
        <f t="shared" si="16"/>
        <v>40242</v>
      </c>
      <c r="X110" s="7">
        <f t="shared" si="17"/>
        <v>4.9197852989414042</v>
      </c>
    </row>
    <row r="111" spans="1:51" ht="12.75" customHeight="1" x14ac:dyDescent="0.25">
      <c r="A111" s="10">
        <v>42840</v>
      </c>
      <c r="B111" s="11" t="s">
        <v>18</v>
      </c>
      <c r="C111" s="7">
        <f t="shared" si="11"/>
        <v>4.9329743411583697</v>
      </c>
      <c r="D111" s="12">
        <v>39296</v>
      </c>
      <c r="E111" s="12">
        <v>562</v>
      </c>
      <c r="F111" s="12">
        <v>166</v>
      </c>
      <c r="G111" s="12">
        <v>36</v>
      </c>
      <c r="H111" s="12">
        <v>238</v>
      </c>
      <c r="I111" s="21">
        <f t="shared" si="12"/>
        <v>40298</v>
      </c>
      <c r="J111" s="7">
        <f t="shared" si="13"/>
        <v>4.9515112412526676</v>
      </c>
      <c r="K111" s="12">
        <v>38689</v>
      </c>
      <c r="L111" s="12">
        <v>986</v>
      </c>
      <c r="M111" s="12">
        <v>241</v>
      </c>
      <c r="N111" s="12">
        <v>76</v>
      </c>
      <c r="O111" s="12">
        <v>306</v>
      </c>
      <c r="P111" s="21">
        <f t="shared" si="14"/>
        <v>40298</v>
      </c>
      <c r="Q111" s="7">
        <f t="shared" si="15"/>
        <v>4.9275398282793192</v>
      </c>
      <c r="R111" s="12">
        <v>38529</v>
      </c>
      <c r="S111" s="12">
        <v>1072</v>
      </c>
      <c r="T111" s="12">
        <v>276</v>
      </c>
      <c r="U111" s="12">
        <v>79</v>
      </c>
      <c r="V111" s="12">
        <v>342</v>
      </c>
      <c r="W111" s="21">
        <f t="shared" si="16"/>
        <v>40298</v>
      </c>
      <c r="X111" s="7">
        <f t="shared" si="17"/>
        <v>4.9198719539431242</v>
      </c>
    </row>
    <row r="112" spans="1:51" s="3" customFormat="1" ht="14" x14ac:dyDescent="0.25">
      <c r="A112" s="13">
        <v>42841</v>
      </c>
      <c r="B112" s="14" t="s">
        <v>12</v>
      </c>
      <c r="C112" s="15">
        <f t="shared" si="11"/>
        <v>4.9330506232847275</v>
      </c>
      <c r="D112" s="16">
        <v>39323</v>
      </c>
      <c r="E112" s="16">
        <v>559</v>
      </c>
      <c r="F112" s="16">
        <v>167</v>
      </c>
      <c r="G112" s="16">
        <v>36</v>
      </c>
      <c r="H112" s="16">
        <v>239</v>
      </c>
      <c r="I112" s="22">
        <f t="shared" si="12"/>
        <v>40324</v>
      </c>
      <c r="J112" s="15">
        <f t="shared" si="13"/>
        <v>4.9514681083225867</v>
      </c>
      <c r="K112" s="16">
        <v>38717</v>
      </c>
      <c r="L112" s="16">
        <v>984</v>
      </c>
      <c r="M112" s="16">
        <v>241</v>
      </c>
      <c r="N112" s="16">
        <v>76</v>
      </c>
      <c r="O112" s="16">
        <v>306</v>
      </c>
      <c r="P112" s="22">
        <f t="shared" si="14"/>
        <v>40324</v>
      </c>
      <c r="Q112" s="15">
        <f t="shared" si="15"/>
        <v>4.9276361472076182</v>
      </c>
      <c r="R112" s="16">
        <v>38560</v>
      </c>
      <c r="S112" s="16">
        <v>1067</v>
      </c>
      <c r="T112" s="16">
        <v>276</v>
      </c>
      <c r="U112" s="16">
        <v>79</v>
      </c>
      <c r="V112" s="16">
        <v>342</v>
      </c>
      <c r="W112" s="22">
        <f t="shared" si="16"/>
        <v>40324</v>
      </c>
      <c r="X112" s="15">
        <f t="shared" si="17"/>
        <v>4.920047614323976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ht="12.75" customHeight="1" x14ac:dyDescent="0.25">
      <c r="A113" s="10">
        <v>42842</v>
      </c>
      <c r="B113" s="11" t="s">
        <v>13</v>
      </c>
      <c r="C113" s="7">
        <f t="shared" si="11"/>
        <v>4.9331287179360253</v>
      </c>
      <c r="D113" s="12">
        <v>39401</v>
      </c>
      <c r="E113" s="12">
        <v>557</v>
      </c>
      <c r="F113" s="12">
        <v>167</v>
      </c>
      <c r="G113" s="12">
        <v>36</v>
      </c>
      <c r="H113" s="12">
        <v>240</v>
      </c>
      <c r="I113" s="21">
        <f t="shared" si="12"/>
        <v>40401</v>
      </c>
      <c r="J113" s="7">
        <f t="shared" si="13"/>
        <v>4.9515111012103663</v>
      </c>
      <c r="K113" s="12">
        <v>38796</v>
      </c>
      <c r="L113" s="12">
        <v>981</v>
      </c>
      <c r="M113" s="12">
        <v>241</v>
      </c>
      <c r="N113" s="12">
        <v>76</v>
      </c>
      <c r="O113" s="12">
        <v>307</v>
      </c>
      <c r="P113" s="21">
        <f t="shared" si="14"/>
        <v>40401</v>
      </c>
      <c r="Q113" s="7">
        <f t="shared" si="15"/>
        <v>4.9277493131358137</v>
      </c>
      <c r="R113" s="12">
        <v>38636</v>
      </c>
      <c r="S113" s="12">
        <v>1066</v>
      </c>
      <c r="T113" s="12">
        <v>278</v>
      </c>
      <c r="U113" s="12">
        <v>79</v>
      </c>
      <c r="V113" s="12">
        <v>342</v>
      </c>
      <c r="W113" s="21">
        <f t="shared" si="16"/>
        <v>40401</v>
      </c>
      <c r="X113" s="7">
        <f t="shared" si="17"/>
        <v>4.9201257394618949</v>
      </c>
    </row>
    <row r="114" spans="1:51" ht="12.75" customHeight="1" x14ac:dyDescent="0.25">
      <c r="A114" s="10">
        <v>42843</v>
      </c>
      <c r="B114" s="11" t="s">
        <v>14</v>
      </c>
      <c r="C114" s="7">
        <f t="shared" si="11"/>
        <v>4.9329906672926906</v>
      </c>
      <c r="D114" s="12">
        <v>39461</v>
      </c>
      <c r="E114" s="12">
        <v>562</v>
      </c>
      <c r="F114" s="12">
        <v>168</v>
      </c>
      <c r="G114" s="12">
        <v>36</v>
      </c>
      <c r="H114" s="12">
        <v>240</v>
      </c>
      <c r="I114" s="21">
        <f t="shared" si="12"/>
        <v>40467</v>
      </c>
      <c r="J114" s="7">
        <f t="shared" si="13"/>
        <v>4.951417204141646</v>
      </c>
      <c r="K114" s="12">
        <v>38856</v>
      </c>
      <c r="L114" s="12">
        <v>985</v>
      </c>
      <c r="M114" s="12">
        <v>242</v>
      </c>
      <c r="N114" s="12">
        <v>77</v>
      </c>
      <c r="O114" s="12">
        <v>307</v>
      </c>
      <c r="P114" s="21">
        <f t="shared" si="14"/>
        <v>40467</v>
      </c>
      <c r="Q114" s="7">
        <f t="shared" si="15"/>
        <v>4.9276447475720957</v>
      </c>
      <c r="R114" s="12">
        <v>38694</v>
      </c>
      <c r="S114" s="12">
        <v>1071</v>
      </c>
      <c r="T114" s="12">
        <v>279</v>
      </c>
      <c r="U114" s="12">
        <v>80</v>
      </c>
      <c r="V114" s="12">
        <v>343</v>
      </c>
      <c r="W114" s="21">
        <f t="shared" si="16"/>
        <v>40467</v>
      </c>
      <c r="X114" s="7">
        <f t="shared" si="17"/>
        <v>4.9199100501643311</v>
      </c>
    </row>
    <row r="115" spans="1:51" ht="12.75" customHeight="1" x14ac:dyDescent="0.25">
      <c r="A115" s="10">
        <v>42844</v>
      </c>
      <c r="B115" s="11" t="s">
        <v>15</v>
      </c>
      <c r="C115" s="7">
        <f t="shared" si="11"/>
        <v>4.9328627721974057</v>
      </c>
      <c r="D115" s="12">
        <v>39508</v>
      </c>
      <c r="E115" s="12">
        <v>565</v>
      </c>
      <c r="F115" s="12">
        <v>168</v>
      </c>
      <c r="G115" s="12">
        <v>36</v>
      </c>
      <c r="H115" s="12">
        <v>242</v>
      </c>
      <c r="I115" s="21">
        <f t="shared" si="12"/>
        <v>40519</v>
      </c>
      <c r="J115" s="7">
        <f t="shared" si="13"/>
        <v>4.9512080752239687</v>
      </c>
      <c r="K115" s="12">
        <v>38902</v>
      </c>
      <c r="L115" s="12">
        <v>989</v>
      </c>
      <c r="M115" s="12">
        <v>243</v>
      </c>
      <c r="N115" s="12">
        <v>76</v>
      </c>
      <c r="O115" s="12">
        <v>309</v>
      </c>
      <c r="P115" s="21">
        <f t="shared" si="14"/>
        <v>40519</v>
      </c>
      <c r="Q115" s="7">
        <f t="shared" si="15"/>
        <v>4.9274661270021474</v>
      </c>
      <c r="R115" s="12">
        <v>38745</v>
      </c>
      <c r="S115" s="12">
        <v>1072</v>
      </c>
      <c r="T115" s="12">
        <v>278</v>
      </c>
      <c r="U115" s="12">
        <v>79</v>
      </c>
      <c r="V115" s="12">
        <v>345</v>
      </c>
      <c r="W115" s="21">
        <f t="shared" si="16"/>
        <v>40519</v>
      </c>
      <c r="X115" s="7">
        <f t="shared" si="17"/>
        <v>4.9199141143661</v>
      </c>
    </row>
    <row r="116" spans="1:51" ht="12.75" customHeight="1" x14ac:dyDescent="0.25">
      <c r="A116" s="10">
        <v>42845</v>
      </c>
      <c r="B116" s="11" t="s">
        <v>16</v>
      </c>
      <c r="C116" s="7">
        <f t="shared" si="11"/>
        <v>4.9328634100655586</v>
      </c>
      <c r="D116" s="12">
        <v>39564</v>
      </c>
      <c r="E116" s="12">
        <v>566</v>
      </c>
      <c r="F116" s="12">
        <v>166</v>
      </c>
      <c r="G116" s="12">
        <v>36</v>
      </c>
      <c r="H116" s="12">
        <v>242</v>
      </c>
      <c r="I116" s="21">
        <f t="shared" si="12"/>
        <v>40574</v>
      </c>
      <c r="J116" s="7">
        <f t="shared" si="13"/>
        <v>4.9513481539902404</v>
      </c>
      <c r="K116" s="12">
        <v>38953</v>
      </c>
      <c r="L116" s="12">
        <v>991</v>
      </c>
      <c r="M116" s="12">
        <v>243</v>
      </c>
      <c r="N116" s="12">
        <v>76</v>
      </c>
      <c r="O116" s="12">
        <v>311</v>
      </c>
      <c r="P116" s="21">
        <f t="shared" si="14"/>
        <v>40574</v>
      </c>
      <c r="Q116" s="7">
        <f t="shared" si="15"/>
        <v>4.9273179868881547</v>
      </c>
      <c r="R116" s="12">
        <v>38800</v>
      </c>
      <c r="S116" s="12">
        <v>1070</v>
      </c>
      <c r="T116" s="12">
        <v>279</v>
      </c>
      <c r="U116" s="12">
        <v>79</v>
      </c>
      <c r="V116" s="12">
        <v>346</v>
      </c>
      <c r="W116" s="21">
        <f t="shared" si="16"/>
        <v>40574</v>
      </c>
      <c r="X116" s="7">
        <f t="shared" si="17"/>
        <v>4.9199240893182825</v>
      </c>
    </row>
    <row r="117" spans="1:51" ht="12.75" customHeight="1" x14ac:dyDescent="0.25">
      <c r="A117" s="10">
        <v>42846</v>
      </c>
      <c r="B117" s="11" t="s">
        <v>17</v>
      </c>
      <c r="C117" s="7">
        <f t="shared" si="11"/>
        <v>4.9327933802580723</v>
      </c>
      <c r="D117" s="12">
        <v>39619</v>
      </c>
      <c r="E117" s="12">
        <v>568</v>
      </c>
      <c r="F117" s="12">
        <v>166</v>
      </c>
      <c r="G117" s="12">
        <v>36</v>
      </c>
      <c r="H117" s="12">
        <v>243</v>
      </c>
      <c r="I117" s="21">
        <f t="shared" si="12"/>
        <v>40632</v>
      </c>
      <c r="J117" s="7">
        <f t="shared" si="13"/>
        <v>4.9512699350265796</v>
      </c>
      <c r="K117" s="12">
        <v>39004</v>
      </c>
      <c r="L117" s="12">
        <v>994</v>
      </c>
      <c r="M117" s="12">
        <v>244</v>
      </c>
      <c r="N117" s="12">
        <v>76</v>
      </c>
      <c r="O117" s="12">
        <v>311</v>
      </c>
      <c r="P117" s="21">
        <f t="shared" si="14"/>
        <v>40629</v>
      </c>
      <c r="Q117" s="7">
        <f t="shared" si="15"/>
        <v>4.9272933126584455</v>
      </c>
      <c r="R117" s="12">
        <v>38851</v>
      </c>
      <c r="S117" s="12">
        <v>1077</v>
      </c>
      <c r="T117" s="12">
        <v>278</v>
      </c>
      <c r="U117" s="12">
        <v>79</v>
      </c>
      <c r="V117" s="12">
        <v>347</v>
      </c>
      <c r="W117" s="21">
        <f t="shared" si="16"/>
        <v>40632</v>
      </c>
      <c r="X117" s="7">
        <f t="shared" si="17"/>
        <v>4.919816893089191</v>
      </c>
    </row>
    <row r="118" spans="1:51" ht="12.75" customHeight="1" x14ac:dyDescent="0.25">
      <c r="A118" s="10">
        <v>42847</v>
      </c>
      <c r="B118" s="11" t="s">
        <v>18</v>
      </c>
      <c r="C118" s="7">
        <f t="shared" si="11"/>
        <v>4.9325955981802529</v>
      </c>
      <c r="D118" s="12">
        <v>39650</v>
      </c>
      <c r="E118" s="12">
        <v>568</v>
      </c>
      <c r="F118" s="12">
        <v>167</v>
      </c>
      <c r="G118" s="12">
        <v>36</v>
      </c>
      <c r="H118" s="12">
        <v>244</v>
      </c>
      <c r="I118" s="21">
        <f t="shared" si="12"/>
        <v>40665</v>
      </c>
      <c r="J118" s="7">
        <f t="shared" si="13"/>
        <v>4.9511619328661007</v>
      </c>
      <c r="K118" s="12">
        <v>39034</v>
      </c>
      <c r="L118" s="12">
        <v>998</v>
      </c>
      <c r="M118" s="12">
        <v>244</v>
      </c>
      <c r="N118" s="12">
        <v>76</v>
      </c>
      <c r="O118" s="12">
        <v>313</v>
      </c>
      <c r="P118" s="21">
        <f t="shared" si="14"/>
        <v>40665</v>
      </c>
      <c r="Q118" s="7">
        <f t="shared" si="15"/>
        <v>4.9270625845321527</v>
      </c>
      <c r="R118" s="12">
        <v>38879</v>
      </c>
      <c r="S118" s="12">
        <v>1079</v>
      </c>
      <c r="T118" s="12">
        <v>278</v>
      </c>
      <c r="U118" s="12">
        <v>80</v>
      </c>
      <c r="V118" s="12">
        <v>349</v>
      </c>
      <c r="W118" s="21">
        <f t="shared" si="16"/>
        <v>40665</v>
      </c>
      <c r="X118" s="7">
        <f t="shared" si="17"/>
        <v>4.9195622771425063</v>
      </c>
    </row>
    <row r="119" spans="1:51" s="3" customFormat="1" ht="14" x14ac:dyDescent="0.25">
      <c r="A119" s="13">
        <v>42848</v>
      </c>
      <c r="B119" s="14" t="s">
        <v>12</v>
      </c>
      <c r="C119" s="15">
        <f t="shared" si="11"/>
        <v>4.9326949048496003</v>
      </c>
      <c r="D119" s="16">
        <v>39710</v>
      </c>
      <c r="E119" s="16">
        <v>568</v>
      </c>
      <c r="F119" s="16">
        <v>167</v>
      </c>
      <c r="G119" s="16">
        <v>36</v>
      </c>
      <c r="H119" s="16">
        <v>244</v>
      </c>
      <c r="I119" s="22">
        <f t="shared" si="12"/>
        <v>40725</v>
      </c>
      <c r="J119" s="15">
        <f t="shared" si="13"/>
        <v>4.9512338858195211</v>
      </c>
      <c r="K119" s="16">
        <v>39093</v>
      </c>
      <c r="L119" s="16">
        <v>999</v>
      </c>
      <c r="M119" s="16">
        <v>244</v>
      </c>
      <c r="N119" s="16">
        <v>76</v>
      </c>
      <c r="O119" s="16">
        <v>313</v>
      </c>
      <c r="P119" s="22">
        <f t="shared" si="14"/>
        <v>40725</v>
      </c>
      <c r="Q119" s="15">
        <f t="shared" si="15"/>
        <v>4.9271454880294661</v>
      </c>
      <c r="R119" s="16">
        <v>38938</v>
      </c>
      <c r="S119" s="16">
        <v>1080</v>
      </c>
      <c r="T119" s="16">
        <v>279</v>
      </c>
      <c r="U119" s="16">
        <v>80</v>
      </c>
      <c r="V119" s="16">
        <v>348</v>
      </c>
      <c r="W119" s="22">
        <f t="shared" si="16"/>
        <v>40725</v>
      </c>
      <c r="X119" s="15">
        <f t="shared" si="17"/>
        <v>4.9197053406998155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ht="12.75" customHeight="1" x14ac:dyDescent="0.25">
      <c r="A120" s="10">
        <v>42849</v>
      </c>
      <c r="B120" s="11" t="s">
        <v>13</v>
      </c>
      <c r="C120" s="7">
        <f t="shared" si="11"/>
        <v>4.9329954541373873</v>
      </c>
      <c r="D120" s="12">
        <v>39831</v>
      </c>
      <c r="E120" s="12">
        <v>566</v>
      </c>
      <c r="F120" s="12">
        <v>167</v>
      </c>
      <c r="G120" s="12">
        <v>36</v>
      </c>
      <c r="H120" s="12">
        <v>243</v>
      </c>
      <c r="I120" s="21">
        <f t="shared" si="12"/>
        <v>40843</v>
      </c>
      <c r="J120" s="7">
        <f t="shared" si="13"/>
        <v>4.9515216805817399</v>
      </c>
      <c r="K120" s="12">
        <v>39210</v>
      </c>
      <c r="L120" s="12">
        <v>1001</v>
      </c>
      <c r="M120" s="12">
        <v>244</v>
      </c>
      <c r="N120" s="12">
        <v>77</v>
      </c>
      <c r="O120" s="12">
        <v>311</v>
      </c>
      <c r="P120" s="21">
        <f t="shared" si="14"/>
        <v>40843</v>
      </c>
      <c r="Q120" s="7">
        <f t="shared" si="15"/>
        <v>4.927429424870847</v>
      </c>
      <c r="R120" s="12">
        <v>39057</v>
      </c>
      <c r="S120" s="12">
        <v>1080</v>
      </c>
      <c r="T120" s="12">
        <v>279</v>
      </c>
      <c r="U120" s="12">
        <v>80</v>
      </c>
      <c r="V120" s="12">
        <v>347</v>
      </c>
      <c r="W120" s="21">
        <f t="shared" si="16"/>
        <v>40843</v>
      </c>
      <c r="X120" s="7">
        <f t="shared" si="17"/>
        <v>4.9200352569595767</v>
      </c>
    </row>
    <row r="121" spans="1:51" ht="12.75" customHeight="1" x14ac:dyDescent="0.25">
      <c r="A121" s="10">
        <v>42850</v>
      </c>
      <c r="B121" s="11" t="s">
        <v>14</v>
      </c>
      <c r="C121" s="7">
        <f t="shared" si="11"/>
        <v>4.9330320794658853</v>
      </c>
      <c r="D121" s="12">
        <v>39923</v>
      </c>
      <c r="E121" s="12">
        <v>571</v>
      </c>
      <c r="F121" s="12">
        <v>168</v>
      </c>
      <c r="G121" s="12">
        <v>36</v>
      </c>
      <c r="H121" s="12">
        <v>242</v>
      </c>
      <c r="I121" s="21">
        <f t="shared" si="12"/>
        <v>40940</v>
      </c>
      <c r="J121" s="7">
        <f t="shared" si="13"/>
        <v>4.9515632633121642</v>
      </c>
      <c r="K121" s="12">
        <v>39302</v>
      </c>
      <c r="L121" s="12">
        <v>1005</v>
      </c>
      <c r="M121" s="12">
        <v>246</v>
      </c>
      <c r="N121" s="12">
        <v>77</v>
      </c>
      <c r="O121" s="12">
        <v>310</v>
      </c>
      <c r="P121" s="21">
        <f t="shared" si="14"/>
        <v>40940</v>
      </c>
      <c r="Q121" s="7">
        <f t="shared" si="15"/>
        <v>4.9275036638983876</v>
      </c>
      <c r="R121" s="12">
        <v>39148</v>
      </c>
      <c r="S121" s="12">
        <v>1084</v>
      </c>
      <c r="T121" s="12">
        <v>281</v>
      </c>
      <c r="U121" s="12">
        <v>80</v>
      </c>
      <c r="V121" s="12">
        <v>347</v>
      </c>
      <c r="W121" s="21">
        <f t="shared" si="16"/>
        <v>40940</v>
      </c>
      <c r="X121" s="7">
        <f t="shared" si="17"/>
        <v>4.9200293111871032</v>
      </c>
    </row>
    <row r="122" spans="1:51" ht="12.75" customHeight="1" x14ac:dyDescent="0.25">
      <c r="A122" s="10">
        <v>42851</v>
      </c>
      <c r="B122" s="11" t="s">
        <v>15</v>
      </c>
      <c r="C122" s="7">
        <f t="shared" si="11"/>
        <v>4.9333430832480216</v>
      </c>
      <c r="D122" s="12">
        <v>40008</v>
      </c>
      <c r="E122" s="12">
        <v>575</v>
      </c>
      <c r="F122" s="12">
        <v>167</v>
      </c>
      <c r="G122" s="12">
        <v>37</v>
      </c>
      <c r="H122" s="12">
        <v>239</v>
      </c>
      <c r="I122" s="21">
        <f t="shared" si="12"/>
        <v>41026</v>
      </c>
      <c r="J122" s="7">
        <f t="shared" si="13"/>
        <v>4.9518354214400624</v>
      </c>
      <c r="K122" s="12">
        <v>39387</v>
      </c>
      <c r="L122" s="12">
        <v>1008</v>
      </c>
      <c r="M122" s="12">
        <v>246</v>
      </c>
      <c r="N122" s="12">
        <v>77</v>
      </c>
      <c r="O122" s="12">
        <v>308</v>
      </c>
      <c r="P122" s="21">
        <f t="shared" si="14"/>
        <v>41026</v>
      </c>
      <c r="Q122" s="7">
        <f t="shared" si="15"/>
        <v>4.9277775069468142</v>
      </c>
      <c r="R122" s="12">
        <v>39235</v>
      </c>
      <c r="S122" s="12">
        <v>1085</v>
      </c>
      <c r="T122" s="12">
        <v>282</v>
      </c>
      <c r="U122" s="12">
        <v>80</v>
      </c>
      <c r="V122" s="12">
        <v>344</v>
      </c>
      <c r="W122" s="21">
        <f t="shared" si="16"/>
        <v>41026</v>
      </c>
      <c r="X122" s="7">
        <f t="shared" si="17"/>
        <v>4.9204163213571883</v>
      </c>
    </row>
    <row r="123" spans="1:51" ht="12.75" customHeight="1" x14ac:dyDescent="0.25">
      <c r="A123" s="10">
        <v>42852</v>
      </c>
      <c r="B123" s="11" t="s">
        <v>16</v>
      </c>
      <c r="C123" s="7">
        <f t="shared" si="11"/>
        <v>4.9335444065595064</v>
      </c>
      <c r="D123" s="12">
        <v>40044</v>
      </c>
      <c r="E123" s="12">
        <v>574</v>
      </c>
      <c r="F123" s="12">
        <v>167</v>
      </c>
      <c r="G123" s="12">
        <v>37</v>
      </c>
      <c r="H123" s="12">
        <v>238</v>
      </c>
      <c r="I123" s="21">
        <f t="shared" si="12"/>
        <v>41060</v>
      </c>
      <c r="J123" s="7">
        <f t="shared" si="13"/>
        <v>4.9519970774476372</v>
      </c>
      <c r="K123" s="12">
        <v>39422</v>
      </c>
      <c r="L123" s="12">
        <v>1009</v>
      </c>
      <c r="M123" s="12">
        <v>245</v>
      </c>
      <c r="N123" s="12">
        <v>78</v>
      </c>
      <c r="O123" s="12">
        <v>306</v>
      </c>
      <c r="P123" s="21">
        <f t="shared" si="14"/>
        <v>41060</v>
      </c>
      <c r="Q123" s="7">
        <f t="shared" si="15"/>
        <v>4.9279834388699468</v>
      </c>
      <c r="R123" s="12">
        <v>39268</v>
      </c>
      <c r="S123" s="12">
        <v>1089</v>
      </c>
      <c r="T123" s="12">
        <v>282</v>
      </c>
      <c r="U123" s="12">
        <v>79</v>
      </c>
      <c r="V123" s="12">
        <v>342</v>
      </c>
      <c r="W123" s="21">
        <f t="shared" si="16"/>
        <v>41060</v>
      </c>
      <c r="X123" s="7">
        <f t="shared" si="17"/>
        <v>4.9206527033609353</v>
      </c>
    </row>
    <row r="124" spans="1:51" ht="12.75" customHeight="1" x14ac:dyDescent="0.25">
      <c r="A124" s="10">
        <v>42853</v>
      </c>
      <c r="B124" s="11" t="s">
        <v>17</v>
      </c>
      <c r="C124" s="7">
        <f t="shared" si="11"/>
        <v>4.9335831366537706</v>
      </c>
      <c r="D124" s="12">
        <v>40081</v>
      </c>
      <c r="E124" s="12">
        <v>574</v>
      </c>
      <c r="F124" s="12">
        <v>169</v>
      </c>
      <c r="G124" s="12">
        <v>37</v>
      </c>
      <c r="H124" s="12">
        <v>238</v>
      </c>
      <c r="I124" s="21">
        <f t="shared" si="12"/>
        <v>41099</v>
      </c>
      <c r="J124" s="7">
        <f t="shared" si="13"/>
        <v>4.951945302805421</v>
      </c>
      <c r="K124" s="12">
        <v>39458</v>
      </c>
      <c r="L124" s="12">
        <v>1014</v>
      </c>
      <c r="M124" s="12">
        <v>244</v>
      </c>
      <c r="N124" s="12">
        <v>78</v>
      </c>
      <c r="O124" s="12">
        <v>305</v>
      </c>
      <c r="P124" s="21">
        <f t="shared" si="14"/>
        <v>41099</v>
      </c>
      <c r="Q124" s="7">
        <f t="shared" si="15"/>
        <v>4.9280761089077592</v>
      </c>
      <c r="R124" s="12">
        <v>39304</v>
      </c>
      <c r="S124" s="12">
        <v>1094</v>
      </c>
      <c r="T124" s="12">
        <v>281</v>
      </c>
      <c r="U124" s="12">
        <v>78</v>
      </c>
      <c r="V124" s="12">
        <v>342</v>
      </c>
      <c r="W124" s="21">
        <f t="shared" si="16"/>
        <v>41099</v>
      </c>
      <c r="X124" s="7">
        <f t="shared" si="17"/>
        <v>4.9207279982481325</v>
      </c>
    </row>
    <row r="125" spans="1:51" ht="12.75" customHeight="1" x14ac:dyDescent="0.25">
      <c r="A125" s="10">
        <v>42854</v>
      </c>
      <c r="B125" s="11" t="s">
        <v>18</v>
      </c>
      <c r="C125" s="7">
        <f t="shared" si="11"/>
        <v>4.9336393516944357</v>
      </c>
      <c r="D125" s="12">
        <v>40154</v>
      </c>
      <c r="E125" s="12">
        <v>574</v>
      </c>
      <c r="F125" s="12">
        <v>170</v>
      </c>
      <c r="G125" s="12">
        <v>38</v>
      </c>
      <c r="H125" s="12">
        <v>238</v>
      </c>
      <c r="I125" s="21">
        <f t="shared" si="12"/>
        <v>41174</v>
      </c>
      <c r="J125" s="7">
        <f t="shared" si="13"/>
        <v>4.95191140039831</v>
      </c>
      <c r="K125" s="12">
        <v>39530</v>
      </c>
      <c r="L125" s="12">
        <v>1016</v>
      </c>
      <c r="M125" s="12">
        <v>245</v>
      </c>
      <c r="N125" s="12">
        <v>78</v>
      </c>
      <c r="O125" s="12">
        <v>305</v>
      </c>
      <c r="P125" s="21">
        <f t="shared" si="14"/>
        <v>41174</v>
      </c>
      <c r="Q125" s="7">
        <f t="shared" si="15"/>
        <v>4.9281099723126243</v>
      </c>
      <c r="R125" s="12">
        <v>39378</v>
      </c>
      <c r="S125" s="12">
        <v>1095</v>
      </c>
      <c r="T125" s="12">
        <v>282</v>
      </c>
      <c r="U125" s="12">
        <v>78</v>
      </c>
      <c r="V125" s="12">
        <v>341</v>
      </c>
      <c r="W125" s="21">
        <f t="shared" si="16"/>
        <v>41174</v>
      </c>
      <c r="X125" s="7">
        <f t="shared" si="17"/>
        <v>4.920896682372371</v>
      </c>
    </row>
    <row r="126" spans="1:51" s="3" customFormat="1" ht="14" x14ac:dyDescent="0.25">
      <c r="A126" s="13">
        <v>42855</v>
      </c>
      <c r="B126" s="14" t="s">
        <v>12</v>
      </c>
      <c r="C126" s="15">
        <f t="shared" si="11"/>
        <v>4.9337567984742323</v>
      </c>
      <c r="D126" s="16">
        <v>40229</v>
      </c>
      <c r="E126" s="16">
        <v>573</v>
      </c>
      <c r="F126" s="16">
        <v>170</v>
      </c>
      <c r="G126" s="16">
        <v>38</v>
      </c>
      <c r="H126" s="16">
        <v>237</v>
      </c>
      <c r="I126" s="22">
        <f t="shared" si="12"/>
        <v>41247</v>
      </c>
      <c r="J126" s="15">
        <f t="shared" si="13"/>
        <v>4.9521177297742867</v>
      </c>
      <c r="K126" s="16">
        <v>39601</v>
      </c>
      <c r="L126" s="16">
        <v>1018</v>
      </c>
      <c r="M126" s="16">
        <v>244</v>
      </c>
      <c r="N126" s="16">
        <v>78</v>
      </c>
      <c r="O126" s="16">
        <v>306</v>
      </c>
      <c r="P126" s="22">
        <f t="shared" si="14"/>
        <v>41247</v>
      </c>
      <c r="Q126" s="15">
        <f t="shared" si="15"/>
        <v>4.9281402283802462</v>
      </c>
      <c r="R126" s="16">
        <v>39449</v>
      </c>
      <c r="S126" s="16">
        <v>1098</v>
      </c>
      <c r="T126" s="16">
        <v>281</v>
      </c>
      <c r="U126" s="16">
        <v>78</v>
      </c>
      <c r="V126" s="16">
        <v>341</v>
      </c>
      <c r="W126" s="22">
        <f t="shared" si="16"/>
        <v>41247</v>
      </c>
      <c r="X126" s="15">
        <f t="shared" si="17"/>
        <v>4.921012437268165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s="3" customFormat="1" ht="18" customHeight="1" x14ac:dyDescent="0.25">
      <c r="A127" s="17">
        <v>42826</v>
      </c>
      <c r="B127" s="18" t="s">
        <v>19</v>
      </c>
      <c r="C127" s="19">
        <f t="shared" ref="C127:X127" si="19">AVERAGE(C97:C126)</f>
        <v>4.9324664073898727</v>
      </c>
      <c r="D127" s="20">
        <f t="shared" si="19"/>
        <v>39058.833333333336</v>
      </c>
      <c r="E127" s="20">
        <f t="shared" si="19"/>
        <v>563.9</v>
      </c>
      <c r="F127" s="20">
        <f t="shared" si="19"/>
        <v>166.3</v>
      </c>
      <c r="G127" s="20">
        <f t="shared" si="19"/>
        <v>36.966666666666669</v>
      </c>
      <c r="H127" s="20">
        <f t="shared" si="19"/>
        <v>240.1</v>
      </c>
      <c r="I127" s="20">
        <f t="shared" si="19"/>
        <v>40066.1</v>
      </c>
      <c r="J127" s="19">
        <f t="shared" si="19"/>
        <v>4.9507397142167617</v>
      </c>
      <c r="K127" s="20">
        <f t="shared" si="19"/>
        <v>38780.300000000003</v>
      </c>
      <c r="L127" s="20">
        <f t="shared" si="19"/>
        <v>989.9666666666667</v>
      </c>
      <c r="M127" s="20">
        <f t="shared" si="19"/>
        <v>242.96666666666667</v>
      </c>
      <c r="N127" s="20">
        <f t="shared" si="19"/>
        <v>77.7</v>
      </c>
      <c r="O127" s="20">
        <f t="shared" si="19"/>
        <v>308.39999999999998</v>
      </c>
      <c r="P127" s="20">
        <f t="shared" si="14"/>
        <v>40399.333333333336</v>
      </c>
      <c r="Q127" s="19">
        <f t="shared" si="19"/>
        <v>4.9271560774525236</v>
      </c>
      <c r="R127" s="20">
        <f t="shared" si="19"/>
        <v>38620.800000000003</v>
      </c>
      <c r="S127" s="20">
        <f t="shared" si="19"/>
        <v>1076.8</v>
      </c>
      <c r="T127" s="20">
        <f t="shared" si="19"/>
        <v>276</v>
      </c>
      <c r="U127" s="20">
        <f t="shared" si="19"/>
        <v>80.466666666666669</v>
      </c>
      <c r="V127" s="20">
        <f t="shared" si="19"/>
        <v>345.36666666666667</v>
      </c>
      <c r="W127" s="20">
        <f t="shared" si="19"/>
        <v>40399.433333333334</v>
      </c>
      <c r="X127" s="23">
        <f t="shared" si="19"/>
        <v>4.919503430500332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s="3" customFormat="1" ht="14" x14ac:dyDescent="0.25">
      <c r="A128" s="26">
        <v>42856</v>
      </c>
      <c r="B128" s="11" t="s">
        <v>13</v>
      </c>
      <c r="C128" s="7">
        <f t="shared" ref="C128:C158" si="20">AVERAGE(J128,Q128,X128)</f>
        <v>4.9339337885171011</v>
      </c>
      <c r="D128" s="12">
        <v>40286</v>
      </c>
      <c r="E128" s="12">
        <v>573</v>
      </c>
      <c r="F128" s="12">
        <v>170</v>
      </c>
      <c r="G128" s="12">
        <v>37</v>
      </c>
      <c r="H128" s="12">
        <v>236</v>
      </c>
      <c r="I128" s="21">
        <f t="shared" ref="I128:I158" si="21">SUM(D128:H128)</f>
        <v>41302</v>
      </c>
      <c r="J128" s="7">
        <f t="shared" ref="J128:J158" si="22">(D128*5+E128*4+F128*3+G128*2+H128*1)/I128</f>
        <v>4.952350975739674</v>
      </c>
      <c r="K128" s="12">
        <v>39655</v>
      </c>
      <c r="L128" s="12">
        <v>1022</v>
      </c>
      <c r="M128" s="12">
        <v>243</v>
      </c>
      <c r="N128" s="12">
        <v>77</v>
      </c>
      <c r="O128" s="12">
        <v>305</v>
      </c>
      <c r="P128" s="21">
        <f t="shared" si="14"/>
        <v>41302</v>
      </c>
      <c r="Q128" s="7">
        <f t="shared" ref="Q128:Q158" si="23">(K128*5+L128*4+M128*3+N128*2+O128*1)/P128</f>
        <v>4.928356980291511</v>
      </c>
      <c r="R128" s="12">
        <v>39502</v>
      </c>
      <c r="S128" s="12">
        <v>1100</v>
      </c>
      <c r="T128" s="12">
        <v>281</v>
      </c>
      <c r="U128" s="12">
        <v>79</v>
      </c>
      <c r="V128" s="12">
        <v>340</v>
      </c>
      <c r="W128" s="21">
        <f t="shared" ref="W128:W158" si="24">SUM(R128:V128)</f>
        <v>41302</v>
      </c>
      <c r="X128" s="7">
        <f>(R128*5+S128*4+T128*3+U128*2+V128*1)/W128</f>
        <v>4.92109340952012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s="3" customFormat="1" ht="14" x14ac:dyDescent="0.25">
      <c r="A129" s="26">
        <v>42857</v>
      </c>
      <c r="B129" s="11" t="s">
        <v>14</v>
      </c>
      <c r="C129" s="7">
        <f t="shared" si="20"/>
        <v>4.9340401893536852</v>
      </c>
      <c r="D129" s="12">
        <v>40385</v>
      </c>
      <c r="E129" s="12">
        <v>574</v>
      </c>
      <c r="F129" s="12">
        <v>172</v>
      </c>
      <c r="G129" s="12">
        <v>37</v>
      </c>
      <c r="H129" s="12">
        <v>236</v>
      </c>
      <c r="I129" s="21">
        <f t="shared" si="21"/>
        <v>41404</v>
      </c>
      <c r="J129" s="7">
        <f t="shared" si="22"/>
        <v>4.9523475992657717</v>
      </c>
      <c r="K129" s="12">
        <v>39758</v>
      </c>
      <c r="L129" s="12">
        <v>1021</v>
      </c>
      <c r="M129" s="12">
        <v>244</v>
      </c>
      <c r="N129" s="12">
        <v>76</v>
      </c>
      <c r="O129" s="12">
        <v>305</v>
      </c>
      <c r="P129" s="21">
        <f t="shared" si="14"/>
        <v>41404</v>
      </c>
      <c r="Q129" s="7">
        <f t="shared" si="23"/>
        <v>4.9285817795382085</v>
      </c>
      <c r="R129" s="12">
        <v>39601</v>
      </c>
      <c r="S129" s="12">
        <v>1102</v>
      </c>
      <c r="T129" s="12">
        <v>282</v>
      </c>
      <c r="U129" s="12">
        <v>79</v>
      </c>
      <c r="V129" s="12">
        <v>340</v>
      </c>
      <c r="W129" s="21">
        <f t="shared" si="24"/>
        <v>41404</v>
      </c>
      <c r="X129" s="7">
        <f t="shared" ref="X129:X158" si="25">(R129*5+S129*4+T129*3+U129*2+V129*1)/W129</f>
        <v>4.921191189257077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s="3" customFormat="1" ht="14" x14ac:dyDescent="0.25">
      <c r="A130" s="26">
        <v>42858</v>
      </c>
      <c r="B130" s="11" t="s">
        <v>15</v>
      </c>
      <c r="C130" s="7">
        <f t="shared" si="20"/>
        <v>4.9343225434082054</v>
      </c>
      <c r="D130" s="12">
        <v>40562</v>
      </c>
      <c r="E130" s="12">
        <v>575</v>
      </c>
      <c r="F130" s="12">
        <v>174</v>
      </c>
      <c r="G130" s="12">
        <v>37</v>
      </c>
      <c r="H130" s="12">
        <v>234</v>
      </c>
      <c r="I130" s="21">
        <f t="shared" si="21"/>
        <v>41582</v>
      </c>
      <c r="J130" s="7">
        <f t="shared" si="22"/>
        <v>4.9526237314222499</v>
      </c>
      <c r="K130" s="12">
        <v>39931</v>
      </c>
      <c r="L130" s="12">
        <v>1026</v>
      </c>
      <c r="M130" s="12">
        <v>245</v>
      </c>
      <c r="N130" s="12">
        <v>76</v>
      </c>
      <c r="O130" s="12">
        <v>304</v>
      </c>
      <c r="P130" s="21">
        <f t="shared" si="14"/>
        <v>41582</v>
      </c>
      <c r="Q130" s="7">
        <f t="shared" si="23"/>
        <v>4.9288153527968834</v>
      </c>
      <c r="R130" s="12">
        <v>39777</v>
      </c>
      <c r="S130" s="12">
        <v>1106</v>
      </c>
      <c r="T130" s="12">
        <v>280</v>
      </c>
      <c r="U130" s="12">
        <v>79</v>
      </c>
      <c r="V130" s="12">
        <v>340</v>
      </c>
      <c r="W130" s="21">
        <f t="shared" si="24"/>
        <v>41582</v>
      </c>
      <c r="X130" s="7">
        <f t="shared" si="25"/>
        <v>4.921528546005483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s="3" customFormat="1" ht="14" x14ac:dyDescent="0.25">
      <c r="A131" s="26">
        <v>42859</v>
      </c>
      <c r="B131" s="11" t="s">
        <v>16</v>
      </c>
      <c r="C131" s="7">
        <f t="shared" si="20"/>
        <v>4.9343613602570864</v>
      </c>
      <c r="D131" s="12">
        <v>40674</v>
      </c>
      <c r="E131" s="12">
        <v>576</v>
      </c>
      <c r="F131" s="12">
        <v>177</v>
      </c>
      <c r="G131" s="12">
        <v>37</v>
      </c>
      <c r="H131" s="12">
        <v>234</v>
      </c>
      <c r="I131" s="21">
        <f t="shared" si="21"/>
        <v>41698</v>
      </c>
      <c r="J131" s="7">
        <f t="shared" si="22"/>
        <v>4.9525876540841285</v>
      </c>
      <c r="K131" s="12">
        <v>40048</v>
      </c>
      <c r="L131" s="12">
        <v>1025</v>
      </c>
      <c r="M131" s="12">
        <v>244</v>
      </c>
      <c r="N131" s="12">
        <v>77</v>
      </c>
      <c r="O131" s="12">
        <v>304</v>
      </c>
      <c r="P131" s="21">
        <f t="shared" si="14"/>
        <v>41698</v>
      </c>
      <c r="Q131" s="7">
        <f t="shared" si="23"/>
        <v>4.9290133819367838</v>
      </c>
      <c r="R131" s="12">
        <v>39891</v>
      </c>
      <c r="S131" s="12">
        <v>1104</v>
      </c>
      <c r="T131" s="12">
        <v>281</v>
      </c>
      <c r="U131" s="12">
        <v>80</v>
      </c>
      <c r="V131" s="12">
        <v>342</v>
      </c>
      <c r="W131" s="21">
        <f t="shared" si="24"/>
        <v>41698</v>
      </c>
      <c r="X131" s="7">
        <f t="shared" si="25"/>
        <v>4.9214830447503477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s="3" customFormat="1" ht="14" x14ac:dyDescent="0.25">
      <c r="A132" s="26">
        <v>42860</v>
      </c>
      <c r="B132" s="11" t="s">
        <v>17</v>
      </c>
      <c r="C132" s="7">
        <f t="shared" si="20"/>
        <v>4.9343817571071797</v>
      </c>
      <c r="D132" s="12">
        <v>40750</v>
      </c>
      <c r="E132" s="12">
        <v>579</v>
      </c>
      <c r="F132" s="12">
        <v>176</v>
      </c>
      <c r="G132" s="12">
        <v>37</v>
      </c>
      <c r="H132" s="12">
        <v>235</v>
      </c>
      <c r="I132" s="21">
        <f t="shared" si="21"/>
        <v>41777</v>
      </c>
      <c r="J132" s="7">
        <f t="shared" si="22"/>
        <v>4.9525576274026379</v>
      </c>
      <c r="K132" s="12">
        <v>40122</v>
      </c>
      <c r="L132" s="12">
        <v>1030</v>
      </c>
      <c r="M132" s="12">
        <v>245</v>
      </c>
      <c r="N132" s="12">
        <v>76</v>
      </c>
      <c r="O132" s="12">
        <v>304</v>
      </c>
      <c r="P132" s="21">
        <f t="shared" si="14"/>
        <v>41777</v>
      </c>
      <c r="Q132" s="7">
        <f t="shared" si="23"/>
        <v>4.9290518706465276</v>
      </c>
      <c r="R132" s="12">
        <v>39965</v>
      </c>
      <c r="S132" s="12">
        <v>1109</v>
      </c>
      <c r="T132" s="12">
        <v>281</v>
      </c>
      <c r="U132" s="12">
        <v>81</v>
      </c>
      <c r="V132" s="12">
        <v>341</v>
      </c>
      <c r="W132" s="21">
        <f t="shared" si="24"/>
        <v>41777</v>
      </c>
      <c r="X132" s="7">
        <f t="shared" si="25"/>
        <v>4.9215357732723746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s="3" customFormat="1" ht="14" x14ac:dyDescent="0.25">
      <c r="A133" s="26">
        <v>42861</v>
      </c>
      <c r="B133" s="11" t="s">
        <v>18</v>
      </c>
      <c r="C133" s="7">
        <f t="shared" si="20"/>
        <v>4.9345887332235456</v>
      </c>
      <c r="D133" s="12">
        <v>40875</v>
      </c>
      <c r="E133" s="12">
        <v>577</v>
      </c>
      <c r="F133" s="12">
        <v>176</v>
      </c>
      <c r="G133" s="12">
        <v>36</v>
      </c>
      <c r="H133" s="12">
        <v>235</v>
      </c>
      <c r="I133" s="21">
        <f t="shared" si="21"/>
        <v>41899</v>
      </c>
      <c r="J133" s="7">
        <f t="shared" si="22"/>
        <v>4.9528151029857517</v>
      </c>
      <c r="K133" s="12">
        <v>40246</v>
      </c>
      <c r="L133" s="12">
        <v>1027</v>
      </c>
      <c r="M133" s="12">
        <v>245</v>
      </c>
      <c r="N133" s="12">
        <v>76</v>
      </c>
      <c r="O133" s="12">
        <v>305</v>
      </c>
      <c r="P133" s="21">
        <f t="shared" si="14"/>
        <v>41899</v>
      </c>
      <c r="Q133" s="7">
        <f t="shared" si="23"/>
        <v>4.9292345879376596</v>
      </c>
      <c r="R133" s="12">
        <v>40088</v>
      </c>
      <c r="S133" s="12">
        <v>1107</v>
      </c>
      <c r="T133" s="12">
        <v>281</v>
      </c>
      <c r="U133" s="12">
        <v>81</v>
      </c>
      <c r="V133" s="12">
        <v>342</v>
      </c>
      <c r="W133" s="21">
        <f t="shared" si="24"/>
        <v>41899</v>
      </c>
      <c r="X133" s="7">
        <f t="shared" si="25"/>
        <v>4.9217165087472257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s="3" customFormat="1" ht="14" x14ac:dyDescent="0.25">
      <c r="A134" s="13">
        <v>42862</v>
      </c>
      <c r="B134" s="14" t="s">
        <v>12</v>
      </c>
      <c r="C134" s="15">
        <f t="shared" si="20"/>
        <v>4.9347436385557462</v>
      </c>
      <c r="D134" s="16">
        <v>40999</v>
      </c>
      <c r="E134" s="16">
        <v>577</v>
      </c>
      <c r="F134" s="16">
        <v>177</v>
      </c>
      <c r="G134" s="16">
        <v>36</v>
      </c>
      <c r="H134" s="16">
        <v>235</v>
      </c>
      <c r="I134" s="22">
        <f t="shared" si="21"/>
        <v>42024</v>
      </c>
      <c r="J134" s="15">
        <f t="shared" si="22"/>
        <v>4.9529078621739959</v>
      </c>
      <c r="K134" s="16">
        <v>40370</v>
      </c>
      <c r="L134" s="16">
        <v>1025</v>
      </c>
      <c r="M134" s="16">
        <v>246</v>
      </c>
      <c r="N134" s="16">
        <v>78</v>
      </c>
      <c r="O134" s="16">
        <v>305</v>
      </c>
      <c r="P134" s="22">
        <f t="shared" ref="P134:P158" si="26">SUM(K134:O134)</f>
        <v>42024</v>
      </c>
      <c r="Q134" s="15">
        <f t="shared" si="23"/>
        <v>4.9293023034456498</v>
      </c>
      <c r="R134" s="16">
        <v>40217</v>
      </c>
      <c r="S134" s="16">
        <v>1103</v>
      </c>
      <c r="T134" s="16">
        <v>280</v>
      </c>
      <c r="U134" s="16">
        <v>82</v>
      </c>
      <c r="V134" s="16">
        <v>342</v>
      </c>
      <c r="W134" s="22">
        <f t="shared" si="24"/>
        <v>42024</v>
      </c>
      <c r="X134" s="15">
        <f t="shared" si="25"/>
        <v>4.9220207500475919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s="3" customFormat="1" ht="14" x14ac:dyDescent="0.25">
      <c r="A135" s="26">
        <v>42863</v>
      </c>
      <c r="B135" s="11" t="s">
        <v>13</v>
      </c>
      <c r="C135" s="7">
        <f t="shared" si="20"/>
        <v>4.934848448904388</v>
      </c>
      <c r="D135" s="12">
        <v>41129</v>
      </c>
      <c r="E135" s="12">
        <v>576</v>
      </c>
      <c r="F135" s="12">
        <v>177</v>
      </c>
      <c r="G135" s="12">
        <v>36</v>
      </c>
      <c r="H135" s="12">
        <v>235</v>
      </c>
      <c r="I135" s="21">
        <f t="shared" si="21"/>
        <v>42153</v>
      </c>
      <c r="J135" s="7">
        <f t="shared" si="22"/>
        <v>4.9530757004246437</v>
      </c>
      <c r="K135" s="12">
        <v>40495</v>
      </c>
      <c r="L135" s="12">
        <v>1030</v>
      </c>
      <c r="M135" s="12">
        <v>246</v>
      </c>
      <c r="N135" s="12">
        <v>78</v>
      </c>
      <c r="O135" s="12">
        <v>304</v>
      </c>
      <c r="P135" s="21">
        <f t="shared" si="26"/>
        <v>42153</v>
      </c>
      <c r="Q135" s="7">
        <f t="shared" si="23"/>
        <v>4.9294949351173107</v>
      </c>
      <c r="R135" s="12">
        <v>40336</v>
      </c>
      <c r="S135" s="12">
        <v>1111</v>
      </c>
      <c r="T135" s="12">
        <v>282</v>
      </c>
      <c r="U135" s="12">
        <v>82</v>
      </c>
      <c r="V135" s="12">
        <v>342</v>
      </c>
      <c r="W135" s="21">
        <f t="shared" si="24"/>
        <v>42153</v>
      </c>
      <c r="X135" s="7">
        <f t="shared" si="25"/>
        <v>4.9219747111712095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s="3" customFormat="1" ht="14" x14ac:dyDescent="0.25">
      <c r="A136" s="26">
        <v>42864</v>
      </c>
      <c r="B136" s="11" t="s">
        <v>14</v>
      </c>
      <c r="C136" s="7">
        <f t="shared" si="20"/>
        <v>4.9348840141200201</v>
      </c>
      <c r="D136" s="12">
        <v>41275</v>
      </c>
      <c r="E136" s="12">
        <v>580</v>
      </c>
      <c r="F136" s="12">
        <v>177</v>
      </c>
      <c r="G136" s="12">
        <v>35</v>
      </c>
      <c r="H136" s="12">
        <v>237</v>
      </c>
      <c r="I136" s="21">
        <f t="shared" si="21"/>
        <v>42304</v>
      </c>
      <c r="J136" s="7">
        <f t="shared" si="22"/>
        <v>4.9530304462934946</v>
      </c>
      <c r="K136" s="12">
        <v>40644</v>
      </c>
      <c r="L136" s="12">
        <v>1032</v>
      </c>
      <c r="M136" s="12">
        <v>245</v>
      </c>
      <c r="N136" s="12">
        <v>78</v>
      </c>
      <c r="O136" s="12">
        <v>305</v>
      </c>
      <c r="P136" s="21">
        <f t="shared" si="26"/>
        <v>42304</v>
      </c>
      <c r="Q136" s="7">
        <f t="shared" si="23"/>
        <v>4.9296520423600603</v>
      </c>
      <c r="R136" s="12">
        <v>40484</v>
      </c>
      <c r="S136" s="12">
        <v>1110</v>
      </c>
      <c r="T136" s="12">
        <v>283</v>
      </c>
      <c r="U136" s="12">
        <v>83</v>
      </c>
      <c r="V136" s="12">
        <v>344</v>
      </c>
      <c r="W136" s="21">
        <f t="shared" si="24"/>
        <v>42304</v>
      </c>
      <c r="X136" s="7">
        <f t="shared" si="25"/>
        <v>4.9219695537065054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s="3" customFormat="1" ht="14" x14ac:dyDescent="0.25">
      <c r="A137" s="26">
        <v>42865</v>
      </c>
      <c r="B137" s="11" t="s">
        <v>15</v>
      </c>
      <c r="C137" s="7">
        <f t="shared" si="20"/>
        <v>4.9351926132163024</v>
      </c>
      <c r="D137" s="12">
        <v>41355</v>
      </c>
      <c r="E137" s="12">
        <v>580</v>
      </c>
      <c r="F137" s="12">
        <v>176</v>
      </c>
      <c r="G137" s="12">
        <v>34</v>
      </c>
      <c r="H137" s="12">
        <v>237</v>
      </c>
      <c r="I137" s="21">
        <f t="shared" si="21"/>
        <v>42382</v>
      </c>
      <c r="J137" s="7">
        <f t="shared" si="22"/>
        <v>4.9532348638572978</v>
      </c>
      <c r="K137" s="12">
        <v>40724</v>
      </c>
      <c r="L137" s="12">
        <v>1033</v>
      </c>
      <c r="M137" s="12">
        <v>245</v>
      </c>
      <c r="N137" s="12">
        <v>77</v>
      </c>
      <c r="O137" s="12">
        <v>303</v>
      </c>
      <c r="P137" s="21">
        <f t="shared" si="26"/>
        <v>42382</v>
      </c>
      <c r="Q137" s="7">
        <f t="shared" si="23"/>
        <v>4.9300174602425555</v>
      </c>
      <c r="R137" s="12">
        <v>40565</v>
      </c>
      <c r="S137" s="12">
        <v>1109</v>
      </c>
      <c r="T137" s="12">
        <v>283</v>
      </c>
      <c r="U137" s="12">
        <v>83</v>
      </c>
      <c r="V137" s="12">
        <v>342</v>
      </c>
      <c r="W137" s="21">
        <f t="shared" si="24"/>
        <v>42382</v>
      </c>
      <c r="X137" s="7">
        <f t="shared" si="25"/>
        <v>4.922325515549054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s="3" customFormat="1" ht="14" x14ac:dyDescent="0.25">
      <c r="A138" s="26">
        <v>42866</v>
      </c>
      <c r="B138" s="11" t="s">
        <v>16</v>
      </c>
      <c r="C138" s="7">
        <f t="shared" si="20"/>
        <v>4.9352681209084679</v>
      </c>
      <c r="D138" s="12">
        <v>41288</v>
      </c>
      <c r="E138" s="12">
        <v>578</v>
      </c>
      <c r="F138" s="12">
        <v>177</v>
      </c>
      <c r="G138" s="12">
        <v>34</v>
      </c>
      <c r="H138" s="12">
        <v>236</v>
      </c>
      <c r="I138" s="21">
        <f t="shared" si="21"/>
        <v>42313</v>
      </c>
      <c r="J138" s="7">
        <f t="shared" si="22"/>
        <v>4.9532531373336797</v>
      </c>
      <c r="K138" s="12">
        <v>40657</v>
      </c>
      <c r="L138" s="12">
        <v>1034</v>
      </c>
      <c r="M138" s="12">
        <v>243</v>
      </c>
      <c r="N138" s="12">
        <v>77</v>
      </c>
      <c r="O138" s="12">
        <v>302</v>
      </c>
      <c r="P138" s="21">
        <f t="shared" si="26"/>
        <v>42313</v>
      </c>
      <c r="Q138" s="7">
        <f t="shared" si="23"/>
        <v>4.9300687731902721</v>
      </c>
      <c r="R138" s="12">
        <v>40499</v>
      </c>
      <c r="S138" s="12">
        <v>1109</v>
      </c>
      <c r="T138" s="12">
        <v>283</v>
      </c>
      <c r="U138" s="12">
        <v>83</v>
      </c>
      <c r="V138" s="12">
        <v>339</v>
      </c>
      <c r="W138" s="21">
        <f t="shared" si="24"/>
        <v>42313</v>
      </c>
      <c r="X138" s="7">
        <f t="shared" si="25"/>
        <v>4.922482452201451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s="3" customFormat="1" ht="14" x14ac:dyDescent="0.25">
      <c r="A139" s="26">
        <v>42867</v>
      </c>
      <c r="B139" s="11" t="s">
        <v>17</v>
      </c>
      <c r="C139" s="7">
        <f t="shared" si="20"/>
        <v>4.9353917473577624</v>
      </c>
      <c r="D139" s="12">
        <v>41123</v>
      </c>
      <c r="E139" s="12">
        <v>570</v>
      </c>
      <c r="F139" s="12">
        <v>177</v>
      </c>
      <c r="G139" s="12">
        <v>32</v>
      </c>
      <c r="H139" s="12">
        <v>234</v>
      </c>
      <c r="I139" s="21">
        <f t="shared" si="21"/>
        <v>42136</v>
      </c>
      <c r="J139" s="7">
        <f t="shared" si="22"/>
        <v>4.9535788874121893</v>
      </c>
      <c r="K139" s="12">
        <v>40486</v>
      </c>
      <c r="L139" s="12">
        <v>1031</v>
      </c>
      <c r="M139" s="12">
        <v>244</v>
      </c>
      <c r="N139" s="12">
        <v>77</v>
      </c>
      <c r="O139" s="12">
        <v>298</v>
      </c>
      <c r="P139" s="21">
        <f t="shared" si="26"/>
        <v>42136</v>
      </c>
      <c r="Q139" s="7">
        <f t="shared" si="23"/>
        <v>4.9301784697171067</v>
      </c>
      <c r="R139" s="12">
        <v>40328</v>
      </c>
      <c r="S139" s="12">
        <v>1105</v>
      </c>
      <c r="T139" s="12">
        <v>282</v>
      </c>
      <c r="U139" s="12">
        <v>84</v>
      </c>
      <c r="V139" s="12">
        <v>337</v>
      </c>
      <c r="W139" s="21">
        <f t="shared" si="24"/>
        <v>42136</v>
      </c>
      <c r="X139" s="7">
        <f t="shared" si="25"/>
        <v>4.9224178849439912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s="3" customFormat="1" ht="14" x14ac:dyDescent="0.25">
      <c r="A140" s="26">
        <v>42868</v>
      </c>
      <c r="B140" s="11" t="s">
        <v>18</v>
      </c>
      <c r="C140" s="7">
        <f t="shared" si="20"/>
        <v>4.9352935556298663</v>
      </c>
      <c r="D140" s="12">
        <v>40863</v>
      </c>
      <c r="E140" s="12">
        <v>564</v>
      </c>
      <c r="F140" s="12">
        <v>175</v>
      </c>
      <c r="G140" s="12">
        <v>31</v>
      </c>
      <c r="H140" s="12">
        <v>233</v>
      </c>
      <c r="I140" s="21">
        <f t="shared" si="21"/>
        <v>41866</v>
      </c>
      <c r="J140" s="7">
        <f t="shared" si="22"/>
        <v>4.9536855682415322</v>
      </c>
      <c r="K140" s="12">
        <v>40225</v>
      </c>
      <c r="L140" s="12">
        <v>1026</v>
      </c>
      <c r="M140" s="12">
        <v>241</v>
      </c>
      <c r="N140" s="12">
        <v>77</v>
      </c>
      <c r="O140" s="12">
        <v>297</v>
      </c>
      <c r="P140" s="21">
        <f t="shared" si="26"/>
        <v>41866</v>
      </c>
      <c r="Q140" s="7">
        <f t="shared" si="23"/>
        <v>4.9300864663450055</v>
      </c>
      <c r="R140" s="12">
        <v>40060</v>
      </c>
      <c r="S140" s="12">
        <v>1106</v>
      </c>
      <c r="T140" s="12">
        <v>281</v>
      </c>
      <c r="U140" s="12">
        <v>83</v>
      </c>
      <c r="V140" s="12">
        <v>336</v>
      </c>
      <c r="W140" s="21">
        <f t="shared" si="24"/>
        <v>41866</v>
      </c>
      <c r="X140" s="7">
        <f t="shared" si="25"/>
        <v>4.9221086323030621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s="3" customFormat="1" ht="14" x14ac:dyDescent="0.25">
      <c r="A141" s="13">
        <v>42869</v>
      </c>
      <c r="B141" s="14" t="s">
        <v>12</v>
      </c>
      <c r="C141" s="15">
        <f t="shared" si="20"/>
        <v>4.9352662816811037</v>
      </c>
      <c r="D141" s="16">
        <v>40569</v>
      </c>
      <c r="E141" s="16">
        <v>557</v>
      </c>
      <c r="F141" s="16">
        <v>173</v>
      </c>
      <c r="G141" s="16">
        <v>32</v>
      </c>
      <c r="H141" s="16">
        <v>229</v>
      </c>
      <c r="I141" s="22">
        <f t="shared" si="21"/>
        <v>41560</v>
      </c>
      <c r="J141" s="15">
        <f t="shared" si="22"/>
        <v>4.9539220404234845</v>
      </c>
      <c r="K141" s="16">
        <v>39933</v>
      </c>
      <c r="L141" s="16">
        <v>1015</v>
      </c>
      <c r="M141" s="16">
        <v>240</v>
      </c>
      <c r="N141" s="16">
        <v>77</v>
      </c>
      <c r="O141" s="16">
        <v>295</v>
      </c>
      <c r="P141" s="22">
        <f t="shared" si="26"/>
        <v>41560</v>
      </c>
      <c r="Q141" s="15">
        <f t="shared" si="23"/>
        <v>4.9300769971126082</v>
      </c>
      <c r="R141" s="16">
        <v>39758</v>
      </c>
      <c r="S141" s="16">
        <v>1105</v>
      </c>
      <c r="T141" s="16">
        <v>281</v>
      </c>
      <c r="U141" s="16">
        <v>81</v>
      </c>
      <c r="V141" s="16">
        <v>335</v>
      </c>
      <c r="W141" s="22">
        <f t="shared" si="24"/>
        <v>41560</v>
      </c>
      <c r="X141" s="15">
        <f t="shared" si="25"/>
        <v>4.9217998075072185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s="3" customFormat="1" ht="14" x14ac:dyDescent="0.25">
      <c r="A142" s="26">
        <v>42870</v>
      </c>
      <c r="B142" s="11" t="s">
        <v>13</v>
      </c>
      <c r="C142" s="7">
        <f t="shared" si="20"/>
        <v>4.9356499668590459</v>
      </c>
      <c r="D142" s="12">
        <v>40256</v>
      </c>
      <c r="E142" s="12">
        <v>555</v>
      </c>
      <c r="F142" s="12">
        <v>172</v>
      </c>
      <c r="G142" s="12">
        <v>32</v>
      </c>
      <c r="H142" s="12">
        <v>223</v>
      </c>
      <c r="I142" s="21">
        <f t="shared" si="21"/>
        <v>41238</v>
      </c>
      <c r="J142" s="7">
        <f t="shared" si="22"/>
        <v>4.9542412338134731</v>
      </c>
      <c r="K142" s="12">
        <v>39634</v>
      </c>
      <c r="L142" s="12">
        <v>1006</v>
      </c>
      <c r="M142" s="12">
        <v>234</v>
      </c>
      <c r="N142" s="12">
        <v>77</v>
      </c>
      <c r="O142" s="12">
        <v>287</v>
      </c>
      <c r="P142" s="21">
        <f t="shared" si="26"/>
        <v>41238</v>
      </c>
      <c r="Q142" s="7">
        <f t="shared" si="23"/>
        <v>4.9308162374508946</v>
      </c>
      <c r="R142" s="12">
        <v>39448</v>
      </c>
      <c r="S142" s="12">
        <v>1098</v>
      </c>
      <c r="T142" s="12">
        <v>281</v>
      </c>
      <c r="U142" s="12">
        <v>83</v>
      </c>
      <c r="V142" s="12">
        <v>328</v>
      </c>
      <c r="W142" s="21">
        <f t="shared" si="24"/>
        <v>41238</v>
      </c>
      <c r="X142" s="7">
        <f t="shared" si="25"/>
        <v>4.9218924293127699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s="3" customFormat="1" ht="14" x14ac:dyDescent="0.25">
      <c r="A143" s="26">
        <v>42871</v>
      </c>
      <c r="B143" s="11" t="s">
        <v>14</v>
      </c>
      <c r="C143" s="7">
        <f t="shared" si="20"/>
        <v>4.9354933437744712</v>
      </c>
      <c r="D143" s="12">
        <v>39885</v>
      </c>
      <c r="E143" s="12">
        <v>553</v>
      </c>
      <c r="F143" s="12">
        <v>172</v>
      </c>
      <c r="G143" s="12">
        <v>32</v>
      </c>
      <c r="H143" s="12">
        <v>222</v>
      </c>
      <c r="I143" s="21">
        <f t="shared" si="21"/>
        <v>40864</v>
      </c>
      <c r="J143" s="7">
        <f t="shared" si="22"/>
        <v>4.953969263899765</v>
      </c>
      <c r="K143" s="12">
        <v>39276</v>
      </c>
      <c r="L143" s="12">
        <v>995</v>
      </c>
      <c r="M143" s="12">
        <v>232</v>
      </c>
      <c r="N143" s="12">
        <v>76</v>
      </c>
      <c r="O143" s="12">
        <v>285</v>
      </c>
      <c r="P143" s="21">
        <f t="shared" si="26"/>
        <v>40864</v>
      </c>
      <c r="Q143" s="7">
        <f t="shared" si="23"/>
        <v>4.930819303054033</v>
      </c>
      <c r="R143" s="12">
        <v>39091</v>
      </c>
      <c r="S143" s="12">
        <v>1083</v>
      </c>
      <c r="T143" s="12">
        <v>280</v>
      </c>
      <c r="U143" s="12">
        <v>83</v>
      </c>
      <c r="V143" s="12">
        <v>327</v>
      </c>
      <c r="W143" s="21">
        <f t="shared" si="24"/>
        <v>40864</v>
      </c>
      <c r="X143" s="7">
        <f t="shared" si="25"/>
        <v>4.9216914643696166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s="3" customFormat="1" ht="14" x14ac:dyDescent="0.25">
      <c r="A144" s="26">
        <v>42872</v>
      </c>
      <c r="B144" s="11" t="s">
        <v>15</v>
      </c>
      <c r="C144" s="7">
        <f t="shared" si="20"/>
        <v>4.9356023183824016</v>
      </c>
      <c r="D144" s="12">
        <v>39520</v>
      </c>
      <c r="E144" s="12">
        <v>551</v>
      </c>
      <c r="F144" s="12">
        <v>165</v>
      </c>
      <c r="G144" s="12">
        <v>32</v>
      </c>
      <c r="H144" s="12">
        <v>220</v>
      </c>
      <c r="I144" s="21">
        <f t="shared" si="21"/>
        <v>40488</v>
      </c>
      <c r="J144" s="7">
        <f t="shared" si="22"/>
        <v>4.9541345583876701</v>
      </c>
      <c r="K144" s="12">
        <v>38920</v>
      </c>
      <c r="L144" s="12">
        <v>983</v>
      </c>
      <c r="M144" s="12">
        <v>225</v>
      </c>
      <c r="N144" s="12">
        <v>77</v>
      </c>
      <c r="O144" s="12">
        <v>283</v>
      </c>
      <c r="P144" s="21">
        <f t="shared" si="26"/>
        <v>40488</v>
      </c>
      <c r="Q144" s="7">
        <f t="shared" si="23"/>
        <v>4.9309425014819208</v>
      </c>
      <c r="R144" s="12">
        <v>38734</v>
      </c>
      <c r="S144" s="12">
        <v>1072</v>
      </c>
      <c r="T144" s="12">
        <v>274</v>
      </c>
      <c r="U144" s="12">
        <v>83</v>
      </c>
      <c r="V144" s="12">
        <v>325</v>
      </c>
      <c r="W144" s="21">
        <f t="shared" si="24"/>
        <v>40488</v>
      </c>
      <c r="X144" s="7">
        <f t="shared" si="25"/>
        <v>4.921729895277613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s="3" customFormat="1" ht="14" x14ac:dyDescent="0.25">
      <c r="A145" s="26">
        <v>42873</v>
      </c>
      <c r="B145" s="11" t="s">
        <v>16</v>
      </c>
      <c r="C145" s="7">
        <f t="shared" si="20"/>
        <v>4.9360787291500943</v>
      </c>
      <c r="D145" s="12">
        <v>39087</v>
      </c>
      <c r="E145" s="12">
        <v>546</v>
      </c>
      <c r="F145" s="12">
        <v>164</v>
      </c>
      <c r="G145" s="12">
        <v>33</v>
      </c>
      <c r="H145" s="12">
        <v>215</v>
      </c>
      <c r="I145" s="21">
        <f t="shared" si="21"/>
        <v>40045</v>
      </c>
      <c r="J145" s="7">
        <f t="shared" si="22"/>
        <v>4.9542264951929083</v>
      </c>
      <c r="K145" s="12">
        <v>38489</v>
      </c>
      <c r="L145" s="12">
        <v>977</v>
      </c>
      <c r="M145" s="12">
        <v>223</v>
      </c>
      <c r="N145" s="12">
        <v>77</v>
      </c>
      <c r="O145" s="12">
        <v>279</v>
      </c>
      <c r="P145" s="21">
        <f t="shared" si="26"/>
        <v>40045</v>
      </c>
      <c r="Q145" s="7">
        <f t="shared" si="23"/>
        <v>4.9308278187039578</v>
      </c>
      <c r="R145" s="12">
        <v>39298</v>
      </c>
      <c r="S145" s="12">
        <v>1068</v>
      </c>
      <c r="T145" s="12">
        <v>274</v>
      </c>
      <c r="U145" s="12">
        <v>83</v>
      </c>
      <c r="V145" s="12">
        <v>322</v>
      </c>
      <c r="W145" s="21">
        <f t="shared" si="24"/>
        <v>41045</v>
      </c>
      <c r="X145" s="7">
        <f t="shared" si="25"/>
        <v>4.9231818735534167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s="3" customFormat="1" ht="14" x14ac:dyDescent="0.25">
      <c r="A146" s="26">
        <v>42874</v>
      </c>
      <c r="B146" s="11" t="s">
        <v>17</v>
      </c>
      <c r="C146" s="7">
        <f t="shared" si="20"/>
        <v>4.9354446722867777</v>
      </c>
      <c r="D146" s="12">
        <v>38551</v>
      </c>
      <c r="E146" s="12">
        <v>542</v>
      </c>
      <c r="F146" s="12">
        <v>163</v>
      </c>
      <c r="G146" s="12">
        <v>33</v>
      </c>
      <c r="H146" s="12">
        <v>212</v>
      </c>
      <c r="I146" s="21">
        <f t="shared" si="21"/>
        <v>39501</v>
      </c>
      <c r="J146" s="7">
        <f t="shared" si="22"/>
        <v>4.9540517961570592</v>
      </c>
      <c r="K146" s="12">
        <v>37969</v>
      </c>
      <c r="L146" s="12">
        <v>960</v>
      </c>
      <c r="M146" s="12">
        <v>220</v>
      </c>
      <c r="N146" s="12">
        <v>77</v>
      </c>
      <c r="O146" s="12">
        <v>275</v>
      </c>
      <c r="P146" s="21">
        <f t="shared" si="26"/>
        <v>39501</v>
      </c>
      <c r="Q146" s="7">
        <f t="shared" si="23"/>
        <v>4.9308625098098782</v>
      </c>
      <c r="R146" s="12">
        <v>37785</v>
      </c>
      <c r="S146" s="12">
        <v>1047</v>
      </c>
      <c r="T146" s="12">
        <v>268</v>
      </c>
      <c r="U146" s="12">
        <v>83</v>
      </c>
      <c r="V146" s="12">
        <v>318</v>
      </c>
      <c r="W146" s="21">
        <f t="shared" si="24"/>
        <v>39501</v>
      </c>
      <c r="X146" s="7">
        <f t="shared" si="25"/>
        <v>4.921419710893395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s="3" customFormat="1" ht="14" x14ac:dyDescent="0.25">
      <c r="A147" s="26">
        <v>42875</v>
      </c>
      <c r="B147" s="11" t="s">
        <v>18</v>
      </c>
      <c r="C147" s="7">
        <f t="shared" si="20"/>
        <v>4.9354896768055951</v>
      </c>
      <c r="D147" s="12">
        <v>37958</v>
      </c>
      <c r="E147" s="12">
        <v>529</v>
      </c>
      <c r="F147" s="12">
        <v>162</v>
      </c>
      <c r="G147" s="12">
        <v>32</v>
      </c>
      <c r="H147" s="12">
        <v>212</v>
      </c>
      <c r="I147" s="21">
        <f t="shared" si="21"/>
        <v>38893</v>
      </c>
      <c r="J147" s="7">
        <f t="shared" si="22"/>
        <v>4.9537963129612015</v>
      </c>
      <c r="K147" s="12">
        <v>37392</v>
      </c>
      <c r="L147" s="12">
        <v>941</v>
      </c>
      <c r="M147" s="12">
        <v>215</v>
      </c>
      <c r="N147" s="12">
        <v>76</v>
      </c>
      <c r="O147" s="12">
        <v>269</v>
      </c>
      <c r="P147" s="21">
        <f t="shared" si="26"/>
        <v>38893</v>
      </c>
      <c r="Q147" s="7">
        <f t="shared" si="23"/>
        <v>4.9312215565783042</v>
      </c>
      <c r="R147" s="12">
        <v>37207</v>
      </c>
      <c r="S147" s="12">
        <v>1025</v>
      </c>
      <c r="T147" s="12">
        <v>266</v>
      </c>
      <c r="U147" s="12">
        <v>82</v>
      </c>
      <c r="V147" s="12">
        <v>313</v>
      </c>
      <c r="W147" s="21">
        <f t="shared" si="24"/>
        <v>38893</v>
      </c>
      <c r="X147" s="7">
        <f t="shared" si="25"/>
        <v>4.9214511608772789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s="3" customFormat="1" ht="14" x14ac:dyDescent="0.25">
      <c r="A148" s="13">
        <v>42876</v>
      </c>
      <c r="B148" s="14" t="s">
        <v>12</v>
      </c>
      <c r="C148" s="15">
        <f t="shared" si="20"/>
        <v>4.9367544257350575</v>
      </c>
      <c r="D148" s="16">
        <v>37483</v>
      </c>
      <c r="E148" s="16">
        <v>517</v>
      </c>
      <c r="F148" s="16">
        <v>106</v>
      </c>
      <c r="G148" s="16">
        <v>29</v>
      </c>
      <c r="H148" s="16">
        <v>208</v>
      </c>
      <c r="I148" s="22">
        <f t="shared" si="21"/>
        <v>38343</v>
      </c>
      <c r="J148" s="15">
        <f t="shared" si="22"/>
        <v>4.9570195342044183</v>
      </c>
      <c r="K148" s="16">
        <v>36919</v>
      </c>
      <c r="L148" s="16">
        <v>929</v>
      </c>
      <c r="M148" s="16">
        <v>210</v>
      </c>
      <c r="N148" s="16">
        <v>75</v>
      </c>
      <c r="O148" s="16">
        <v>264</v>
      </c>
      <c r="P148" s="22">
        <f t="shared" si="26"/>
        <v>38397</v>
      </c>
      <c r="Q148" s="15">
        <f t="shared" si="23"/>
        <v>4.9315050654999091</v>
      </c>
      <c r="R148" s="16">
        <v>36737</v>
      </c>
      <c r="S148" s="16">
        <v>1012</v>
      </c>
      <c r="T148" s="16">
        <v>260</v>
      </c>
      <c r="U148" s="16">
        <v>79</v>
      </c>
      <c r="V148" s="16">
        <v>309</v>
      </c>
      <c r="W148" s="22">
        <f t="shared" si="24"/>
        <v>38397</v>
      </c>
      <c r="X148" s="15">
        <f t="shared" si="25"/>
        <v>4.921738677500846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s="3" customFormat="1" ht="14" x14ac:dyDescent="0.25">
      <c r="A149" s="26">
        <v>42877</v>
      </c>
      <c r="B149" s="11" t="s">
        <v>13</v>
      </c>
      <c r="C149" s="7">
        <f t="shared" si="20"/>
        <v>4.9358849917364047</v>
      </c>
      <c r="D149" s="12">
        <v>37208</v>
      </c>
      <c r="E149" s="12">
        <v>516</v>
      </c>
      <c r="F149" s="12">
        <v>157</v>
      </c>
      <c r="G149" s="12">
        <v>29</v>
      </c>
      <c r="H149" s="12">
        <v>209</v>
      </c>
      <c r="I149" s="21">
        <f t="shared" si="21"/>
        <v>38119</v>
      </c>
      <c r="J149" s="7">
        <f t="shared" si="22"/>
        <v>4.9540124347438281</v>
      </c>
      <c r="K149" s="12">
        <v>36661</v>
      </c>
      <c r="L149" s="12">
        <v>915</v>
      </c>
      <c r="M149" s="12">
        <v>205</v>
      </c>
      <c r="N149" s="12">
        <v>74</v>
      </c>
      <c r="O149" s="12">
        <v>264</v>
      </c>
      <c r="P149" s="21">
        <f t="shared" si="26"/>
        <v>38119</v>
      </c>
      <c r="Q149" s="7">
        <f t="shared" si="23"/>
        <v>4.9317138434901233</v>
      </c>
      <c r="R149" s="12">
        <v>36477</v>
      </c>
      <c r="S149" s="12">
        <v>1000</v>
      </c>
      <c r="T149" s="12">
        <v>257</v>
      </c>
      <c r="U149" s="12">
        <v>78</v>
      </c>
      <c r="V149" s="12">
        <v>307</v>
      </c>
      <c r="W149" s="21">
        <f t="shared" si="24"/>
        <v>38119</v>
      </c>
      <c r="X149" s="7">
        <f t="shared" si="25"/>
        <v>4.9219286969752618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s="3" customFormat="1" ht="14" x14ac:dyDescent="0.25">
      <c r="A150" s="26">
        <v>42878</v>
      </c>
      <c r="B150" s="11" t="s">
        <v>14</v>
      </c>
      <c r="C150" s="7">
        <f t="shared" si="20"/>
        <v>4.9359648890886492</v>
      </c>
      <c r="D150" s="12">
        <v>36919</v>
      </c>
      <c r="E150" s="12">
        <v>511</v>
      </c>
      <c r="F150" s="12">
        <v>157</v>
      </c>
      <c r="G150" s="12">
        <v>29</v>
      </c>
      <c r="H150" s="12">
        <v>207</v>
      </c>
      <c r="I150" s="21">
        <f t="shared" si="21"/>
        <v>37823</v>
      </c>
      <c r="J150" s="7">
        <f t="shared" si="22"/>
        <v>4.9539962456706235</v>
      </c>
      <c r="K150" s="12">
        <v>36380</v>
      </c>
      <c r="L150" s="12">
        <v>903</v>
      </c>
      <c r="M150" s="12">
        <v>205</v>
      </c>
      <c r="N150" s="12">
        <v>74</v>
      </c>
      <c r="O150" s="12">
        <v>261</v>
      </c>
      <c r="P150" s="21">
        <f t="shared" si="26"/>
        <v>37823</v>
      </c>
      <c r="Q150" s="7">
        <f t="shared" si="23"/>
        <v>4.9318139756232977</v>
      </c>
      <c r="R150" s="12">
        <v>36197</v>
      </c>
      <c r="S150" s="12">
        <v>990</v>
      </c>
      <c r="T150" s="12">
        <v>255</v>
      </c>
      <c r="U150" s="12">
        <v>77</v>
      </c>
      <c r="V150" s="12">
        <v>304</v>
      </c>
      <c r="W150" s="21">
        <f t="shared" si="24"/>
        <v>37823</v>
      </c>
      <c r="X150" s="7">
        <f t="shared" si="25"/>
        <v>4.9220844459720272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s="3" customFormat="1" ht="14" x14ac:dyDescent="0.25">
      <c r="A151" s="26">
        <v>42879</v>
      </c>
      <c r="B151" s="11" t="s">
        <v>15</v>
      </c>
      <c r="C151" s="7">
        <f t="shared" si="20"/>
        <v>4.9363998332845602</v>
      </c>
      <c r="D151" s="12">
        <v>36690</v>
      </c>
      <c r="E151" s="12">
        <v>507</v>
      </c>
      <c r="F151" s="12">
        <v>157</v>
      </c>
      <c r="G151" s="12">
        <v>29</v>
      </c>
      <c r="H151" s="12">
        <v>206</v>
      </c>
      <c r="I151" s="21">
        <f t="shared" si="21"/>
        <v>37589</v>
      </c>
      <c r="J151" s="7">
        <f t="shared" si="22"/>
        <v>4.9539226901487137</v>
      </c>
      <c r="K151" s="12">
        <v>36162</v>
      </c>
      <c r="L151" s="12">
        <v>895</v>
      </c>
      <c r="M151" s="12">
        <v>203</v>
      </c>
      <c r="N151" s="12">
        <v>74</v>
      </c>
      <c r="O151" s="12">
        <v>255</v>
      </c>
      <c r="P151" s="21">
        <f t="shared" si="26"/>
        <v>37589</v>
      </c>
      <c r="Q151" s="7">
        <f t="shared" si="23"/>
        <v>4.9323472292425974</v>
      </c>
      <c r="R151" s="12">
        <v>35979</v>
      </c>
      <c r="S151" s="12">
        <v>987</v>
      </c>
      <c r="T151" s="12">
        <v>254</v>
      </c>
      <c r="U151" s="12">
        <v>74</v>
      </c>
      <c r="V151" s="12">
        <v>295</v>
      </c>
      <c r="W151" s="21">
        <f t="shared" si="24"/>
        <v>37589</v>
      </c>
      <c r="X151" s="7">
        <f t="shared" si="25"/>
        <v>4.9229295804623696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s="3" customFormat="1" ht="14" x14ac:dyDescent="0.25">
      <c r="A152" s="26">
        <v>42880</v>
      </c>
      <c r="B152" s="11" t="s">
        <v>16</v>
      </c>
      <c r="C152" s="7">
        <f t="shared" si="20"/>
        <v>4.9365597147950089</v>
      </c>
      <c r="D152" s="12">
        <v>36509</v>
      </c>
      <c r="E152" s="12">
        <v>502</v>
      </c>
      <c r="F152" s="12">
        <v>156</v>
      </c>
      <c r="G152" s="12">
        <v>29</v>
      </c>
      <c r="H152" s="12">
        <v>204</v>
      </c>
      <c r="I152" s="21">
        <f t="shared" si="21"/>
        <v>37400</v>
      </c>
      <c r="J152" s="7">
        <f t="shared" si="22"/>
        <v>4.9540909090909091</v>
      </c>
      <c r="K152" s="12">
        <v>35977</v>
      </c>
      <c r="L152" s="12">
        <v>893</v>
      </c>
      <c r="M152" s="12">
        <v>202</v>
      </c>
      <c r="N152" s="12">
        <v>75</v>
      </c>
      <c r="O152" s="12">
        <v>253</v>
      </c>
      <c r="P152" s="21">
        <f t="shared" si="26"/>
        <v>37400</v>
      </c>
      <c r="Q152" s="7">
        <f t="shared" si="23"/>
        <v>4.9322459893048132</v>
      </c>
      <c r="R152" s="12">
        <v>35801</v>
      </c>
      <c r="S152" s="12">
        <v>984</v>
      </c>
      <c r="T152" s="12">
        <v>252</v>
      </c>
      <c r="U152" s="12">
        <v>73</v>
      </c>
      <c r="V152" s="12">
        <v>290</v>
      </c>
      <c r="W152" s="21">
        <f t="shared" si="24"/>
        <v>37400</v>
      </c>
      <c r="X152" s="7">
        <f t="shared" si="25"/>
        <v>4.9233422459893053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s="3" customFormat="1" ht="14" x14ac:dyDescent="0.25">
      <c r="A153" s="26">
        <v>42881</v>
      </c>
      <c r="B153" s="11" t="s">
        <v>17</v>
      </c>
      <c r="C153" s="7">
        <f t="shared" si="20"/>
        <v>4.9370461355721726</v>
      </c>
      <c r="D153" s="12">
        <v>36161</v>
      </c>
      <c r="E153" s="12">
        <v>499</v>
      </c>
      <c r="F153" s="12">
        <v>154</v>
      </c>
      <c r="G153" s="12">
        <v>29</v>
      </c>
      <c r="H153" s="12">
        <v>200</v>
      </c>
      <c r="I153" s="21">
        <f t="shared" si="21"/>
        <v>37043</v>
      </c>
      <c r="J153" s="7">
        <f t="shared" si="22"/>
        <v>4.9542693626326164</v>
      </c>
      <c r="K153" s="12">
        <v>35635</v>
      </c>
      <c r="L153" s="12">
        <v>888</v>
      </c>
      <c r="M153" s="12">
        <v>199</v>
      </c>
      <c r="N153" s="12">
        <v>73</v>
      </c>
      <c r="O153" s="12">
        <v>248</v>
      </c>
      <c r="P153" s="21">
        <f t="shared" si="26"/>
        <v>37043</v>
      </c>
      <c r="Q153" s="7">
        <f t="shared" si="23"/>
        <v>4.9325918527117132</v>
      </c>
      <c r="R153" s="12">
        <v>35471</v>
      </c>
      <c r="S153" s="12">
        <v>973</v>
      </c>
      <c r="T153" s="12">
        <v>246</v>
      </c>
      <c r="U153" s="12">
        <v>72</v>
      </c>
      <c r="V153" s="12">
        <v>281</v>
      </c>
      <c r="W153" s="21">
        <f t="shared" si="24"/>
        <v>37043</v>
      </c>
      <c r="X153" s="7">
        <f t="shared" si="25"/>
        <v>4.9242771913721892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s="3" customFormat="1" ht="14" x14ac:dyDescent="0.25">
      <c r="A154" s="26">
        <v>42882</v>
      </c>
      <c r="B154" s="11" t="s">
        <v>18</v>
      </c>
      <c r="C154" s="7">
        <f t="shared" si="20"/>
        <v>4.9376829323546731</v>
      </c>
      <c r="D154" s="12">
        <v>35917</v>
      </c>
      <c r="E154" s="12">
        <v>490</v>
      </c>
      <c r="F154" s="12">
        <v>154</v>
      </c>
      <c r="G154" s="12">
        <v>27</v>
      </c>
      <c r="H154" s="12">
        <v>197</v>
      </c>
      <c r="I154" s="21">
        <f t="shared" si="21"/>
        <v>36785</v>
      </c>
      <c r="J154" s="7">
        <f t="shared" si="22"/>
        <v>4.9546826151964112</v>
      </c>
      <c r="K154" s="12">
        <v>35398</v>
      </c>
      <c r="L154" s="12">
        <v>881</v>
      </c>
      <c r="M154" s="12">
        <v>188</v>
      </c>
      <c r="N154" s="12">
        <v>72</v>
      </c>
      <c r="O154" s="12">
        <v>246</v>
      </c>
      <c r="P154" s="21">
        <f t="shared" si="26"/>
        <v>36785</v>
      </c>
      <c r="Q154" s="7">
        <f t="shared" si="23"/>
        <v>4.9332064700285443</v>
      </c>
      <c r="R154" s="12">
        <v>35239</v>
      </c>
      <c r="S154" s="12">
        <v>960</v>
      </c>
      <c r="T154" s="12">
        <v>241</v>
      </c>
      <c r="U154" s="12">
        <v>69</v>
      </c>
      <c r="V154" s="12">
        <v>276</v>
      </c>
      <c r="W154" s="21">
        <f t="shared" si="24"/>
        <v>36785</v>
      </c>
      <c r="X154" s="7">
        <f t="shared" si="25"/>
        <v>4.9251597118390649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s="3" customFormat="1" ht="14" x14ac:dyDescent="0.25">
      <c r="A155" s="13">
        <v>42883</v>
      </c>
      <c r="B155" s="14" t="s">
        <v>12</v>
      </c>
      <c r="C155" s="15">
        <f t="shared" si="20"/>
        <v>4.9380612711476912</v>
      </c>
      <c r="D155" s="16">
        <v>35594</v>
      </c>
      <c r="E155" s="16">
        <v>484</v>
      </c>
      <c r="F155" s="16">
        <v>151</v>
      </c>
      <c r="G155" s="16">
        <v>27</v>
      </c>
      <c r="H155" s="16">
        <v>194</v>
      </c>
      <c r="I155" s="22">
        <f t="shared" si="21"/>
        <v>36450</v>
      </c>
      <c r="J155" s="15">
        <f t="shared" si="22"/>
        <v>4.9549245541838136</v>
      </c>
      <c r="K155" s="16">
        <v>35080</v>
      </c>
      <c r="L155" s="16">
        <v>873</v>
      </c>
      <c r="M155" s="16">
        <v>185</v>
      </c>
      <c r="N155" s="16">
        <v>70</v>
      </c>
      <c r="O155" s="16">
        <v>242</v>
      </c>
      <c r="P155" s="22">
        <f t="shared" si="26"/>
        <v>36450</v>
      </c>
      <c r="Q155" s="15">
        <f t="shared" si="23"/>
        <v>4.9335802469135803</v>
      </c>
      <c r="R155" s="16">
        <v>34926</v>
      </c>
      <c r="S155" s="16">
        <v>947</v>
      </c>
      <c r="T155" s="16">
        <v>239</v>
      </c>
      <c r="U155" s="16">
        <v>68</v>
      </c>
      <c r="V155" s="16">
        <v>270</v>
      </c>
      <c r="W155" s="22">
        <f t="shared" si="24"/>
        <v>36450</v>
      </c>
      <c r="X155" s="15">
        <f t="shared" si="25"/>
        <v>4.9256790123456788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s="3" customFormat="1" ht="14" x14ac:dyDescent="0.25">
      <c r="A156" s="26">
        <v>42884</v>
      </c>
      <c r="B156" s="11" t="s">
        <v>13</v>
      </c>
      <c r="C156" s="7">
        <f t="shared" si="20"/>
        <v>4.9388129115439519</v>
      </c>
      <c r="D156" s="12">
        <v>35354</v>
      </c>
      <c r="E156" s="12">
        <v>476</v>
      </c>
      <c r="F156" s="12">
        <v>149</v>
      </c>
      <c r="G156" s="12">
        <v>27</v>
      </c>
      <c r="H156" s="12">
        <v>189</v>
      </c>
      <c r="I156" s="21">
        <f t="shared" si="21"/>
        <v>36195</v>
      </c>
      <c r="J156" s="7">
        <f t="shared" si="22"/>
        <v>4.9554910899295486</v>
      </c>
      <c r="K156" s="12">
        <v>34847</v>
      </c>
      <c r="L156" s="12">
        <v>862</v>
      </c>
      <c r="M156" s="12">
        <v>180</v>
      </c>
      <c r="N156" s="12">
        <v>69</v>
      </c>
      <c r="O156" s="12">
        <v>237</v>
      </c>
      <c r="P156" s="21">
        <f t="shared" si="26"/>
        <v>36195</v>
      </c>
      <c r="Q156" s="7">
        <f t="shared" si="23"/>
        <v>4.9343279458488745</v>
      </c>
      <c r="R156" s="12">
        <v>34696</v>
      </c>
      <c r="S156" s="12">
        <v>934</v>
      </c>
      <c r="T156" s="12">
        <v>236</v>
      </c>
      <c r="U156" s="12">
        <v>66</v>
      </c>
      <c r="V156" s="12">
        <v>263</v>
      </c>
      <c r="W156" s="21">
        <f t="shared" si="24"/>
        <v>36195</v>
      </c>
      <c r="X156" s="7">
        <f t="shared" si="25"/>
        <v>4.9266196988534325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s="3" customFormat="1" ht="14" x14ac:dyDescent="0.25">
      <c r="A157" s="26">
        <v>42885</v>
      </c>
      <c r="B157" s="11" t="s">
        <v>14</v>
      </c>
      <c r="C157" s="7">
        <f t="shared" si="20"/>
        <v>4.9395288030930988</v>
      </c>
      <c r="D157" s="12">
        <v>35128</v>
      </c>
      <c r="E157" s="12">
        <v>467</v>
      </c>
      <c r="F157" s="12">
        <v>147</v>
      </c>
      <c r="G157" s="12">
        <v>27</v>
      </c>
      <c r="H157" s="12">
        <v>182</v>
      </c>
      <c r="I157" s="21">
        <f t="shared" si="21"/>
        <v>35951</v>
      </c>
      <c r="J157" s="7">
        <f t="shared" si="22"/>
        <v>4.9563294484158993</v>
      </c>
      <c r="K157" s="12">
        <v>34618</v>
      </c>
      <c r="L157" s="12">
        <v>857</v>
      </c>
      <c r="M157" s="12">
        <v>178</v>
      </c>
      <c r="N157" s="12">
        <v>69</v>
      </c>
      <c r="O157" s="12">
        <v>229</v>
      </c>
      <c r="P157" s="21">
        <f t="shared" si="26"/>
        <v>35951</v>
      </c>
      <c r="Q157" s="7">
        <f t="shared" si="23"/>
        <v>4.9350226697449306</v>
      </c>
      <c r="R157" s="12">
        <v>34469</v>
      </c>
      <c r="S157" s="12">
        <v>928</v>
      </c>
      <c r="T157" s="12">
        <v>231</v>
      </c>
      <c r="U157" s="12">
        <v>66</v>
      </c>
      <c r="V157" s="12">
        <v>257</v>
      </c>
      <c r="W157" s="21">
        <f t="shared" si="24"/>
        <v>35951</v>
      </c>
      <c r="X157" s="7">
        <f t="shared" si="25"/>
        <v>4.9272342911184666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s="3" customFormat="1" ht="14" x14ac:dyDescent="0.25">
      <c r="A158" s="26">
        <v>42886</v>
      </c>
      <c r="B158" s="11" t="s">
        <v>15</v>
      </c>
      <c r="C158" s="7">
        <f t="shared" si="20"/>
        <v>4.9400765854114121</v>
      </c>
      <c r="D158" s="12">
        <v>34885</v>
      </c>
      <c r="E158" s="12">
        <v>456</v>
      </c>
      <c r="F158" s="12">
        <v>144</v>
      </c>
      <c r="G158" s="12">
        <v>27</v>
      </c>
      <c r="H158" s="12">
        <v>178</v>
      </c>
      <c r="I158" s="21">
        <f t="shared" si="21"/>
        <v>35690</v>
      </c>
      <c r="J158" s="7">
        <f t="shared" si="22"/>
        <v>4.9569347156066126</v>
      </c>
      <c r="K158" s="12">
        <v>34377</v>
      </c>
      <c r="L158" s="12">
        <v>843</v>
      </c>
      <c r="M158" s="12">
        <v>176</v>
      </c>
      <c r="N158" s="12">
        <v>68</v>
      </c>
      <c r="O158" s="12">
        <v>226</v>
      </c>
      <c r="P158" s="21">
        <f t="shared" si="26"/>
        <v>35690</v>
      </c>
      <c r="Q158" s="7">
        <f t="shared" si="23"/>
        <v>4.9354721210423085</v>
      </c>
      <c r="R158" s="12">
        <v>34231</v>
      </c>
      <c r="S158" s="12">
        <v>914</v>
      </c>
      <c r="T158" s="12">
        <v>226</v>
      </c>
      <c r="U158" s="12">
        <v>66</v>
      </c>
      <c r="V158" s="12">
        <v>253</v>
      </c>
      <c r="W158" s="21">
        <f t="shared" si="24"/>
        <v>35690</v>
      </c>
      <c r="X158" s="7">
        <f t="shared" si="25"/>
        <v>4.927822919585318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s="3" customFormat="1" ht="14" x14ac:dyDescent="0.25">
      <c r="A159" s="27">
        <v>42856</v>
      </c>
      <c r="B159" s="11" t="s">
        <v>19</v>
      </c>
      <c r="C159" s="7">
        <f t="shared" ref="C159:X159" si="27">AVERAGE(C128:C158)</f>
        <v>4.935904773976179</v>
      </c>
      <c r="D159" s="12">
        <f t="shared" si="27"/>
        <v>38878.645161290326</v>
      </c>
      <c r="E159" s="12">
        <f t="shared" si="27"/>
        <v>539.90322580645159</v>
      </c>
      <c r="F159" s="12">
        <f t="shared" si="27"/>
        <v>164</v>
      </c>
      <c r="G159" s="12">
        <f t="shared" si="27"/>
        <v>32.064516129032256</v>
      </c>
      <c r="H159" s="12">
        <f t="shared" si="27"/>
        <v>218.19354838709677</v>
      </c>
      <c r="I159" s="12">
        <f t="shared" si="27"/>
        <v>39832.806451612902</v>
      </c>
      <c r="J159" s="7">
        <f t="shared" si="27"/>
        <v>4.9539375631385818</v>
      </c>
      <c r="K159" s="12">
        <f t="shared" si="27"/>
        <v>38291.225806451614</v>
      </c>
      <c r="L159" s="12">
        <f t="shared" si="27"/>
        <v>967.0322580645161</v>
      </c>
      <c r="M159" s="12">
        <f t="shared" si="27"/>
        <v>222.45161290322579</v>
      </c>
      <c r="N159" s="12">
        <f t="shared" si="27"/>
        <v>75.161290322580641</v>
      </c>
      <c r="O159" s="12">
        <f t="shared" si="27"/>
        <v>278.67741935483872</v>
      </c>
      <c r="P159" s="12">
        <f t="shared" si="27"/>
        <v>39834.548387096773</v>
      </c>
      <c r="Q159" s="7">
        <f t="shared" si="27"/>
        <v>4.9310080237808984</v>
      </c>
      <c r="R159" s="12">
        <f t="shared" si="27"/>
        <v>38156.677419354841</v>
      </c>
      <c r="S159" s="12">
        <f t="shared" si="27"/>
        <v>1048.6451612903227</v>
      </c>
      <c r="T159" s="12">
        <f t="shared" si="27"/>
        <v>267.12903225806451</v>
      </c>
      <c r="U159" s="12">
        <f t="shared" si="27"/>
        <v>78.225806451612897</v>
      </c>
      <c r="V159" s="12">
        <f t="shared" si="27"/>
        <v>316.12903225806451</v>
      </c>
      <c r="W159" s="12">
        <f t="shared" si="27"/>
        <v>39866.806451612902</v>
      </c>
      <c r="X159" s="7">
        <f t="shared" si="27"/>
        <v>4.9227687350090568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ht="12.75" customHeight="1" x14ac:dyDescent="0.25">
      <c r="A160" s="10">
        <v>42887</v>
      </c>
      <c r="B160" s="11" t="s">
        <v>16</v>
      </c>
      <c r="C160" s="7">
        <f t="shared" ref="C160:C189" si="28">AVERAGE(J160,Q160,X160)</f>
        <v>4.9406306407942244</v>
      </c>
      <c r="D160" s="12">
        <v>34663</v>
      </c>
      <c r="E160" s="12">
        <v>450</v>
      </c>
      <c r="F160" s="12">
        <v>141</v>
      </c>
      <c r="G160" s="12">
        <v>25</v>
      </c>
      <c r="H160" s="12">
        <v>177</v>
      </c>
      <c r="I160" s="21">
        <f t="shared" ref="I160:I189" si="29">SUM(D160:H160)</f>
        <v>35456</v>
      </c>
      <c r="J160" s="7">
        <f t="shared" ref="J160:J189" si="30">(D160*5+E160*4+F160*3+G160*2+H160*1)/I160</f>
        <v>4.9572709837545128</v>
      </c>
      <c r="K160" s="12">
        <v>34166</v>
      </c>
      <c r="L160" s="12">
        <v>827</v>
      </c>
      <c r="M160" s="12">
        <v>173</v>
      </c>
      <c r="N160" s="12">
        <v>67</v>
      </c>
      <c r="O160" s="12">
        <v>223</v>
      </c>
      <c r="P160" s="21">
        <f t="shared" ref="P160:P189" si="31">SUM(K160:O160)</f>
        <v>35456</v>
      </c>
      <c r="Q160" s="7">
        <f t="shared" ref="Q160:Q189" si="32">(K160*5+L160*4+M160*3+N160*2+O160*1)/P160</f>
        <v>4.9360898014440435</v>
      </c>
      <c r="R160" s="12">
        <v>34019</v>
      </c>
      <c r="S160" s="12">
        <v>903</v>
      </c>
      <c r="T160" s="12">
        <v>221</v>
      </c>
      <c r="U160" s="12">
        <v>63</v>
      </c>
      <c r="V160" s="12">
        <v>250</v>
      </c>
      <c r="W160" s="21">
        <f t="shared" ref="W160:W189" si="33">SUM(R160:V160)</f>
        <v>35456</v>
      </c>
      <c r="X160" s="7">
        <f t="shared" ref="X160:X189" si="34">(R160*5+S160*4+T160*3+U160*2+V160*1)/W160</f>
        <v>4.9285311371841152</v>
      </c>
    </row>
    <row r="161" spans="1:24" ht="12.75" customHeight="1" x14ac:dyDescent="0.25">
      <c r="A161" s="10">
        <v>42888</v>
      </c>
      <c r="B161" s="11" t="s">
        <v>17</v>
      </c>
      <c r="C161" s="7">
        <f t="shared" si="28"/>
        <v>4.9415531064963032</v>
      </c>
      <c r="D161" s="12">
        <v>34517</v>
      </c>
      <c r="E161" s="12">
        <v>447</v>
      </c>
      <c r="F161" s="12">
        <v>138</v>
      </c>
      <c r="G161" s="12">
        <v>25</v>
      </c>
      <c r="H161" s="12">
        <v>170</v>
      </c>
      <c r="I161" s="21">
        <f t="shared" si="29"/>
        <v>35297</v>
      </c>
      <c r="J161" s="7">
        <f t="shared" si="30"/>
        <v>4.9581267529818396</v>
      </c>
      <c r="K161" s="12">
        <v>34033</v>
      </c>
      <c r="L161" s="12">
        <v>813</v>
      </c>
      <c r="M161" s="12">
        <v>171</v>
      </c>
      <c r="N161" s="12">
        <v>64</v>
      </c>
      <c r="O161" s="12">
        <v>216</v>
      </c>
      <c r="P161" s="21">
        <f t="shared" si="31"/>
        <v>35297</v>
      </c>
      <c r="Q161" s="7">
        <f t="shared" si="32"/>
        <v>4.9373601155905602</v>
      </c>
      <c r="R161" s="12">
        <v>33875</v>
      </c>
      <c r="S161" s="12">
        <v>895</v>
      </c>
      <c r="T161" s="12">
        <v>220</v>
      </c>
      <c r="U161" s="12">
        <v>63</v>
      </c>
      <c r="V161" s="12">
        <v>244</v>
      </c>
      <c r="W161" s="21">
        <f t="shared" si="33"/>
        <v>35297</v>
      </c>
      <c r="X161" s="7">
        <f t="shared" si="34"/>
        <v>4.9291724509165089</v>
      </c>
    </row>
    <row r="162" spans="1:24" ht="12.75" customHeight="1" x14ac:dyDescent="0.25">
      <c r="A162" s="10">
        <v>42889</v>
      </c>
      <c r="B162" s="11" t="s">
        <v>18</v>
      </c>
      <c r="C162" s="7">
        <f t="shared" si="28"/>
        <v>4.9422886989553652</v>
      </c>
      <c r="D162" s="12">
        <v>34335</v>
      </c>
      <c r="E162" s="12">
        <v>439</v>
      </c>
      <c r="F162" s="12">
        <v>137</v>
      </c>
      <c r="G162" s="12">
        <v>24</v>
      </c>
      <c r="H162" s="12">
        <v>165</v>
      </c>
      <c r="I162" s="21">
        <f t="shared" si="29"/>
        <v>35100</v>
      </c>
      <c r="J162" s="7">
        <f t="shared" si="30"/>
        <v>4.9588319088319093</v>
      </c>
      <c r="K162" s="12">
        <v>33848</v>
      </c>
      <c r="L162" s="12">
        <v>810</v>
      </c>
      <c r="M162" s="12">
        <v>169</v>
      </c>
      <c r="N162" s="12">
        <v>63</v>
      </c>
      <c r="O162" s="12">
        <v>210</v>
      </c>
      <c r="P162" s="21">
        <f t="shared" si="31"/>
        <v>35100</v>
      </c>
      <c r="Q162" s="7">
        <f t="shared" si="32"/>
        <v>4.937977207977208</v>
      </c>
      <c r="R162" s="12">
        <v>33694</v>
      </c>
      <c r="S162" s="12">
        <v>890</v>
      </c>
      <c r="T162" s="12">
        <v>218</v>
      </c>
      <c r="U162" s="12">
        <v>63</v>
      </c>
      <c r="V162" s="12">
        <v>235</v>
      </c>
      <c r="W162" s="21">
        <f t="shared" si="33"/>
        <v>35100</v>
      </c>
      <c r="X162" s="7">
        <f t="shared" si="34"/>
        <v>4.93005698005698</v>
      </c>
    </row>
    <row r="163" spans="1:24" ht="12.75" customHeight="1" x14ac:dyDescent="0.25">
      <c r="A163" s="10">
        <v>42890</v>
      </c>
      <c r="B163" s="11" t="s">
        <v>12</v>
      </c>
      <c r="C163" s="7">
        <f t="shared" si="28"/>
        <v>4.9423988403475141</v>
      </c>
      <c r="D163" s="12">
        <v>34194</v>
      </c>
      <c r="E163" s="12">
        <v>435</v>
      </c>
      <c r="F163" s="12">
        <v>137</v>
      </c>
      <c r="G163" s="12">
        <v>24</v>
      </c>
      <c r="H163" s="12">
        <v>163</v>
      </c>
      <c r="I163" s="21">
        <f t="shared" si="29"/>
        <v>34953</v>
      </c>
      <c r="J163" s="7">
        <f t="shared" si="30"/>
        <v>4.9590020885188686</v>
      </c>
      <c r="K163" s="12">
        <v>33707</v>
      </c>
      <c r="L163" s="12">
        <v>805</v>
      </c>
      <c r="M163" s="12">
        <v>172</v>
      </c>
      <c r="N163" s="12">
        <v>62</v>
      </c>
      <c r="O163" s="12">
        <v>207</v>
      </c>
      <c r="P163" s="21">
        <f t="shared" si="31"/>
        <v>34953</v>
      </c>
      <c r="Q163" s="7">
        <f t="shared" si="32"/>
        <v>4.938116899836924</v>
      </c>
      <c r="R163" s="12">
        <v>33551</v>
      </c>
      <c r="S163" s="12">
        <v>887</v>
      </c>
      <c r="T163" s="12">
        <v>220</v>
      </c>
      <c r="U163" s="12">
        <v>63</v>
      </c>
      <c r="V163" s="12">
        <v>232</v>
      </c>
      <c r="W163" s="21">
        <f t="shared" si="33"/>
        <v>34953</v>
      </c>
      <c r="X163" s="7">
        <f t="shared" si="34"/>
        <v>4.9300775326867505</v>
      </c>
    </row>
    <row r="164" spans="1:24" ht="12.75" customHeight="1" x14ac:dyDescent="0.25">
      <c r="A164" s="10">
        <v>42891</v>
      </c>
      <c r="B164" s="11" t="s">
        <v>13</v>
      </c>
      <c r="C164" s="7">
        <f t="shared" si="28"/>
        <v>4.9430999216226033</v>
      </c>
      <c r="D164" s="12">
        <v>34128</v>
      </c>
      <c r="E164" s="12">
        <v>429</v>
      </c>
      <c r="F164" s="12">
        <v>134</v>
      </c>
      <c r="G164" s="12">
        <v>24</v>
      </c>
      <c r="H164" s="12">
        <v>159</v>
      </c>
      <c r="I164" s="21">
        <f t="shared" si="29"/>
        <v>34874</v>
      </c>
      <c r="J164" s="7">
        <f t="shared" si="30"/>
        <v>4.9597121064403282</v>
      </c>
      <c r="K164" s="12">
        <v>33641</v>
      </c>
      <c r="L164" s="12">
        <v>800</v>
      </c>
      <c r="M164" s="12">
        <v>169</v>
      </c>
      <c r="N164" s="12">
        <v>61</v>
      </c>
      <c r="O164" s="12">
        <v>203</v>
      </c>
      <c r="P164" s="21">
        <f t="shared" si="31"/>
        <v>34874</v>
      </c>
      <c r="Q164" s="7">
        <f t="shared" si="32"/>
        <v>4.9388369558983767</v>
      </c>
      <c r="R164" s="12">
        <v>33485</v>
      </c>
      <c r="S164" s="12">
        <v>881</v>
      </c>
      <c r="T164" s="12">
        <v>218</v>
      </c>
      <c r="U164" s="12">
        <v>62</v>
      </c>
      <c r="V164" s="12">
        <v>228</v>
      </c>
      <c r="W164" s="21">
        <f t="shared" si="33"/>
        <v>34874</v>
      </c>
      <c r="X164" s="7">
        <f t="shared" si="34"/>
        <v>4.9307507025291049</v>
      </c>
    </row>
    <row r="165" spans="1:24" ht="12.75" customHeight="1" x14ac:dyDescent="0.25">
      <c r="A165" s="10">
        <v>42892</v>
      </c>
      <c r="B165" s="11" t="s">
        <v>14</v>
      </c>
      <c r="C165" s="7">
        <f t="shared" si="28"/>
        <v>4.9435141644684029</v>
      </c>
      <c r="D165" s="12">
        <v>34133</v>
      </c>
      <c r="E165" s="12">
        <v>430</v>
      </c>
      <c r="F165" s="12">
        <v>133</v>
      </c>
      <c r="G165" s="12">
        <v>24</v>
      </c>
      <c r="H165" s="12">
        <v>156</v>
      </c>
      <c r="I165" s="21">
        <f t="shared" si="29"/>
        <v>34876</v>
      </c>
      <c r="J165" s="7">
        <f t="shared" si="30"/>
        <v>4.9600871659593988</v>
      </c>
      <c r="K165" s="12">
        <v>33649</v>
      </c>
      <c r="L165" s="12">
        <v>797</v>
      </c>
      <c r="M165" s="12">
        <v>168</v>
      </c>
      <c r="N165" s="12">
        <v>61</v>
      </c>
      <c r="O165" s="12">
        <v>201</v>
      </c>
      <c r="P165" s="21">
        <f t="shared" si="31"/>
        <v>34876</v>
      </c>
      <c r="Q165" s="7">
        <f t="shared" si="32"/>
        <v>4.939213212524372</v>
      </c>
      <c r="R165" s="12">
        <v>33500</v>
      </c>
      <c r="S165" s="12">
        <v>871</v>
      </c>
      <c r="T165" s="12">
        <v>216</v>
      </c>
      <c r="U165" s="12">
        <v>61</v>
      </c>
      <c r="V165" s="12">
        <v>228</v>
      </c>
      <c r="W165" s="21">
        <f t="shared" si="33"/>
        <v>34876</v>
      </c>
      <c r="X165" s="7">
        <f t="shared" si="34"/>
        <v>4.931242114921436</v>
      </c>
    </row>
    <row r="166" spans="1:24" ht="12.75" customHeight="1" x14ac:dyDescent="0.25">
      <c r="A166" s="10">
        <v>42893</v>
      </c>
      <c r="B166" s="11" t="s">
        <v>15</v>
      </c>
      <c r="C166" s="7">
        <f t="shared" si="28"/>
        <v>4.9444046356540268</v>
      </c>
      <c r="D166" s="12">
        <v>34156</v>
      </c>
      <c r="E166" s="12">
        <v>427</v>
      </c>
      <c r="F166" s="12">
        <v>133</v>
      </c>
      <c r="G166" s="12">
        <v>23</v>
      </c>
      <c r="H166" s="12">
        <v>150</v>
      </c>
      <c r="I166" s="21">
        <f t="shared" si="29"/>
        <v>34889</v>
      </c>
      <c r="J166" s="7">
        <f t="shared" si="30"/>
        <v>4.9609619077646245</v>
      </c>
      <c r="K166" s="12">
        <v>33670</v>
      </c>
      <c r="L166" s="12">
        <v>793</v>
      </c>
      <c r="M166" s="12">
        <v>171</v>
      </c>
      <c r="N166" s="12">
        <v>59</v>
      </c>
      <c r="O166" s="12">
        <v>196</v>
      </c>
      <c r="P166" s="21">
        <f t="shared" si="31"/>
        <v>34889</v>
      </c>
      <c r="Q166" s="7">
        <f t="shared" si="32"/>
        <v>4.9399237582045918</v>
      </c>
      <c r="R166" s="12">
        <v>33520</v>
      </c>
      <c r="S166" s="12">
        <v>876</v>
      </c>
      <c r="T166" s="12">
        <v>215</v>
      </c>
      <c r="U166" s="12">
        <v>57</v>
      </c>
      <c r="V166" s="12">
        <v>221</v>
      </c>
      <c r="W166" s="21">
        <f t="shared" si="33"/>
        <v>34889</v>
      </c>
      <c r="X166" s="7">
        <f t="shared" si="34"/>
        <v>4.932328240992863</v>
      </c>
    </row>
    <row r="167" spans="1:24" ht="12.75" customHeight="1" x14ac:dyDescent="0.25">
      <c r="A167" s="10">
        <v>42894</v>
      </c>
      <c r="B167" s="11" t="s">
        <v>16</v>
      </c>
      <c r="C167" s="7">
        <f t="shared" si="28"/>
        <v>4.9448401155624602</v>
      </c>
      <c r="D167" s="12">
        <v>34179</v>
      </c>
      <c r="E167" s="12">
        <v>426</v>
      </c>
      <c r="F167" s="12">
        <v>131</v>
      </c>
      <c r="G167" s="12">
        <v>21</v>
      </c>
      <c r="H167" s="12">
        <v>148</v>
      </c>
      <c r="I167" s="21">
        <f t="shared" si="29"/>
        <v>34905</v>
      </c>
      <c r="J167" s="7">
        <f t="shared" si="30"/>
        <v>4.9615241369431313</v>
      </c>
      <c r="K167" s="12">
        <v>33693</v>
      </c>
      <c r="L167" s="12">
        <v>788</v>
      </c>
      <c r="M167" s="12">
        <v>171</v>
      </c>
      <c r="N167" s="12">
        <v>58</v>
      </c>
      <c r="O167" s="12">
        <v>195</v>
      </c>
      <c r="P167" s="21">
        <f t="shared" si="31"/>
        <v>34905</v>
      </c>
      <c r="Q167" s="7">
        <f t="shared" si="32"/>
        <v>4.9402950866638013</v>
      </c>
      <c r="R167" s="12">
        <v>33541</v>
      </c>
      <c r="S167" s="12">
        <v>874</v>
      </c>
      <c r="T167" s="12">
        <v>212</v>
      </c>
      <c r="U167" s="12">
        <v>57</v>
      </c>
      <c r="V167" s="12">
        <v>220</v>
      </c>
      <c r="W167" s="21">
        <f t="shared" si="33"/>
        <v>34904</v>
      </c>
      <c r="X167" s="7">
        <f t="shared" si="34"/>
        <v>4.9327011230804496</v>
      </c>
    </row>
    <row r="168" spans="1:24" ht="12.75" customHeight="1" x14ac:dyDescent="0.25">
      <c r="A168" s="10">
        <v>42895</v>
      </c>
      <c r="B168" s="11" t="s">
        <v>17</v>
      </c>
      <c r="C168" s="7">
        <f t="shared" si="28"/>
        <v>4.9457897502029899</v>
      </c>
      <c r="D168" s="12">
        <v>34182</v>
      </c>
      <c r="E168" s="12">
        <v>418</v>
      </c>
      <c r="F168" s="12">
        <v>127</v>
      </c>
      <c r="G168" s="12">
        <v>21</v>
      </c>
      <c r="H168" s="12">
        <v>147</v>
      </c>
      <c r="I168" s="21">
        <f t="shared" si="29"/>
        <v>34895</v>
      </c>
      <c r="J168" s="7">
        <f t="shared" si="30"/>
        <v>4.9620862587763286</v>
      </c>
      <c r="K168" s="12">
        <v>33701</v>
      </c>
      <c r="L168" s="12">
        <v>781</v>
      </c>
      <c r="M168" s="12">
        <v>167</v>
      </c>
      <c r="N168" s="12">
        <v>58</v>
      </c>
      <c r="O168" s="12">
        <v>188</v>
      </c>
      <c r="P168" s="21">
        <f t="shared" si="31"/>
        <v>34895</v>
      </c>
      <c r="Q168" s="7">
        <f t="shared" si="32"/>
        <v>4.9415102450207762</v>
      </c>
      <c r="R168" s="12">
        <v>33548</v>
      </c>
      <c r="S168" s="12">
        <v>866</v>
      </c>
      <c r="T168" s="12">
        <v>211</v>
      </c>
      <c r="U168" s="12">
        <v>57</v>
      </c>
      <c r="V168" s="12">
        <v>213</v>
      </c>
      <c r="W168" s="21">
        <f t="shared" si="33"/>
        <v>34895</v>
      </c>
      <c r="X168" s="7">
        <f t="shared" si="34"/>
        <v>4.9337727468118642</v>
      </c>
    </row>
    <row r="169" spans="1:24" ht="12.75" customHeight="1" x14ac:dyDescent="0.25">
      <c r="A169" s="10">
        <v>42896</v>
      </c>
      <c r="B169" s="11" t="s">
        <v>18</v>
      </c>
      <c r="C169" s="7">
        <f t="shared" si="28"/>
        <v>4.9466708771123997</v>
      </c>
      <c r="D169" s="12">
        <v>34133</v>
      </c>
      <c r="E169" s="12">
        <v>412</v>
      </c>
      <c r="F169" s="12">
        <v>125</v>
      </c>
      <c r="G169" s="12">
        <v>21</v>
      </c>
      <c r="H169" s="12">
        <v>143</v>
      </c>
      <c r="I169" s="21">
        <f t="shared" si="29"/>
        <v>34834</v>
      </c>
      <c r="J169" s="7">
        <f t="shared" si="30"/>
        <v>4.9627662628466442</v>
      </c>
      <c r="K169" s="12">
        <v>33661</v>
      </c>
      <c r="L169" s="12">
        <v>770</v>
      </c>
      <c r="M169" s="12">
        <v>162</v>
      </c>
      <c r="N169" s="12">
        <v>57</v>
      </c>
      <c r="O169" s="12">
        <v>184</v>
      </c>
      <c r="P169" s="21">
        <f t="shared" si="31"/>
        <v>34834</v>
      </c>
      <c r="Q169" s="7">
        <f t="shared" si="32"/>
        <v>4.9425561233277833</v>
      </c>
      <c r="R169" s="12">
        <v>33506</v>
      </c>
      <c r="S169" s="12">
        <v>855</v>
      </c>
      <c r="T169" s="12">
        <v>208</v>
      </c>
      <c r="U169" s="12">
        <v>56</v>
      </c>
      <c r="V169" s="12">
        <v>209</v>
      </c>
      <c r="W169" s="21">
        <f t="shared" si="33"/>
        <v>34834</v>
      </c>
      <c r="X169" s="7">
        <f t="shared" si="34"/>
        <v>4.9346902451627717</v>
      </c>
    </row>
    <row r="170" spans="1:24" ht="12.75" customHeight="1" x14ac:dyDescent="0.25">
      <c r="A170" s="10">
        <v>42897</v>
      </c>
      <c r="B170" s="11" t="s">
        <v>12</v>
      </c>
      <c r="C170" s="7">
        <f t="shared" si="28"/>
        <v>4.9477274469226638</v>
      </c>
      <c r="D170" s="12">
        <v>34102</v>
      </c>
      <c r="E170" s="12">
        <v>406</v>
      </c>
      <c r="F170" s="12">
        <v>125</v>
      </c>
      <c r="G170" s="12">
        <v>21</v>
      </c>
      <c r="H170" s="12">
        <v>138</v>
      </c>
      <c r="I170" s="21">
        <f t="shared" si="29"/>
        <v>34792</v>
      </c>
      <c r="J170" s="7">
        <f t="shared" si="30"/>
        <v>4.9634686134743617</v>
      </c>
      <c r="K170" s="12">
        <v>33643</v>
      </c>
      <c r="L170" s="12">
        <v>758</v>
      </c>
      <c r="M170" s="12">
        <v>158</v>
      </c>
      <c r="N170" s="12">
        <v>57</v>
      </c>
      <c r="O170" s="12">
        <v>176</v>
      </c>
      <c r="P170" s="21">
        <f t="shared" si="31"/>
        <v>34792</v>
      </c>
      <c r="Q170" s="7">
        <f t="shared" si="32"/>
        <v>4.9439813750287422</v>
      </c>
      <c r="R170" s="12">
        <v>33479</v>
      </c>
      <c r="S170" s="12">
        <v>849</v>
      </c>
      <c r="T170" s="12">
        <v>207</v>
      </c>
      <c r="U170" s="12">
        <v>55</v>
      </c>
      <c r="V170" s="12">
        <v>202</v>
      </c>
      <c r="W170" s="21">
        <f t="shared" si="33"/>
        <v>34792</v>
      </c>
      <c r="X170" s="7">
        <f t="shared" si="34"/>
        <v>4.9357323522648882</v>
      </c>
    </row>
    <row r="171" spans="1:24" ht="12.75" customHeight="1" x14ac:dyDescent="0.25">
      <c r="A171" s="10">
        <v>42898</v>
      </c>
      <c r="B171" s="11" t="s">
        <v>13</v>
      </c>
      <c r="C171" s="7">
        <f t="shared" si="28"/>
        <v>4.9486530776528772</v>
      </c>
      <c r="D171" s="12">
        <v>34102</v>
      </c>
      <c r="E171" s="12">
        <v>401</v>
      </c>
      <c r="F171" s="12">
        <v>126</v>
      </c>
      <c r="G171" s="12">
        <v>22</v>
      </c>
      <c r="H171" s="12">
        <v>132</v>
      </c>
      <c r="I171" s="21">
        <f t="shared" si="29"/>
        <v>34783</v>
      </c>
      <c r="J171" s="7">
        <f t="shared" si="30"/>
        <v>4.9641491533220252</v>
      </c>
      <c r="K171" s="12">
        <v>33651</v>
      </c>
      <c r="L171" s="12">
        <v>747</v>
      </c>
      <c r="M171" s="12">
        <v>158</v>
      </c>
      <c r="N171" s="12">
        <v>58</v>
      </c>
      <c r="O171" s="12">
        <v>169</v>
      </c>
      <c r="P171" s="21">
        <f t="shared" si="31"/>
        <v>34783</v>
      </c>
      <c r="Q171" s="7">
        <f t="shared" si="32"/>
        <v>4.9450018687289772</v>
      </c>
      <c r="R171" s="12">
        <v>33483</v>
      </c>
      <c r="S171" s="12">
        <v>846</v>
      </c>
      <c r="T171" s="12">
        <v>204</v>
      </c>
      <c r="U171" s="12">
        <v>56</v>
      </c>
      <c r="V171" s="12">
        <v>194</v>
      </c>
      <c r="W171" s="21">
        <f t="shared" si="33"/>
        <v>34783</v>
      </c>
      <c r="X171" s="7">
        <f t="shared" si="34"/>
        <v>4.9368082109076274</v>
      </c>
    </row>
    <row r="172" spans="1:24" ht="12.75" customHeight="1" x14ac:dyDescent="0.25">
      <c r="A172" s="10">
        <v>42899</v>
      </c>
      <c r="B172" s="11" t="s">
        <v>14</v>
      </c>
      <c r="C172" s="7">
        <f t="shared" si="28"/>
        <v>4.9491223534143467</v>
      </c>
      <c r="D172" s="12">
        <v>34130</v>
      </c>
      <c r="E172" s="12">
        <v>405</v>
      </c>
      <c r="F172" s="12">
        <v>124</v>
      </c>
      <c r="G172" s="12">
        <v>23</v>
      </c>
      <c r="H172" s="12">
        <v>127</v>
      </c>
      <c r="I172" s="21">
        <f t="shared" si="29"/>
        <v>34809</v>
      </c>
      <c r="J172" s="7">
        <f t="shared" si="30"/>
        <v>4.9646643109540634</v>
      </c>
      <c r="K172" s="12">
        <v>33685</v>
      </c>
      <c r="L172" s="12">
        <v>743</v>
      </c>
      <c r="M172" s="12">
        <v>157</v>
      </c>
      <c r="N172" s="12">
        <v>59</v>
      </c>
      <c r="O172" s="12">
        <v>165</v>
      </c>
      <c r="P172" s="21">
        <f t="shared" si="31"/>
        <v>34809</v>
      </c>
      <c r="Q172" s="7">
        <f t="shared" si="32"/>
        <v>4.945588784509753</v>
      </c>
      <c r="R172" s="12">
        <v>33514</v>
      </c>
      <c r="S172" s="12">
        <v>841</v>
      </c>
      <c r="T172" s="12">
        <v>206</v>
      </c>
      <c r="U172" s="12">
        <v>56</v>
      </c>
      <c r="V172" s="12">
        <v>192</v>
      </c>
      <c r="W172" s="21">
        <f t="shared" si="33"/>
        <v>34809</v>
      </c>
      <c r="X172" s="7">
        <f t="shared" si="34"/>
        <v>4.9371139647792237</v>
      </c>
    </row>
    <row r="173" spans="1:24" ht="12.75" customHeight="1" x14ac:dyDescent="0.25">
      <c r="A173" s="10">
        <v>42900</v>
      </c>
      <c r="B173" s="11" t="s">
        <v>15</v>
      </c>
      <c r="C173" s="7">
        <f t="shared" si="28"/>
        <v>4.9495861117498272</v>
      </c>
      <c r="D173" s="12">
        <v>34123</v>
      </c>
      <c r="E173" s="12">
        <v>397</v>
      </c>
      <c r="F173" s="12">
        <v>124</v>
      </c>
      <c r="G173" s="12">
        <v>22</v>
      </c>
      <c r="H173" s="12">
        <v>126</v>
      </c>
      <c r="I173" s="21">
        <f t="shared" si="29"/>
        <v>34792</v>
      </c>
      <c r="J173" s="7">
        <f t="shared" si="30"/>
        <v>4.9650781788916989</v>
      </c>
      <c r="K173" s="12">
        <v>33674</v>
      </c>
      <c r="L173" s="12">
        <v>740</v>
      </c>
      <c r="M173" s="12">
        <v>156</v>
      </c>
      <c r="N173" s="12">
        <v>59</v>
      </c>
      <c r="O173" s="12">
        <v>163</v>
      </c>
      <c r="P173" s="21">
        <f t="shared" si="31"/>
        <v>34792</v>
      </c>
      <c r="Q173" s="7">
        <f t="shared" si="32"/>
        <v>4.9459358473212234</v>
      </c>
      <c r="R173" s="12">
        <v>33507</v>
      </c>
      <c r="S173" s="12">
        <v>836</v>
      </c>
      <c r="T173" s="12">
        <v>205</v>
      </c>
      <c r="U173" s="12">
        <v>56</v>
      </c>
      <c r="V173" s="12">
        <v>188</v>
      </c>
      <c r="W173" s="21">
        <f t="shared" si="33"/>
        <v>34792</v>
      </c>
      <c r="X173" s="7">
        <f t="shared" si="34"/>
        <v>4.9377443090365603</v>
      </c>
    </row>
    <row r="174" spans="1:24" ht="12.75" customHeight="1" x14ac:dyDescent="0.25">
      <c r="A174" s="10">
        <v>42901</v>
      </c>
      <c r="B174" s="11" t="s">
        <v>16</v>
      </c>
      <c r="C174" s="7">
        <f t="shared" si="28"/>
        <v>4.9500009585705795</v>
      </c>
      <c r="D174" s="12">
        <v>34113</v>
      </c>
      <c r="E174" s="12">
        <v>392</v>
      </c>
      <c r="F174" s="12">
        <v>122</v>
      </c>
      <c r="G174" s="12">
        <v>22</v>
      </c>
      <c r="H174" s="12">
        <v>125</v>
      </c>
      <c r="I174" s="21">
        <f t="shared" si="29"/>
        <v>34774</v>
      </c>
      <c r="J174" s="7">
        <f t="shared" si="30"/>
        <v>4.9654339449013634</v>
      </c>
      <c r="K174" s="12">
        <v>33662</v>
      </c>
      <c r="L174" s="12">
        <v>737</v>
      </c>
      <c r="M174" s="12">
        <v>153</v>
      </c>
      <c r="N174" s="12">
        <v>60</v>
      </c>
      <c r="O174" s="12">
        <v>162</v>
      </c>
      <c r="P174" s="21">
        <f t="shared" si="31"/>
        <v>34774</v>
      </c>
      <c r="Q174" s="7">
        <f t="shared" si="32"/>
        <v>4.9461954333697591</v>
      </c>
      <c r="R174" s="12">
        <v>33502</v>
      </c>
      <c r="S174" s="12">
        <v>830</v>
      </c>
      <c r="T174" s="12">
        <v>201</v>
      </c>
      <c r="U174" s="12">
        <v>53</v>
      </c>
      <c r="V174" s="12">
        <v>188</v>
      </c>
      <c r="W174" s="21">
        <f t="shared" si="33"/>
        <v>34774</v>
      </c>
      <c r="X174" s="7">
        <f t="shared" si="34"/>
        <v>4.9383734974406162</v>
      </c>
    </row>
    <row r="175" spans="1:24" ht="12.75" customHeight="1" x14ac:dyDescent="0.25">
      <c r="A175" s="10">
        <v>42902</v>
      </c>
      <c r="B175" s="11" t="s">
        <v>17</v>
      </c>
      <c r="C175" s="7">
        <f t="shared" si="28"/>
        <v>4.9502027247746971</v>
      </c>
      <c r="D175" s="12">
        <v>34037</v>
      </c>
      <c r="E175" s="12">
        <v>392</v>
      </c>
      <c r="F175" s="12">
        <v>121</v>
      </c>
      <c r="G175" s="12">
        <v>22</v>
      </c>
      <c r="H175" s="12">
        <v>122</v>
      </c>
      <c r="I175" s="21">
        <f t="shared" si="29"/>
        <v>34694</v>
      </c>
      <c r="J175" s="7">
        <f t="shared" si="30"/>
        <v>4.9657577679137601</v>
      </c>
      <c r="K175" s="12">
        <v>33585</v>
      </c>
      <c r="L175" s="12">
        <v>737</v>
      </c>
      <c r="M175" s="12">
        <v>152</v>
      </c>
      <c r="N175" s="12">
        <v>60</v>
      </c>
      <c r="O175" s="12">
        <v>160</v>
      </c>
      <c r="P175" s="21">
        <f t="shared" si="31"/>
        <v>34694</v>
      </c>
      <c r="Q175" s="7">
        <f t="shared" si="32"/>
        <v>4.9463596010837607</v>
      </c>
      <c r="R175" s="12">
        <v>33423</v>
      </c>
      <c r="S175" s="12">
        <v>831</v>
      </c>
      <c r="T175" s="12">
        <v>202</v>
      </c>
      <c r="U175" s="12">
        <v>53</v>
      </c>
      <c r="V175" s="12">
        <v>185</v>
      </c>
      <c r="W175" s="21">
        <f t="shared" si="33"/>
        <v>34694</v>
      </c>
      <c r="X175" s="7">
        <f t="shared" si="34"/>
        <v>4.9384908053265697</v>
      </c>
    </row>
    <row r="176" spans="1:24" ht="12.75" customHeight="1" x14ac:dyDescent="0.25">
      <c r="A176" s="10">
        <v>42903</v>
      </c>
      <c r="B176" s="11" t="s">
        <v>18</v>
      </c>
      <c r="C176" s="7">
        <f t="shared" si="28"/>
        <v>4.9508082940513027</v>
      </c>
      <c r="D176" s="12">
        <v>33935</v>
      </c>
      <c r="E176" s="12">
        <v>385</v>
      </c>
      <c r="F176" s="12">
        <v>117</v>
      </c>
      <c r="G176" s="12">
        <v>22</v>
      </c>
      <c r="H176" s="12">
        <v>120</v>
      </c>
      <c r="I176" s="21">
        <f t="shared" si="29"/>
        <v>34579</v>
      </c>
      <c r="J176" s="7">
        <f t="shared" si="30"/>
        <v>4.9663090314931031</v>
      </c>
      <c r="K176" s="12">
        <v>33482</v>
      </c>
      <c r="L176" s="12">
        <v>732</v>
      </c>
      <c r="M176" s="12">
        <v>150</v>
      </c>
      <c r="N176" s="12">
        <v>58</v>
      </c>
      <c r="O176" s="12">
        <v>157</v>
      </c>
      <c r="P176" s="21">
        <f t="shared" si="31"/>
        <v>34579</v>
      </c>
      <c r="Q176" s="7">
        <f t="shared" si="32"/>
        <v>4.9469620289771248</v>
      </c>
      <c r="R176" s="12">
        <v>33322</v>
      </c>
      <c r="S176" s="12">
        <v>824</v>
      </c>
      <c r="T176" s="12">
        <v>200</v>
      </c>
      <c r="U176" s="12">
        <v>52</v>
      </c>
      <c r="V176" s="12">
        <v>181</v>
      </c>
      <c r="W176" s="21">
        <f t="shared" si="33"/>
        <v>34579</v>
      </c>
      <c r="X176" s="7">
        <f t="shared" si="34"/>
        <v>4.9391538216836812</v>
      </c>
    </row>
    <row r="177" spans="1:24" ht="12.75" customHeight="1" x14ac:dyDescent="0.25">
      <c r="A177" s="10">
        <v>42904</v>
      </c>
      <c r="B177" s="11" t="s">
        <v>12</v>
      </c>
      <c r="C177" s="7">
        <f t="shared" si="28"/>
        <v>4.9509983611167678</v>
      </c>
      <c r="D177" s="12">
        <v>33736</v>
      </c>
      <c r="E177" s="12">
        <v>382</v>
      </c>
      <c r="F177" s="12">
        <v>112</v>
      </c>
      <c r="G177" s="12">
        <v>23</v>
      </c>
      <c r="H177" s="12">
        <v>120</v>
      </c>
      <c r="I177" s="21">
        <f t="shared" si="29"/>
        <v>34373</v>
      </c>
      <c r="J177" s="7">
        <f t="shared" si="30"/>
        <v>4.9663980449771623</v>
      </c>
      <c r="K177" s="12">
        <v>33286</v>
      </c>
      <c r="L177" s="12">
        <v>728</v>
      </c>
      <c r="M177" s="12">
        <v>145</v>
      </c>
      <c r="N177" s="12">
        <v>58</v>
      </c>
      <c r="O177" s="12">
        <v>156</v>
      </c>
      <c r="P177" s="21">
        <f t="shared" si="31"/>
        <v>34373</v>
      </c>
      <c r="Q177" s="7">
        <f t="shared" si="32"/>
        <v>4.9471678352195037</v>
      </c>
      <c r="R177" s="12">
        <v>33127</v>
      </c>
      <c r="S177" s="12">
        <v>820</v>
      </c>
      <c r="T177" s="12">
        <v>195</v>
      </c>
      <c r="U177" s="12">
        <v>52</v>
      </c>
      <c r="V177" s="12">
        <v>179</v>
      </c>
      <c r="W177" s="21">
        <f t="shared" si="33"/>
        <v>34373</v>
      </c>
      <c r="X177" s="7">
        <f t="shared" si="34"/>
        <v>4.9394292031536384</v>
      </c>
    </row>
    <row r="178" spans="1:24" ht="12.75" customHeight="1" x14ac:dyDescent="0.25">
      <c r="A178" s="10">
        <v>42905</v>
      </c>
      <c r="B178" s="11" t="s">
        <v>13</v>
      </c>
      <c r="C178" s="7">
        <f t="shared" si="28"/>
        <v>4.9512674548727675</v>
      </c>
      <c r="D178" s="12">
        <v>33623</v>
      </c>
      <c r="E178" s="12">
        <v>379</v>
      </c>
      <c r="F178" s="12">
        <v>112</v>
      </c>
      <c r="G178" s="12">
        <v>23</v>
      </c>
      <c r="H178" s="12">
        <v>118</v>
      </c>
      <c r="I178" s="21">
        <f t="shared" si="29"/>
        <v>34255</v>
      </c>
      <c r="J178" s="7">
        <f t="shared" si="30"/>
        <v>4.9666034155597725</v>
      </c>
      <c r="K178" s="12">
        <v>33173</v>
      </c>
      <c r="L178" s="12">
        <v>730</v>
      </c>
      <c r="M178" s="12">
        <v>143</v>
      </c>
      <c r="N178" s="12">
        <v>55</v>
      </c>
      <c r="O178" s="12">
        <v>154</v>
      </c>
      <c r="P178" s="21">
        <f t="shared" si="31"/>
        <v>34255</v>
      </c>
      <c r="Q178" s="7">
        <f t="shared" si="32"/>
        <v>4.9475405050357608</v>
      </c>
      <c r="R178" s="12">
        <v>33016</v>
      </c>
      <c r="S178" s="12">
        <v>817</v>
      </c>
      <c r="T178" s="12">
        <v>193</v>
      </c>
      <c r="U178" s="12">
        <v>52</v>
      </c>
      <c r="V178" s="12">
        <v>177</v>
      </c>
      <c r="W178" s="21">
        <f t="shared" si="33"/>
        <v>34255</v>
      </c>
      <c r="X178" s="7">
        <f t="shared" si="34"/>
        <v>4.9396584440227702</v>
      </c>
    </row>
    <row r="179" spans="1:24" ht="12.75" customHeight="1" x14ac:dyDescent="0.25">
      <c r="A179" s="10">
        <v>42906</v>
      </c>
      <c r="B179" s="11" t="s">
        <v>14</v>
      </c>
      <c r="C179" s="7">
        <f t="shared" si="28"/>
        <v>4.9517011172097005</v>
      </c>
      <c r="D179" s="12">
        <v>33624</v>
      </c>
      <c r="E179" s="12">
        <v>380</v>
      </c>
      <c r="F179" s="12">
        <v>110</v>
      </c>
      <c r="G179" s="12">
        <v>23</v>
      </c>
      <c r="H179" s="12">
        <v>115</v>
      </c>
      <c r="I179" s="21">
        <f t="shared" si="29"/>
        <v>34252</v>
      </c>
      <c r="J179" s="7">
        <f t="shared" si="30"/>
        <v>4.9670384211140952</v>
      </c>
      <c r="K179" s="12">
        <v>33172</v>
      </c>
      <c r="L179" s="12">
        <v>732</v>
      </c>
      <c r="M179" s="12">
        <v>142</v>
      </c>
      <c r="N179" s="12">
        <v>55</v>
      </c>
      <c r="O179" s="12">
        <v>151</v>
      </c>
      <c r="P179" s="21">
        <f t="shared" si="31"/>
        <v>34252</v>
      </c>
      <c r="Q179" s="7">
        <f t="shared" si="32"/>
        <v>4.9478862548172371</v>
      </c>
      <c r="R179" s="12">
        <v>33019</v>
      </c>
      <c r="S179" s="12">
        <v>815</v>
      </c>
      <c r="T179" s="12">
        <v>193</v>
      </c>
      <c r="U179" s="12">
        <v>52</v>
      </c>
      <c r="V179" s="12">
        <v>173</v>
      </c>
      <c r="W179" s="21">
        <f t="shared" si="33"/>
        <v>34252</v>
      </c>
      <c r="X179" s="7">
        <f t="shared" si="34"/>
        <v>4.9401786756977693</v>
      </c>
    </row>
    <row r="180" spans="1:24" ht="12.75" customHeight="1" x14ac:dyDescent="0.25">
      <c r="A180" s="10">
        <v>42907</v>
      </c>
      <c r="B180" s="11" t="s">
        <v>15</v>
      </c>
      <c r="C180" s="7">
        <f t="shared" si="28"/>
        <v>4.9522020272631941</v>
      </c>
      <c r="D180" s="12">
        <v>33710</v>
      </c>
      <c r="E180" s="12">
        <v>377</v>
      </c>
      <c r="F180" s="12">
        <v>109</v>
      </c>
      <c r="G180" s="12">
        <v>23</v>
      </c>
      <c r="H180" s="12">
        <v>113</v>
      </c>
      <c r="I180" s="21">
        <f t="shared" si="29"/>
        <v>34332</v>
      </c>
      <c r="J180" s="7">
        <f t="shared" si="30"/>
        <v>4.9674938832576023</v>
      </c>
      <c r="K180" s="12">
        <v>33257</v>
      </c>
      <c r="L180" s="12">
        <v>731</v>
      </c>
      <c r="M180" s="12">
        <v>142</v>
      </c>
      <c r="N180" s="12">
        <v>55</v>
      </c>
      <c r="O180" s="12">
        <v>147</v>
      </c>
      <c r="P180" s="21">
        <f t="shared" si="31"/>
        <v>34332</v>
      </c>
      <c r="Q180" s="7">
        <f t="shared" si="32"/>
        <v>4.948502854479786</v>
      </c>
      <c r="R180" s="12">
        <v>33103</v>
      </c>
      <c r="S180" s="12">
        <v>813</v>
      </c>
      <c r="T180" s="12">
        <v>193</v>
      </c>
      <c r="U180" s="12">
        <v>52</v>
      </c>
      <c r="V180" s="12">
        <v>171</v>
      </c>
      <c r="W180" s="21">
        <f t="shared" si="33"/>
        <v>34332</v>
      </c>
      <c r="X180" s="7">
        <f t="shared" si="34"/>
        <v>4.9406093440521959</v>
      </c>
    </row>
    <row r="181" spans="1:24" ht="12.75" customHeight="1" x14ac:dyDescent="0.25">
      <c r="A181" s="10">
        <v>42908</v>
      </c>
      <c r="B181" s="11" t="s">
        <v>16</v>
      </c>
      <c r="C181" s="7">
        <f t="shared" si="28"/>
        <v>4.9522399899391516</v>
      </c>
      <c r="D181" s="12">
        <v>33831</v>
      </c>
      <c r="E181" s="12">
        <v>381</v>
      </c>
      <c r="F181" s="12">
        <v>108</v>
      </c>
      <c r="G181" s="12">
        <v>23</v>
      </c>
      <c r="H181" s="12">
        <v>114</v>
      </c>
      <c r="I181" s="21">
        <f t="shared" si="29"/>
        <v>34457</v>
      </c>
      <c r="J181" s="7">
        <f t="shared" si="30"/>
        <v>4.9674376759439305</v>
      </c>
      <c r="K181" s="12">
        <v>33382</v>
      </c>
      <c r="L181" s="12">
        <v>727</v>
      </c>
      <c r="M181" s="12">
        <v>145</v>
      </c>
      <c r="N181" s="12">
        <v>55</v>
      </c>
      <c r="O181" s="12">
        <v>148</v>
      </c>
      <c r="P181" s="21">
        <f t="shared" si="31"/>
        <v>34457</v>
      </c>
      <c r="Q181" s="7">
        <f t="shared" si="32"/>
        <v>4.9485155411092085</v>
      </c>
      <c r="R181" s="12">
        <v>33228</v>
      </c>
      <c r="S181" s="12">
        <v>814</v>
      </c>
      <c r="T181" s="12">
        <v>191</v>
      </c>
      <c r="U181" s="12">
        <v>51</v>
      </c>
      <c r="V181" s="12">
        <v>173</v>
      </c>
      <c r="W181" s="21">
        <f t="shared" si="33"/>
        <v>34457</v>
      </c>
      <c r="X181" s="7">
        <f t="shared" si="34"/>
        <v>4.9407667527643149</v>
      </c>
    </row>
    <row r="182" spans="1:24" ht="12.75" customHeight="1" x14ac:dyDescent="0.25">
      <c r="A182" s="10">
        <v>42909</v>
      </c>
      <c r="B182" s="11" t="s">
        <v>17</v>
      </c>
      <c r="C182" s="7">
        <f t="shared" si="28"/>
        <v>4.9524826789838334</v>
      </c>
      <c r="D182" s="12">
        <v>34015</v>
      </c>
      <c r="E182" s="12">
        <v>381</v>
      </c>
      <c r="F182" s="12">
        <v>107</v>
      </c>
      <c r="G182" s="12">
        <v>23</v>
      </c>
      <c r="H182" s="12">
        <v>114</v>
      </c>
      <c r="I182" s="21">
        <f t="shared" si="29"/>
        <v>34640</v>
      </c>
      <c r="J182" s="7">
        <f t="shared" si="30"/>
        <v>4.9676674364896076</v>
      </c>
      <c r="K182" s="12">
        <v>33565</v>
      </c>
      <c r="L182" s="12">
        <v>730</v>
      </c>
      <c r="M182" s="12">
        <v>142</v>
      </c>
      <c r="N182" s="12">
        <v>55</v>
      </c>
      <c r="O182" s="12">
        <v>148</v>
      </c>
      <c r="P182" s="21">
        <f t="shared" si="31"/>
        <v>34640</v>
      </c>
      <c r="Q182" s="7">
        <f t="shared" si="32"/>
        <v>4.9488741339491913</v>
      </c>
      <c r="R182" s="12">
        <v>33406</v>
      </c>
      <c r="S182" s="12">
        <v>818</v>
      </c>
      <c r="T182" s="12">
        <v>192</v>
      </c>
      <c r="U182" s="12">
        <v>51</v>
      </c>
      <c r="V182" s="12">
        <v>173</v>
      </c>
      <c r="W182" s="21">
        <f t="shared" si="33"/>
        <v>34640</v>
      </c>
      <c r="X182" s="7">
        <f t="shared" si="34"/>
        <v>4.9409064665127023</v>
      </c>
    </row>
    <row r="183" spans="1:24" ht="12.75" customHeight="1" x14ac:dyDescent="0.25">
      <c r="A183" s="10">
        <v>42910</v>
      </c>
      <c r="B183" s="11" t="s">
        <v>18</v>
      </c>
      <c r="C183" s="7">
        <f t="shared" si="28"/>
        <v>4.952017511016388</v>
      </c>
      <c r="D183" s="12">
        <v>34091</v>
      </c>
      <c r="E183" s="12">
        <v>382</v>
      </c>
      <c r="F183" s="12">
        <v>107</v>
      </c>
      <c r="G183" s="12">
        <v>25</v>
      </c>
      <c r="H183" s="12">
        <v>116</v>
      </c>
      <c r="I183" s="21">
        <f t="shared" si="29"/>
        <v>34721</v>
      </c>
      <c r="J183" s="7">
        <f t="shared" si="30"/>
        <v>4.9673108493418967</v>
      </c>
      <c r="K183" s="12">
        <v>33640</v>
      </c>
      <c r="L183" s="12">
        <v>732</v>
      </c>
      <c r="M183" s="12">
        <v>142</v>
      </c>
      <c r="N183" s="12">
        <v>56</v>
      </c>
      <c r="O183" s="12">
        <v>151</v>
      </c>
      <c r="P183" s="21">
        <f t="shared" si="31"/>
        <v>34721</v>
      </c>
      <c r="Q183" s="7">
        <f t="shared" si="32"/>
        <v>4.9485037873333138</v>
      </c>
      <c r="R183" s="12">
        <v>33476</v>
      </c>
      <c r="S183" s="12">
        <v>822</v>
      </c>
      <c r="T183" s="12">
        <v>194</v>
      </c>
      <c r="U183" s="12">
        <v>51</v>
      </c>
      <c r="V183" s="12">
        <v>178</v>
      </c>
      <c r="W183" s="21">
        <f t="shared" si="33"/>
        <v>34721</v>
      </c>
      <c r="X183" s="7">
        <f t="shared" si="34"/>
        <v>4.9402378963739526</v>
      </c>
    </row>
    <row r="184" spans="1:24" ht="12.75" customHeight="1" x14ac:dyDescent="0.25">
      <c r="A184" s="10">
        <v>42911</v>
      </c>
      <c r="B184" s="11" t="s">
        <v>12</v>
      </c>
      <c r="C184" s="7">
        <f t="shared" si="28"/>
        <v>4.9528764296156158</v>
      </c>
      <c r="D184" s="12">
        <v>34266</v>
      </c>
      <c r="E184" s="12">
        <v>378</v>
      </c>
      <c r="F184" s="12">
        <v>107</v>
      </c>
      <c r="G184" s="12">
        <v>23</v>
      </c>
      <c r="H184" s="12">
        <v>113</v>
      </c>
      <c r="I184" s="21">
        <f t="shared" si="29"/>
        <v>34887</v>
      </c>
      <c r="J184" s="7">
        <f t="shared" si="30"/>
        <v>4.9680969988821051</v>
      </c>
      <c r="K184" s="12">
        <v>33815</v>
      </c>
      <c r="L184" s="12">
        <v>728</v>
      </c>
      <c r="M184" s="12">
        <v>142</v>
      </c>
      <c r="N184" s="12">
        <v>54</v>
      </c>
      <c r="O184" s="12">
        <v>148</v>
      </c>
      <c r="P184" s="21">
        <f t="shared" si="31"/>
        <v>34887</v>
      </c>
      <c r="Q184" s="7">
        <f t="shared" si="32"/>
        <v>4.9493794250007168</v>
      </c>
      <c r="R184" s="12">
        <v>33652</v>
      </c>
      <c r="S184" s="12">
        <v>819</v>
      </c>
      <c r="T184" s="12">
        <v>190</v>
      </c>
      <c r="U184" s="12">
        <v>50</v>
      </c>
      <c r="V184" s="12">
        <v>176</v>
      </c>
      <c r="W184" s="21">
        <f t="shared" si="33"/>
        <v>34887</v>
      </c>
      <c r="X184" s="7">
        <f t="shared" si="34"/>
        <v>4.9411528649640264</v>
      </c>
    </row>
    <row r="185" spans="1:24" ht="12.75" customHeight="1" x14ac:dyDescent="0.25">
      <c r="A185" s="10">
        <v>42912</v>
      </c>
      <c r="B185" s="11" t="s">
        <v>13</v>
      </c>
      <c r="C185" s="7">
        <f t="shared" si="28"/>
        <v>4.9534518679186048</v>
      </c>
      <c r="D185" s="12">
        <v>34421</v>
      </c>
      <c r="E185" s="12">
        <v>380</v>
      </c>
      <c r="F185" s="12">
        <v>105</v>
      </c>
      <c r="G185" s="12">
        <v>23</v>
      </c>
      <c r="H185" s="12">
        <v>110</v>
      </c>
      <c r="I185" s="21">
        <f t="shared" si="29"/>
        <v>35039</v>
      </c>
      <c r="J185" s="7">
        <f t="shared" si="30"/>
        <v>4.9686349496275577</v>
      </c>
      <c r="K185" s="12">
        <v>33967</v>
      </c>
      <c r="L185" s="12">
        <v>733</v>
      </c>
      <c r="M185" s="12">
        <v>140</v>
      </c>
      <c r="N185" s="12">
        <v>54</v>
      </c>
      <c r="O185" s="12">
        <v>145</v>
      </c>
      <c r="P185" s="21">
        <f t="shared" si="31"/>
        <v>35039</v>
      </c>
      <c r="Q185" s="7">
        <f t="shared" si="32"/>
        <v>4.9499129541368188</v>
      </c>
      <c r="R185" s="12">
        <v>33807</v>
      </c>
      <c r="S185" s="12">
        <v>822</v>
      </c>
      <c r="T185" s="12">
        <v>186</v>
      </c>
      <c r="U185" s="12">
        <v>51</v>
      </c>
      <c r="V185" s="12">
        <v>173</v>
      </c>
      <c r="W185" s="21">
        <f t="shared" si="33"/>
        <v>35039</v>
      </c>
      <c r="X185" s="7">
        <f t="shared" si="34"/>
        <v>4.941807699991438</v>
      </c>
    </row>
    <row r="186" spans="1:24" ht="12.75" customHeight="1" x14ac:dyDescent="0.25">
      <c r="A186" s="10">
        <v>42913</v>
      </c>
      <c r="B186" s="11" t="s">
        <v>14</v>
      </c>
      <c r="C186" s="7">
        <f t="shared" si="28"/>
        <v>4.9538780494731762</v>
      </c>
      <c r="D186" s="12">
        <v>34594</v>
      </c>
      <c r="E186" s="12">
        <v>381</v>
      </c>
      <c r="F186" s="12">
        <v>104</v>
      </c>
      <c r="G186" s="12">
        <v>23</v>
      </c>
      <c r="H186" s="12">
        <v>109</v>
      </c>
      <c r="I186" s="21">
        <f t="shared" si="29"/>
        <v>35211</v>
      </c>
      <c r="J186" s="7">
        <f t="shared" si="30"/>
        <v>4.9689301638692456</v>
      </c>
      <c r="K186" s="12">
        <v>34144</v>
      </c>
      <c r="L186" s="12">
        <v>731</v>
      </c>
      <c r="M186" s="12">
        <v>140</v>
      </c>
      <c r="N186" s="12">
        <v>53</v>
      </c>
      <c r="O186" s="12">
        <v>143</v>
      </c>
      <c r="P186" s="21">
        <f t="shared" si="31"/>
        <v>35211</v>
      </c>
      <c r="Q186" s="7">
        <f t="shared" si="32"/>
        <v>4.9505268240038625</v>
      </c>
      <c r="R186" s="12">
        <v>33977</v>
      </c>
      <c r="S186" s="12">
        <v>827</v>
      </c>
      <c r="T186" s="12">
        <v>184</v>
      </c>
      <c r="U186" s="12">
        <v>51</v>
      </c>
      <c r="V186" s="12">
        <v>172</v>
      </c>
      <c r="W186" s="21">
        <f t="shared" si="33"/>
        <v>35211</v>
      </c>
      <c r="X186" s="7">
        <f t="shared" si="34"/>
        <v>4.9421771605464198</v>
      </c>
    </row>
    <row r="187" spans="1:24" ht="12.75" customHeight="1" x14ac:dyDescent="0.25">
      <c r="A187" s="10">
        <v>42914</v>
      </c>
      <c r="B187" s="11" t="s">
        <v>15</v>
      </c>
      <c r="C187" s="7">
        <f t="shared" si="28"/>
        <v>4.9537498583890338</v>
      </c>
      <c r="D187" s="12">
        <v>34691</v>
      </c>
      <c r="E187" s="12">
        <v>381</v>
      </c>
      <c r="F187" s="12">
        <v>103</v>
      </c>
      <c r="G187" s="12">
        <v>23</v>
      </c>
      <c r="H187" s="12">
        <v>110</v>
      </c>
      <c r="I187" s="21">
        <f t="shared" si="29"/>
        <v>35308</v>
      </c>
      <c r="J187" s="7">
        <f t="shared" si="30"/>
        <v>4.9689588761753711</v>
      </c>
      <c r="K187" s="12">
        <v>34233</v>
      </c>
      <c r="L187" s="12">
        <v>735</v>
      </c>
      <c r="M187" s="12">
        <v>139</v>
      </c>
      <c r="N187" s="12">
        <v>54</v>
      </c>
      <c r="O187" s="12">
        <v>147</v>
      </c>
      <c r="P187" s="21">
        <f t="shared" si="31"/>
        <v>35308</v>
      </c>
      <c r="Q187" s="7">
        <f t="shared" si="32"/>
        <v>4.9500679732638497</v>
      </c>
      <c r="R187" s="12">
        <v>34071</v>
      </c>
      <c r="S187" s="12">
        <v>831</v>
      </c>
      <c r="T187" s="12">
        <v>182</v>
      </c>
      <c r="U187" s="12">
        <v>51</v>
      </c>
      <c r="V187" s="12">
        <v>173</v>
      </c>
      <c r="W187" s="21">
        <f t="shared" si="33"/>
        <v>35308</v>
      </c>
      <c r="X187" s="7">
        <f t="shared" si="34"/>
        <v>4.9422227257278806</v>
      </c>
    </row>
    <row r="188" spans="1:24" ht="12.75" customHeight="1" x14ac:dyDescent="0.25">
      <c r="A188" s="10">
        <v>42915</v>
      </c>
      <c r="B188" s="11" t="s">
        <v>16</v>
      </c>
      <c r="C188" s="7">
        <f t="shared" si="28"/>
        <v>4.9541116005873711</v>
      </c>
      <c r="D188" s="12">
        <v>34797</v>
      </c>
      <c r="E188" s="12">
        <v>381</v>
      </c>
      <c r="F188" s="12">
        <v>103</v>
      </c>
      <c r="G188" s="12">
        <v>23</v>
      </c>
      <c r="H188" s="12">
        <v>108</v>
      </c>
      <c r="I188" s="21">
        <f t="shared" si="29"/>
        <v>35412</v>
      </c>
      <c r="J188" s="7">
        <f t="shared" si="30"/>
        <v>4.9692759516548062</v>
      </c>
      <c r="K188" s="12">
        <v>34338</v>
      </c>
      <c r="L188" s="12">
        <v>733</v>
      </c>
      <c r="M188" s="12">
        <v>141</v>
      </c>
      <c r="N188" s="12">
        <v>53</v>
      </c>
      <c r="O188" s="12">
        <v>147</v>
      </c>
      <c r="P188" s="21">
        <f t="shared" si="31"/>
        <v>35412</v>
      </c>
      <c r="Q188" s="7">
        <f t="shared" si="32"/>
        <v>4.9502428555291988</v>
      </c>
      <c r="R188" s="12">
        <v>34178</v>
      </c>
      <c r="S188" s="12">
        <v>832</v>
      </c>
      <c r="T188" s="12">
        <v>182</v>
      </c>
      <c r="U188" s="12">
        <v>51</v>
      </c>
      <c r="V188" s="12">
        <v>169</v>
      </c>
      <c r="W188" s="21">
        <f t="shared" si="33"/>
        <v>35412</v>
      </c>
      <c r="X188" s="7">
        <f t="shared" si="34"/>
        <v>4.9428159945781092</v>
      </c>
    </row>
    <row r="189" spans="1:24" ht="12.75" customHeight="1" x14ac:dyDescent="0.25">
      <c r="A189" s="10">
        <v>42916</v>
      </c>
      <c r="B189" s="11" t="s">
        <v>17</v>
      </c>
      <c r="C189" s="7">
        <f t="shared" si="28"/>
        <v>4.9543156272320594</v>
      </c>
      <c r="D189" s="12">
        <v>34857</v>
      </c>
      <c r="E189" s="12">
        <v>379</v>
      </c>
      <c r="F189" s="12">
        <v>102</v>
      </c>
      <c r="G189" s="12">
        <v>23</v>
      </c>
      <c r="H189" s="12">
        <v>107</v>
      </c>
      <c r="I189" s="21">
        <f t="shared" si="29"/>
        <v>35468</v>
      </c>
      <c r="J189" s="7">
        <f t="shared" si="30"/>
        <v>4.9695500169166573</v>
      </c>
      <c r="K189" s="12">
        <v>34395</v>
      </c>
      <c r="L189" s="12">
        <v>734</v>
      </c>
      <c r="M189" s="12">
        <v>141</v>
      </c>
      <c r="N189" s="12">
        <v>51</v>
      </c>
      <c r="O189" s="12">
        <v>147</v>
      </c>
      <c r="P189" s="21">
        <f t="shared" si="31"/>
        <v>35468</v>
      </c>
      <c r="Q189" s="7">
        <f t="shared" si="32"/>
        <v>4.9504623886320065</v>
      </c>
      <c r="R189" s="12">
        <v>34236</v>
      </c>
      <c r="S189" s="12">
        <v>829</v>
      </c>
      <c r="T189" s="12">
        <v>183</v>
      </c>
      <c r="U189" s="12">
        <v>51</v>
      </c>
      <c r="V189" s="12">
        <v>169</v>
      </c>
      <c r="W189" s="21">
        <f t="shared" si="33"/>
        <v>35468</v>
      </c>
      <c r="X189" s="7">
        <f t="shared" si="34"/>
        <v>4.9429344761475136</v>
      </c>
    </row>
    <row r="190" spans="1:24" ht="12.75" customHeight="1" x14ac:dyDescent="0.25">
      <c r="A190" s="27">
        <v>42887</v>
      </c>
      <c r="B190" s="11" t="s">
        <v>19</v>
      </c>
      <c r="C190" s="7">
        <f t="shared" ref="C190" si="35">AVERAGE(C159:C189)</f>
        <v>4.9484673892240787</v>
      </c>
      <c r="D190" s="12">
        <f t="shared" ref="D190:I190" si="36">AVERAGE(D160:D189)</f>
        <v>34180.6</v>
      </c>
      <c r="E190" s="12">
        <f t="shared" si="36"/>
        <v>401.1</v>
      </c>
      <c r="F190" s="12">
        <f t="shared" si="36"/>
        <v>119.46666666666667</v>
      </c>
      <c r="G190" s="12">
        <f t="shared" si="36"/>
        <v>22.9</v>
      </c>
      <c r="H190" s="12">
        <f t="shared" si="36"/>
        <v>131.16666666666666</v>
      </c>
      <c r="I190" s="12">
        <f t="shared" si="36"/>
        <v>34855.23333333333</v>
      </c>
      <c r="J190" s="7">
        <f t="shared" ref="J190" si="37">AVERAGE(J159:J189)</f>
        <v>4.9642762845392365</v>
      </c>
      <c r="K190" s="12">
        <f t="shared" ref="K190:P190" si="38">AVERAGE(K160:K189)</f>
        <v>33717.26666666667</v>
      </c>
      <c r="L190" s="12">
        <f t="shared" si="38"/>
        <v>756.06666666666672</v>
      </c>
      <c r="M190" s="12">
        <f t="shared" si="38"/>
        <v>154.03333333333333</v>
      </c>
      <c r="N190" s="12">
        <f t="shared" si="38"/>
        <v>57.633333333333333</v>
      </c>
      <c r="O190" s="12">
        <f t="shared" si="38"/>
        <v>170.23333333333332</v>
      </c>
      <c r="P190" s="12">
        <f t="shared" si="38"/>
        <v>34855.23333333333</v>
      </c>
      <c r="Q190" s="7">
        <f t="shared" ref="Q190" si="39">AVERAGE(Q159:Q189)</f>
        <v>4.9445321194128757</v>
      </c>
      <c r="R190" s="12">
        <f t="shared" ref="R190:W190" si="40">AVERAGE(R160:R189)</f>
        <v>33558.833333333336</v>
      </c>
      <c r="S190" s="12">
        <f t="shared" si="40"/>
        <v>844.4666666666667</v>
      </c>
      <c r="T190" s="12">
        <f t="shared" si="40"/>
        <v>201.4</v>
      </c>
      <c r="U190" s="12">
        <f t="shared" si="40"/>
        <v>54.966666666666669</v>
      </c>
      <c r="V190" s="12">
        <f t="shared" si="40"/>
        <v>195.53333333333333</v>
      </c>
      <c r="W190" s="12">
        <f t="shared" si="40"/>
        <v>34855.199999999997</v>
      </c>
      <c r="X190" s="7">
        <f t="shared" ref="X190" si="41">AVERAGE(X159:X189)</f>
        <v>4.9365937637201212</v>
      </c>
    </row>
    <row r="191" spans="1:24" ht="12.75" customHeight="1" x14ac:dyDescent="0.25">
      <c r="A191" s="10">
        <v>42917</v>
      </c>
      <c r="B191" s="11" t="s">
        <v>18</v>
      </c>
      <c r="C191" s="7">
        <f t="shared" ref="C191:C221" si="42">AVERAGE(J191,Q191,X191)</f>
        <v>4.9545706579454363</v>
      </c>
      <c r="D191" s="12">
        <v>34859</v>
      </c>
      <c r="E191" s="12">
        <v>380</v>
      </c>
      <c r="F191" s="12">
        <v>102</v>
      </c>
      <c r="G191" s="12">
        <v>23</v>
      </c>
      <c r="H191" s="12">
        <v>105</v>
      </c>
      <c r="I191" s="21">
        <f t="shared" ref="I191:I221" si="43">SUM(D191:H191)</f>
        <v>35469</v>
      </c>
      <c r="J191" s="7">
        <f t="shared" ref="J191:J221" si="44">(D191*5+E191*4+F191*3+G191*2+H191*1)/I191</f>
        <v>4.9697482308494738</v>
      </c>
      <c r="K191" s="12">
        <v>34399</v>
      </c>
      <c r="L191" s="12">
        <v>733</v>
      </c>
      <c r="M191" s="12">
        <v>141</v>
      </c>
      <c r="N191" s="12">
        <v>50</v>
      </c>
      <c r="O191" s="12">
        <v>146</v>
      </c>
      <c r="P191" s="21">
        <f t="shared" ref="P191:P221" si="45">SUM(K191:O191)</f>
        <v>35469</v>
      </c>
      <c r="Q191" s="7">
        <f t="shared" ref="Q191:Q221" si="46">(K191*5+L191*4+M191*3+N191*2+O191*1)/P191</f>
        <v>4.9506893343483043</v>
      </c>
      <c r="R191" s="12">
        <v>34242</v>
      </c>
      <c r="S191" s="12">
        <v>826</v>
      </c>
      <c r="T191" s="12">
        <v>184</v>
      </c>
      <c r="U191" s="12">
        <v>50</v>
      </c>
      <c r="V191" s="12">
        <v>167</v>
      </c>
      <c r="W191" s="21">
        <f t="shared" ref="W191:W221" si="47">SUM(R191:V191)</f>
        <v>35469</v>
      </c>
      <c r="X191" s="7">
        <f t="shared" ref="X191:X221" si="48">(R191*5+S191*4+T191*3+U191*2+V191*1)/W191</f>
        <v>4.9432744086385298</v>
      </c>
    </row>
    <row r="192" spans="1:24" ht="12.75" customHeight="1" x14ac:dyDescent="0.25">
      <c r="A192" s="10">
        <v>42918</v>
      </c>
      <c r="B192" s="11" t="s">
        <v>12</v>
      </c>
      <c r="C192" s="7">
        <f t="shared" si="42"/>
        <v>4.9545002439665202</v>
      </c>
      <c r="D192" s="12">
        <v>34913</v>
      </c>
      <c r="E192" s="12">
        <v>379</v>
      </c>
      <c r="F192" s="12">
        <v>103</v>
      </c>
      <c r="G192" s="12">
        <v>23</v>
      </c>
      <c r="H192" s="12">
        <v>106</v>
      </c>
      <c r="I192" s="21">
        <f t="shared" si="43"/>
        <v>35524</v>
      </c>
      <c r="J192" s="7">
        <f t="shared" si="44"/>
        <v>4.9696543182074091</v>
      </c>
      <c r="K192" s="12">
        <v>34452</v>
      </c>
      <c r="L192" s="12">
        <v>734</v>
      </c>
      <c r="M192" s="12">
        <v>142</v>
      </c>
      <c r="N192" s="12">
        <v>50</v>
      </c>
      <c r="O192" s="12">
        <v>146</v>
      </c>
      <c r="P192" s="21">
        <f t="shared" si="45"/>
        <v>35524</v>
      </c>
      <c r="Q192" s="7">
        <f t="shared" si="46"/>
        <v>4.9506812295912619</v>
      </c>
      <c r="R192" s="12">
        <v>34293</v>
      </c>
      <c r="S192" s="12">
        <v>829</v>
      </c>
      <c r="T192" s="12">
        <v>184</v>
      </c>
      <c r="U192" s="12">
        <v>50</v>
      </c>
      <c r="V192" s="12">
        <v>168</v>
      </c>
      <c r="W192" s="21">
        <f t="shared" si="47"/>
        <v>35524</v>
      </c>
      <c r="X192" s="7">
        <f t="shared" si="48"/>
        <v>4.9431651841008897</v>
      </c>
    </row>
    <row r="193" spans="1:24" ht="12.75" customHeight="1" x14ac:dyDescent="0.25">
      <c r="A193" s="10">
        <v>42919</v>
      </c>
      <c r="B193" s="11" t="s">
        <v>13</v>
      </c>
      <c r="C193" s="7">
        <f t="shared" si="42"/>
        <v>4.9545672331670474</v>
      </c>
      <c r="D193" s="12">
        <v>34869</v>
      </c>
      <c r="E193" s="12">
        <v>380</v>
      </c>
      <c r="F193" s="12">
        <v>104</v>
      </c>
      <c r="G193" s="12">
        <v>23</v>
      </c>
      <c r="H193" s="12">
        <v>105</v>
      </c>
      <c r="I193" s="21">
        <f t="shared" si="43"/>
        <v>35481</v>
      </c>
      <c r="J193" s="7">
        <f t="shared" si="44"/>
        <v>4.9696457258814579</v>
      </c>
      <c r="K193" s="12">
        <v>34413</v>
      </c>
      <c r="L193" s="12">
        <v>730</v>
      </c>
      <c r="M193" s="12">
        <v>141</v>
      </c>
      <c r="N193" s="12">
        <v>51</v>
      </c>
      <c r="O193" s="12">
        <v>146</v>
      </c>
      <c r="P193" s="21">
        <f t="shared" si="45"/>
        <v>35481</v>
      </c>
      <c r="Q193" s="7">
        <f t="shared" si="46"/>
        <v>4.9507060116682169</v>
      </c>
      <c r="R193" s="12">
        <v>34255</v>
      </c>
      <c r="S193" s="12">
        <v>827</v>
      </c>
      <c r="T193" s="12">
        <v>182</v>
      </c>
      <c r="U193" s="12">
        <v>49</v>
      </c>
      <c r="V193" s="12">
        <v>168</v>
      </c>
      <c r="W193" s="21">
        <f t="shared" si="47"/>
        <v>35481</v>
      </c>
      <c r="X193" s="7">
        <f t="shared" si="48"/>
        <v>4.9433499619514674</v>
      </c>
    </row>
    <row r="194" spans="1:24" ht="12.75" customHeight="1" x14ac:dyDescent="0.25">
      <c r="A194" s="10">
        <v>42920</v>
      </c>
      <c r="B194" s="11" t="s">
        <v>14</v>
      </c>
      <c r="C194" s="7">
        <f t="shared" si="42"/>
        <v>4.9544578290593471</v>
      </c>
      <c r="D194" s="12">
        <v>34833</v>
      </c>
      <c r="E194" s="12">
        <v>381</v>
      </c>
      <c r="F194" s="12">
        <v>104</v>
      </c>
      <c r="G194" s="12">
        <v>23</v>
      </c>
      <c r="H194" s="12">
        <v>106</v>
      </c>
      <c r="I194" s="21">
        <f t="shared" si="43"/>
        <v>35447</v>
      </c>
      <c r="J194" s="7">
        <f t="shared" si="44"/>
        <v>4.9694755550540242</v>
      </c>
      <c r="K194" s="12">
        <v>34376</v>
      </c>
      <c r="L194" s="12">
        <v>733</v>
      </c>
      <c r="M194" s="12">
        <v>142</v>
      </c>
      <c r="N194" s="12">
        <v>50</v>
      </c>
      <c r="O194" s="12">
        <v>146</v>
      </c>
      <c r="P194" s="21">
        <f t="shared" si="45"/>
        <v>35447</v>
      </c>
      <c r="Q194" s="7">
        <f t="shared" si="46"/>
        <v>4.9506023076706072</v>
      </c>
      <c r="R194" s="12">
        <v>34220</v>
      </c>
      <c r="S194" s="12">
        <v>829</v>
      </c>
      <c r="T194" s="12">
        <v>181</v>
      </c>
      <c r="U194" s="12">
        <v>49</v>
      </c>
      <c r="V194" s="12">
        <v>168</v>
      </c>
      <c r="W194" s="21">
        <f t="shared" si="47"/>
        <v>35447</v>
      </c>
      <c r="X194" s="7">
        <f t="shared" si="48"/>
        <v>4.943295624453409</v>
      </c>
    </row>
    <row r="195" spans="1:24" ht="12.75" customHeight="1" x14ac:dyDescent="0.25">
      <c r="A195" s="10">
        <v>42921</v>
      </c>
      <c r="B195" s="11" t="s">
        <v>15</v>
      </c>
      <c r="C195" s="7">
        <f t="shared" si="42"/>
        <v>4.9549658903787339</v>
      </c>
      <c r="D195" s="12">
        <v>34816</v>
      </c>
      <c r="E195" s="12">
        <v>381</v>
      </c>
      <c r="F195" s="12">
        <v>104</v>
      </c>
      <c r="G195" s="12">
        <v>23</v>
      </c>
      <c r="H195" s="12">
        <v>101</v>
      </c>
      <c r="I195" s="21">
        <f t="shared" si="43"/>
        <v>35425</v>
      </c>
      <c r="J195" s="7">
        <f t="shared" si="44"/>
        <v>4.9700211714890612</v>
      </c>
      <c r="K195" s="12">
        <v>34359</v>
      </c>
      <c r="L195" s="12">
        <v>732</v>
      </c>
      <c r="M195" s="12">
        <v>143</v>
      </c>
      <c r="N195" s="12">
        <v>50</v>
      </c>
      <c r="O195" s="12">
        <v>141</v>
      </c>
      <c r="P195" s="21">
        <f t="shared" si="45"/>
        <v>35425</v>
      </c>
      <c r="Q195" s="7">
        <f t="shared" si="46"/>
        <v>4.9511079745942128</v>
      </c>
      <c r="R195" s="12">
        <v>34204</v>
      </c>
      <c r="S195" s="12">
        <v>827</v>
      </c>
      <c r="T195" s="12">
        <v>181</v>
      </c>
      <c r="U195" s="12">
        <v>49</v>
      </c>
      <c r="V195" s="12">
        <v>164</v>
      </c>
      <c r="W195" s="21">
        <f t="shared" si="47"/>
        <v>35425</v>
      </c>
      <c r="X195" s="7">
        <f t="shared" si="48"/>
        <v>4.9437685250529286</v>
      </c>
    </row>
    <row r="196" spans="1:24" ht="12.75" customHeight="1" x14ac:dyDescent="0.25">
      <c r="A196" s="10">
        <v>42922</v>
      </c>
      <c r="B196" s="11" t="s">
        <v>16</v>
      </c>
      <c r="C196" s="7">
        <f t="shared" si="42"/>
        <v>4.9556831358352893</v>
      </c>
      <c r="D196" s="12">
        <v>34757</v>
      </c>
      <c r="E196" s="12">
        <v>379</v>
      </c>
      <c r="F196" s="12">
        <v>103</v>
      </c>
      <c r="G196" s="12">
        <v>23</v>
      </c>
      <c r="H196" s="12">
        <v>97</v>
      </c>
      <c r="I196" s="21">
        <f t="shared" si="43"/>
        <v>35359</v>
      </c>
      <c r="J196" s="7">
        <f t="shared" si="44"/>
        <v>4.9705308408043214</v>
      </c>
      <c r="K196" s="12">
        <v>34309</v>
      </c>
      <c r="L196" s="12">
        <v>722</v>
      </c>
      <c r="M196" s="12">
        <v>143</v>
      </c>
      <c r="N196" s="12">
        <v>49</v>
      </c>
      <c r="O196" s="12">
        <v>136</v>
      </c>
      <c r="P196" s="21">
        <f t="shared" si="45"/>
        <v>35359</v>
      </c>
      <c r="Q196" s="7">
        <f t="shared" si="46"/>
        <v>4.951949998585933</v>
      </c>
      <c r="R196" s="12">
        <v>34154</v>
      </c>
      <c r="S196" s="12">
        <v>819</v>
      </c>
      <c r="T196" s="12">
        <v>178</v>
      </c>
      <c r="U196" s="12">
        <v>47</v>
      </c>
      <c r="V196" s="12">
        <v>161</v>
      </c>
      <c r="W196" s="21">
        <f t="shared" si="47"/>
        <v>35359</v>
      </c>
      <c r="X196" s="7">
        <f t="shared" si="48"/>
        <v>4.9445685681156144</v>
      </c>
    </row>
    <row r="197" spans="1:24" ht="12.75" customHeight="1" x14ac:dyDescent="0.25">
      <c r="A197" s="10">
        <v>42923</v>
      </c>
      <c r="B197" s="11" t="s">
        <v>17</v>
      </c>
      <c r="C197" s="7">
        <f t="shared" si="42"/>
        <v>4.9557142587239502</v>
      </c>
      <c r="D197" s="12">
        <v>34685</v>
      </c>
      <c r="E197" s="12">
        <v>378</v>
      </c>
      <c r="F197" s="12">
        <v>103</v>
      </c>
      <c r="G197" s="12">
        <v>23</v>
      </c>
      <c r="H197" s="12">
        <v>97</v>
      </c>
      <c r="I197" s="21">
        <f t="shared" si="43"/>
        <v>35286</v>
      </c>
      <c r="J197" s="7">
        <f t="shared" si="44"/>
        <v>4.9704982145893553</v>
      </c>
      <c r="K197" s="12">
        <v>34242</v>
      </c>
      <c r="L197" s="12">
        <v>718</v>
      </c>
      <c r="M197" s="12">
        <v>142</v>
      </c>
      <c r="N197" s="12">
        <v>48</v>
      </c>
      <c r="O197" s="12">
        <v>136</v>
      </c>
      <c r="P197" s="21">
        <f t="shared" si="45"/>
        <v>35286</v>
      </c>
      <c r="Q197" s="7">
        <f t="shared" si="46"/>
        <v>4.9521056509663888</v>
      </c>
      <c r="R197" s="12">
        <v>34084</v>
      </c>
      <c r="S197" s="12">
        <v>816</v>
      </c>
      <c r="T197" s="12">
        <v>178</v>
      </c>
      <c r="U197" s="12">
        <v>47</v>
      </c>
      <c r="V197" s="12">
        <v>161</v>
      </c>
      <c r="W197" s="21">
        <f t="shared" si="47"/>
        <v>35286</v>
      </c>
      <c r="X197" s="7">
        <f t="shared" si="48"/>
        <v>4.9445389106161084</v>
      </c>
    </row>
    <row r="198" spans="1:24" ht="12.75" customHeight="1" x14ac:dyDescent="0.25">
      <c r="A198" s="10">
        <v>42924</v>
      </c>
      <c r="B198" s="11" t="s">
        <v>18</v>
      </c>
      <c r="C198" s="7">
        <f t="shared" si="42"/>
        <v>4.9560233252737866</v>
      </c>
      <c r="D198" s="12">
        <v>34560</v>
      </c>
      <c r="E198" s="12">
        <v>376</v>
      </c>
      <c r="F198" s="12">
        <v>101</v>
      </c>
      <c r="G198" s="12">
        <v>23</v>
      </c>
      <c r="H198" s="12">
        <v>95</v>
      </c>
      <c r="I198" s="21">
        <f t="shared" si="43"/>
        <v>35155</v>
      </c>
      <c r="J198" s="7">
        <f t="shared" si="44"/>
        <v>4.9707865168539325</v>
      </c>
      <c r="K198" s="12">
        <v>34117</v>
      </c>
      <c r="L198" s="12">
        <v>717</v>
      </c>
      <c r="M198" s="12">
        <v>142</v>
      </c>
      <c r="N198" s="12">
        <v>45</v>
      </c>
      <c r="O198" s="12">
        <v>134</v>
      </c>
      <c r="P198" s="21">
        <f t="shared" si="45"/>
        <v>35155</v>
      </c>
      <c r="Q198" s="7">
        <f t="shared" si="46"/>
        <v>4.952439197838145</v>
      </c>
      <c r="R198" s="12">
        <v>33961</v>
      </c>
      <c r="S198" s="12">
        <v>812</v>
      </c>
      <c r="T198" s="12">
        <v>178</v>
      </c>
      <c r="U198" s="12">
        <v>45</v>
      </c>
      <c r="V198" s="12">
        <v>159</v>
      </c>
      <c r="W198" s="21">
        <f t="shared" si="47"/>
        <v>35155</v>
      </c>
      <c r="X198" s="7">
        <f t="shared" si="48"/>
        <v>4.9448442611292842</v>
      </c>
    </row>
    <row r="199" spans="1:24" ht="12.75" customHeight="1" x14ac:dyDescent="0.25">
      <c r="A199" s="10">
        <v>42925</v>
      </c>
      <c r="B199" s="11" t="s">
        <v>12</v>
      </c>
      <c r="C199" s="7">
        <f t="shared" si="42"/>
        <v>4.9561921610028437</v>
      </c>
      <c r="D199" s="12">
        <v>34456</v>
      </c>
      <c r="E199" s="12">
        <v>373</v>
      </c>
      <c r="F199" s="12">
        <v>100</v>
      </c>
      <c r="G199" s="12">
        <v>23</v>
      </c>
      <c r="H199" s="12">
        <v>95</v>
      </c>
      <c r="I199" s="21">
        <f t="shared" si="43"/>
        <v>35047</v>
      </c>
      <c r="J199" s="7">
        <f t="shared" si="44"/>
        <v>4.9708391588438383</v>
      </c>
      <c r="K199" s="12">
        <v>34018</v>
      </c>
      <c r="L199" s="12">
        <v>709</v>
      </c>
      <c r="M199" s="12">
        <v>142</v>
      </c>
      <c r="N199" s="12">
        <v>46</v>
      </c>
      <c r="O199" s="12">
        <v>132</v>
      </c>
      <c r="P199" s="21">
        <f t="shared" si="45"/>
        <v>35047</v>
      </c>
      <c r="Q199" s="7">
        <f t="shared" si="46"/>
        <v>4.9526635660684226</v>
      </c>
      <c r="R199" s="12">
        <v>33864</v>
      </c>
      <c r="S199" s="12">
        <v>802</v>
      </c>
      <c r="T199" s="12">
        <v>178</v>
      </c>
      <c r="U199" s="12">
        <v>45</v>
      </c>
      <c r="V199" s="12">
        <v>158</v>
      </c>
      <c r="W199" s="21">
        <f t="shared" si="47"/>
        <v>35047</v>
      </c>
      <c r="X199" s="7">
        <f t="shared" si="48"/>
        <v>4.9450737580962709</v>
      </c>
    </row>
    <row r="200" spans="1:24" ht="12.75" customHeight="1" x14ac:dyDescent="0.25">
      <c r="A200" s="10">
        <v>42926</v>
      </c>
      <c r="B200" s="11" t="s">
        <v>13</v>
      </c>
      <c r="C200" s="7">
        <f t="shared" si="42"/>
        <v>4.9562008296381057</v>
      </c>
      <c r="D200" s="12">
        <v>34365</v>
      </c>
      <c r="E200" s="12">
        <v>373</v>
      </c>
      <c r="F200" s="12">
        <v>99</v>
      </c>
      <c r="G200" s="12">
        <v>23</v>
      </c>
      <c r="H200" s="12">
        <v>95</v>
      </c>
      <c r="I200" s="21">
        <f t="shared" si="43"/>
        <v>34955</v>
      </c>
      <c r="J200" s="7">
        <f t="shared" si="44"/>
        <v>4.9708196252324415</v>
      </c>
      <c r="K200" s="12">
        <v>33927</v>
      </c>
      <c r="L200" s="12">
        <v>711</v>
      </c>
      <c r="M200" s="12">
        <v>140</v>
      </c>
      <c r="N200" s="12">
        <v>44</v>
      </c>
      <c r="O200" s="12">
        <v>133</v>
      </c>
      <c r="P200" s="21">
        <f t="shared" si="45"/>
        <v>34955</v>
      </c>
      <c r="Q200" s="7">
        <f t="shared" si="46"/>
        <v>4.9526534115291092</v>
      </c>
      <c r="R200" s="12">
        <v>33779</v>
      </c>
      <c r="S200" s="12">
        <v>796</v>
      </c>
      <c r="T200" s="12">
        <v>177</v>
      </c>
      <c r="U200" s="12">
        <v>44</v>
      </c>
      <c r="V200" s="12">
        <v>159</v>
      </c>
      <c r="W200" s="21">
        <f t="shared" si="47"/>
        <v>34955</v>
      </c>
      <c r="X200" s="7">
        <f t="shared" si="48"/>
        <v>4.9451294521527682</v>
      </c>
    </row>
    <row r="201" spans="1:24" ht="12.75" customHeight="1" x14ac:dyDescent="0.25">
      <c r="A201" s="10">
        <v>42927</v>
      </c>
      <c r="B201" s="11" t="s">
        <v>14</v>
      </c>
      <c r="C201" s="7">
        <f t="shared" si="42"/>
        <v>4.9563324626615763</v>
      </c>
      <c r="D201" s="12">
        <v>34253</v>
      </c>
      <c r="E201" s="12">
        <v>370</v>
      </c>
      <c r="F201" s="12">
        <v>99</v>
      </c>
      <c r="G201" s="12">
        <v>23</v>
      </c>
      <c r="H201" s="12">
        <v>94</v>
      </c>
      <c r="I201" s="21">
        <f t="shared" si="43"/>
        <v>34839</v>
      </c>
      <c r="J201" s="7">
        <f t="shared" si="44"/>
        <v>4.970923390453228</v>
      </c>
      <c r="K201" s="12">
        <v>33823</v>
      </c>
      <c r="L201" s="12">
        <v>702</v>
      </c>
      <c r="M201" s="12">
        <v>139</v>
      </c>
      <c r="N201" s="12">
        <v>44</v>
      </c>
      <c r="O201" s="12">
        <v>131</v>
      </c>
      <c r="P201" s="21">
        <f t="shared" si="45"/>
        <v>34839</v>
      </c>
      <c r="Q201" s="7">
        <f t="shared" si="46"/>
        <v>4.9530411320646399</v>
      </c>
      <c r="R201" s="12">
        <v>33664</v>
      </c>
      <c r="S201" s="12">
        <v>796</v>
      </c>
      <c r="T201" s="12">
        <v>177</v>
      </c>
      <c r="U201" s="12">
        <v>43</v>
      </c>
      <c r="V201" s="12">
        <v>159</v>
      </c>
      <c r="W201" s="21">
        <f t="shared" si="47"/>
        <v>34839</v>
      </c>
      <c r="X201" s="7">
        <f t="shared" si="48"/>
        <v>4.945032865466862</v>
      </c>
    </row>
    <row r="202" spans="1:24" ht="12.75" customHeight="1" x14ac:dyDescent="0.25">
      <c r="A202" s="10">
        <v>42928</v>
      </c>
      <c r="B202" s="11" t="s">
        <v>15</v>
      </c>
      <c r="C202" s="7">
        <f t="shared" si="42"/>
        <v>4.9562037490281901</v>
      </c>
      <c r="D202" s="12">
        <v>34142</v>
      </c>
      <c r="E202" s="12">
        <v>371</v>
      </c>
      <c r="F202" s="12">
        <v>98</v>
      </c>
      <c r="G202" s="12">
        <v>24</v>
      </c>
      <c r="H202" s="12">
        <v>94</v>
      </c>
      <c r="I202" s="21">
        <f t="shared" si="43"/>
        <v>34729</v>
      </c>
      <c r="J202" s="7">
        <f t="shared" si="44"/>
        <v>4.9707737049727889</v>
      </c>
      <c r="K202" s="12">
        <v>33716</v>
      </c>
      <c r="L202" s="12">
        <v>699</v>
      </c>
      <c r="M202" s="12">
        <v>139</v>
      </c>
      <c r="N202" s="12">
        <v>44</v>
      </c>
      <c r="O202" s="12">
        <v>131</v>
      </c>
      <c r="P202" s="21">
        <f t="shared" si="45"/>
        <v>34729</v>
      </c>
      <c r="Q202" s="7">
        <f t="shared" si="46"/>
        <v>4.9529787785424286</v>
      </c>
      <c r="R202" s="12">
        <v>33557</v>
      </c>
      <c r="S202" s="12">
        <v>792</v>
      </c>
      <c r="T202" s="12">
        <v>177</v>
      </c>
      <c r="U202" s="12">
        <v>43</v>
      </c>
      <c r="V202" s="12">
        <v>160</v>
      </c>
      <c r="W202" s="21">
        <f t="shared" si="47"/>
        <v>34729</v>
      </c>
      <c r="X202" s="7">
        <f t="shared" si="48"/>
        <v>4.9448587635693508</v>
      </c>
    </row>
    <row r="203" spans="1:24" ht="12.75" customHeight="1" x14ac:dyDescent="0.25">
      <c r="A203" s="10">
        <v>42929</v>
      </c>
      <c r="B203" s="11" t="s">
        <v>16</v>
      </c>
      <c r="C203" s="7">
        <f t="shared" si="42"/>
        <v>4.9564535527012081</v>
      </c>
      <c r="D203" s="12">
        <v>34060</v>
      </c>
      <c r="E203" s="12">
        <v>370</v>
      </c>
      <c r="F203" s="12">
        <v>97</v>
      </c>
      <c r="G203" s="12">
        <v>24</v>
      </c>
      <c r="H203" s="12">
        <v>94</v>
      </c>
      <c r="I203" s="21">
        <f t="shared" si="43"/>
        <v>34645</v>
      </c>
      <c r="J203" s="7">
        <f t="shared" si="44"/>
        <v>4.970789435705008</v>
      </c>
      <c r="K203" s="12">
        <v>33637</v>
      </c>
      <c r="L203" s="12">
        <v>694</v>
      </c>
      <c r="M203" s="12">
        <v>139</v>
      </c>
      <c r="N203" s="12">
        <v>44</v>
      </c>
      <c r="O203" s="12">
        <v>131</v>
      </c>
      <c r="P203" s="21">
        <f t="shared" si="45"/>
        <v>34645</v>
      </c>
      <c r="Q203" s="7">
        <f t="shared" si="46"/>
        <v>4.9530090922210999</v>
      </c>
      <c r="R203" s="12">
        <v>33490</v>
      </c>
      <c r="S203" s="12">
        <v>781</v>
      </c>
      <c r="T203" s="12">
        <v>174</v>
      </c>
      <c r="U203" s="12">
        <v>43</v>
      </c>
      <c r="V203" s="12">
        <v>157</v>
      </c>
      <c r="W203" s="21">
        <f t="shared" si="47"/>
        <v>34645</v>
      </c>
      <c r="X203" s="7">
        <f t="shared" si="48"/>
        <v>4.9455621301775148</v>
      </c>
    </row>
    <row r="204" spans="1:24" ht="12.75" customHeight="1" x14ac:dyDescent="0.25">
      <c r="A204" s="10">
        <v>42930</v>
      </c>
      <c r="B204" s="11" t="s">
        <v>17</v>
      </c>
      <c r="C204" s="7">
        <f t="shared" si="42"/>
        <v>4.9565007716049383</v>
      </c>
      <c r="D204" s="12">
        <v>33975</v>
      </c>
      <c r="E204" s="12">
        <v>370</v>
      </c>
      <c r="F204" s="12">
        <v>97</v>
      </c>
      <c r="G204" s="12">
        <v>22</v>
      </c>
      <c r="H204" s="12">
        <v>96</v>
      </c>
      <c r="I204" s="21">
        <f t="shared" si="43"/>
        <v>34560</v>
      </c>
      <c r="J204" s="7">
        <f t="shared" si="44"/>
        <v>4.970659722222222</v>
      </c>
      <c r="K204" s="12">
        <v>33554</v>
      </c>
      <c r="L204" s="12">
        <v>694</v>
      </c>
      <c r="M204" s="12">
        <v>138</v>
      </c>
      <c r="N204" s="12">
        <v>43</v>
      </c>
      <c r="O204" s="12">
        <v>131</v>
      </c>
      <c r="P204" s="21">
        <f t="shared" si="45"/>
        <v>34560</v>
      </c>
      <c r="Q204" s="7">
        <f t="shared" si="46"/>
        <v>4.9530381944444448</v>
      </c>
      <c r="R204" s="12">
        <v>33414</v>
      </c>
      <c r="S204" s="12">
        <v>776</v>
      </c>
      <c r="T204" s="12">
        <v>170</v>
      </c>
      <c r="U204" s="12">
        <v>43</v>
      </c>
      <c r="V204" s="12">
        <v>157</v>
      </c>
      <c r="W204" s="21">
        <f t="shared" si="47"/>
        <v>34560</v>
      </c>
      <c r="X204" s="7">
        <f t="shared" si="48"/>
        <v>4.9458043981481481</v>
      </c>
    </row>
    <row r="205" spans="1:24" ht="12.75" customHeight="1" x14ac:dyDescent="0.25">
      <c r="A205" s="10">
        <v>42931</v>
      </c>
      <c r="B205" s="11" t="s">
        <v>18</v>
      </c>
      <c r="C205" s="7">
        <f t="shared" si="42"/>
        <v>4.9566911957185651</v>
      </c>
      <c r="D205" s="12">
        <v>33803</v>
      </c>
      <c r="E205" s="12">
        <v>365</v>
      </c>
      <c r="F205" s="12">
        <v>95</v>
      </c>
      <c r="G205" s="12">
        <v>22</v>
      </c>
      <c r="H205" s="12">
        <v>96</v>
      </c>
      <c r="I205" s="21">
        <f t="shared" si="43"/>
        <v>34381</v>
      </c>
      <c r="J205" s="7">
        <f t="shared" si="44"/>
        <v>4.9707687385474539</v>
      </c>
      <c r="K205" s="12">
        <v>33388</v>
      </c>
      <c r="L205" s="12">
        <v>686</v>
      </c>
      <c r="M205" s="12">
        <v>133</v>
      </c>
      <c r="N205" s="12">
        <v>42</v>
      </c>
      <c r="O205" s="12">
        <v>132</v>
      </c>
      <c r="P205" s="21">
        <f t="shared" si="45"/>
        <v>34381</v>
      </c>
      <c r="Q205" s="7">
        <f t="shared" si="46"/>
        <v>4.953288153340508</v>
      </c>
      <c r="R205" s="12">
        <v>33247</v>
      </c>
      <c r="S205" s="12">
        <v>767</v>
      </c>
      <c r="T205" s="12">
        <v>169</v>
      </c>
      <c r="U205" s="12">
        <v>41</v>
      </c>
      <c r="V205" s="12">
        <v>157</v>
      </c>
      <c r="W205" s="21">
        <f t="shared" si="47"/>
        <v>34381</v>
      </c>
      <c r="X205" s="7">
        <f t="shared" si="48"/>
        <v>4.9460166952677351</v>
      </c>
    </row>
    <row r="206" spans="1:24" ht="12.75" customHeight="1" x14ac:dyDescent="0.25">
      <c r="A206" s="10">
        <v>42932</v>
      </c>
      <c r="B206" s="11" t="s">
        <v>12</v>
      </c>
      <c r="C206" s="7">
        <f t="shared" si="42"/>
        <v>4.9564650855236927</v>
      </c>
      <c r="D206" s="12">
        <v>33700</v>
      </c>
      <c r="E206" s="12">
        <v>366</v>
      </c>
      <c r="F206" s="12">
        <v>95</v>
      </c>
      <c r="G206" s="12">
        <v>22</v>
      </c>
      <c r="H206" s="12">
        <v>96</v>
      </c>
      <c r="I206" s="21">
        <f t="shared" si="43"/>
        <v>34279</v>
      </c>
      <c r="J206" s="7">
        <f t="shared" si="44"/>
        <v>4.9706525861314503</v>
      </c>
      <c r="K206" s="12">
        <v>33284</v>
      </c>
      <c r="L206" s="12">
        <v>687</v>
      </c>
      <c r="M206" s="12">
        <v>134</v>
      </c>
      <c r="N206" s="12">
        <v>42</v>
      </c>
      <c r="O206" s="12">
        <v>132</v>
      </c>
      <c r="P206" s="21">
        <f t="shared" si="45"/>
        <v>34279</v>
      </c>
      <c r="Q206" s="7">
        <f t="shared" si="46"/>
        <v>4.9530616412380759</v>
      </c>
      <c r="R206" s="12">
        <v>33143</v>
      </c>
      <c r="S206" s="12">
        <v>766</v>
      </c>
      <c r="T206" s="12">
        <v>171</v>
      </c>
      <c r="U206" s="12">
        <v>42</v>
      </c>
      <c r="V206" s="12">
        <v>157</v>
      </c>
      <c r="W206" s="21">
        <f t="shared" si="47"/>
        <v>34279</v>
      </c>
      <c r="X206" s="7">
        <f t="shared" si="48"/>
        <v>4.9456810292015518</v>
      </c>
    </row>
    <row r="207" spans="1:24" ht="12.75" customHeight="1" x14ac:dyDescent="0.25">
      <c r="A207" s="10">
        <v>42933</v>
      </c>
      <c r="B207" s="11" t="s">
        <v>13</v>
      </c>
      <c r="C207" s="7">
        <f t="shared" si="42"/>
        <v>4.9567357753239643</v>
      </c>
      <c r="D207" s="12">
        <v>33604</v>
      </c>
      <c r="E207" s="12">
        <v>362</v>
      </c>
      <c r="F207" s="12">
        <v>94</v>
      </c>
      <c r="G207" s="12">
        <v>21</v>
      </c>
      <c r="H207" s="12">
        <v>97</v>
      </c>
      <c r="I207" s="21">
        <f t="shared" si="43"/>
        <v>34178</v>
      </c>
      <c r="J207" s="7">
        <f t="shared" si="44"/>
        <v>4.9707121540172041</v>
      </c>
      <c r="K207" s="12">
        <v>33194</v>
      </c>
      <c r="L207" s="12">
        <v>680</v>
      </c>
      <c r="M207" s="12">
        <v>132</v>
      </c>
      <c r="N207" s="12">
        <v>43</v>
      </c>
      <c r="O207" s="12">
        <v>129</v>
      </c>
      <c r="P207" s="21">
        <f t="shared" si="45"/>
        <v>34178</v>
      </c>
      <c r="Q207" s="7">
        <f t="shared" si="46"/>
        <v>4.9535081046287086</v>
      </c>
      <c r="R207" s="12">
        <v>33056</v>
      </c>
      <c r="S207" s="12">
        <v>754</v>
      </c>
      <c r="T207" s="12">
        <v>167</v>
      </c>
      <c r="U207" s="12">
        <v>42</v>
      </c>
      <c r="V207" s="12">
        <v>158</v>
      </c>
      <c r="W207" s="21">
        <f t="shared" si="47"/>
        <v>34177</v>
      </c>
      <c r="X207" s="7">
        <f t="shared" si="48"/>
        <v>4.9459870673259791</v>
      </c>
    </row>
    <row r="208" spans="1:24" ht="12.75" customHeight="1" x14ac:dyDescent="0.25">
      <c r="A208" s="10">
        <v>42934</v>
      </c>
      <c r="B208" s="11" t="s">
        <v>14</v>
      </c>
      <c r="C208" s="7">
        <f t="shared" si="42"/>
        <v>4.9569864059426285</v>
      </c>
      <c r="D208" s="12">
        <v>33493</v>
      </c>
      <c r="E208" s="12">
        <v>358</v>
      </c>
      <c r="F208" s="12">
        <v>92</v>
      </c>
      <c r="G208" s="12">
        <v>21</v>
      </c>
      <c r="H208" s="12">
        <v>95</v>
      </c>
      <c r="I208" s="21">
        <f t="shared" si="43"/>
        <v>34059</v>
      </c>
      <c r="J208" s="7">
        <f t="shared" si="44"/>
        <v>4.9710795971696173</v>
      </c>
      <c r="K208" s="12">
        <v>33082</v>
      </c>
      <c r="L208" s="12">
        <v>679</v>
      </c>
      <c r="M208" s="12">
        <v>128</v>
      </c>
      <c r="N208" s="12">
        <v>43</v>
      </c>
      <c r="O208" s="12">
        <v>127</v>
      </c>
      <c r="P208" s="21">
        <f t="shared" si="45"/>
        <v>34059</v>
      </c>
      <c r="Q208" s="7">
        <f t="shared" si="46"/>
        <v>4.9538447987316125</v>
      </c>
      <c r="R208" s="12">
        <v>32943</v>
      </c>
      <c r="S208" s="12">
        <v>750</v>
      </c>
      <c r="T208" s="12">
        <v>167</v>
      </c>
      <c r="U208" s="12">
        <v>42</v>
      </c>
      <c r="V208" s="12">
        <v>157</v>
      </c>
      <c r="W208" s="21">
        <f t="shared" si="47"/>
        <v>34059</v>
      </c>
      <c r="X208" s="7">
        <f t="shared" si="48"/>
        <v>4.9460348219266566</v>
      </c>
    </row>
    <row r="209" spans="1:24" ht="12.75" customHeight="1" x14ac:dyDescent="0.25">
      <c r="A209" s="10">
        <v>42935</v>
      </c>
      <c r="B209" s="11" t="s">
        <v>15</v>
      </c>
      <c r="C209" s="7">
        <f t="shared" si="42"/>
        <v>4.957043309517509</v>
      </c>
      <c r="D209" s="12">
        <v>33445</v>
      </c>
      <c r="E209" s="12">
        <v>359</v>
      </c>
      <c r="F209" s="12">
        <v>92</v>
      </c>
      <c r="G209" s="12">
        <v>21</v>
      </c>
      <c r="H209" s="12">
        <v>94</v>
      </c>
      <c r="I209" s="21">
        <f t="shared" si="43"/>
        <v>34011</v>
      </c>
      <c r="J209" s="7">
        <f t="shared" si="44"/>
        <v>4.9711269883273062</v>
      </c>
      <c r="K209" s="12">
        <v>33035</v>
      </c>
      <c r="L209" s="12">
        <v>680</v>
      </c>
      <c r="M209" s="12">
        <v>127</v>
      </c>
      <c r="N209" s="12">
        <v>43</v>
      </c>
      <c r="O209" s="12">
        <v>126</v>
      </c>
      <c r="P209" s="21">
        <f t="shared" si="45"/>
        <v>34011</v>
      </c>
      <c r="Q209" s="7">
        <f t="shared" si="46"/>
        <v>4.9539266707829821</v>
      </c>
      <c r="R209" s="12">
        <v>32897</v>
      </c>
      <c r="S209" s="12">
        <v>748</v>
      </c>
      <c r="T209" s="12">
        <v>168</v>
      </c>
      <c r="U209" s="12">
        <v>42</v>
      </c>
      <c r="V209" s="12">
        <v>156</v>
      </c>
      <c r="W209" s="21">
        <f t="shared" si="47"/>
        <v>34011</v>
      </c>
      <c r="X209" s="7">
        <f t="shared" si="48"/>
        <v>4.9460762694422389</v>
      </c>
    </row>
    <row r="210" spans="1:24" ht="12.75" customHeight="1" x14ac:dyDescent="0.25">
      <c r="A210" s="10">
        <v>42936</v>
      </c>
      <c r="B210" s="11" t="s">
        <v>16</v>
      </c>
      <c r="C210" s="7">
        <f t="shared" si="42"/>
        <v>4.9566842244651736</v>
      </c>
      <c r="D210" s="12">
        <v>33412</v>
      </c>
      <c r="E210" s="12">
        <v>360</v>
      </c>
      <c r="F210" s="12">
        <v>93</v>
      </c>
      <c r="G210" s="12">
        <v>23</v>
      </c>
      <c r="H210" s="12">
        <v>95</v>
      </c>
      <c r="I210" s="21">
        <f t="shared" si="43"/>
        <v>33983</v>
      </c>
      <c r="J210" s="7">
        <f t="shared" si="44"/>
        <v>4.9707206544448699</v>
      </c>
      <c r="K210" s="12">
        <v>33002</v>
      </c>
      <c r="L210" s="12">
        <v>679</v>
      </c>
      <c r="M210" s="12">
        <v>130</v>
      </c>
      <c r="N210" s="12">
        <v>43</v>
      </c>
      <c r="O210" s="12">
        <v>129</v>
      </c>
      <c r="P210" s="21">
        <f t="shared" si="45"/>
        <v>33983</v>
      </c>
      <c r="Q210" s="7">
        <f t="shared" si="46"/>
        <v>4.9533884589353496</v>
      </c>
      <c r="R210" s="12">
        <v>32872</v>
      </c>
      <c r="S210" s="12">
        <v>742</v>
      </c>
      <c r="T210" s="12">
        <v>169</v>
      </c>
      <c r="U210" s="12">
        <v>43</v>
      </c>
      <c r="V210" s="12">
        <v>157</v>
      </c>
      <c r="W210" s="21">
        <f t="shared" si="47"/>
        <v>33983</v>
      </c>
      <c r="X210" s="7">
        <f t="shared" si="48"/>
        <v>4.9459435600153014</v>
      </c>
    </row>
    <row r="211" spans="1:24" ht="12.75" customHeight="1" x14ac:dyDescent="0.25">
      <c r="A211" s="10">
        <v>42937</v>
      </c>
      <c r="B211" s="11" t="s">
        <v>17</v>
      </c>
      <c r="C211" s="7">
        <f t="shared" si="42"/>
        <v>4.9569822741028968</v>
      </c>
      <c r="D211" s="12">
        <v>33357</v>
      </c>
      <c r="E211" s="12">
        <v>357</v>
      </c>
      <c r="F211" s="12">
        <v>94</v>
      </c>
      <c r="G211" s="12">
        <v>21</v>
      </c>
      <c r="H211" s="12">
        <v>95</v>
      </c>
      <c r="I211" s="21">
        <f t="shared" si="43"/>
        <v>33924</v>
      </c>
      <c r="J211" s="7">
        <f t="shared" si="44"/>
        <v>4.9708760759344415</v>
      </c>
      <c r="K211" s="12">
        <v>32949</v>
      </c>
      <c r="L211" s="12">
        <v>677</v>
      </c>
      <c r="M211" s="12">
        <v>129</v>
      </c>
      <c r="N211" s="12">
        <v>40</v>
      </c>
      <c r="O211" s="12">
        <v>129</v>
      </c>
      <c r="P211" s="21">
        <f t="shared" si="45"/>
        <v>33924</v>
      </c>
      <c r="Q211" s="7">
        <f t="shared" si="46"/>
        <v>4.9536906025232872</v>
      </c>
      <c r="R211" s="12">
        <v>32823</v>
      </c>
      <c r="S211" s="12">
        <v>737</v>
      </c>
      <c r="T211" s="12">
        <v>166</v>
      </c>
      <c r="U211" s="12">
        <v>42</v>
      </c>
      <c r="V211" s="12">
        <v>156</v>
      </c>
      <c r="W211" s="21">
        <f t="shared" si="47"/>
        <v>33924</v>
      </c>
      <c r="X211" s="7">
        <f t="shared" si="48"/>
        <v>4.9463801438509609</v>
      </c>
    </row>
    <row r="212" spans="1:24" ht="12.75" customHeight="1" x14ac:dyDescent="0.25">
      <c r="A212" s="10">
        <v>42938</v>
      </c>
      <c r="B212" s="11" t="s">
        <v>18</v>
      </c>
      <c r="C212" s="7">
        <f t="shared" si="42"/>
        <v>4.9571203621690785</v>
      </c>
      <c r="D212" s="12">
        <v>33305</v>
      </c>
      <c r="E212" s="12">
        <v>357</v>
      </c>
      <c r="F212" s="12">
        <v>92</v>
      </c>
      <c r="G212" s="12">
        <v>21</v>
      </c>
      <c r="H212" s="12">
        <v>95</v>
      </c>
      <c r="I212" s="21">
        <f t="shared" si="43"/>
        <v>33870</v>
      </c>
      <c r="J212" s="7">
        <f t="shared" si="44"/>
        <v>4.9709477413640393</v>
      </c>
      <c r="K212" s="12">
        <v>32903</v>
      </c>
      <c r="L212" s="12">
        <v>671</v>
      </c>
      <c r="M212" s="12">
        <v>127</v>
      </c>
      <c r="N212" s="12">
        <v>40</v>
      </c>
      <c r="O212" s="12">
        <v>129</v>
      </c>
      <c r="P212" s="21">
        <f t="shared" si="45"/>
        <v>33870</v>
      </c>
      <c r="Q212" s="7">
        <f t="shared" si="46"/>
        <v>4.9539120165338053</v>
      </c>
      <c r="R212" s="12">
        <v>32774</v>
      </c>
      <c r="S212" s="12">
        <v>733</v>
      </c>
      <c r="T212" s="12">
        <v>166</v>
      </c>
      <c r="U212" s="12">
        <v>41</v>
      </c>
      <c r="V212" s="12">
        <v>156</v>
      </c>
      <c r="W212" s="21">
        <f t="shared" si="47"/>
        <v>33870</v>
      </c>
      <c r="X212" s="7">
        <f t="shared" si="48"/>
        <v>4.9465013286093891</v>
      </c>
    </row>
    <row r="213" spans="1:24" ht="12.75" customHeight="1" x14ac:dyDescent="0.25">
      <c r="A213" s="10">
        <v>42939</v>
      </c>
      <c r="B213" s="11" t="s">
        <v>12</v>
      </c>
      <c r="C213" s="7">
        <f t="shared" si="42"/>
        <v>4.9571649479459063</v>
      </c>
      <c r="D213" s="12">
        <v>33281</v>
      </c>
      <c r="E213" s="12">
        <v>355</v>
      </c>
      <c r="F213" s="12">
        <v>91</v>
      </c>
      <c r="G213" s="12">
        <v>21</v>
      </c>
      <c r="H213" s="12">
        <v>95</v>
      </c>
      <c r="I213" s="21">
        <f t="shared" si="43"/>
        <v>33843</v>
      </c>
      <c r="J213" s="7">
        <f t="shared" si="44"/>
        <v>4.9710427562568329</v>
      </c>
      <c r="K213" s="12">
        <v>32875</v>
      </c>
      <c r="L213" s="12">
        <v>673</v>
      </c>
      <c r="M213" s="12">
        <v>125</v>
      </c>
      <c r="N213" s="12">
        <v>40</v>
      </c>
      <c r="O213" s="12">
        <v>130</v>
      </c>
      <c r="P213" s="21">
        <f t="shared" si="45"/>
        <v>33843</v>
      </c>
      <c r="Q213" s="7">
        <f t="shared" si="46"/>
        <v>4.9538161510504386</v>
      </c>
      <c r="R213" s="12">
        <v>32750</v>
      </c>
      <c r="S213" s="12">
        <v>734</v>
      </c>
      <c r="T213" s="12">
        <v>162</v>
      </c>
      <c r="U213" s="12">
        <v>40</v>
      </c>
      <c r="V213" s="12">
        <v>157</v>
      </c>
      <c r="W213" s="21">
        <f t="shared" si="47"/>
        <v>33843</v>
      </c>
      <c r="X213" s="7">
        <f t="shared" si="48"/>
        <v>4.9466359365304493</v>
      </c>
    </row>
    <row r="214" spans="1:24" ht="12.75" customHeight="1" x14ac:dyDescent="0.25">
      <c r="A214" s="10">
        <v>42940</v>
      </c>
      <c r="B214" s="11" t="s">
        <v>13</v>
      </c>
      <c r="C214" s="7">
        <f t="shared" si="42"/>
        <v>4.9575476801715403</v>
      </c>
      <c r="D214" s="12">
        <v>33326</v>
      </c>
      <c r="E214" s="12">
        <v>356</v>
      </c>
      <c r="F214" s="12">
        <v>91</v>
      </c>
      <c r="G214" s="12">
        <v>22</v>
      </c>
      <c r="H214" s="12">
        <v>94</v>
      </c>
      <c r="I214" s="21">
        <f t="shared" si="43"/>
        <v>33889</v>
      </c>
      <c r="J214" s="7">
        <f t="shared" si="44"/>
        <v>4.9710820620260261</v>
      </c>
      <c r="K214" s="12">
        <v>32926</v>
      </c>
      <c r="L214" s="12">
        <v>671</v>
      </c>
      <c r="M214" s="12">
        <v>124</v>
      </c>
      <c r="N214" s="12">
        <v>40</v>
      </c>
      <c r="O214" s="12">
        <v>128</v>
      </c>
      <c r="P214" s="21">
        <f t="shared" si="45"/>
        <v>33889</v>
      </c>
      <c r="Q214" s="7">
        <f t="shared" si="46"/>
        <v>4.9542329369411906</v>
      </c>
      <c r="R214" s="12">
        <v>32806</v>
      </c>
      <c r="S214" s="12">
        <v>728</v>
      </c>
      <c r="T214" s="12">
        <v>162</v>
      </c>
      <c r="U214" s="12">
        <v>39</v>
      </c>
      <c r="V214" s="12">
        <v>154</v>
      </c>
      <c r="W214" s="21">
        <f t="shared" si="47"/>
        <v>33889</v>
      </c>
      <c r="X214" s="7">
        <f t="shared" si="48"/>
        <v>4.9473280415474044</v>
      </c>
    </row>
    <row r="215" spans="1:24" ht="12.75" customHeight="1" x14ac:dyDescent="0.25">
      <c r="A215" s="10">
        <v>42941</v>
      </c>
      <c r="B215" s="11" t="s">
        <v>14</v>
      </c>
      <c r="C215" s="7">
        <f t="shared" si="42"/>
        <v>4.9576052256765379</v>
      </c>
      <c r="D215" s="12">
        <v>33371</v>
      </c>
      <c r="E215" s="12">
        <v>357</v>
      </c>
      <c r="F215" s="12">
        <v>91</v>
      </c>
      <c r="G215" s="12">
        <v>22</v>
      </c>
      <c r="H215" s="12">
        <v>94</v>
      </c>
      <c r="I215" s="21">
        <f t="shared" si="43"/>
        <v>33935</v>
      </c>
      <c r="J215" s="7">
        <f t="shared" si="44"/>
        <v>4.9710917931339322</v>
      </c>
      <c r="K215" s="12">
        <v>32971</v>
      </c>
      <c r="L215" s="12">
        <v>673</v>
      </c>
      <c r="M215" s="12">
        <v>123</v>
      </c>
      <c r="N215" s="12">
        <v>40</v>
      </c>
      <c r="O215" s="12">
        <v>128</v>
      </c>
      <c r="P215" s="21">
        <f t="shared" si="45"/>
        <v>33935</v>
      </c>
      <c r="Q215" s="7">
        <f t="shared" si="46"/>
        <v>4.9542949756888168</v>
      </c>
      <c r="R215" s="12">
        <v>32852</v>
      </c>
      <c r="S215" s="12">
        <v>729</v>
      </c>
      <c r="T215" s="12">
        <v>161</v>
      </c>
      <c r="U215" s="12">
        <v>39</v>
      </c>
      <c r="V215" s="12">
        <v>154</v>
      </c>
      <c r="W215" s="21">
        <f t="shared" si="47"/>
        <v>33935</v>
      </c>
      <c r="X215" s="7">
        <f t="shared" si="48"/>
        <v>4.9474289082068656</v>
      </c>
    </row>
    <row r="216" spans="1:24" ht="12.75" customHeight="1" x14ac:dyDescent="0.25">
      <c r="A216" s="10">
        <v>42942</v>
      </c>
      <c r="B216" s="11" t="s">
        <v>15</v>
      </c>
      <c r="C216" s="7">
        <f t="shared" si="42"/>
        <v>4.9573967282570317</v>
      </c>
      <c r="D216" s="12">
        <v>33423</v>
      </c>
      <c r="E216" s="12">
        <v>357</v>
      </c>
      <c r="F216" s="12">
        <v>91</v>
      </c>
      <c r="G216" s="12">
        <v>21</v>
      </c>
      <c r="H216" s="12">
        <v>96</v>
      </c>
      <c r="I216" s="21">
        <f t="shared" si="43"/>
        <v>33988</v>
      </c>
      <c r="J216" s="7">
        <f t="shared" si="44"/>
        <v>4.9709897610921505</v>
      </c>
      <c r="K216" s="12">
        <v>33020</v>
      </c>
      <c r="L216" s="12">
        <v>675</v>
      </c>
      <c r="M216" s="12">
        <v>123</v>
      </c>
      <c r="N216" s="12">
        <v>39</v>
      </c>
      <c r="O216" s="12">
        <v>131</v>
      </c>
      <c r="P216" s="21">
        <f t="shared" si="45"/>
        <v>33988</v>
      </c>
      <c r="Q216" s="7">
        <f t="shared" si="46"/>
        <v>4.9540426032717431</v>
      </c>
      <c r="R216" s="12">
        <v>32899</v>
      </c>
      <c r="S216" s="12">
        <v>733</v>
      </c>
      <c r="T216" s="12">
        <v>161</v>
      </c>
      <c r="U216" s="12">
        <v>39</v>
      </c>
      <c r="V216" s="12">
        <v>156</v>
      </c>
      <c r="W216" s="21">
        <f t="shared" si="47"/>
        <v>33988</v>
      </c>
      <c r="X216" s="7">
        <f t="shared" si="48"/>
        <v>4.9471578204072024</v>
      </c>
    </row>
    <row r="217" spans="1:24" ht="12.75" customHeight="1" x14ac:dyDescent="0.25">
      <c r="A217" s="10">
        <v>42943</v>
      </c>
      <c r="B217" s="11" t="s">
        <v>16</v>
      </c>
      <c r="C217" s="7">
        <f t="shared" si="42"/>
        <v>4.9575908801800477</v>
      </c>
      <c r="D217" s="12">
        <v>33501</v>
      </c>
      <c r="E217" s="12">
        <v>356</v>
      </c>
      <c r="F217" s="12">
        <v>92</v>
      </c>
      <c r="G217" s="12">
        <v>21</v>
      </c>
      <c r="H217" s="12">
        <v>95</v>
      </c>
      <c r="I217" s="21">
        <f t="shared" si="43"/>
        <v>34065</v>
      </c>
      <c r="J217" s="7">
        <f t="shared" si="44"/>
        <v>4.9711434023190959</v>
      </c>
      <c r="K217" s="12">
        <v>33099</v>
      </c>
      <c r="L217" s="12">
        <v>673</v>
      </c>
      <c r="M217" s="12">
        <v>123</v>
      </c>
      <c r="N217" s="12">
        <v>39</v>
      </c>
      <c r="O217" s="12">
        <v>131</v>
      </c>
      <c r="P217" s="21">
        <f t="shared" si="45"/>
        <v>34065</v>
      </c>
      <c r="Q217" s="7">
        <f t="shared" si="46"/>
        <v>4.9542051959489211</v>
      </c>
      <c r="R217" s="12">
        <v>32979</v>
      </c>
      <c r="S217" s="12">
        <v>731</v>
      </c>
      <c r="T217" s="12">
        <v>161</v>
      </c>
      <c r="U217" s="12">
        <v>38</v>
      </c>
      <c r="V217" s="12">
        <v>156</v>
      </c>
      <c r="W217" s="21">
        <f t="shared" si="47"/>
        <v>34065</v>
      </c>
      <c r="X217" s="7">
        <f t="shared" si="48"/>
        <v>4.947424042272127</v>
      </c>
    </row>
    <row r="218" spans="1:24" ht="12.75" customHeight="1" x14ac:dyDescent="0.25">
      <c r="A218" s="10">
        <v>42944</v>
      </c>
      <c r="B218" s="11" t="s">
        <v>17</v>
      </c>
      <c r="C218" s="7">
        <f t="shared" si="42"/>
        <v>4.9573423159539152</v>
      </c>
      <c r="D218" s="12">
        <v>33572</v>
      </c>
      <c r="E218" s="12">
        <v>357</v>
      </c>
      <c r="F218" s="12">
        <v>93</v>
      </c>
      <c r="G218" s="12">
        <v>21</v>
      </c>
      <c r="H218" s="12">
        <v>97</v>
      </c>
      <c r="I218" s="21">
        <f t="shared" si="43"/>
        <v>34140</v>
      </c>
      <c r="J218" s="7">
        <f t="shared" si="44"/>
        <v>4.9708845928529586</v>
      </c>
      <c r="K218" s="12">
        <v>33168</v>
      </c>
      <c r="L218" s="12">
        <v>677</v>
      </c>
      <c r="M218" s="12">
        <v>124</v>
      </c>
      <c r="N218" s="12">
        <v>38</v>
      </c>
      <c r="O218" s="12">
        <v>133</v>
      </c>
      <c r="P218" s="21">
        <f t="shared" si="45"/>
        <v>34140</v>
      </c>
      <c r="Q218" s="7">
        <f t="shared" si="46"/>
        <v>4.9539835969537203</v>
      </c>
      <c r="R218" s="12">
        <v>33047</v>
      </c>
      <c r="S218" s="12">
        <v>736</v>
      </c>
      <c r="T218" s="12">
        <v>161</v>
      </c>
      <c r="U218" s="12">
        <v>38</v>
      </c>
      <c r="V218" s="12">
        <v>158</v>
      </c>
      <c r="W218" s="21">
        <f t="shared" si="47"/>
        <v>34140</v>
      </c>
      <c r="X218" s="7">
        <f t="shared" si="48"/>
        <v>4.9471587580550676</v>
      </c>
    </row>
    <row r="219" spans="1:24" ht="12.75" customHeight="1" x14ac:dyDescent="0.25">
      <c r="A219" s="10">
        <v>42945</v>
      </c>
      <c r="B219" s="11" t="s">
        <v>18</v>
      </c>
      <c r="C219" s="7">
        <f t="shared" si="42"/>
        <v>4.957626953505593</v>
      </c>
      <c r="D219" s="12">
        <v>33646</v>
      </c>
      <c r="E219" s="12">
        <v>357</v>
      </c>
      <c r="F219" s="12">
        <v>92</v>
      </c>
      <c r="G219" s="12">
        <v>21</v>
      </c>
      <c r="H219" s="12">
        <v>96</v>
      </c>
      <c r="I219" s="21">
        <f t="shared" si="43"/>
        <v>34212</v>
      </c>
      <c r="J219" s="7">
        <f t="shared" si="44"/>
        <v>4.9711212440079509</v>
      </c>
      <c r="K219" s="12">
        <v>33242</v>
      </c>
      <c r="L219" s="12">
        <v>677</v>
      </c>
      <c r="M219" s="12">
        <v>124</v>
      </c>
      <c r="N219" s="12">
        <v>38</v>
      </c>
      <c r="O219" s="12">
        <v>131</v>
      </c>
      <c r="P219" s="21">
        <f t="shared" si="45"/>
        <v>34212</v>
      </c>
      <c r="Q219" s="7">
        <f t="shared" si="46"/>
        <v>4.954314275692739</v>
      </c>
      <c r="R219" s="12">
        <v>33119</v>
      </c>
      <c r="S219" s="12">
        <v>738</v>
      </c>
      <c r="T219" s="12">
        <v>161</v>
      </c>
      <c r="U219" s="12">
        <v>38</v>
      </c>
      <c r="V219" s="12">
        <v>156</v>
      </c>
      <c r="W219" s="21">
        <f t="shared" si="47"/>
        <v>34212</v>
      </c>
      <c r="X219" s="7">
        <f t="shared" si="48"/>
        <v>4.9474453408160883</v>
      </c>
    </row>
    <row r="220" spans="1:24" ht="12.75" customHeight="1" x14ac:dyDescent="0.25">
      <c r="A220" s="10">
        <v>42946</v>
      </c>
      <c r="B220" s="11" t="s">
        <v>12</v>
      </c>
      <c r="C220" s="7">
        <f t="shared" si="42"/>
        <v>4.95770803586172</v>
      </c>
      <c r="D220" s="12">
        <v>33751</v>
      </c>
      <c r="E220" s="12">
        <v>357</v>
      </c>
      <c r="F220" s="12">
        <v>92</v>
      </c>
      <c r="G220" s="12">
        <v>21</v>
      </c>
      <c r="H220" s="12">
        <v>96</v>
      </c>
      <c r="I220" s="21">
        <f t="shared" si="43"/>
        <v>34317</v>
      </c>
      <c r="J220" s="7">
        <f t="shared" si="44"/>
        <v>4.9712096045691636</v>
      </c>
      <c r="K220" s="12">
        <v>33346</v>
      </c>
      <c r="L220" s="12">
        <v>677</v>
      </c>
      <c r="M220" s="12">
        <v>124</v>
      </c>
      <c r="N220" s="12">
        <v>39</v>
      </c>
      <c r="O220" s="12">
        <v>131</v>
      </c>
      <c r="P220" s="21">
        <f t="shared" si="45"/>
        <v>34317</v>
      </c>
      <c r="Q220" s="7">
        <f t="shared" si="46"/>
        <v>4.9543666404405977</v>
      </c>
      <c r="R220" s="12">
        <v>33222</v>
      </c>
      <c r="S220" s="12">
        <v>740</v>
      </c>
      <c r="T220" s="12">
        <v>161</v>
      </c>
      <c r="U220" s="12">
        <v>38</v>
      </c>
      <c r="V220" s="12">
        <v>156</v>
      </c>
      <c r="W220" s="21">
        <f t="shared" si="47"/>
        <v>34317</v>
      </c>
      <c r="X220" s="7">
        <f t="shared" si="48"/>
        <v>4.9475478625753997</v>
      </c>
    </row>
    <row r="221" spans="1:24" ht="12.75" customHeight="1" x14ac:dyDescent="0.25">
      <c r="A221" s="10">
        <v>42947</v>
      </c>
      <c r="B221" s="11" t="s">
        <v>13</v>
      </c>
      <c r="C221" s="7">
        <f t="shared" si="42"/>
        <v>4.9577684230899495</v>
      </c>
      <c r="D221" s="12">
        <v>33877</v>
      </c>
      <c r="E221" s="12">
        <v>359</v>
      </c>
      <c r="F221" s="12">
        <v>92</v>
      </c>
      <c r="G221" s="12">
        <v>21</v>
      </c>
      <c r="H221" s="12">
        <v>96</v>
      </c>
      <c r="I221" s="21">
        <f t="shared" si="43"/>
        <v>34445</v>
      </c>
      <c r="J221" s="7">
        <f t="shared" si="44"/>
        <v>4.9712585280882564</v>
      </c>
      <c r="K221" s="12">
        <v>33470</v>
      </c>
      <c r="L221" s="12">
        <v>681</v>
      </c>
      <c r="M221" s="12">
        <v>124</v>
      </c>
      <c r="N221" s="12">
        <v>39</v>
      </c>
      <c r="O221" s="12">
        <v>131</v>
      </c>
      <c r="P221" s="21">
        <f t="shared" si="45"/>
        <v>34445</v>
      </c>
      <c r="Q221" s="7">
        <f t="shared" si="46"/>
        <v>4.954420089998548</v>
      </c>
      <c r="R221" s="12">
        <v>33346</v>
      </c>
      <c r="S221" s="12">
        <v>742</v>
      </c>
      <c r="T221" s="12">
        <v>164</v>
      </c>
      <c r="U221" s="12">
        <v>38</v>
      </c>
      <c r="V221" s="12">
        <v>155</v>
      </c>
      <c r="W221" s="21">
        <f t="shared" si="47"/>
        <v>34445</v>
      </c>
      <c r="X221" s="7">
        <f t="shared" si="48"/>
        <v>4.9476266511830458</v>
      </c>
    </row>
    <row r="222" spans="1:24" ht="12.75" customHeight="1" x14ac:dyDescent="0.25">
      <c r="A222" s="27">
        <v>42917</v>
      </c>
      <c r="B222" s="11" t="s">
        <v>19</v>
      </c>
      <c r="C222" s="7">
        <f t="shared" ref="C222:X222" si="49">AVERAGE(C191:C221)</f>
        <v>4.956478255625572</v>
      </c>
      <c r="D222" s="12">
        <f t="shared" si="49"/>
        <v>33980.967741935485</v>
      </c>
      <c r="E222" s="12">
        <f t="shared" si="49"/>
        <v>366.32258064516128</v>
      </c>
      <c r="F222" s="12">
        <f t="shared" si="49"/>
        <v>96.322580645161295</v>
      </c>
      <c r="G222" s="12">
        <f t="shared" si="49"/>
        <v>22.129032258064516</v>
      </c>
      <c r="H222" s="12">
        <f t="shared" si="49"/>
        <v>96.838709677419359</v>
      </c>
      <c r="I222" s="12">
        <f t="shared" si="49"/>
        <v>34562.580645161288</v>
      </c>
      <c r="J222" s="7">
        <f t="shared" si="49"/>
        <v>4.9707056094013327</v>
      </c>
      <c r="K222" s="12">
        <f t="shared" si="49"/>
        <v>33557.93548387097</v>
      </c>
      <c r="L222" s="12">
        <f t="shared" si="49"/>
        <v>694.9677419354839</v>
      </c>
      <c r="M222" s="12">
        <f t="shared" si="49"/>
        <v>133.12903225806451</v>
      </c>
      <c r="N222" s="12">
        <f t="shared" si="49"/>
        <v>43.41935483870968</v>
      </c>
      <c r="O222" s="12">
        <f t="shared" si="49"/>
        <v>133.12903225806451</v>
      </c>
      <c r="P222" s="12">
        <f t="shared" si="49"/>
        <v>34562.580645161288</v>
      </c>
      <c r="Q222" s="7">
        <f t="shared" si="49"/>
        <v>4.9530310578333632</v>
      </c>
      <c r="R222" s="12">
        <f t="shared" si="49"/>
        <v>33417.93548387097</v>
      </c>
      <c r="S222" s="12">
        <f t="shared" si="49"/>
        <v>772.12903225806451</v>
      </c>
      <c r="T222" s="12">
        <f t="shared" si="49"/>
        <v>170.83870967741936</v>
      </c>
      <c r="U222" s="12">
        <f t="shared" si="49"/>
        <v>42.87096774193548</v>
      </c>
      <c r="V222" s="12">
        <f t="shared" si="49"/>
        <v>158.7741935483871</v>
      </c>
      <c r="W222" s="12">
        <f t="shared" si="49"/>
        <v>34562.548387096773</v>
      </c>
      <c r="X222" s="7">
        <f t="shared" si="49"/>
        <v>4.9456980996420192</v>
      </c>
    </row>
    <row r="223" spans="1:24" ht="12.75" customHeight="1" x14ac:dyDescent="0.25">
      <c r="A223" s="10">
        <v>42948</v>
      </c>
      <c r="B223" s="11" t="s">
        <v>14</v>
      </c>
      <c r="C223" s="28">
        <f t="shared" ref="C223:C253" si="50">AVERAGE(J223,Q223,X223)</f>
        <v>4.9578639483362776</v>
      </c>
      <c r="D223" s="12">
        <v>33962</v>
      </c>
      <c r="E223" s="12">
        <v>361</v>
      </c>
      <c r="F223" s="12">
        <v>92</v>
      </c>
      <c r="G223" s="12">
        <v>21</v>
      </c>
      <c r="H223" s="12">
        <v>95</v>
      </c>
      <c r="I223" s="29">
        <f t="shared" ref="I223:I253" si="51">SUM(D223:H223)</f>
        <v>34531</v>
      </c>
      <c r="J223" s="7">
        <f t="shared" ref="J223:J253" si="52">(D223*5+E223*4+F223*3+G223*2+H223*1)/I223</f>
        <v>4.9713880281486205</v>
      </c>
      <c r="K223" s="12">
        <v>33552</v>
      </c>
      <c r="L223" s="12">
        <v>686</v>
      </c>
      <c r="M223" s="12">
        <v>124</v>
      </c>
      <c r="N223" s="12">
        <v>39</v>
      </c>
      <c r="O223" s="12">
        <v>130</v>
      </c>
      <c r="P223" s="21">
        <f t="shared" ref="P223:P253" si="53">SUM(K223:O223)</f>
        <v>34531</v>
      </c>
      <c r="Q223" s="7">
        <f t="shared" ref="Q223:Q253" si="54">(K223*5+L223*4+M223*3+N223*2+O223*1)/P223</f>
        <v>4.9545046479974513</v>
      </c>
      <c r="R223" s="12">
        <v>33427</v>
      </c>
      <c r="S223" s="12">
        <v>748</v>
      </c>
      <c r="T223" s="12">
        <v>164</v>
      </c>
      <c r="U223" s="12">
        <v>38</v>
      </c>
      <c r="V223" s="12">
        <v>154</v>
      </c>
      <c r="W223" s="30">
        <f t="shared" ref="W223:W253" si="55">SUM(R223:V223)</f>
        <v>34531</v>
      </c>
      <c r="X223" s="7">
        <f t="shared" ref="X223:X253" si="56">(R223*5+S223*4+T223*3+U223*2+V223*1)/W223</f>
        <v>4.9476991688627612</v>
      </c>
    </row>
    <row r="224" spans="1:24" ht="12.75" customHeight="1" x14ac:dyDescent="0.25">
      <c r="A224" s="10">
        <v>42949</v>
      </c>
      <c r="B224" s="11" t="s">
        <v>15</v>
      </c>
      <c r="C224" s="28">
        <f t="shared" si="50"/>
        <v>4.957760975797453</v>
      </c>
      <c r="D224" s="12">
        <v>34081</v>
      </c>
      <c r="E224" s="12">
        <v>363</v>
      </c>
      <c r="F224" s="12">
        <v>92</v>
      </c>
      <c r="G224" s="12">
        <v>21</v>
      </c>
      <c r="H224" s="12">
        <v>95</v>
      </c>
      <c r="I224" s="21">
        <f t="shared" si="51"/>
        <v>34652</v>
      </c>
      <c r="J224" s="7">
        <f t="shared" si="52"/>
        <v>4.9714302204778944</v>
      </c>
      <c r="K224" s="12">
        <v>33668</v>
      </c>
      <c r="L224" s="12">
        <v>689</v>
      </c>
      <c r="M224" s="12">
        <v>124</v>
      </c>
      <c r="N224" s="12">
        <v>39</v>
      </c>
      <c r="O224" s="12">
        <v>132</v>
      </c>
      <c r="P224" s="21">
        <f t="shared" si="53"/>
        <v>34652</v>
      </c>
      <c r="Q224" s="7">
        <f t="shared" si="54"/>
        <v>4.9543460694909385</v>
      </c>
      <c r="R224" s="12">
        <v>33542</v>
      </c>
      <c r="S224" s="12">
        <v>751</v>
      </c>
      <c r="T224" s="12">
        <v>165</v>
      </c>
      <c r="U224" s="12">
        <v>38</v>
      </c>
      <c r="V224" s="12">
        <v>156</v>
      </c>
      <c r="W224" s="30">
        <f t="shared" si="55"/>
        <v>34652</v>
      </c>
      <c r="X224" s="7">
        <f t="shared" si="56"/>
        <v>4.9475066374235253</v>
      </c>
    </row>
    <row r="225" spans="1:24" ht="12.75" customHeight="1" x14ac:dyDescent="0.25">
      <c r="A225" s="10">
        <v>42950</v>
      </c>
      <c r="B225" s="11" t="s">
        <v>16</v>
      </c>
      <c r="C225" s="28">
        <f t="shared" si="50"/>
        <v>4.9577347191431782</v>
      </c>
      <c r="D225" s="12">
        <v>34161</v>
      </c>
      <c r="E225" s="12">
        <v>364</v>
      </c>
      <c r="F225" s="12">
        <v>93</v>
      </c>
      <c r="G225" s="12">
        <v>21</v>
      </c>
      <c r="H225" s="12">
        <v>94</v>
      </c>
      <c r="I225" s="21">
        <f t="shared" si="51"/>
        <v>34733</v>
      </c>
      <c r="J225" s="7">
        <f t="shared" si="52"/>
        <v>4.971525638441828</v>
      </c>
      <c r="K225" s="12">
        <v>33747</v>
      </c>
      <c r="L225" s="12">
        <v>690</v>
      </c>
      <c r="M225" s="12">
        <v>126</v>
      </c>
      <c r="N225" s="12">
        <v>39</v>
      </c>
      <c r="O225" s="12">
        <v>131</v>
      </c>
      <c r="P225" s="21">
        <f t="shared" si="53"/>
        <v>34733</v>
      </c>
      <c r="Q225" s="7">
        <f t="shared" si="54"/>
        <v>4.9544237468689722</v>
      </c>
      <c r="R225" s="12">
        <v>33619</v>
      </c>
      <c r="S225" s="12">
        <v>751</v>
      </c>
      <c r="T225" s="12">
        <v>166</v>
      </c>
      <c r="U225" s="12">
        <v>39</v>
      </c>
      <c r="V225" s="12">
        <v>158</v>
      </c>
      <c r="W225" s="30">
        <f t="shared" si="55"/>
        <v>34733</v>
      </c>
      <c r="X225" s="7">
        <f t="shared" si="56"/>
        <v>4.9472547721187343</v>
      </c>
    </row>
    <row r="226" spans="1:24" ht="12.75" customHeight="1" x14ac:dyDescent="0.25">
      <c r="A226" s="10">
        <v>42951</v>
      </c>
      <c r="B226" s="11" t="s">
        <v>17</v>
      </c>
      <c r="C226" s="28">
        <f t="shared" si="50"/>
        <v>4.9579251769076818</v>
      </c>
      <c r="D226" s="12">
        <v>34241</v>
      </c>
      <c r="E226" s="12">
        <v>364</v>
      </c>
      <c r="F226" s="12">
        <v>92</v>
      </c>
      <c r="G226" s="12">
        <v>21</v>
      </c>
      <c r="H226" s="12">
        <v>93</v>
      </c>
      <c r="I226" s="21">
        <f t="shared" si="51"/>
        <v>34811</v>
      </c>
      <c r="J226" s="7">
        <f t="shared" si="52"/>
        <v>4.9717617994312144</v>
      </c>
      <c r="K226" s="12">
        <v>33823</v>
      </c>
      <c r="L226" s="12">
        <v>693</v>
      </c>
      <c r="M226" s="12">
        <v>126</v>
      </c>
      <c r="N226" s="12">
        <v>39</v>
      </c>
      <c r="O226" s="12">
        <v>130</v>
      </c>
      <c r="P226" s="21">
        <f t="shared" si="53"/>
        <v>34811</v>
      </c>
      <c r="Q226" s="7">
        <f t="shared" si="54"/>
        <v>4.9545545948119845</v>
      </c>
      <c r="R226" s="12">
        <v>33697</v>
      </c>
      <c r="S226" s="12">
        <v>752</v>
      </c>
      <c r="T226" s="12">
        <v>166</v>
      </c>
      <c r="U226" s="12">
        <v>39</v>
      </c>
      <c r="V226" s="12">
        <v>157</v>
      </c>
      <c r="W226" s="30">
        <f t="shared" si="55"/>
        <v>34811</v>
      </c>
      <c r="X226" s="7">
        <f t="shared" si="56"/>
        <v>4.9474591364798481</v>
      </c>
    </row>
    <row r="227" spans="1:24" ht="12.75" customHeight="1" x14ac:dyDescent="0.25">
      <c r="A227" s="10">
        <v>42952</v>
      </c>
      <c r="B227" s="11" t="s">
        <v>18</v>
      </c>
      <c r="C227" s="28">
        <f t="shared" si="50"/>
        <v>4.9579449527251169</v>
      </c>
      <c r="D227" s="12">
        <v>34298</v>
      </c>
      <c r="E227" s="12">
        <v>363</v>
      </c>
      <c r="F227" s="12">
        <v>93</v>
      </c>
      <c r="G227" s="12">
        <v>20</v>
      </c>
      <c r="H227" s="12">
        <v>93</v>
      </c>
      <c r="I227" s="21">
        <f t="shared" si="51"/>
        <v>34867</v>
      </c>
      <c r="J227" s="7">
        <f t="shared" si="52"/>
        <v>4.9718645137235784</v>
      </c>
      <c r="K227" s="12">
        <v>33878</v>
      </c>
      <c r="L227" s="12">
        <v>695</v>
      </c>
      <c r="M227" s="12">
        <v>126</v>
      </c>
      <c r="N227" s="12">
        <v>39</v>
      </c>
      <c r="O227" s="12">
        <v>129</v>
      </c>
      <c r="P227" s="21">
        <f t="shared" si="53"/>
        <v>34867</v>
      </c>
      <c r="Q227" s="7">
        <f t="shared" si="54"/>
        <v>4.954684945650615</v>
      </c>
      <c r="R227" s="12">
        <v>33750</v>
      </c>
      <c r="S227" s="12">
        <v>752</v>
      </c>
      <c r="T227" s="12">
        <v>167</v>
      </c>
      <c r="U227" s="12">
        <v>40</v>
      </c>
      <c r="V227" s="12">
        <v>158</v>
      </c>
      <c r="W227" s="30">
        <f t="shared" si="55"/>
        <v>34867</v>
      </c>
      <c r="X227" s="7">
        <f t="shared" si="56"/>
        <v>4.9472853988011583</v>
      </c>
    </row>
    <row r="228" spans="1:24" ht="12.75" customHeight="1" x14ac:dyDescent="0.25">
      <c r="A228" s="10">
        <v>42953</v>
      </c>
      <c r="B228" s="11" t="s">
        <v>12</v>
      </c>
      <c r="C228" s="28">
        <f t="shared" si="50"/>
        <v>4.9581498217315874</v>
      </c>
      <c r="D228" s="12">
        <v>34397</v>
      </c>
      <c r="E228" s="12">
        <v>364</v>
      </c>
      <c r="F228" s="12">
        <v>93</v>
      </c>
      <c r="G228" s="12">
        <v>19</v>
      </c>
      <c r="H228" s="12">
        <v>93</v>
      </c>
      <c r="I228" s="21">
        <f t="shared" si="51"/>
        <v>34966</v>
      </c>
      <c r="J228" s="7">
        <f t="shared" si="52"/>
        <v>4.9720013727621115</v>
      </c>
      <c r="K228" s="12">
        <v>33978</v>
      </c>
      <c r="L228" s="12">
        <v>695</v>
      </c>
      <c r="M228" s="12">
        <v>126</v>
      </c>
      <c r="N228" s="12">
        <v>39</v>
      </c>
      <c r="O228" s="12">
        <v>128</v>
      </c>
      <c r="P228" s="21">
        <f t="shared" si="53"/>
        <v>34966</v>
      </c>
      <c r="Q228" s="7">
        <f t="shared" si="54"/>
        <v>4.954927643997026</v>
      </c>
      <c r="R228" s="12">
        <v>33851</v>
      </c>
      <c r="S228" s="12">
        <v>750</v>
      </c>
      <c r="T228" s="12">
        <v>167</v>
      </c>
      <c r="U228" s="12">
        <v>41</v>
      </c>
      <c r="V228" s="12">
        <v>157</v>
      </c>
      <c r="W228" s="30">
        <f t="shared" si="55"/>
        <v>34966</v>
      </c>
      <c r="X228" s="7">
        <f t="shared" si="56"/>
        <v>4.9475204484356228</v>
      </c>
    </row>
    <row r="229" spans="1:24" ht="12.75" customHeight="1" x14ac:dyDescent="0.25">
      <c r="A229" s="10">
        <v>42954</v>
      </c>
      <c r="B229" s="11" t="s">
        <v>13</v>
      </c>
      <c r="C229" s="28">
        <f t="shared" si="50"/>
        <v>4.9582252870942929</v>
      </c>
      <c r="D229" s="12">
        <v>34524</v>
      </c>
      <c r="E229" s="12">
        <v>364</v>
      </c>
      <c r="F229" s="12">
        <v>92</v>
      </c>
      <c r="G229" s="12">
        <v>19</v>
      </c>
      <c r="H229" s="12">
        <v>94</v>
      </c>
      <c r="I229" s="21">
        <f t="shared" si="51"/>
        <v>35093</v>
      </c>
      <c r="J229" s="7">
        <f t="shared" si="52"/>
        <v>4.9720457071210786</v>
      </c>
      <c r="K229" s="12">
        <v>34106</v>
      </c>
      <c r="L229" s="12">
        <v>694</v>
      </c>
      <c r="M229" s="12">
        <v>126</v>
      </c>
      <c r="N229" s="12">
        <v>39</v>
      </c>
      <c r="O229" s="12">
        <v>128</v>
      </c>
      <c r="P229" s="21">
        <f t="shared" si="53"/>
        <v>35093</v>
      </c>
      <c r="Q229" s="7">
        <f t="shared" si="54"/>
        <v>4.9551192545521898</v>
      </c>
      <c r="R229" s="12">
        <v>33975</v>
      </c>
      <c r="S229" s="12">
        <v>751</v>
      </c>
      <c r="T229" s="12">
        <v>168</v>
      </c>
      <c r="U229" s="12">
        <v>41</v>
      </c>
      <c r="V229" s="12">
        <v>158</v>
      </c>
      <c r="W229" s="30">
        <f t="shared" si="55"/>
        <v>35093</v>
      </c>
      <c r="X229" s="7">
        <f t="shared" si="56"/>
        <v>4.9475108996096084</v>
      </c>
    </row>
    <row r="230" spans="1:24" ht="12.75" customHeight="1" x14ac:dyDescent="0.25">
      <c r="A230" s="10">
        <v>42955</v>
      </c>
      <c r="B230" s="11" t="s">
        <v>14</v>
      </c>
      <c r="C230" s="28">
        <f t="shared" si="50"/>
        <v>4.9583842517596466</v>
      </c>
      <c r="D230" s="12">
        <v>34619</v>
      </c>
      <c r="E230" s="12">
        <v>362</v>
      </c>
      <c r="F230" s="12">
        <v>93</v>
      </c>
      <c r="G230" s="12">
        <v>19</v>
      </c>
      <c r="H230" s="12">
        <v>94</v>
      </c>
      <c r="I230" s="21">
        <f t="shared" si="51"/>
        <v>35187</v>
      </c>
      <c r="J230" s="7">
        <f t="shared" si="52"/>
        <v>4.972120385369597</v>
      </c>
      <c r="K230" s="12">
        <v>34202</v>
      </c>
      <c r="L230" s="12">
        <v>693</v>
      </c>
      <c r="M230" s="12">
        <v>126</v>
      </c>
      <c r="N230" s="12">
        <v>39</v>
      </c>
      <c r="O230" s="12">
        <v>127</v>
      </c>
      <c r="P230" s="21">
        <f t="shared" si="53"/>
        <v>35187</v>
      </c>
      <c r="Q230" s="7">
        <f t="shared" si="54"/>
        <v>4.9553812487566429</v>
      </c>
      <c r="R230" s="12">
        <v>34069</v>
      </c>
      <c r="S230" s="12">
        <v>751</v>
      </c>
      <c r="T230" s="12">
        <v>168</v>
      </c>
      <c r="U230" s="12">
        <v>41</v>
      </c>
      <c r="V230" s="12">
        <v>158</v>
      </c>
      <c r="W230" s="30">
        <f t="shared" si="55"/>
        <v>35187</v>
      </c>
      <c r="X230" s="7">
        <f t="shared" si="56"/>
        <v>4.9476511211526981</v>
      </c>
    </row>
    <row r="231" spans="1:24" ht="12.75" customHeight="1" x14ac:dyDescent="0.25">
      <c r="A231" s="10">
        <v>42956</v>
      </c>
      <c r="B231" s="11" t="s">
        <v>15</v>
      </c>
      <c r="C231" s="28">
        <f t="shared" si="50"/>
        <v>4.9583380611974732</v>
      </c>
      <c r="D231" s="12">
        <v>34681</v>
      </c>
      <c r="E231" s="12">
        <v>365</v>
      </c>
      <c r="F231" s="12">
        <v>93</v>
      </c>
      <c r="G231" s="12">
        <v>19</v>
      </c>
      <c r="H231" s="12">
        <v>94</v>
      </c>
      <c r="I231" s="21">
        <f t="shared" si="51"/>
        <v>35252</v>
      </c>
      <c r="J231" s="7">
        <f t="shared" si="52"/>
        <v>4.972086690116873</v>
      </c>
      <c r="K231" s="12">
        <v>34260</v>
      </c>
      <c r="L231" s="12">
        <v>700</v>
      </c>
      <c r="M231" s="12">
        <v>126</v>
      </c>
      <c r="N231" s="12">
        <v>39</v>
      </c>
      <c r="O231" s="12">
        <v>127</v>
      </c>
      <c r="P231" s="21">
        <f t="shared" si="53"/>
        <v>35252</v>
      </c>
      <c r="Q231" s="7">
        <f t="shared" si="54"/>
        <v>4.9552649495064109</v>
      </c>
      <c r="R231" s="12">
        <v>34129</v>
      </c>
      <c r="S231" s="12">
        <v>756</v>
      </c>
      <c r="T231" s="12">
        <v>169</v>
      </c>
      <c r="U231" s="12">
        <v>41</v>
      </c>
      <c r="V231" s="12">
        <v>157</v>
      </c>
      <c r="W231" s="30">
        <f t="shared" si="55"/>
        <v>35252</v>
      </c>
      <c r="X231" s="7">
        <f t="shared" si="56"/>
        <v>4.9476625439691366</v>
      </c>
    </row>
    <row r="232" spans="1:24" ht="12.75" customHeight="1" x14ac:dyDescent="0.25">
      <c r="A232" s="10">
        <v>42957</v>
      </c>
      <c r="B232" s="11" t="s">
        <v>16</v>
      </c>
      <c r="C232" s="28">
        <f t="shared" si="50"/>
        <v>4.9581538984587477</v>
      </c>
      <c r="D232" s="12">
        <v>34721</v>
      </c>
      <c r="E232" s="12">
        <v>367</v>
      </c>
      <c r="F232" s="12">
        <v>93</v>
      </c>
      <c r="G232" s="12">
        <v>19</v>
      </c>
      <c r="H232" s="12">
        <v>96</v>
      </c>
      <c r="I232" s="21">
        <f t="shared" si="51"/>
        <v>35296</v>
      </c>
      <c r="J232" s="7">
        <f t="shared" si="52"/>
        <v>4.971838168631006</v>
      </c>
      <c r="K232" s="12">
        <v>34302</v>
      </c>
      <c r="L232" s="12">
        <v>700</v>
      </c>
      <c r="M232" s="12">
        <v>126</v>
      </c>
      <c r="N232" s="12">
        <v>39</v>
      </c>
      <c r="O232" s="12">
        <v>129</v>
      </c>
      <c r="P232" s="21">
        <f t="shared" si="53"/>
        <v>35296</v>
      </c>
      <c r="Q232" s="7">
        <f t="shared" si="54"/>
        <v>4.955094061650045</v>
      </c>
      <c r="R232" s="12">
        <v>34170</v>
      </c>
      <c r="S232" s="12">
        <v>757</v>
      </c>
      <c r="T232" s="12">
        <v>170</v>
      </c>
      <c r="U232" s="12">
        <v>41</v>
      </c>
      <c r="V232" s="12">
        <v>158</v>
      </c>
      <c r="W232" s="30">
        <f t="shared" si="55"/>
        <v>35296</v>
      </c>
      <c r="X232" s="7">
        <f t="shared" si="56"/>
        <v>4.9475294650951946</v>
      </c>
    </row>
    <row r="233" spans="1:24" ht="12.75" customHeight="1" x14ac:dyDescent="0.25">
      <c r="A233" s="10">
        <v>42958</v>
      </c>
      <c r="B233" s="11" t="s">
        <v>17</v>
      </c>
      <c r="C233" s="28">
        <f t="shared" si="50"/>
        <v>4.9573605159090137</v>
      </c>
      <c r="D233" s="12">
        <v>34786</v>
      </c>
      <c r="E233" s="12">
        <v>369</v>
      </c>
      <c r="F233" s="12">
        <v>93</v>
      </c>
      <c r="G233" s="12">
        <v>19</v>
      </c>
      <c r="H233" s="12">
        <v>96</v>
      </c>
      <c r="I233" s="21">
        <f t="shared" si="51"/>
        <v>35363</v>
      </c>
      <c r="J233" s="7">
        <f t="shared" si="52"/>
        <v>4.9718349687526509</v>
      </c>
      <c r="K233" s="12">
        <v>34367</v>
      </c>
      <c r="L233" s="12">
        <v>702</v>
      </c>
      <c r="M233" s="12">
        <v>127</v>
      </c>
      <c r="N233" s="12">
        <v>69</v>
      </c>
      <c r="O233" s="12">
        <v>128</v>
      </c>
      <c r="P233" s="21">
        <f t="shared" si="53"/>
        <v>35393</v>
      </c>
      <c r="Q233" s="7">
        <f t="shared" si="54"/>
        <v>4.9526742576215632</v>
      </c>
      <c r="R233" s="12">
        <v>34235</v>
      </c>
      <c r="S233" s="12">
        <v>759</v>
      </c>
      <c r="T233" s="12">
        <v>170</v>
      </c>
      <c r="U233" s="12">
        <v>41</v>
      </c>
      <c r="V233" s="12">
        <v>158</v>
      </c>
      <c r="W233" s="30">
        <f t="shared" si="55"/>
        <v>35363</v>
      </c>
      <c r="X233" s="7">
        <f t="shared" si="56"/>
        <v>4.9475723213528262</v>
      </c>
    </row>
    <row r="234" spans="1:24" ht="12.75" customHeight="1" x14ac:dyDescent="0.25">
      <c r="A234" s="10">
        <v>42959</v>
      </c>
      <c r="B234" s="11" t="s">
        <v>18</v>
      </c>
      <c r="C234" s="28">
        <f t="shared" si="50"/>
        <v>4.9582603619381205</v>
      </c>
      <c r="D234" s="12">
        <v>34823</v>
      </c>
      <c r="E234" s="12">
        <v>370</v>
      </c>
      <c r="F234" s="12">
        <v>94</v>
      </c>
      <c r="G234" s="12">
        <v>19</v>
      </c>
      <c r="H234" s="12">
        <v>96</v>
      </c>
      <c r="I234" s="21">
        <f t="shared" si="51"/>
        <v>35402</v>
      </c>
      <c r="J234" s="7">
        <f t="shared" si="52"/>
        <v>4.9717812552963112</v>
      </c>
      <c r="K234" s="12">
        <v>34403</v>
      </c>
      <c r="L234" s="12">
        <v>705</v>
      </c>
      <c r="M234" s="12">
        <v>127</v>
      </c>
      <c r="N234" s="12">
        <v>39</v>
      </c>
      <c r="O234" s="12">
        <v>128</v>
      </c>
      <c r="P234" s="21">
        <f t="shared" si="53"/>
        <v>35402</v>
      </c>
      <c r="Q234" s="7">
        <f t="shared" si="54"/>
        <v>4.9551437771877298</v>
      </c>
      <c r="R234" s="12">
        <v>34277</v>
      </c>
      <c r="S234" s="12">
        <v>758</v>
      </c>
      <c r="T234" s="12">
        <v>170</v>
      </c>
      <c r="U234" s="12">
        <v>40</v>
      </c>
      <c r="V234" s="12">
        <v>157</v>
      </c>
      <c r="W234" s="30">
        <f t="shared" si="55"/>
        <v>35402</v>
      </c>
      <c r="X234" s="7">
        <f t="shared" si="56"/>
        <v>4.9478560533303204</v>
      </c>
    </row>
    <row r="235" spans="1:24" ht="12.75" customHeight="1" x14ac:dyDescent="0.25">
      <c r="A235" s="10">
        <v>42960</v>
      </c>
      <c r="B235" s="11" t="s">
        <v>12</v>
      </c>
      <c r="C235" s="28">
        <f t="shared" si="50"/>
        <v>4.9585941759254029</v>
      </c>
      <c r="D235" s="12">
        <v>34886</v>
      </c>
      <c r="E235" s="12">
        <v>371</v>
      </c>
      <c r="F235" s="12">
        <v>93</v>
      </c>
      <c r="G235" s="12">
        <v>19</v>
      </c>
      <c r="H235" s="12">
        <v>93</v>
      </c>
      <c r="I235" s="21">
        <f t="shared" si="51"/>
        <v>35462</v>
      </c>
      <c r="J235" s="7">
        <f t="shared" si="52"/>
        <v>4.9721955896452537</v>
      </c>
      <c r="K235" s="12">
        <v>34463</v>
      </c>
      <c r="L235" s="12">
        <v>708</v>
      </c>
      <c r="M235" s="12">
        <v>127</v>
      </c>
      <c r="N235" s="12">
        <v>38</v>
      </c>
      <c r="O235" s="12">
        <v>126</v>
      </c>
      <c r="P235" s="21">
        <f t="shared" si="53"/>
        <v>35462</v>
      </c>
      <c r="Q235" s="7">
        <f t="shared" si="54"/>
        <v>4.9554452653544638</v>
      </c>
      <c r="R235" s="12">
        <v>34339</v>
      </c>
      <c r="S235" s="12">
        <v>757</v>
      </c>
      <c r="T235" s="12">
        <v>171</v>
      </c>
      <c r="U235" s="12">
        <v>40</v>
      </c>
      <c r="V235" s="12">
        <v>155</v>
      </c>
      <c r="W235" s="30">
        <f t="shared" si="55"/>
        <v>35462</v>
      </c>
      <c r="X235" s="7">
        <f t="shared" si="56"/>
        <v>4.9481416727764929</v>
      </c>
    </row>
    <row r="236" spans="1:24" ht="12.75" customHeight="1" x14ac:dyDescent="0.25">
      <c r="A236" s="10">
        <v>42961</v>
      </c>
      <c r="B236" s="11" t="s">
        <v>13</v>
      </c>
      <c r="C236" s="28">
        <f t="shared" si="50"/>
        <v>4.9589830190449389</v>
      </c>
      <c r="D236" s="12">
        <v>34958</v>
      </c>
      <c r="E236" s="12">
        <v>369</v>
      </c>
      <c r="F236" s="12">
        <v>93</v>
      </c>
      <c r="G236" s="12">
        <v>19</v>
      </c>
      <c r="H236" s="12">
        <v>91</v>
      </c>
      <c r="I236" s="21">
        <f t="shared" si="51"/>
        <v>35530</v>
      </c>
      <c r="J236" s="7">
        <f t="shared" si="52"/>
        <v>4.9725302561215878</v>
      </c>
      <c r="K236" s="12">
        <v>34537</v>
      </c>
      <c r="L236" s="12">
        <v>705</v>
      </c>
      <c r="M236" s="12">
        <v>127</v>
      </c>
      <c r="N236" s="12">
        <v>38</v>
      </c>
      <c r="O236" s="12">
        <v>123</v>
      </c>
      <c r="P236" s="21">
        <f t="shared" si="53"/>
        <v>35530</v>
      </c>
      <c r="Q236" s="7">
        <f t="shared" si="54"/>
        <v>4.9559527160146359</v>
      </c>
      <c r="R236" s="12">
        <v>34409</v>
      </c>
      <c r="S236" s="12">
        <v>757</v>
      </c>
      <c r="T236" s="12">
        <v>171</v>
      </c>
      <c r="U236" s="12">
        <v>40</v>
      </c>
      <c r="V236" s="12">
        <v>153</v>
      </c>
      <c r="W236" s="30">
        <f t="shared" si="55"/>
        <v>35530</v>
      </c>
      <c r="X236" s="7">
        <f t="shared" si="56"/>
        <v>4.9484660849985929</v>
      </c>
    </row>
    <row r="237" spans="1:24" ht="12.75" customHeight="1" x14ac:dyDescent="0.25">
      <c r="A237" s="10">
        <v>42962</v>
      </c>
      <c r="B237" s="11" t="s">
        <v>14</v>
      </c>
      <c r="C237" s="28">
        <f t="shared" si="50"/>
        <v>4.9589576669098525</v>
      </c>
      <c r="D237" s="12">
        <v>35063</v>
      </c>
      <c r="E237" s="12">
        <v>371</v>
      </c>
      <c r="F237" s="12">
        <v>94</v>
      </c>
      <c r="G237" s="12">
        <v>19</v>
      </c>
      <c r="H237" s="12">
        <v>91</v>
      </c>
      <c r="I237" s="21">
        <f t="shared" si="51"/>
        <v>35638</v>
      </c>
      <c r="J237" s="7">
        <f t="shared" si="52"/>
        <v>4.9725012626971212</v>
      </c>
      <c r="K237" s="12">
        <v>34640</v>
      </c>
      <c r="L237" s="12">
        <v>708</v>
      </c>
      <c r="M237" s="12">
        <v>128</v>
      </c>
      <c r="N237" s="12">
        <v>38</v>
      </c>
      <c r="O237" s="12">
        <v>124</v>
      </c>
      <c r="P237" s="21">
        <f t="shared" si="53"/>
        <v>35638</v>
      </c>
      <c r="Q237" s="7">
        <f t="shared" si="54"/>
        <v>4.9558336606992537</v>
      </c>
      <c r="R237" s="12">
        <v>34513</v>
      </c>
      <c r="S237" s="12">
        <v>761</v>
      </c>
      <c r="T237" s="12">
        <v>172</v>
      </c>
      <c r="U237" s="12">
        <v>39</v>
      </c>
      <c r="V237" s="12">
        <v>153</v>
      </c>
      <c r="W237" s="30">
        <f t="shared" si="55"/>
        <v>35638</v>
      </c>
      <c r="X237" s="7">
        <f t="shared" si="56"/>
        <v>4.9485380773331835</v>
      </c>
    </row>
    <row r="238" spans="1:24" ht="12.75" customHeight="1" x14ac:dyDescent="0.25">
      <c r="A238" s="10">
        <v>42963</v>
      </c>
      <c r="B238" s="11" t="s">
        <v>15</v>
      </c>
      <c r="C238" s="28">
        <f t="shared" si="50"/>
        <v>4.958957697299013</v>
      </c>
      <c r="D238" s="12">
        <v>35125</v>
      </c>
      <c r="E238" s="12">
        <v>375</v>
      </c>
      <c r="F238" s="12">
        <v>94</v>
      </c>
      <c r="G238" s="12">
        <v>19</v>
      </c>
      <c r="H238" s="12">
        <v>90</v>
      </c>
      <c r="I238" s="21">
        <f t="shared" si="51"/>
        <v>35703</v>
      </c>
      <c r="J238" s="7">
        <f t="shared" si="52"/>
        <v>4.9725513262190848</v>
      </c>
      <c r="K238" s="12">
        <v>34701</v>
      </c>
      <c r="L238" s="12">
        <v>713</v>
      </c>
      <c r="M238" s="12">
        <v>128</v>
      </c>
      <c r="N238" s="12">
        <v>38</v>
      </c>
      <c r="O238" s="12">
        <v>123</v>
      </c>
      <c r="P238" s="21">
        <f t="shared" si="53"/>
        <v>35703</v>
      </c>
      <c r="Q238" s="7">
        <f t="shared" si="54"/>
        <v>4.9558860599949588</v>
      </c>
      <c r="R238" s="12">
        <v>34572</v>
      </c>
      <c r="S238" s="12">
        <v>767</v>
      </c>
      <c r="T238" s="12">
        <v>171</v>
      </c>
      <c r="U238" s="12">
        <v>40</v>
      </c>
      <c r="V238" s="12">
        <v>153</v>
      </c>
      <c r="W238" s="30">
        <f t="shared" si="55"/>
        <v>35703</v>
      </c>
      <c r="X238" s="7">
        <f t="shared" si="56"/>
        <v>4.9484357056829955</v>
      </c>
    </row>
    <row r="239" spans="1:24" ht="12.75" customHeight="1" x14ac:dyDescent="0.25">
      <c r="A239" s="10">
        <v>42964</v>
      </c>
      <c r="B239" s="11" t="s">
        <v>16</v>
      </c>
      <c r="C239" s="28">
        <f t="shared" si="50"/>
        <v>4.9590736395127948</v>
      </c>
      <c r="D239" s="12">
        <v>35219</v>
      </c>
      <c r="E239" s="12">
        <v>375</v>
      </c>
      <c r="F239" s="12">
        <v>93</v>
      </c>
      <c r="G239" s="12">
        <v>19</v>
      </c>
      <c r="H239" s="12">
        <v>90</v>
      </c>
      <c r="I239" s="21">
        <f t="shared" si="51"/>
        <v>35796</v>
      </c>
      <c r="J239" s="7">
        <f t="shared" si="52"/>
        <v>4.9726785115655376</v>
      </c>
      <c r="K239" s="12">
        <v>34794</v>
      </c>
      <c r="L239" s="12">
        <v>713</v>
      </c>
      <c r="M239" s="12">
        <v>127</v>
      </c>
      <c r="N239" s="12">
        <v>38</v>
      </c>
      <c r="O239" s="12">
        <v>124</v>
      </c>
      <c r="P239" s="21">
        <f t="shared" si="53"/>
        <v>35796</v>
      </c>
      <c r="Q239" s="7">
        <f t="shared" si="54"/>
        <v>4.9559447983014859</v>
      </c>
      <c r="R239" s="12">
        <v>34668</v>
      </c>
      <c r="S239" s="12">
        <v>764</v>
      </c>
      <c r="T239" s="12">
        <v>170</v>
      </c>
      <c r="U239" s="12">
        <v>40</v>
      </c>
      <c r="V239" s="12">
        <v>154</v>
      </c>
      <c r="W239" s="30">
        <f t="shared" si="55"/>
        <v>35796</v>
      </c>
      <c r="X239" s="7">
        <f t="shared" si="56"/>
        <v>4.9485976086713599</v>
      </c>
    </row>
    <row r="240" spans="1:24" ht="12.75" customHeight="1" x14ac:dyDescent="0.25">
      <c r="A240" s="10">
        <v>42965</v>
      </c>
      <c r="B240" s="11" t="s">
        <v>17</v>
      </c>
      <c r="C240" s="28">
        <f t="shared" si="50"/>
        <v>4.9590291135829316</v>
      </c>
      <c r="D240" s="12">
        <v>35292</v>
      </c>
      <c r="E240" s="12">
        <v>377</v>
      </c>
      <c r="F240" s="12">
        <v>93</v>
      </c>
      <c r="G240" s="12">
        <v>19</v>
      </c>
      <c r="H240" s="12">
        <v>90</v>
      </c>
      <c r="I240" s="21">
        <f t="shared" si="51"/>
        <v>35871</v>
      </c>
      <c r="J240" s="7">
        <f t="shared" si="52"/>
        <v>4.9726798806835601</v>
      </c>
      <c r="K240" s="12">
        <v>34866</v>
      </c>
      <c r="L240" s="12">
        <v>715</v>
      </c>
      <c r="M240" s="12">
        <v>128</v>
      </c>
      <c r="N240" s="12">
        <v>38</v>
      </c>
      <c r="O240" s="12">
        <v>124</v>
      </c>
      <c r="P240" s="21">
        <f t="shared" si="53"/>
        <v>35871</v>
      </c>
      <c r="Q240" s="7">
        <f t="shared" si="54"/>
        <v>4.9559253993476622</v>
      </c>
      <c r="R240" s="12">
        <v>34739</v>
      </c>
      <c r="S240" s="12">
        <v>765</v>
      </c>
      <c r="T240" s="12">
        <v>172</v>
      </c>
      <c r="U240" s="12">
        <v>41</v>
      </c>
      <c r="V240" s="12">
        <v>154</v>
      </c>
      <c r="W240" s="30">
        <f t="shared" si="55"/>
        <v>35871</v>
      </c>
      <c r="X240" s="7">
        <f t="shared" si="56"/>
        <v>4.9484820607175717</v>
      </c>
    </row>
    <row r="241" spans="1:51" ht="12.75" customHeight="1" x14ac:dyDescent="0.25">
      <c r="A241" s="10">
        <v>42966</v>
      </c>
      <c r="B241" s="11" t="s">
        <v>18</v>
      </c>
      <c r="C241" s="28">
        <f t="shared" si="50"/>
        <v>4.9590189036443109</v>
      </c>
      <c r="D241" s="12">
        <v>35340</v>
      </c>
      <c r="E241" s="12">
        <v>377</v>
      </c>
      <c r="F241" s="12">
        <v>93</v>
      </c>
      <c r="G241" s="12">
        <v>19</v>
      </c>
      <c r="H241" s="12">
        <v>90</v>
      </c>
      <c r="I241" s="21">
        <f t="shared" si="51"/>
        <v>35919</v>
      </c>
      <c r="J241" s="7">
        <f t="shared" si="52"/>
        <v>4.9727163896545008</v>
      </c>
      <c r="K241" s="12">
        <v>34911</v>
      </c>
      <c r="L241" s="12">
        <v>718</v>
      </c>
      <c r="M241" s="12">
        <v>128</v>
      </c>
      <c r="N241" s="12">
        <v>38</v>
      </c>
      <c r="O241" s="12">
        <v>124</v>
      </c>
      <c r="P241" s="21">
        <f t="shared" si="53"/>
        <v>35919</v>
      </c>
      <c r="Q241" s="7">
        <f t="shared" si="54"/>
        <v>4.9559007767476819</v>
      </c>
      <c r="R241" s="12">
        <v>34786</v>
      </c>
      <c r="S241" s="12">
        <v>765</v>
      </c>
      <c r="T241" s="12">
        <v>172</v>
      </c>
      <c r="U241" s="12">
        <v>41</v>
      </c>
      <c r="V241" s="12">
        <v>155</v>
      </c>
      <c r="W241" s="30">
        <f t="shared" si="55"/>
        <v>35919</v>
      </c>
      <c r="X241" s="7">
        <f t="shared" si="56"/>
        <v>4.9484395445307499</v>
      </c>
    </row>
    <row r="242" spans="1:51" ht="12.75" customHeight="1" x14ac:dyDescent="0.25">
      <c r="A242" s="10">
        <v>42967</v>
      </c>
      <c r="B242" s="11" t="s">
        <v>12</v>
      </c>
      <c r="C242" s="28">
        <f t="shared" si="50"/>
        <v>4.95888293391834</v>
      </c>
      <c r="D242" s="12">
        <v>35427</v>
      </c>
      <c r="E242" s="12">
        <v>378</v>
      </c>
      <c r="F242" s="12">
        <v>96</v>
      </c>
      <c r="G242" s="12">
        <v>20</v>
      </c>
      <c r="H242" s="12">
        <v>90</v>
      </c>
      <c r="I242" s="21">
        <f t="shared" si="51"/>
        <v>36011</v>
      </c>
      <c r="J242" s="7">
        <f t="shared" si="52"/>
        <v>4.9725084002110469</v>
      </c>
      <c r="K242" s="12">
        <v>34998</v>
      </c>
      <c r="L242" s="12">
        <v>722</v>
      </c>
      <c r="M242" s="12">
        <v>128</v>
      </c>
      <c r="N242" s="12">
        <v>38</v>
      </c>
      <c r="O242" s="12">
        <v>125</v>
      </c>
      <c r="P242" s="21">
        <f t="shared" si="53"/>
        <v>36011</v>
      </c>
      <c r="Q242" s="7">
        <f t="shared" si="54"/>
        <v>4.9557912859959456</v>
      </c>
      <c r="R242" s="12">
        <v>34877</v>
      </c>
      <c r="S242" s="12">
        <v>763</v>
      </c>
      <c r="T242" s="12">
        <v>173</v>
      </c>
      <c r="U242" s="12">
        <v>41</v>
      </c>
      <c r="V242" s="12">
        <v>157</v>
      </c>
      <c r="W242" s="30">
        <f t="shared" si="55"/>
        <v>36011</v>
      </c>
      <c r="X242" s="7">
        <f t="shared" si="56"/>
        <v>4.9483491155480266</v>
      </c>
    </row>
    <row r="243" spans="1:51" ht="12.75" customHeight="1" x14ac:dyDescent="0.25">
      <c r="A243" s="10">
        <v>42968</v>
      </c>
      <c r="B243" s="11" t="s">
        <v>13</v>
      </c>
      <c r="C243" s="28">
        <f t="shared" si="50"/>
        <v>4.9590241832055435</v>
      </c>
      <c r="D243" s="12">
        <v>35544</v>
      </c>
      <c r="E243" s="12">
        <v>378</v>
      </c>
      <c r="F243" s="12">
        <v>95</v>
      </c>
      <c r="G243" s="12">
        <v>20</v>
      </c>
      <c r="H243" s="12">
        <v>90</v>
      </c>
      <c r="I243" s="21">
        <f t="shared" si="51"/>
        <v>36127</v>
      </c>
      <c r="J243" s="7">
        <f t="shared" si="52"/>
        <v>4.972652033105434</v>
      </c>
      <c r="K243" s="12">
        <v>35110</v>
      </c>
      <c r="L243" s="12">
        <v>727</v>
      </c>
      <c r="M243" s="12">
        <v>128</v>
      </c>
      <c r="N243" s="12">
        <v>37</v>
      </c>
      <c r="O243" s="12">
        <v>125</v>
      </c>
      <c r="P243" s="21">
        <f t="shared" si="53"/>
        <v>36127</v>
      </c>
      <c r="Q243" s="7">
        <f t="shared" si="54"/>
        <v>4.955877875273341</v>
      </c>
      <c r="R243" s="12">
        <v>34992</v>
      </c>
      <c r="S243" s="12">
        <v>765</v>
      </c>
      <c r="T243" s="12">
        <v>173</v>
      </c>
      <c r="U243" s="12">
        <v>40</v>
      </c>
      <c r="V243" s="12">
        <v>157</v>
      </c>
      <c r="W243" s="30">
        <f t="shared" si="55"/>
        <v>36127</v>
      </c>
      <c r="X243" s="7">
        <f t="shared" si="56"/>
        <v>4.9485426412378555</v>
      </c>
    </row>
    <row r="244" spans="1:51" ht="12.75" customHeight="1" x14ac:dyDescent="0.25">
      <c r="A244" s="10">
        <v>42969</v>
      </c>
      <c r="B244" s="11" t="s">
        <v>14</v>
      </c>
      <c r="C244" s="28">
        <f t="shared" si="50"/>
        <v>4.9592153619992656</v>
      </c>
      <c r="D244" s="12">
        <v>35696</v>
      </c>
      <c r="E244" s="12">
        <v>379</v>
      </c>
      <c r="F244" s="12">
        <v>95</v>
      </c>
      <c r="G244" s="12">
        <v>20</v>
      </c>
      <c r="H244" s="12">
        <v>90</v>
      </c>
      <c r="I244" s="21">
        <f t="shared" si="51"/>
        <v>36280</v>
      </c>
      <c r="J244" s="7">
        <f t="shared" si="52"/>
        <v>4.9727398015435504</v>
      </c>
      <c r="K244" s="12">
        <v>35263</v>
      </c>
      <c r="L244" s="12">
        <v>729</v>
      </c>
      <c r="M244" s="12">
        <v>127</v>
      </c>
      <c r="N244" s="12">
        <v>36</v>
      </c>
      <c r="O244" s="12">
        <v>125</v>
      </c>
      <c r="P244" s="21">
        <f t="shared" si="53"/>
        <v>36280</v>
      </c>
      <c r="Q244" s="7">
        <f t="shared" si="54"/>
        <v>4.9561466372657108</v>
      </c>
      <c r="R244" s="12">
        <v>35146</v>
      </c>
      <c r="S244" s="12">
        <v>765</v>
      </c>
      <c r="T244" s="12">
        <v>171</v>
      </c>
      <c r="U244" s="12">
        <v>40</v>
      </c>
      <c r="V244" s="12">
        <v>158</v>
      </c>
      <c r="W244" s="30">
        <f t="shared" si="55"/>
        <v>36280</v>
      </c>
      <c r="X244" s="7">
        <f t="shared" si="56"/>
        <v>4.9487596471885338</v>
      </c>
    </row>
    <row r="245" spans="1:51" ht="12.75" customHeight="1" x14ac:dyDescent="0.25">
      <c r="A245" s="10">
        <v>42970</v>
      </c>
      <c r="B245" s="11" t="s">
        <v>15</v>
      </c>
      <c r="C245" s="28">
        <f t="shared" si="50"/>
        <v>4.9595080572103107</v>
      </c>
      <c r="D245" s="12">
        <v>35842</v>
      </c>
      <c r="E245" s="12">
        <v>381</v>
      </c>
      <c r="F245" s="12">
        <v>95</v>
      </c>
      <c r="G245" s="12">
        <v>20</v>
      </c>
      <c r="H245" s="12">
        <v>89</v>
      </c>
      <c r="I245" s="21">
        <f t="shared" si="51"/>
        <v>36427</v>
      </c>
      <c r="J245" s="7">
        <f t="shared" si="52"/>
        <v>4.9729047135366624</v>
      </c>
      <c r="K245" s="12">
        <v>35412</v>
      </c>
      <c r="L245" s="12">
        <v>728</v>
      </c>
      <c r="M245" s="12">
        <v>127</v>
      </c>
      <c r="N245" s="12">
        <v>36</v>
      </c>
      <c r="O245" s="12">
        <v>124</v>
      </c>
      <c r="P245" s="21">
        <f t="shared" si="53"/>
        <v>36427</v>
      </c>
      <c r="Q245" s="7">
        <f t="shared" si="54"/>
        <v>4.9564608669393584</v>
      </c>
      <c r="R245" s="12">
        <v>35296</v>
      </c>
      <c r="S245" s="12">
        <v>764</v>
      </c>
      <c r="T245" s="12">
        <v>170</v>
      </c>
      <c r="U245" s="12">
        <v>40</v>
      </c>
      <c r="V245" s="12">
        <v>157</v>
      </c>
      <c r="W245" s="30">
        <f t="shared" si="55"/>
        <v>36427</v>
      </c>
      <c r="X245" s="7">
        <f t="shared" si="56"/>
        <v>4.9491585911549123</v>
      </c>
    </row>
    <row r="246" spans="1:51" ht="12.75" customHeight="1" x14ac:dyDescent="0.25">
      <c r="A246" s="10">
        <v>42971</v>
      </c>
      <c r="B246" s="11" t="s">
        <v>16</v>
      </c>
      <c r="C246" s="28">
        <f t="shared" si="50"/>
        <v>4.9593464803114431</v>
      </c>
      <c r="D246" s="12">
        <v>35972</v>
      </c>
      <c r="E246" s="12">
        <v>383</v>
      </c>
      <c r="F246" s="12">
        <v>96</v>
      </c>
      <c r="G246" s="12">
        <v>21</v>
      </c>
      <c r="H246" s="12">
        <v>89</v>
      </c>
      <c r="I246" s="21">
        <f t="shared" si="51"/>
        <v>36561</v>
      </c>
      <c r="J246" s="7">
        <f t="shared" si="52"/>
        <v>4.9728125598315147</v>
      </c>
      <c r="K246" s="12">
        <v>35542</v>
      </c>
      <c r="L246" s="12">
        <v>731</v>
      </c>
      <c r="M246" s="12">
        <v>127</v>
      </c>
      <c r="N246" s="12">
        <v>36</v>
      </c>
      <c r="O246" s="12">
        <v>125</v>
      </c>
      <c r="P246" s="21">
        <f t="shared" si="53"/>
        <v>36561</v>
      </c>
      <c r="Q246" s="7">
        <f t="shared" si="54"/>
        <v>4.956428981701813</v>
      </c>
      <c r="R246" s="12">
        <v>35420</v>
      </c>
      <c r="S246" s="12">
        <v>770</v>
      </c>
      <c r="T246" s="12">
        <v>170</v>
      </c>
      <c r="U246" s="12">
        <v>42</v>
      </c>
      <c r="V246" s="12">
        <v>159</v>
      </c>
      <c r="W246" s="30">
        <f t="shared" si="55"/>
        <v>36561</v>
      </c>
      <c r="X246" s="7">
        <f t="shared" si="56"/>
        <v>4.9487978994010007</v>
      </c>
    </row>
    <row r="247" spans="1:51" ht="12.75" customHeight="1" x14ac:dyDescent="0.25">
      <c r="A247" s="10">
        <v>42972</v>
      </c>
      <c r="B247" s="11" t="s">
        <v>17</v>
      </c>
      <c r="C247" s="28">
        <f t="shared" si="50"/>
        <v>4.9593156135893866</v>
      </c>
      <c r="D247" s="12">
        <v>36020</v>
      </c>
      <c r="E247" s="12">
        <v>381</v>
      </c>
      <c r="F247" s="12">
        <v>96</v>
      </c>
      <c r="G247" s="12">
        <v>20</v>
      </c>
      <c r="H247" s="12">
        <v>90</v>
      </c>
      <c r="I247" s="21">
        <f t="shared" si="51"/>
        <v>36607</v>
      </c>
      <c r="J247" s="7">
        <f t="shared" si="52"/>
        <v>4.9728740404840606</v>
      </c>
      <c r="K247" s="12">
        <v>35586</v>
      </c>
      <c r="L247" s="12">
        <v>731</v>
      </c>
      <c r="M247" s="12">
        <v>127</v>
      </c>
      <c r="N247" s="12">
        <v>36</v>
      </c>
      <c r="O247" s="12">
        <v>127</v>
      </c>
      <c r="P247" s="21">
        <f t="shared" si="53"/>
        <v>36607</v>
      </c>
      <c r="Q247" s="7">
        <f t="shared" si="54"/>
        <v>4.9562651951812491</v>
      </c>
      <c r="R247" s="12">
        <v>35466</v>
      </c>
      <c r="S247" s="12">
        <v>770</v>
      </c>
      <c r="T247" s="12">
        <v>169</v>
      </c>
      <c r="U247" s="12">
        <v>42</v>
      </c>
      <c r="V247" s="12">
        <v>160</v>
      </c>
      <c r="W247" s="30">
        <f t="shared" si="55"/>
        <v>36607</v>
      </c>
      <c r="X247" s="7">
        <f t="shared" si="56"/>
        <v>4.9488076051028491</v>
      </c>
    </row>
    <row r="248" spans="1:51" ht="12.75" customHeight="1" x14ac:dyDescent="0.25">
      <c r="A248" s="10">
        <v>42973</v>
      </c>
      <c r="B248" s="11" t="s">
        <v>18</v>
      </c>
      <c r="C248" s="28">
        <f t="shared" si="50"/>
        <v>4.9594583526713807</v>
      </c>
      <c r="D248" s="12">
        <v>36044</v>
      </c>
      <c r="E248" s="12">
        <v>380</v>
      </c>
      <c r="F248" s="12">
        <v>96</v>
      </c>
      <c r="G248" s="12">
        <v>19</v>
      </c>
      <c r="H248" s="12">
        <v>90</v>
      </c>
      <c r="I248" s="21">
        <f t="shared" si="51"/>
        <v>36629</v>
      </c>
      <c r="J248" s="7">
        <f t="shared" si="52"/>
        <v>4.9729995358868653</v>
      </c>
      <c r="K248" s="12">
        <v>35610</v>
      </c>
      <c r="L248" s="12">
        <v>731</v>
      </c>
      <c r="M248" s="12">
        <v>126</v>
      </c>
      <c r="N248" s="12">
        <v>36</v>
      </c>
      <c r="O248" s="12">
        <v>126</v>
      </c>
      <c r="P248" s="21">
        <f t="shared" si="53"/>
        <v>36629</v>
      </c>
      <c r="Q248" s="7">
        <f t="shared" si="54"/>
        <v>4.9564552676840758</v>
      </c>
      <c r="R248" s="12">
        <v>35490</v>
      </c>
      <c r="S248" s="12">
        <v>769</v>
      </c>
      <c r="T248" s="12">
        <v>168</v>
      </c>
      <c r="U248" s="12">
        <v>42</v>
      </c>
      <c r="V248" s="12">
        <v>160</v>
      </c>
      <c r="W248" s="30">
        <f t="shared" si="55"/>
        <v>36629</v>
      </c>
      <c r="X248" s="7">
        <f t="shared" si="56"/>
        <v>4.9489202544432009</v>
      </c>
    </row>
    <row r="249" spans="1:51" ht="12.75" customHeight="1" x14ac:dyDescent="0.25">
      <c r="A249" s="10">
        <v>42974</v>
      </c>
      <c r="B249" s="11" t="s">
        <v>12</v>
      </c>
      <c r="C249" s="28">
        <f t="shared" si="50"/>
        <v>4.9596531844386949</v>
      </c>
      <c r="D249" s="12">
        <v>36131</v>
      </c>
      <c r="E249" s="12">
        <v>378</v>
      </c>
      <c r="F249" s="12">
        <v>97</v>
      </c>
      <c r="G249" s="12">
        <v>19</v>
      </c>
      <c r="H249" s="12">
        <v>90</v>
      </c>
      <c r="I249" s="21">
        <f t="shared" si="51"/>
        <v>36715</v>
      </c>
      <c r="J249" s="7">
        <f t="shared" si="52"/>
        <v>4.9730627808797498</v>
      </c>
      <c r="K249" s="12">
        <v>35701</v>
      </c>
      <c r="L249" s="12">
        <v>726</v>
      </c>
      <c r="M249" s="12">
        <v>127</v>
      </c>
      <c r="N249" s="12">
        <v>35</v>
      </c>
      <c r="O249" s="12">
        <v>126</v>
      </c>
      <c r="P249" s="21">
        <f t="shared" si="53"/>
        <v>36715</v>
      </c>
      <c r="Q249" s="7">
        <f t="shared" si="54"/>
        <v>4.9567206863679694</v>
      </c>
      <c r="R249" s="12">
        <v>35579</v>
      </c>
      <c r="S249" s="12">
        <v>766</v>
      </c>
      <c r="T249" s="12">
        <v>169</v>
      </c>
      <c r="U249" s="12">
        <v>42</v>
      </c>
      <c r="V249" s="12">
        <v>159</v>
      </c>
      <c r="W249" s="30">
        <f t="shared" si="55"/>
        <v>36715</v>
      </c>
      <c r="X249" s="7">
        <f t="shared" si="56"/>
        <v>4.9491760860683645</v>
      </c>
    </row>
    <row r="250" spans="1:51" ht="12.75" customHeight="1" x14ac:dyDescent="0.25">
      <c r="A250" s="10">
        <v>42975</v>
      </c>
      <c r="B250" s="11" t="s">
        <v>13</v>
      </c>
      <c r="C250" s="28">
        <f t="shared" si="50"/>
        <v>4.9597019795518813</v>
      </c>
      <c r="D250" s="12">
        <v>36192</v>
      </c>
      <c r="E250" s="12">
        <v>379</v>
      </c>
      <c r="F250" s="12">
        <v>96</v>
      </c>
      <c r="G250" s="12">
        <v>19</v>
      </c>
      <c r="H250" s="12">
        <v>90</v>
      </c>
      <c r="I250" s="21">
        <f t="shared" si="51"/>
        <v>36776</v>
      </c>
      <c r="J250" s="7">
        <f t="shared" si="52"/>
        <v>4.9731346530345881</v>
      </c>
      <c r="K250" s="12">
        <v>35761</v>
      </c>
      <c r="L250" s="12">
        <v>727</v>
      </c>
      <c r="M250" s="12">
        <v>127</v>
      </c>
      <c r="N250" s="12">
        <v>35</v>
      </c>
      <c r="O250" s="12">
        <v>126</v>
      </c>
      <c r="P250" s="21">
        <f t="shared" si="53"/>
        <v>36776</v>
      </c>
      <c r="Q250" s="7">
        <f t="shared" si="54"/>
        <v>4.9567652817054597</v>
      </c>
      <c r="R250" s="12">
        <v>35638</v>
      </c>
      <c r="S250" s="12">
        <v>768</v>
      </c>
      <c r="T250" s="12">
        <v>169</v>
      </c>
      <c r="U250" s="12">
        <v>42</v>
      </c>
      <c r="V250" s="12">
        <v>159</v>
      </c>
      <c r="W250" s="30">
        <f t="shared" si="55"/>
        <v>36776</v>
      </c>
      <c r="X250" s="7">
        <f t="shared" si="56"/>
        <v>4.949206003915597</v>
      </c>
    </row>
    <row r="251" spans="1:51" ht="12.75" customHeight="1" x14ac:dyDescent="0.25">
      <c r="A251" s="10">
        <v>42976</v>
      </c>
      <c r="B251" s="11" t="s">
        <v>14</v>
      </c>
      <c r="C251" s="28">
        <f t="shared" si="50"/>
        <v>4.9597601188534988</v>
      </c>
      <c r="D251" s="12">
        <v>36212</v>
      </c>
      <c r="E251" s="12">
        <v>380</v>
      </c>
      <c r="F251" s="12">
        <v>95</v>
      </c>
      <c r="G251" s="12">
        <v>19</v>
      </c>
      <c r="H251" s="12">
        <v>90</v>
      </c>
      <c r="I251" s="21">
        <f t="shared" si="51"/>
        <v>36796</v>
      </c>
      <c r="J251" s="7">
        <f t="shared" si="52"/>
        <v>4.9731764322208933</v>
      </c>
      <c r="K251" s="12">
        <v>35783</v>
      </c>
      <c r="L251" s="12">
        <v>725</v>
      </c>
      <c r="M251" s="12">
        <v>127</v>
      </c>
      <c r="N251" s="12">
        <v>35</v>
      </c>
      <c r="O251" s="12">
        <v>126</v>
      </c>
      <c r="P251" s="21">
        <f t="shared" si="53"/>
        <v>36796</v>
      </c>
      <c r="Q251" s="7">
        <f t="shared" si="54"/>
        <v>4.9568431351233828</v>
      </c>
      <c r="R251" s="12">
        <v>35658</v>
      </c>
      <c r="S251" s="12">
        <v>769</v>
      </c>
      <c r="T251" s="12">
        <v>168</v>
      </c>
      <c r="U251" s="12">
        <v>42</v>
      </c>
      <c r="V251" s="12">
        <v>159</v>
      </c>
      <c r="W251" s="30">
        <f t="shared" si="55"/>
        <v>36796</v>
      </c>
      <c r="X251" s="7">
        <f t="shared" si="56"/>
        <v>4.9492607892162193</v>
      </c>
    </row>
    <row r="252" spans="1:51" ht="12.75" customHeight="1" x14ac:dyDescent="0.25">
      <c r="A252" s="10">
        <v>42977</v>
      </c>
      <c r="B252" s="11" t="s">
        <v>15</v>
      </c>
      <c r="C252" s="28">
        <f t="shared" si="50"/>
        <v>4.9596456425446345</v>
      </c>
      <c r="D252" s="12">
        <v>36213</v>
      </c>
      <c r="E252" s="12">
        <v>380</v>
      </c>
      <c r="F252" s="12">
        <v>97</v>
      </c>
      <c r="G252" s="12">
        <v>19</v>
      </c>
      <c r="H252" s="12">
        <v>90</v>
      </c>
      <c r="I252" s="21">
        <f t="shared" si="51"/>
        <v>36799</v>
      </c>
      <c r="J252" s="7">
        <f t="shared" si="52"/>
        <v>4.9730699203782711</v>
      </c>
      <c r="K252" s="12">
        <v>35784</v>
      </c>
      <c r="L252" s="12">
        <v>725</v>
      </c>
      <c r="M252" s="12">
        <v>128</v>
      </c>
      <c r="N252" s="12">
        <v>36</v>
      </c>
      <c r="O252" s="12">
        <v>126</v>
      </c>
      <c r="P252" s="21">
        <f t="shared" si="53"/>
        <v>36799</v>
      </c>
      <c r="Q252" s="7">
        <f t="shared" si="54"/>
        <v>4.9567107801842445</v>
      </c>
      <c r="R252" s="12">
        <v>35662</v>
      </c>
      <c r="S252" s="12">
        <v>766</v>
      </c>
      <c r="T252" s="12">
        <v>168</v>
      </c>
      <c r="U252" s="12">
        <v>43</v>
      </c>
      <c r="V252" s="12">
        <v>160</v>
      </c>
      <c r="W252" s="30">
        <f t="shared" si="55"/>
        <v>36799</v>
      </c>
      <c r="X252" s="7">
        <f t="shared" si="56"/>
        <v>4.9491562270713878</v>
      </c>
    </row>
    <row r="253" spans="1:51" ht="12.75" customHeight="1" x14ac:dyDescent="0.25">
      <c r="A253" s="10">
        <v>42978</v>
      </c>
      <c r="B253" s="11" t="s">
        <v>16</v>
      </c>
      <c r="C253" s="28">
        <f t="shared" si="50"/>
        <v>4.9597104442994855</v>
      </c>
      <c r="D253" s="12">
        <v>36208</v>
      </c>
      <c r="E253" s="12">
        <v>378</v>
      </c>
      <c r="F253" s="12">
        <v>97</v>
      </c>
      <c r="G253" s="12">
        <v>19</v>
      </c>
      <c r="H253" s="12">
        <v>90</v>
      </c>
      <c r="I253" s="21">
        <f t="shared" si="51"/>
        <v>36792</v>
      </c>
      <c r="J253" s="7">
        <f t="shared" si="52"/>
        <v>4.9731191563383348</v>
      </c>
      <c r="K253" s="12">
        <v>35780</v>
      </c>
      <c r="L253" s="12">
        <v>722</v>
      </c>
      <c r="M253" s="12">
        <v>128</v>
      </c>
      <c r="N253" s="12">
        <v>36</v>
      </c>
      <c r="O253" s="12">
        <v>126</v>
      </c>
      <c r="P253" s="21">
        <f t="shared" si="53"/>
        <v>36792</v>
      </c>
      <c r="Q253" s="7">
        <f t="shared" si="54"/>
        <v>4.9567840834964123</v>
      </c>
      <c r="R253" s="12">
        <v>35658</v>
      </c>
      <c r="S253" s="12">
        <v>763</v>
      </c>
      <c r="T253" s="12">
        <v>168</v>
      </c>
      <c r="U253" s="12">
        <v>43</v>
      </c>
      <c r="V253" s="12">
        <v>160</v>
      </c>
      <c r="W253" s="30">
        <f t="shared" si="55"/>
        <v>36792</v>
      </c>
      <c r="X253" s="7">
        <f t="shared" si="56"/>
        <v>4.9492280930637094</v>
      </c>
    </row>
    <row r="254" spans="1:51" ht="12.75" customHeight="1" x14ac:dyDescent="0.25">
      <c r="A254" s="27">
        <v>42948</v>
      </c>
      <c r="B254" s="11" t="s">
        <v>19</v>
      </c>
      <c r="C254" s="7">
        <f>AVERAGE(C223:C253)</f>
        <v>4.9587722109519907</v>
      </c>
      <c r="D254" s="12">
        <f>AVERAGE(D223:D253)</f>
        <v>35183.161290322583</v>
      </c>
      <c r="E254" s="12">
        <f t="shared" ref="E254:X254" si="57">AVERAGE(E223:E253)</f>
        <v>372.45161290322579</v>
      </c>
      <c r="F254" s="12">
        <f t="shared" si="57"/>
        <v>94.096774193548384</v>
      </c>
      <c r="G254" s="12">
        <f t="shared" si="57"/>
        <v>19.516129032258064</v>
      </c>
      <c r="H254" s="12">
        <f t="shared" si="57"/>
        <v>91.806451612903231</v>
      </c>
      <c r="I254" s="12">
        <f t="shared" si="57"/>
        <v>35761.032258064515</v>
      </c>
      <c r="J254" s="7">
        <f t="shared" si="57"/>
        <v>4.9724059997519472</v>
      </c>
      <c r="K254" s="12">
        <f t="shared" si="57"/>
        <v>34758.967741935485</v>
      </c>
      <c r="L254" s="12">
        <f t="shared" si="57"/>
        <v>711.16129032258061</v>
      </c>
      <c r="M254" s="12">
        <f t="shared" si="57"/>
        <v>126.7741935483871</v>
      </c>
      <c r="N254" s="12">
        <f t="shared" si="57"/>
        <v>38.58064516129032</v>
      </c>
      <c r="O254" s="12">
        <f t="shared" si="57"/>
        <v>126.51612903225806</v>
      </c>
      <c r="P254" s="12">
        <f t="shared" si="57"/>
        <v>35762</v>
      </c>
      <c r="Q254" s="7">
        <f t="shared" si="57"/>
        <v>4.9556212242409892</v>
      </c>
      <c r="R254" s="12">
        <f t="shared" si="57"/>
        <v>34633.838709677417</v>
      </c>
      <c r="S254" s="12">
        <f t="shared" si="57"/>
        <v>760.32258064516134</v>
      </c>
      <c r="T254" s="12">
        <f t="shared" si="57"/>
        <v>169.19354838709677</v>
      </c>
      <c r="U254" s="12">
        <f t="shared" si="57"/>
        <v>40.645161290322584</v>
      </c>
      <c r="V254" s="12">
        <f t="shared" si="57"/>
        <v>157.03225806451613</v>
      </c>
      <c r="W254" s="12">
        <f t="shared" si="57"/>
        <v>35761.032258064515</v>
      </c>
      <c r="X254" s="7">
        <f t="shared" si="57"/>
        <v>4.9482894088630349</v>
      </c>
    </row>
    <row r="255" spans="1:51" s="3" customFormat="1" ht="14" x14ac:dyDescent="0.25">
      <c r="A255" s="10">
        <v>42979</v>
      </c>
      <c r="B255" s="11" t="s">
        <v>17</v>
      </c>
      <c r="C255" s="28">
        <f t="shared" ref="C255:C284" si="58">AVERAGE(J255,Q255,X255)</f>
        <v>4.9595420332488951</v>
      </c>
      <c r="D255" s="12">
        <v>36127</v>
      </c>
      <c r="E255" s="12">
        <v>379</v>
      </c>
      <c r="F255" s="12">
        <v>98</v>
      </c>
      <c r="G255" s="12">
        <v>19</v>
      </c>
      <c r="H255" s="12">
        <v>90</v>
      </c>
      <c r="I255" s="21">
        <f t="shared" ref="I255:I284" si="59">SUM(D255:H255)</f>
        <v>36713</v>
      </c>
      <c r="J255" s="7">
        <f t="shared" ref="J255:J284" si="60">(D255*5+E255*4+F255*3+G255*2+H255*1)/I255</f>
        <v>4.9729795985073411</v>
      </c>
      <c r="K255" s="12">
        <v>35700</v>
      </c>
      <c r="L255" s="12">
        <v>722</v>
      </c>
      <c r="M255" s="12">
        <v>129</v>
      </c>
      <c r="N255" s="12">
        <v>36</v>
      </c>
      <c r="O255" s="12">
        <v>126</v>
      </c>
      <c r="P255" s="21">
        <f t="shared" ref="P255:P284" si="61">SUM(K255:O255)</f>
        <v>36713</v>
      </c>
      <c r="Q255" s="7">
        <f t="shared" ref="Q255:Q284" si="62">(K255*5+L255*4+M255*3+N255*2+O255*1)/P255</f>
        <v>4.9566366137335551</v>
      </c>
      <c r="R255" s="12">
        <v>35576</v>
      </c>
      <c r="S255" s="12">
        <v>765</v>
      </c>
      <c r="T255" s="12">
        <v>169</v>
      </c>
      <c r="U255" s="12">
        <v>43</v>
      </c>
      <c r="V255" s="12">
        <v>160</v>
      </c>
      <c r="W255" s="30">
        <f t="shared" ref="W255:W284" si="63">SUM(R255:V255)</f>
        <v>36713</v>
      </c>
      <c r="X255" s="7">
        <f t="shared" ref="X255:X284" si="64">(R255*5+S255*4+T255*3+U255*2+V255*1)/W255</f>
        <v>4.9490098875057882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s="3" customFormat="1" ht="14" x14ac:dyDescent="0.25">
      <c r="A256" s="10">
        <v>42980</v>
      </c>
      <c r="B256" s="11" t="s">
        <v>18</v>
      </c>
      <c r="C256" s="28">
        <f t="shared" si="58"/>
        <v>4.9594685594685588</v>
      </c>
      <c r="D256" s="12">
        <v>36045</v>
      </c>
      <c r="E256" s="12">
        <v>377</v>
      </c>
      <c r="F256" s="12">
        <v>98</v>
      </c>
      <c r="G256" s="12">
        <v>19</v>
      </c>
      <c r="H256" s="12">
        <v>91</v>
      </c>
      <c r="I256" s="21">
        <f t="shared" si="59"/>
        <v>36630</v>
      </c>
      <c r="J256" s="7">
        <f t="shared" si="60"/>
        <v>4.9728637728637732</v>
      </c>
      <c r="K256" s="12">
        <v>35620</v>
      </c>
      <c r="L256" s="12">
        <v>718</v>
      </c>
      <c r="M256" s="12">
        <v>129</v>
      </c>
      <c r="N256" s="12">
        <v>36</v>
      </c>
      <c r="O256" s="12">
        <v>127</v>
      </c>
      <c r="P256" s="21">
        <f t="shared" si="61"/>
        <v>36630</v>
      </c>
      <c r="Q256" s="7">
        <f t="shared" si="62"/>
        <v>4.9565383565383563</v>
      </c>
      <c r="R256" s="12">
        <v>35497</v>
      </c>
      <c r="S256" s="12">
        <v>762</v>
      </c>
      <c r="T256" s="12">
        <v>167</v>
      </c>
      <c r="U256" s="12">
        <v>44</v>
      </c>
      <c r="V256" s="12">
        <v>160</v>
      </c>
      <c r="W256" s="21">
        <f t="shared" si="63"/>
        <v>36630</v>
      </c>
      <c r="X256" s="7">
        <f t="shared" si="64"/>
        <v>4.9490035490035487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s="3" customFormat="1" ht="14" x14ac:dyDescent="0.25">
      <c r="A257" s="10">
        <v>42981</v>
      </c>
      <c r="B257" s="11" t="s">
        <v>12</v>
      </c>
      <c r="C257" s="28">
        <f t="shared" si="58"/>
        <v>4.9593844808265226</v>
      </c>
      <c r="D257" s="12">
        <v>36001</v>
      </c>
      <c r="E257" s="12">
        <v>376</v>
      </c>
      <c r="F257" s="12">
        <v>99</v>
      </c>
      <c r="G257" s="12">
        <v>19</v>
      </c>
      <c r="H257" s="12">
        <v>92</v>
      </c>
      <c r="I257" s="21">
        <f t="shared" si="59"/>
        <v>36587</v>
      </c>
      <c r="J257" s="7">
        <f t="shared" si="60"/>
        <v>4.9726952196135237</v>
      </c>
      <c r="K257" s="12">
        <v>35579</v>
      </c>
      <c r="L257" s="12">
        <v>717</v>
      </c>
      <c r="M257" s="12">
        <v>129</v>
      </c>
      <c r="N257" s="12">
        <v>34</v>
      </c>
      <c r="O257" s="12">
        <v>128</v>
      </c>
      <c r="P257" s="21">
        <f t="shared" si="61"/>
        <v>36587</v>
      </c>
      <c r="Q257" s="7">
        <f t="shared" si="62"/>
        <v>4.9565692732391282</v>
      </c>
      <c r="R257" s="12">
        <v>35454</v>
      </c>
      <c r="S257" s="12">
        <v>761</v>
      </c>
      <c r="T257" s="12">
        <v>168</v>
      </c>
      <c r="U257" s="12">
        <v>43</v>
      </c>
      <c r="V257" s="12">
        <v>161</v>
      </c>
      <c r="W257" s="21">
        <f t="shared" si="63"/>
        <v>36587</v>
      </c>
      <c r="X257" s="7">
        <f t="shared" si="64"/>
        <v>4.9488889496269168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s="3" customFormat="1" ht="14" x14ac:dyDescent="0.25">
      <c r="A258" s="10">
        <v>42982</v>
      </c>
      <c r="B258" s="11" t="s">
        <v>13</v>
      </c>
      <c r="C258" s="28">
        <f t="shared" si="58"/>
        <v>4.9594056246866307</v>
      </c>
      <c r="D258" s="12">
        <v>35982</v>
      </c>
      <c r="E258" s="12">
        <v>372</v>
      </c>
      <c r="F258" s="12">
        <v>100</v>
      </c>
      <c r="G258" s="12">
        <v>19</v>
      </c>
      <c r="H258" s="12">
        <v>92</v>
      </c>
      <c r="I258" s="21">
        <f t="shared" si="59"/>
        <v>36565</v>
      </c>
      <c r="J258" s="7">
        <f t="shared" si="60"/>
        <v>4.9727334883084922</v>
      </c>
      <c r="K258" s="12">
        <v>35557</v>
      </c>
      <c r="L258" s="12">
        <v>718</v>
      </c>
      <c r="M258" s="12">
        <v>128</v>
      </c>
      <c r="N258" s="12">
        <v>34</v>
      </c>
      <c r="O258" s="12">
        <v>128</v>
      </c>
      <c r="P258" s="21">
        <f t="shared" si="61"/>
        <v>36565</v>
      </c>
      <c r="Q258" s="7">
        <f t="shared" si="62"/>
        <v>4.9565704909066044</v>
      </c>
      <c r="R258" s="12">
        <v>35431</v>
      </c>
      <c r="S258" s="12">
        <v>763</v>
      </c>
      <c r="T258" s="12">
        <v>168</v>
      </c>
      <c r="U258" s="12">
        <v>43</v>
      </c>
      <c r="V258" s="12">
        <v>160</v>
      </c>
      <c r="W258" s="21">
        <f t="shared" si="63"/>
        <v>36565</v>
      </c>
      <c r="X258" s="7">
        <f t="shared" si="64"/>
        <v>4.9489128948447973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s="3" customFormat="1" ht="14" x14ac:dyDescent="0.25">
      <c r="A259" s="10">
        <v>42983</v>
      </c>
      <c r="B259" s="11" t="s">
        <v>14</v>
      </c>
      <c r="C259" s="28">
        <f t="shared" si="58"/>
        <v>4.9596092394777687</v>
      </c>
      <c r="D259" s="12">
        <v>35932</v>
      </c>
      <c r="E259" s="12">
        <v>369</v>
      </c>
      <c r="F259" s="12">
        <v>98</v>
      </c>
      <c r="G259" s="12">
        <v>19</v>
      </c>
      <c r="H259" s="12">
        <v>92</v>
      </c>
      <c r="I259" s="21">
        <f t="shared" si="59"/>
        <v>36510</v>
      </c>
      <c r="J259" s="7">
        <f t="shared" si="60"/>
        <v>4.972884141331142</v>
      </c>
      <c r="K259" s="12">
        <v>35512</v>
      </c>
      <c r="L259" s="12">
        <v>711</v>
      </c>
      <c r="M259" s="12">
        <v>127</v>
      </c>
      <c r="N259" s="12">
        <v>33</v>
      </c>
      <c r="O259" s="12">
        <v>127</v>
      </c>
      <c r="P259" s="21">
        <f t="shared" si="61"/>
        <v>36510</v>
      </c>
      <c r="Q259" s="7">
        <f t="shared" si="62"/>
        <v>4.9569433032046017</v>
      </c>
      <c r="R259" s="12">
        <v>35381</v>
      </c>
      <c r="S259" s="12">
        <v>758</v>
      </c>
      <c r="T259" s="12">
        <v>169</v>
      </c>
      <c r="U259" s="12">
        <v>42</v>
      </c>
      <c r="V259" s="12">
        <v>160</v>
      </c>
      <c r="W259" s="21">
        <f t="shared" si="63"/>
        <v>36510</v>
      </c>
      <c r="X259" s="7">
        <f t="shared" si="64"/>
        <v>4.9490002738975623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s="3" customFormat="1" ht="14" x14ac:dyDescent="0.25">
      <c r="A260" s="10">
        <v>42984</v>
      </c>
      <c r="B260" s="11" t="s">
        <v>15</v>
      </c>
      <c r="C260" s="28">
        <f t="shared" si="58"/>
        <v>4.9595890348351475</v>
      </c>
      <c r="D260" s="12">
        <v>35890</v>
      </c>
      <c r="E260" s="12">
        <v>368</v>
      </c>
      <c r="F260" s="12">
        <v>97</v>
      </c>
      <c r="G260" s="12">
        <v>19</v>
      </c>
      <c r="H260" s="12">
        <v>93</v>
      </c>
      <c r="I260" s="21">
        <f t="shared" si="59"/>
        <v>36467</v>
      </c>
      <c r="J260" s="104">
        <f t="shared" si="60"/>
        <v>4.9728247456604597</v>
      </c>
      <c r="K260" s="12">
        <v>35469</v>
      </c>
      <c r="L260" s="12">
        <v>710</v>
      </c>
      <c r="M260" s="12">
        <v>126</v>
      </c>
      <c r="N260" s="12">
        <v>34</v>
      </c>
      <c r="O260" s="12">
        <v>128</v>
      </c>
      <c r="P260" s="21">
        <f t="shared" si="61"/>
        <v>36467</v>
      </c>
      <c r="Q260" s="7">
        <f t="shared" si="62"/>
        <v>4.956782844763759</v>
      </c>
      <c r="R260" s="12">
        <v>35344</v>
      </c>
      <c r="S260" s="12">
        <v>754</v>
      </c>
      <c r="T260" s="12">
        <v>167</v>
      </c>
      <c r="U260" s="12">
        <v>42</v>
      </c>
      <c r="V260" s="12">
        <v>160</v>
      </c>
      <c r="W260" s="21">
        <f t="shared" si="63"/>
        <v>36467</v>
      </c>
      <c r="X260" s="7">
        <f t="shared" si="64"/>
        <v>4.9491595140812237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s="3" customFormat="1" ht="14" x14ac:dyDescent="0.25">
      <c r="A261" s="10">
        <v>42985</v>
      </c>
      <c r="B261" s="11" t="s">
        <v>16</v>
      </c>
      <c r="C261" s="28">
        <f t="shared" si="58"/>
        <v>4.9600069600893821</v>
      </c>
      <c r="D261" s="12">
        <v>35827</v>
      </c>
      <c r="E261" s="12">
        <v>366</v>
      </c>
      <c r="F261" s="12">
        <v>95</v>
      </c>
      <c r="G261" s="12">
        <v>19</v>
      </c>
      <c r="H261" s="12">
        <v>91</v>
      </c>
      <c r="I261" s="21">
        <f t="shared" si="59"/>
        <v>36398</v>
      </c>
      <c r="J261" s="7">
        <f t="shared" si="60"/>
        <v>4.9731578658168027</v>
      </c>
      <c r="K261" s="12">
        <v>35411</v>
      </c>
      <c r="L261" s="12">
        <v>704</v>
      </c>
      <c r="M261" s="12">
        <v>124</v>
      </c>
      <c r="N261" s="12">
        <v>34</v>
      </c>
      <c r="O261" s="12">
        <v>125</v>
      </c>
      <c r="P261" s="21">
        <f t="shared" si="61"/>
        <v>36398</v>
      </c>
      <c r="Q261" s="7">
        <f t="shared" si="62"/>
        <v>4.9573053464476073</v>
      </c>
      <c r="R261" s="12">
        <v>35284</v>
      </c>
      <c r="S261" s="12">
        <v>749</v>
      </c>
      <c r="T261" s="12">
        <v>166</v>
      </c>
      <c r="U261" s="12">
        <v>41</v>
      </c>
      <c r="V261" s="12">
        <v>158</v>
      </c>
      <c r="W261" s="21">
        <f t="shared" si="63"/>
        <v>36398</v>
      </c>
      <c r="X261" s="7">
        <f t="shared" si="64"/>
        <v>4.9495576680037363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s="3" customFormat="1" ht="14" x14ac:dyDescent="0.25">
      <c r="A262" s="10">
        <v>42986</v>
      </c>
      <c r="B262" s="11" t="s">
        <v>17</v>
      </c>
      <c r="C262" s="28">
        <f t="shared" si="58"/>
        <v>4.9599753977215348</v>
      </c>
      <c r="D262" s="12">
        <v>35741</v>
      </c>
      <c r="E262" s="12">
        <v>366</v>
      </c>
      <c r="F262" s="12">
        <v>95</v>
      </c>
      <c r="G262" s="12">
        <v>19</v>
      </c>
      <c r="H262" s="12">
        <v>90</v>
      </c>
      <c r="I262" s="21">
        <f t="shared" si="59"/>
        <v>36311</v>
      </c>
      <c r="J262" s="7">
        <f t="shared" si="60"/>
        <v>4.9732037123736612</v>
      </c>
      <c r="K262" s="12">
        <v>35325</v>
      </c>
      <c r="L262" s="12">
        <v>701</v>
      </c>
      <c r="M262" s="12">
        <v>124</v>
      </c>
      <c r="N262" s="12">
        <v>34</v>
      </c>
      <c r="O262" s="12">
        <v>127</v>
      </c>
      <c r="P262" s="21">
        <f t="shared" si="61"/>
        <v>36311</v>
      </c>
      <c r="Q262" s="7">
        <f t="shared" si="62"/>
        <v>4.9570653520971604</v>
      </c>
      <c r="R262" s="12">
        <v>35201</v>
      </c>
      <c r="S262" s="12">
        <v>747</v>
      </c>
      <c r="T262" s="12">
        <v>165</v>
      </c>
      <c r="U262" s="12">
        <v>41</v>
      </c>
      <c r="V262" s="12">
        <v>157</v>
      </c>
      <c r="W262" s="21">
        <f t="shared" si="63"/>
        <v>36311</v>
      </c>
      <c r="X262" s="7">
        <f t="shared" si="64"/>
        <v>4.9496571286937838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s="3" customFormat="1" ht="14" x14ac:dyDescent="0.25">
      <c r="A263" s="10">
        <v>42987</v>
      </c>
      <c r="B263" s="11" t="s">
        <v>18</v>
      </c>
      <c r="C263" s="28">
        <f t="shared" si="58"/>
        <v>4.9600449367846258</v>
      </c>
      <c r="D263" s="12">
        <v>35633</v>
      </c>
      <c r="E263" s="12">
        <v>363</v>
      </c>
      <c r="F263" s="12">
        <v>95</v>
      </c>
      <c r="G263" s="12">
        <v>19</v>
      </c>
      <c r="H263" s="12">
        <v>89</v>
      </c>
      <c r="I263" s="21">
        <f t="shared" si="59"/>
        <v>36199</v>
      </c>
      <c r="J263" s="7">
        <f t="shared" si="60"/>
        <v>4.973314179949722</v>
      </c>
      <c r="K263" s="12">
        <v>35218</v>
      </c>
      <c r="L263" s="12">
        <v>698</v>
      </c>
      <c r="M263" s="12">
        <v>124</v>
      </c>
      <c r="N263" s="12">
        <v>34</v>
      </c>
      <c r="O263" s="12">
        <v>125</v>
      </c>
      <c r="P263" s="21">
        <f t="shared" si="61"/>
        <v>36199</v>
      </c>
      <c r="Q263" s="7">
        <f t="shared" si="62"/>
        <v>4.9572363877455174</v>
      </c>
      <c r="R263" s="12">
        <v>35090</v>
      </c>
      <c r="S263" s="12">
        <v>746</v>
      </c>
      <c r="T263" s="12">
        <v>166</v>
      </c>
      <c r="U263" s="12">
        <v>41</v>
      </c>
      <c r="V263" s="12">
        <v>156</v>
      </c>
      <c r="W263" s="21">
        <f t="shared" si="63"/>
        <v>36199</v>
      </c>
      <c r="X263" s="7">
        <f t="shared" si="64"/>
        <v>4.9495842426586369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s="3" customFormat="1" ht="14" x14ac:dyDescent="0.25">
      <c r="A264" s="10">
        <v>42988</v>
      </c>
      <c r="B264" s="11" t="s">
        <v>12</v>
      </c>
      <c r="C264" s="28">
        <f t="shared" si="58"/>
        <v>4.9600449367846258</v>
      </c>
      <c r="D264" s="12">
        <v>35633</v>
      </c>
      <c r="E264" s="12">
        <v>363</v>
      </c>
      <c r="F264" s="12">
        <v>95</v>
      </c>
      <c r="G264" s="12">
        <v>19</v>
      </c>
      <c r="H264" s="12">
        <v>89</v>
      </c>
      <c r="I264" s="21">
        <f t="shared" si="59"/>
        <v>36199</v>
      </c>
      <c r="J264" s="7">
        <f t="shared" si="60"/>
        <v>4.973314179949722</v>
      </c>
      <c r="K264" s="12">
        <v>35218</v>
      </c>
      <c r="L264" s="12">
        <v>698</v>
      </c>
      <c r="M264" s="12">
        <v>124</v>
      </c>
      <c r="N264" s="12">
        <v>34</v>
      </c>
      <c r="O264" s="12">
        <v>125</v>
      </c>
      <c r="P264" s="21">
        <f t="shared" si="61"/>
        <v>36199</v>
      </c>
      <c r="Q264" s="7">
        <f t="shared" si="62"/>
        <v>4.9572363877455174</v>
      </c>
      <c r="R264" s="12">
        <v>35090</v>
      </c>
      <c r="S264" s="12">
        <v>746</v>
      </c>
      <c r="T264" s="12">
        <v>166</v>
      </c>
      <c r="U264" s="12">
        <v>41</v>
      </c>
      <c r="V264" s="12">
        <v>156</v>
      </c>
      <c r="W264" s="21">
        <f t="shared" si="63"/>
        <v>36199</v>
      </c>
      <c r="X264" s="7">
        <f t="shared" si="64"/>
        <v>4.9495842426586369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s="3" customFormat="1" ht="14" x14ac:dyDescent="0.25">
      <c r="A265" s="10">
        <v>42989</v>
      </c>
      <c r="B265" s="11" t="s">
        <v>13</v>
      </c>
      <c r="C265" s="28">
        <f t="shared" si="58"/>
        <v>4.9603198816622758</v>
      </c>
      <c r="D265" s="12">
        <v>35493</v>
      </c>
      <c r="E265" s="12">
        <v>364</v>
      </c>
      <c r="F265" s="12">
        <v>94</v>
      </c>
      <c r="G265" s="12">
        <v>19</v>
      </c>
      <c r="H265" s="12">
        <v>85</v>
      </c>
      <c r="I265" s="21">
        <f t="shared" si="59"/>
        <v>36055</v>
      </c>
      <c r="J265" s="7">
        <f t="shared" si="60"/>
        <v>4.9736791013729027</v>
      </c>
      <c r="K265" s="12">
        <v>35077</v>
      </c>
      <c r="L265" s="12">
        <v>700</v>
      </c>
      <c r="M265" s="12">
        <v>123</v>
      </c>
      <c r="N265" s="12">
        <v>33</v>
      </c>
      <c r="O265" s="12">
        <v>122</v>
      </c>
      <c r="P265" s="21">
        <f t="shared" si="61"/>
        <v>36055</v>
      </c>
      <c r="Q265" s="7">
        <f t="shared" si="62"/>
        <v>4.9574816252946885</v>
      </c>
      <c r="R265" s="12">
        <v>34948</v>
      </c>
      <c r="S265" s="12">
        <v>750</v>
      </c>
      <c r="T265" s="12">
        <v>164</v>
      </c>
      <c r="U265" s="12">
        <v>40</v>
      </c>
      <c r="V265" s="12">
        <v>153</v>
      </c>
      <c r="W265" s="21">
        <f t="shared" si="63"/>
        <v>36055</v>
      </c>
      <c r="X265" s="7">
        <f t="shared" si="64"/>
        <v>4.9497989183192344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s="3" customFormat="1" ht="14" x14ac:dyDescent="0.25">
      <c r="A266" s="10">
        <v>42990</v>
      </c>
      <c r="B266" s="11" t="s">
        <v>14</v>
      </c>
      <c r="C266" s="28">
        <f t="shared" si="58"/>
        <v>4.9602941448182838</v>
      </c>
      <c r="D266" s="12">
        <v>35519</v>
      </c>
      <c r="E266" s="12">
        <v>364</v>
      </c>
      <c r="F266" s="12">
        <v>94</v>
      </c>
      <c r="G266" s="12">
        <v>19</v>
      </c>
      <c r="H266" s="12">
        <v>86</v>
      </c>
      <c r="I266" s="21">
        <f t="shared" si="59"/>
        <v>36082</v>
      </c>
      <c r="J266" s="7">
        <f t="shared" si="60"/>
        <v>4.9735879385843358</v>
      </c>
      <c r="K266" s="12">
        <v>35105</v>
      </c>
      <c r="L266" s="12">
        <v>698</v>
      </c>
      <c r="M266" s="12">
        <v>123</v>
      </c>
      <c r="N266" s="12">
        <v>33</v>
      </c>
      <c r="O266" s="12">
        <v>123</v>
      </c>
      <c r="P266" s="21">
        <f t="shared" si="61"/>
        <v>36082</v>
      </c>
      <c r="Q266" s="7">
        <f t="shared" si="62"/>
        <v>4.9574580123053043</v>
      </c>
      <c r="R266" s="12">
        <v>34978</v>
      </c>
      <c r="S266" s="12">
        <v>746</v>
      </c>
      <c r="T266" s="12">
        <v>164</v>
      </c>
      <c r="U266" s="12">
        <v>40</v>
      </c>
      <c r="V266" s="12">
        <v>154</v>
      </c>
      <c r="W266" s="21">
        <f t="shared" si="63"/>
        <v>36082</v>
      </c>
      <c r="X266" s="7">
        <f t="shared" si="64"/>
        <v>4.9498364835652122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s="3" customFormat="1" ht="14" x14ac:dyDescent="0.25">
      <c r="A267" s="10">
        <v>42991</v>
      </c>
      <c r="B267" s="11" t="s">
        <v>15</v>
      </c>
      <c r="C267" s="28">
        <f t="shared" si="58"/>
        <v>4.9600266119642953</v>
      </c>
      <c r="D267" s="12">
        <v>35507</v>
      </c>
      <c r="E267" s="12">
        <v>364</v>
      </c>
      <c r="F267" s="12">
        <v>97</v>
      </c>
      <c r="G267" s="12">
        <v>19</v>
      </c>
      <c r="H267" s="12">
        <v>87</v>
      </c>
      <c r="I267" s="21">
        <f t="shared" si="59"/>
        <v>36074</v>
      </c>
      <c r="J267" s="7">
        <f t="shared" si="60"/>
        <v>4.9733048733159615</v>
      </c>
      <c r="K267" s="12">
        <v>35093</v>
      </c>
      <c r="L267" s="12">
        <v>696</v>
      </c>
      <c r="M267" s="12">
        <v>127</v>
      </c>
      <c r="N267" s="12">
        <v>34</v>
      </c>
      <c r="O267" s="12">
        <v>124</v>
      </c>
      <c r="P267" s="21">
        <f t="shared" si="61"/>
        <v>36074</v>
      </c>
      <c r="Q267" s="7">
        <f t="shared" si="62"/>
        <v>4.9570882075733218</v>
      </c>
      <c r="R267" s="12">
        <v>34969</v>
      </c>
      <c r="S267" s="12">
        <v>745</v>
      </c>
      <c r="T267" s="12">
        <v>165</v>
      </c>
      <c r="U267" s="12">
        <v>40</v>
      </c>
      <c r="V267" s="12">
        <v>155</v>
      </c>
      <c r="W267" s="21">
        <f t="shared" si="63"/>
        <v>36074</v>
      </c>
      <c r="X267" s="7">
        <f t="shared" si="64"/>
        <v>4.9496867550036034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s="3" customFormat="1" ht="14" x14ac:dyDescent="0.25">
      <c r="A268" s="10">
        <v>42992</v>
      </c>
      <c r="B268" s="11" t="s">
        <v>16</v>
      </c>
      <c r="C268" s="28">
        <f t="shared" si="58"/>
        <v>4.9600702630240834</v>
      </c>
      <c r="D268" s="12">
        <v>35489</v>
      </c>
      <c r="E268" s="12">
        <v>364</v>
      </c>
      <c r="F268" s="12">
        <v>96</v>
      </c>
      <c r="G268" s="12">
        <v>19</v>
      </c>
      <c r="H268" s="12">
        <v>87</v>
      </c>
      <c r="I268" s="21">
        <f t="shared" si="59"/>
        <v>36055</v>
      </c>
      <c r="J268" s="7">
        <f t="shared" si="60"/>
        <v>4.9733462765219807</v>
      </c>
      <c r="K268" s="12">
        <v>35074</v>
      </c>
      <c r="L268" s="12">
        <v>697</v>
      </c>
      <c r="M268" s="12">
        <v>126</v>
      </c>
      <c r="N268" s="12">
        <v>35</v>
      </c>
      <c r="O268" s="12">
        <v>123</v>
      </c>
      <c r="P268" s="21">
        <f t="shared" si="61"/>
        <v>36055</v>
      </c>
      <c r="Q268" s="7">
        <f t="shared" si="62"/>
        <v>4.957121065039523</v>
      </c>
      <c r="R268" s="12">
        <v>34950</v>
      </c>
      <c r="S268" s="12">
        <v>746</v>
      </c>
      <c r="T268" s="12">
        <v>165</v>
      </c>
      <c r="U268" s="12">
        <v>40</v>
      </c>
      <c r="V268" s="12">
        <v>154</v>
      </c>
      <c r="W268" s="21">
        <f t="shared" si="63"/>
        <v>36055</v>
      </c>
      <c r="X268" s="7">
        <f t="shared" si="64"/>
        <v>4.9497434475107474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s="3" customFormat="1" ht="14" x14ac:dyDescent="0.25">
      <c r="A269" s="10">
        <v>42993</v>
      </c>
      <c r="B269" s="11" t="s">
        <v>17</v>
      </c>
      <c r="C269" s="28">
        <f t="shared" si="58"/>
        <v>4.9601812974445956</v>
      </c>
      <c r="D269" s="12">
        <v>35402</v>
      </c>
      <c r="E269" s="12">
        <v>360</v>
      </c>
      <c r="F269" s="12">
        <v>95</v>
      </c>
      <c r="G269" s="12">
        <v>19</v>
      </c>
      <c r="H269" s="12">
        <v>87</v>
      </c>
      <c r="I269" s="21">
        <f t="shared" si="59"/>
        <v>35963</v>
      </c>
      <c r="J269" s="7">
        <f t="shared" si="60"/>
        <v>4.9734449295108858</v>
      </c>
      <c r="K269" s="12">
        <v>34989</v>
      </c>
      <c r="L269" s="12">
        <v>689</v>
      </c>
      <c r="M269" s="12">
        <v>126</v>
      </c>
      <c r="N269" s="12">
        <v>35</v>
      </c>
      <c r="O269" s="12">
        <v>124</v>
      </c>
      <c r="P269" s="21">
        <f t="shared" si="61"/>
        <v>35963</v>
      </c>
      <c r="Q269" s="7">
        <f t="shared" si="62"/>
        <v>4.9571225982259541</v>
      </c>
      <c r="R269" s="12">
        <v>34866</v>
      </c>
      <c r="S269" s="12">
        <v>741</v>
      </c>
      <c r="T269" s="12">
        <v>163</v>
      </c>
      <c r="U269" s="12">
        <v>40</v>
      </c>
      <c r="V269" s="12">
        <v>153</v>
      </c>
      <c r="W269" s="21">
        <f t="shared" si="63"/>
        <v>35963</v>
      </c>
      <c r="X269" s="7">
        <f t="shared" si="64"/>
        <v>4.9499763645969468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s="3" customFormat="1" ht="14" x14ac:dyDescent="0.25">
      <c r="A270" s="10">
        <v>42994</v>
      </c>
      <c r="B270" s="11" t="s">
        <v>18</v>
      </c>
      <c r="C270" s="28">
        <f t="shared" si="58"/>
        <v>4.9599123685040993</v>
      </c>
      <c r="D270" s="12">
        <v>35309</v>
      </c>
      <c r="E270" s="12">
        <v>363</v>
      </c>
      <c r="F270" s="12">
        <v>96</v>
      </c>
      <c r="G270" s="12">
        <v>19</v>
      </c>
      <c r="H270" s="12">
        <v>88</v>
      </c>
      <c r="I270" s="21">
        <f t="shared" si="59"/>
        <v>35875</v>
      </c>
      <c r="J270" s="111">
        <f t="shared" si="60"/>
        <v>4.9731289198606268</v>
      </c>
      <c r="K270" s="12">
        <v>34889</v>
      </c>
      <c r="L270" s="12">
        <v>689</v>
      </c>
      <c r="M270" s="12">
        <v>127</v>
      </c>
      <c r="N270" s="12">
        <v>36</v>
      </c>
      <c r="O270" s="12">
        <v>124</v>
      </c>
      <c r="P270" s="21">
        <f t="shared" si="61"/>
        <v>35865</v>
      </c>
      <c r="Q270" s="111">
        <f t="shared" si="62"/>
        <v>4.9568660253729266</v>
      </c>
      <c r="R270" s="12">
        <v>34776</v>
      </c>
      <c r="S270" s="12">
        <v>742</v>
      </c>
      <c r="T270" s="12">
        <v>163</v>
      </c>
      <c r="U270" s="12">
        <v>41</v>
      </c>
      <c r="V270" s="12">
        <v>153</v>
      </c>
      <c r="W270" s="21">
        <f t="shared" si="63"/>
        <v>35875</v>
      </c>
      <c r="X270" s="111">
        <f t="shared" si="64"/>
        <v>4.9497421602787455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s="3" customFormat="1" ht="14" x14ac:dyDescent="0.25">
      <c r="A271" s="10">
        <v>42995</v>
      </c>
      <c r="B271" s="11" t="s">
        <v>12</v>
      </c>
      <c r="C271" s="28" t="e">
        <f t="shared" si="58"/>
        <v>#DIV/0!</v>
      </c>
      <c r="D271" s="12"/>
      <c r="E271" s="12"/>
      <c r="F271" s="12"/>
      <c r="G271" s="12"/>
      <c r="H271" s="12"/>
      <c r="I271" s="21">
        <f t="shared" si="59"/>
        <v>0</v>
      </c>
      <c r="J271" s="7" t="e">
        <f t="shared" si="60"/>
        <v>#DIV/0!</v>
      </c>
      <c r="K271" s="12"/>
      <c r="L271" s="12"/>
      <c r="M271" s="12"/>
      <c r="N271" s="12"/>
      <c r="O271" s="12"/>
      <c r="P271" s="21">
        <f t="shared" si="61"/>
        <v>0</v>
      </c>
      <c r="Q271" s="7" t="e">
        <f t="shared" si="62"/>
        <v>#DIV/0!</v>
      </c>
      <c r="R271" s="12"/>
      <c r="S271" s="12"/>
      <c r="T271" s="12"/>
      <c r="U271" s="12"/>
      <c r="V271" s="12"/>
      <c r="W271" s="21">
        <f t="shared" si="63"/>
        <v>0</v>
      </c>
      <c r="X271" s="7" t="e">
        <f t="shared" si="64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s="3" customFormat="1" ht="14" x14ac:dyDescent="0.25">
      <c r="A272" s="10">
        <v>42996</v>
      </c>
      <c r="B272" s="11" t="s">
        <v>13</v>
      </c>
      <c r="C272" s="28" t="e">
        <f t="shared" si="58"/>
        <v>#DIV/0!</v>
      </c>
      <c r="D272" s="12"/>
      <c r="E272" s="12"/>
      <c r="F272" s="12"/>
      <c r="G272" s="12"/>
      <c r="H272" s="12"/>
      <c r="I272" s="21">
        <f t="shared" si="59"/>
        <v>0</v>
      </c>
      <c r="J272" s="7" t="e">
        <f t="shared" si="60"/>
        <v>#DIV/0!</v>
      </c>
      <c r="K272" s="12"/>
      <c r="L272" s="12"/>
      <c r="M272" s="12"/>
      <c r="N272" s="12"/>
      <c r="O272" s="12"/>
      <c r="P272" s="21">
        <f t="shared" si="61"/>
        <v>0</v>
      </c>
      <c r="Q272" s="7" t="e">
        <f t="shared" si="62"/>
        <v>#DIV/0!</v>
      </c>
      <c r="R272" s="12"/>
      <c r="S272" s="12"/>
      <c r="T272" s="12"/>
      <c r="U272" s="12"/>
      <c r="V272" s="12"/>
      <c r="W272" s="21">
        <f t="shared" si="63"/>
        <v>0</v>
      </c>
      <c r="X272" s="7" t="e">
        <f t="shared" si="64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s="3" customFormat="1" ht="14" x14ac:dyDescent="0.25">
      <c r="A273" s="10">
        <v>42997</v>
      </c>
      <c r="B273" s="11" t="s">
        <v>14</v>
      </c>
      <c r="C273" s="28" t="e">
        <f t="shared" si="58"/>
        <v>#DIV/0!</v>
      </c>
      <c r="D273" s="12"/>
      <c r="E273" s="12"/>
      <c r="F273" s="12"/>
      <c r="G273" s="12"/>
      <c r="H273" s="12"/>
      <c r="I273" s="21">
        <f t="shared" si="59"/>
        <v>0</v>
      </c>
      <c r="J273" s="7" t="e">
        <f t="shared" si="60"/>
        <v>#DIV/0!</v>
      </c>
      <c r="K273" s="12"/>
      <c r="L273" s="12"/>
      <c r="M273" s="12"/>
      <c r="N273" s="12"/>
      <c r="O273" s="12"/>
      <c r="P273" s="21">
        <f t="shared" si="61"/>
        <v>0</v>
      </c>
      <c r="Q273" s="7" t="e">
        <f t="shared" si="62"/>
        <v>#DIV/0!</v>
      </c>
      <c r="R273" s="12"/>
      <c r="S273" s="12"/>
      <c r="T273" s="12"/>
      <c r="U273" s="12"/>
      <c r="V273" s="12"/>
      <c r="W273" s="21">
        <f t="shared" si="63"/>
        <v>0</v>
      </c>
      <c r="X273" s="7" t="e">
        <f t="shared" si="64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s="3" customFormat="1" ht="14" x14ac:dyDescent="0.25">
      <c r="A274" s="10">
        <v>42998</v>
      </c>
      <c r="B274" s="11" t="s">
        <v>15</v>
      </c>
      <c r="C274" s="28" t="e">
        <f t="shared" si="58"/>
        <v>#DIV/0!</v>
      </c>
      <c r="D274" s="12"/>
      <c r="E274" s="12"/>
      <c r="F274" s="12"/>
      <c r="G274" s="12"/>
      <c r="H274" s="12"/>
      <c r="I274" s="21">
        <f t="shared" si="59"/>
        <v>0</v>
      </c>
      <c r="J274" s="7" t="e">
        <f t="shared" si="60"/>
        <v>#DIV/0!</v>
      </c>
      <c r="K274" s="12"/>
      <c r="L274" s="12"/>
      <c r="M274" s="12"/>
      <c r="N274" s="12"/>
      <c r="O274" s="12"/>
      <c r="P274" s="21">
        <f t="shared" si="61"/>
        <v>0</v>
      </c>
      <c r="Q274" s="7" t="e">
        <f t="shared" si="62"/>
        <v>#DIV/0!</v>
      </c>
      <c r="R274" s="12"/>
      <c r="S274" s="12"/>
      <c r="T274" s="12"/>
      <c r="U274" s="12"/>
      <c r="V274" s="12"/>
      <c r="W274" s="21">
        <f t="shared" si="63"/>
        <v>0</v>
      </c>
      <c r="X274" s="7" t="e">
        <f t="shared" si="64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s="3" customFormat="1" ht="14" x14ac:dyDescent="0.25">
      <c r="A275" s="10">
        <v>42999</v>
      </c>
      <c r="B275" s="11" t="s">
        <v>16</v>
      </c>
      <c r="C275" s="28" t="e">
        <f t="shared" si="58"/>
        <v>#DIV/0!</v>
      </c>
      <c r="D275" s="12"/>
      <c r="E275" s="12"/>
      <c r="F275" s="12"/>
      <c r="G275" s="12"/>
      <c r="H275" s="12"/>
      <c r="I275" s="21">
        <f t="shared" si="59"/>
        <v>0</v>
      </c>
      <c r="J275" s="7" t="e">
        <f t="shared" si="60"/>
        <v>#DIV/0!</v>
      </c>
      <c r="K275" s="12"/>
      <c r="L275" s="12"/>
      <c r="M275" s="12"/>
      <c r="N275" s="12"/>
      <c r="O275" s="12"/>
      <c r="P275" s="21">
        <f t="shared" si="61"/>
        <v>0</v>
      </c>
      <c r="Q275" s="7" t="e">
        <f t="shared" si="62"/>
        <v>#DIV/0!</v>
      </c>
      <c r="R275" s="12"/>
      <c r="S275" s="12"/>
      <c r="T275" s="12"/>
      <c r="U275" s="12"/>
      <c r="V275" s="12"/>
      <c r="W275" s="21">
        <f t="shared" si="63"/>
        <v>0</v>
      </c>
      <c r="X275" s="7" t="e">
        <f t="shared" si="64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s="3" customFormat="1" ht="14" x14ac:dyDescent="0.25">
      <c r="A276" s="10">
        <v>43000</v>
      </c>
      <c r="B276" s="11" t="s">
        <v>17</v>
      </c>
      <c r="C276" s="28" t="e">
        <f t="shared" si="58"/>
        <v>#DIV/0!</v>
      </c>
      <c r="D276" s="12"/>
      <c r="E276" s="12"/>
      <c r="F276" s="12"/>
      <c r="G276" s="12"/>
      <c r="H276" s="12"/>
      <c r="I276" s="21">
        <f t="shared" si="59"/>
        <v>0</v>
      </c>
      <c r="J276" s="7" t="e">
        <f t="shared" si="60"/>
        <v>#DIV/0!</v>
      </c>
      <c r="K276" s="12"/>
      <c r="L276" s="12"/>
      <c r="M276" s="12"/>
      <c r="N276" s="12"/>
      <c r="O276" s="12"/>
      <c r="P276" s="21">
        <f t="shared" si="61"/>
        <v>0</v>
      </c>
      <c r="Q276" s="7" t="e">
        <f t="shared" si="62"/>
        <v>#DIV/0!</v>
      </c>
      <c r="R276" s="12"/>
      <c r="S276" s="12"/>
      <c r="T276" s="12"/>
      <c r="U276" s="12"/>
      <c r="V276" s="12"/>
      <c r="W276" s="21">
        <f t="shared" si="63"/>
        <v>0</v>
      </c>
      <c r="X276" s="7" t="e">
        <f t="shared" si="64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s="3" customFormat="1" ht="14" x14ac:dyDescent="0.25">
      <c r="A277" s="10">
        <v>43001</v>
      </c>
      <c r="B277" s="11" t="s">
        <v>18</v>
      </c>
      <c r="C277" s="28" t="e">
        <f t="shared" si="58"/>
        <v>#DIV/0!</v>
      </c>
      <c r="D277" s="12"/>
      <c r="E277" s="12"/>
      <c r="F277" s="12"/>
      <c r="G277" s="12"/>
      <c r="H277" s="12"/>
      <c r="I277" s="21">
        <f t="shared" si="59"/>
        <v>0</v>
      </c>
      <c r="J277" s="7" t="e">
        <f t="shared" si="60"/>
        <v>#DIV/0!</v>
      </c>
      <c r="K277" s="12"/>
      <c r="L277" s="12"/>
      <c r="M277" s="12"/>
      <c r="N277" s="12"/>
      <c r="O277" s="12"/>
      <c r="P277" s="21">
        <f t="shared" si="61"/>
        <v>0</v>
      </c>
      <c r="Q277" s="7" t="e">
        <f t="shared" si="62"/>
        <v>#DIV/0!</v>
      </c>
      <c r="R277" s="12"/>
      <c r="S277" s="12"/>
      <c r="T277" s="12"/>
      <c r="U277" s="12"/>
      <c r="V277" s="12"/>
      <c r="W277" s="21">
        <f t="shared" si="63"/>
        <v>0</v>
      </c>
      <c r="X277" s="7" t="e">
        <f t="shared" si="64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s="3" customFormat="1" ht="14" x14ac:dyDescent="0.25">
      <c r="A278" s="10">
        <v>43002</v>
      </c>
      <c r="B278" s="11" t="s">
        <v>12</v>
      </c>
      <c r="C278" s="28" t="e">
        <f t="shared" si="58"/>
        <v>#DIV/0!</v>
      </c>
      <c r="D278" s="12"/>
      <c r="E278" s="12"/>
      <c r="F278" s="12"/>
      <c r="G278" s="12"/>
      <c r="H278" s="12"/>
      <c r="I278" s="21">
        <f t="shared" si="59"/>
        <v>0</v>
      </c>
      <c r="J278" s="7" t="e">
        <f t="shared" si="60"/>
        <v>#DIV/0!</v>
      </c>
      <c r="K278" s="12"/>
      <c r="L278" s="12"/>
      <c r="M278" s="12"/>
      <c r="N278" s="12"/>
      <c r="O278" s="12"/>
      <c r="P278" s="21">
        <f t="shared" si="61"/>
        <v>0</v>
      </c>
      <c r="Q278" s="7" t="e">
        <f t="shared" si="62"/>
        <v>#DIV/0!</v>
      </c>
      <c r="R278" s="12"/>
      <c r="S278" s="12"/>
      <c r="T278" s="12"/>
      <c r="U278" s="12"/>
      <c r="V278" s="12"/>
      <c r="W278" s="21">
        <f t="shared" si="63"/>
        <v>0</v>
      </c>
      <c r="X278" s="7" t="e">
        <f t="shared" si="64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s="3" customFormat="1" ht="14" x14ac:dyDescent="0.25">
      <c r="A279" s="10">
        <v>43003</v>
      </c>
      <c r="B279" s="11" t="s">
        <v>13</v>
      </c>
      <c r="C279" s="28" t="e">
        <f t="shared" si="58"/>
        <v>#DIV/0!</v>
      </c>
      <c r="D279" s="12"/>
      <c r="E279" s="12"/>
      <c r="F279" s="12"/>
      <c r="G279" s="12"/>
      <c r="H279" s="12"/>
      <c r="I279" s="21">
        <f t="shared" si="59"/>
        <v>0</v>
      </c>
      <c r="J279" s="7" t="e">
        <f t="shared" si="60"/>
        <v>#DIV/0!</v>
      </c>
      <c r="K279" s="12"/>
      <c r="L279" s="12"/>
      <c r="M279" s="12"/>
      <c r="N279" s="12"/>
      <c r="O279" s="12"/>
      <c r="P279" s="21">
        <f t="shared" si="61"/>
        <v>0</v>
      </c>
      <c r="Q279" s="7" t="e">
        <f t="shared" si="62"/>
        <v>#DIV/0!</v>
      </c>
      <c r="R279" s="12"/>
      <c r="S279" s="12"/>
      <c r="T279" s="12"/>
      <c r="U279" s="12"/>
      <c r="V279" s="12"/>
      <c r="W279" s="21">
        <f t="shared" si="63"/>
        <v>0</v>
      </c>
      <c r="X279" s="7" t="e">
        <f t="shared" si="64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s="3" customFormat="1" ht="14" x14ac:dyDescent="0.25">
      <c r="A280" s="10">
        <v>43004</v>
      </c>
      <c r="B280" s="11" t="s">
        <v>14</v>
      </c>
      <c r="C280" s="28" t="e">
        <f t="shared" si="58"/>
        <v>#DIV/0!</v>
      </c>
      <c r="D280" s="12"/>
      <c r="E280" s="12"/>
      <c r="F280" s="12"/>
      <c r="G280" s="12"/>
      <c r="H280" s="12"/>
      <c r="I280" s="21">
        <f t="shared" si="59"/>
        <v>0</v>
      </c>
      <c r="J280" s="7" t="e">
        <f t="shared" si="60"/>
        <v>#DIV/0!</v>
      </c>
      <c r="K280" s="12"/>
      <c r="L280" s="12"/>
      <c r="M280" s="12"/>
      <c r="N280" s="12"/>
      <c r="O280" s="12"/>
      <c r="P280" s="21">
        <f t="shared" si="61"/>
        <v>0</v>
      </c>
      <c r="Q280" s="7" t="e">
        <f t="shared" si="62"/>
        <v>#DIV/0!</v>
      </c>
      <c r="R280" s="12"/>
      <c r="S280" s="12"/>
      <c r="T280" s="12"/>
      <c r="U280" s="12"/>
      <c r="V280" s="12"/>
      <c r="W280" s="21">
        <f t="shared" si="63"/>
        <v>0</v>
      </c>
      <c r="X280" s="7" t="e">
        <f t="shared" si="64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s="3" customFormat="1" ht="14" x14ac:dyDescent="0.25">
      <c r="A281" s="10">
        <v>43005</v>
      </c>
      <c r="B281" s="11" t="s">
        <v>15</v>
      </c>
      <c r="C281" s="28" t="e">
        <f t="shared" si="58"/>
        <v>#DIV/0!</v>
      </c>
      <c r="D281" s="12"/>
      <c r="E281" s="12"/>
      <c r="F281" s="12"/>
      <c r="G281" s="12"/>
      <c r="H281" s="12"/>
      <c r="I281" s="21">
        <f t="shared" si="59"/>
        <v>0</v>
      </c>
      <c r="J281" s="7" t="e">
        <f t="shared" si="60"/>
        <v>#DIV/0!</v>
      </c>
      <c r="K281" s="12"/>
      <c r="L281" s="12"/>
      <c r="M281" s="12"/>
      <c r="N281" s="12"/>
      <c r="O281" s="12"/>
      <c r="P281" s="21">
        <f t="shared" si="61"/>
        <v>0</v>
      </c>
      <c r="Q281" s="7" t="e">
        <f t="shared" si="62"/>
        <v>#DIV/0!</v>
      </c>
      <c r="R281" s="12"/>
      <c r="S281" s="12"/>
      <c r="T281" s="12"/>
      <c r="U281" s="12"/>
      <c r="V281" s="12"/>
      <c r="W281" s="21">
        <f t="shared" si="63"/>
        <v>0</v>
      </c>
      <c r="X281" s="7" t="e">
        <f t="shared" si="64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s="3" customFormat="1" ht="14" x14ac:dyDescent="0.25">
      <c r="A282" s="10">
        <v>43006</v>
      </c>
      <c r="B282" s="11" t="s">
        <v>16</v>
      </c>
      <c r="C282" s="28" t="e">
        <f t="shared" si="58"/>
        <v>#DIV/0!</v>
      </c>
      <c r="D282" s="12"/>
      <c r="E282" s="12"/>
      <c r="F282" s="12"/>
      <c r="G282" s="12"/>
      <c r="H282" s="12"/>
      <c r="I282" s="21">
        <f t="shared" si="59"/>
        <v>0</v>
      </c>
      <c r="J282" s="7" t="e">
        <f t="shared" si="60"/>
        <v>#DIV/0!</v>
      </c>
      <c r="K282" s="12"/>
      <c r="L282" s="12"/>
      <c r="M282" s="12"/>
      <c r="N282" s="12"/>
      <c r="O282" s="12"/>
      <c r="P282" s="21">
        <f t="shared" si="61"/>
        <v>0</v>
      </c>
      <c r="Q282" s="7" t="e">
        <f t="shared" si="62"/>
        <v>#DIV/0!</v>
      </c>
      <c r="R282" s="12"/>
      <c r="S282" s="12"/>
      <c r="T282" s="12"/>
      <c r="U282" s="12"/>
      <c r="V282" s="12"/>
      <c r="W282" s="21">
        <f t="shared" si="63"/>
        <v>0</v>
      </c>
      <c r="X282" s="7" t="e">
        <f t="shared" si="64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s="3" customFormat="1" ht="14" x14ac:dyDescent="0.25">
      <c r="A283" s="10">
        <v>43007</v>
      </c>
      <c r="B283" s="11" t="s">
        <v>17</v>
      </c>
      <c r="C283" s="28" t="e">
        <f t="shared" si="58"/>
        <v>#DIV/0!</v>
      </c>
      <c r="D283" s="12"/>
      <c r="E283" s="12"/>
      <c r="F283" s="12"/>
      <c r="G283" s="12"/>
      <c r="H283" s="12"/>
      <c r="I283" s="21">
        <f t="shared" si="59"/>
        <v>0</v>
      </c>
      <c r="J283" s="7" t="e">
        <f t="shared" si="60"/>
        <v>#DIV/0!</v>
      </c>
      <c r="K283" s="12"/>
      <c r="L283" s="12"/>
      <c r="M283" s="12"/>
      <c r="N283" s="12"/>
      <c r="O283" s="12"/>
      <c r="P283" s="21">
        <f t="shared" si="61"/>
        <v>0</v>
      </c>
      <c r="Q283" s="7" t="e">
        <f t="shared" si="62"/>
        <v>#DIV/0!</v>
      </c>
      <c r="R283" s="12"/>
      <c r="S283" s="12"/>
      <c r="T283" s="12"/>
      <c r="U283" s="12"/>
      <c r="V283" s="12"/>
      <c r="W283" s="21">
        <f t="shared" si="63"/>
        <v>0</v>
      </c>
      <c r="X283" s="7" t="e">
        <f t="shared" si="64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s="3" customFormat="1" ht="14" x14ac:dyDescent="0.25">
      <c r="A284" s="10">
        <v>43008</v>
      </c>
      <c r="B284" s="11" t="s">
        <v>18</v>
      </c>
      <c r="C284" s="28" t="e">
        <f t="shared" si="58"/>
        <v>#DIV/0!</v>
      </c>
      <c r="D284" s="12"/>
      <c r="E284" s="12"/>
      <c r="F284" s="12"/>
      <c r="G284" s="12"/>
      <c r="H284" s="12"/>
      <c r="I284" s="21">
        <f t="shared" si="59"/>
        <v>0</v>
      </c>
      <c r="J284" s="7" t="e">
        <f t="shared" si="60"/>
        <v>#DIV/0!</v>
      </c>
      <c r="K284" s="12"/>
      <c r="L284" s="12"/>
      <c r="M284" s="12"/>
      <c r="N284" s="12"/>
      <c r="O284" s="12"/>
      <c r="P284" s="21">
        <f t="shared" si="61"/>
        <v>0</v>
      </c>
      <c r="Q284" s="7" t="e">
        <f t="shared" si="62"/>
        <v>#DIV/0!</v>
      </c>
      <c r="R284" s="12"/>
      <c r="S284" s="12"/>
      <c r="T284" s="12"/>
      <c r="U284" s="12"/>
      <c r="V284" s="12"/>
      <c r="W284" s="21">
        <f t="shared" si="63"/>
        <v>0</v>
      </c>
      <c r="X284" s="7" t="e">
        <f t="shared" si="64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ht="12.75" customHeight="1" x14ac:dyDescent="0.25">
      <c r="A285" s="27">
        <v>42979</v>
      </c>
      <c r="B285" s="11" t="s">
        <v>19</v>
      </c>
      <c r="C285" s="7" t="e">
        <f t="shared" ref="C285:X285" si="65">AVERAGE(C255:C284)</f>
        <v>#DIV/0!</v>
      </c>
      <c r="D285" s="12">
        <f t="shared" si="65"/>
        <v>35720.625</v>
      </c>
      <c r="E285" s="12">
        <f t="shared" si="65"/>
        <v>367.375</v>
      </c>
      <c r="F285" s="12">
        <f t="shared" si="65"/>
        <v>96.375</v>
      </c>
      <c r="G285" s="12">
        <f t="shared" si="65"/>
        <v>19</v>
      </c>
      <c r="H285" s="12">
        <f t="shared" si="65"/>
        <v>89.3125</v>
      </c>
      <c r="I285" s="12">
        <f t="shared" si="65"/>
        <v>19356.099999999999</v>
      </c>
      <c r="J285" s="7" t="e">
        <f t="shared" si="65"/>
        <v>#DIV/0!</v>
      </c>
      <c r="K285" s="12">
        <f t="shared" si="65"/>
        <v>35302.25</v>
      </c>
      <c r="L285" s="12">
        <f t="shared" si="65"/>
        <v>704.125</v>
      </c>
      <c r="M285" s="12">
        <f t="shared" si="65"/>
        <v>126</v>
      </c>
      <c r="N285" s="12">
        <f t="shared" si="65"/>
        <v>34.3125</v>
      </c>
      <c r="O285" s="12">
        <f t="shared" si="65"/>
        <v>125.375</v>
      </c>
      <c r="P285" s="12">
        <f t="shared" si="65"/>
        <v>19355.766666666666</v>
      </c>
      <c r="Q285" s="7" t="e">
        <f t="shared" si="65"/>
        <v>#DIV/0!</v>
      </c>
      <c r="R285" s="12">
        <f t="shared" si="65"/>
        <v>35177.1875</v>
      </c>
      <c r="S285" s="12">
        <f t="shared" si="65"/>
        <v>751.3125</v>
      </c>
      <c r="T285" s="12">
        <f t="shared" si="65"/>
        <v>165.9375</v>
      </c>
      <c r="U285" s="12">
        <f t="shared" si="65"/>
        <v>41.375</v>
      </c>
      <c r="V285" s="12">
        <f t="shared" si="65"/>
        <v>156.875</v>
      </c>
      <c r="W285" s="12">
        <f t="shared" si="65"/>
        <v>19356.099999999999</v>
      </c>
      <c r="X285" s="7" t="e">
        <f t="shared" si="65"/>
        <v>#DIV/0!</v>
      </c>
    </row>
    <row r="286" spans="1:51" s="3" customFormat="1" ht="14" x14ac:dyDescent="0.25">
      <c r="A286" s="10">
        <v>43009</v>
      </c>
      <c r="B286" s="11" t="s">
        <v>12</v>
      </c>
      <c r="C286" s="28" t="e">
        <f t="shared" ref="C286:C316" si="66">AVERAGE(J286,Q286,X286)</f>
        <v>#DIV/0!</v>
      </c>
      <c r="D286" s="12"/>
      <c r="E286" s="12"/>
      <c r="F286" s="12"/>
      <c r="G286" s="12"/>
      <c r="H286" s="12"/>
      <c r="I286" s="21">
        <f t="shared" ref="I286:I316" si="67">SUM(D286:H286)</f>
        <v>0</v>
      </c>
      <c r="J286" s="105" t="e">
        <f t="shared" ref="J286:J316" si="68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69">SUM(K286:O286)</f>
        <v>0</v>
      </c>
      <c r="Q286" s="105" t="e">
        <f t="shared" ref="Q286:Q316" si="70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1">SUM(R286:V286)</f>
        <v>0</v>
      </c>
      <c r="X286" s="105" t="e">
        <f t="shared" ref="X286:X316" si="72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s="3" customFormat="1" ht="14" x14ac:dyDescent="0.25">
      <c r="A287" s="10">
        <v>43010</v>
      </c>
      <c r="B287" s="11" t="s">
        <v>13</v>
      </c>
      <c r="C287" s="28" t="e">
        <f t="shared" si="66"/>
        <v>#DIV/0!</v>
      </c>
      <c r="D287" s="12"/>
      <c r="E287" s="12"/>
      <c r="F287" s="12"/>
      <c r="G287" s="12"/>
      <c r="H287" s="12"/>
      <c r="I287" s="21">
        <f t="shared" si="67"/>
        <v>0</v>
      </c>
      <c r="J287" s="105" t="e">
        <f t="shared" si="68"/>
        <v>#DIV/0!</v>
      </c>
      <c r="K287" s="12"/>
      <c r="L287" s="12"/>
      <c r="M287" s="12"/>
      <c r="N287" s="12"/>
      <c r="O287" s="12"/>
      <c r="P287" s="21">
        <f t="shared" si="69"/>
        <v>0</v>
      </c>
      <c r="Q287" s="105" t="e">
        <f t="shared" si="70"/>
        <v>#DIV/0!</v>
      </c>
      <c r="R287" s="12"/>
      <c r="S287" s="12"/>
      <c r="T287" s="12"/>
      <c r="U287" s="12"/>
      <c r="V287" s="12"/>
      <c r="W287" s="21">
        <f t="shared" si="71"/>
        <v>0</v>
      </c>
      <c r="X287" s="105" t="e">
        <f t="shared" si="72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s="3" customFormat="1" ht="14" x14ac:dyDescent="0.25">
      <c r="A288" s="10">
        <v>43011</v>
      </c>
      <c r="B288" s="11" t="s">
        <v>14</v>
      </c>
      <c r="C288" s="28" t="e">
        <f t="shared" si="66"/>
        <v>#DIV/0!</v>
      </c>
      <c r="D288" s="12"/>
      <c r="E288" s="12"/>
      <c r="F288" s="12"/>
      <c r="G288" s="12"/>
      <c r="H288" s="12"/>
      <c r="I288" s="21">
        <f t="shared" si="67"/>
        <v>0</v>
      </c>
      <c r="J288" s="105" t="e">
        <f t="shared" si="68"/>
        <v>#DIV/0!</v>
      </c>
      <c r="K288" s="12"/>
      <c r="L288" s="12"/>
      <c r="M288" s="12"/>
      <c r="N288" s="12"/>
      <c r="O288" s="12"/>
      <c r="P288" s="21">
        <f t="shared" si="69"/>
        <v>0</v>
      </c>
      <c r="Q288" s="105" t="e">
        <f t="shared" si="70"/>
        <v>#DIV/0!</v>
      </c>
      <c r="R288" s="12"/>
      <c r="S288" s="12"/>
      <c r="T288" s="12"/>
      <c r="U288" s="12"/>
      <c r="V288" s="12"/>
      <c r="W288" s="21">
        <f t="shared" si="71"/>
        <v>0</v>
      </c>
      <c r="X288" s="105" t="e">
        <f t="shared" si="72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s="3" customFormat="1" ht="14" x14ac:dyDescent="0.25">
      <c r="A289" s="10">
        <v>43012</v>
      </c>
      <c r="B289" s="11" t="s">
        <v>15</v>
      </c>
      <c r="C289" s="28" t="e">
        <f t="shared" si="66"/>
        <v>#DIV/0!</v>
      </c>
      <c r="D289" s="12"/>
      <c r="E289" s="12"/>
      <c r="F289" s="12"/>
      <c r="G289" s="12"/>
      <c r="H289" s="12"/>
      <c r="I289" s="21">
        <f t="shared" si="67"/>
        <v>0</v>
      </c>
      <c r="J289" s="105" t="e">
        <f t="shared" si="68"/>
        <v>#DIV/0!</v>
      </c>
      <c r="K289" s="12"/>
      <c r="L289" s="12"/>
      <c r="M289" s="12"/>
      <c r="N289" s="12"/>
      <c r="O289" s="12"/>
      <c r="P289" s="21">
        <f t="shared" si="69"/>
        <v>0</v>
      </c>
      <c r="Q289" s="105" t="e">
        <f t="shared" si="70"/>
        <v>#DIV/0!</v>
      </c>
      <c r="R289" s="12"/>
      <c r="S289" s="12"/>
      <c r="T289" s="12"/>
      <c r="U289" s="12"/>
      <c r="V289" s="12"/>
      <c r="W289" s="21">
        <f t="shared" si="71"/>
        <v>0</v>
      </c>
      <c r="X289" s="105" t="e">
        <f t="shared" si="72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s="3" customFormat="1" ht="14" x14ac:dyDescent="0.25">
      <c r="A290" s="10">
        <v>43013</v>
      </c>
      <c r="B290" s="11" t="s">
        <v>16</v>
      </c>
      <c r="C290" s="28" t="e">
        <f t="shared" si="66"/>
        <v>#DIV/0!</v>
      </c>
      <c r="D290" s="12"/>
      <c r="E290" s="12"/>
      <c r="F290" s="12"/>
      <c r="G290" s="12"/>
      <c r="H290" s="12"/>
      <c r="I290" s="21">
        <f t="shared" si="67"/>
        <v>0</v>
      </c>
      <c r="J290" s="105" t="e">
        <f t="shared" si="68"/>
        <v>#DIV/0!</v>
      </c>
      <c r="K290" s="12"/>
      <c r="L290" s="12"/>
      <c r="M290" s="12"/>
      <c r="N290" s="12"/>
      <c r="O290" s="12"/>
      <c r="P290" s="21">
        <f t="shared" si="69"/>
        <v>0</v>
      </c>
      <c r="Q290" s="105" t="e">
        <f t="shared" si="70"/>
        <v>#DIV/0!</v>
      </c>
      <c r="R290" s="12"/>
      <c r="S290" s="12"/>
      <c r="T290" s="12"/>
      <c r="U290" s="12"/>
      <c r="V290" s="12"/>
      <c r="W290" s="21">
        <f t="shared" si="71"/>
        <v>0</v>
      </c>
      <c r="X290" s="105" t="e">
        <f t="shared" si="72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s="3" customFormat="1" ht="14" x14ac:dyDescent="0.25">
      <c r="A291" s="10">
        <v>43014</v>
      </c>
      <c r="B291" s="11" t="s">
        <v>17</v>
      </c>
      <c r="C291" s="28" t="e">
        <f t="shared" si="66"/>
        <v>#DIV/0!</v>
      </c>
      <c r="D291" s="12"/>
      <c r="E291" s="12"/>
      <c r="F291" s="12"/>
      <c r="G291" s="12"/>
      <c r="H291" s="12"/>
      <c r="I291" s="21">
        <f t="shared" si="67"/>
        <v>0</v>
      </c>
      <c r="J291" s="105" t="e">
        <f t="shared" si="68"/>
        <v>#DIV/0!</v>
      </c>
      <c r="K291" s="12"/>
      <c r="L291" s="12"/>
      <c r="M291" s="12"/>
      <c r="N291" s="12"/>
      <c r="O291" s="12"/>
      <c r="P291" s="21">
        <f t="shared" si="69"/>
        <v>0</v>
      </c>
      <c r="Q291" s="105" t="e">
        <f t="shared" si="70"/>
        <v>#DIV/0!</v>
      </c>
      <c r="R291" s="12"/>
      <c r="S291" s="12"/>
      <c r="T291" s="12"/>
      <c r="U291" s="12"/>
      <c r="V291" s="12"/>
      <c r="W291" s="21">
        <f t="shared" si="71"/>
        <v>0</v>
      </c>
      <c r="X291" s="105" t="e">
        <f t="shared" si="72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s="3" customFormat="1" ht="14" x14ac:dyDescent="0.25">
      <c r="A292" s="10">
        <v>43015</v>
      </c>
      <c r="B292" s="11" t="s">
        <v>18</v>
      </c>
      <c r="C292" s="28" t="e">
        <f t="shared" si="66"/>
        <v>#DIV/0!</v>
      </c>
      <c r="D292" s="12"/>
      <c r="E292" s="12"/>
      <c r="F292" s="12"/>
      <c r="G292" s="12"/>
      <c r="H292" s="12"/>
      <c r="I292" s="21">
        <f t="shared" si="67"/>
        <v>0</v>
      </c>
      <c r="J292" s="105" t="e">
        <f t="shared" si="68"/>
        <v>#DIV/0!</v>
      </c>
      <c r="K292" s="12"/>
      <c r="L292" s="12"/>
      <c r="M292" s="12"/>
      <c r="N292" s="12"/>
      <c r="O292" s="12"/>
      <c r="P292" s="21">
        <f t="shared" si="69"/>
        <v>0</v>
      </c>
      <c r="Q292" s="105" t="e">
        <f t="shared" si="70"/>
        <v>#DIV/0!</v>
      </c>
      <c r="R292" s="12"/>
      <c r="S292" s="12"/>
      <c r="T292" s="12"/>
      <c r="U292" s="12"/>
      <c r="V292" s="12"/>
      <c r="W292" s="21">
        <f t="shared" si="71"/>
        <v>0</v>
      </c>
      <c r="X292" s="105" t="e">
        <f t="shared" si="72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s="3" customFormat="1" ht="14" x14ac:dyDescent="0.25">
      <c r="A293" s="10">
        <v>43016</v>
      </c>
      <c r="B293" s="11" t="s">
        <v>12</v>
      </c>
      <c r="C293" s="28" t="e">
        <f t="shared" si="66"/>
        <v>#DIV/0!</v>
      </c>
      <c r="D293" s="12"/>
      <c r="E293" s="12"/>
      <c r="F293" s="12"/>
      <c r="G293" s="12"/>
      <c r="H293" s="12"/>
      <c r="I293" s="21">
        <f t="shared" si="67"/>
        <v>0</v>
      </c>
      <c r="J293" s="105" t="e">
        <f t="shared" si="68"/>
        <v>#DIV/0!</v>
      </c>
      <c r="K293" s="12"/>
      <c r="L293" s="12"/>
      <c r="M293" s="12"/>
      <c r="N293" s="12"/>
      <c r="O293" s="12"/>
      <c r="P293" s="21">
        <f t="shared" si="69"/>
        <v>0</v>
      </c>
      <c r="Q293" s="105" t="e">
        <f t="shared" si="70"/>
        <v>#DIV/0!</v>
      </c>
      <c r="R293" s="12"/>
      <c r="S293" s="12"/>
      <c r="T293" s="12"/>
      <c r="U293" s="12"/>
      <c r="V293" s="12"/>
      <c r="W293" s="21">
        <f t="shared" si="71"/>
        <v>0</v>
      </c>
      <c r="X293" s="105" t="e">
        <f t="shared" si="72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s="3" customFormat="1" ht="14" x14ac:dyDescent="0.25">
      <c r="A294" s="10">
        <v>43017</v>
      </c>
      <c r="B294" s="11" t="s">
        <v>13</v>
      </c>
      <c r="C294" s="28" t="e">
        <f t="shared" si="66"/>
        <v>#DIV/0!</v>
      </c>
      <c r="D294" s="12"/>
      <c r="E294" s="12"/>
      <c r="F294" s="12"/>
      <c r="G294" s="12"/>
      <c r="H294" s="12"/>
      <c r="I294" s="21">
        <f t="shared" si="67"/>
        <v>0</v>
      </c>
      <c r="J294" s="105" t="e">
        <f t="shared" si="68"/>
        <v>#DIV/0!</v>
      </c>
      <c r="K294" s="12"/>
      <c r="L294" s="12"/>
      <c r="M294" s="12"/>
      <c r="N294" s="12"/>
      <c r="O294" s="12"/>
      <c r="P294" s="21">
        <f t="shared" si="69"/>
        <v>0</v>
      </c>
      <c r="Q294" s="105" t="e">
        <f t="shared" si="70"/>
        <v>#DIV/0!</v>
      </c>
      <c r="R294" s="12"/>
      <c r="S294" s="12"/>
      <c r="T294" s="12"/>
      <c r="U294" s="12"/>
      <c r="V294" s="12"/>
      <c r="W294" s="21">
        <f t="shared" si="71"/>
        <v>0</v>
      </c>
      <c r="X294" s="105" t="e">
        <f t="shared" si="72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s="3" customFormat="1" ht="14" x14ac:dyDescent="0.25">
      <c r="A295" s="10">
        <v>43018</v>
      </c>
      <c r="B295" s="11" t="s">
        <v>14</v>
      </c>
      <c r="C295" s="28" t="e">
        <f t="shared" si="66"/>
        <v>#DIV/0!</v>
      </c>
      <c r="D295" s="12"/>
      <c r="E295" s="12"/>
      <c r="F295" s="12"/>
      <c r="G295" s="12"/>
      <c r="H295" s="12"/>
      <c r="I295" s="21">
        <f t="shared" si="67"/>
        <v>0</v>
      </c>
      <c r="J295" s="105" t="e">
        <f t="shared" si="68"/>
        <v>#DIV/0!</v>
      </c>
      <c r="K295" s="12"/>
      <c r="L295" s="12"/>
      <c r="M295" s="12"/>
      <c r="N295" s="12"/>
      <c r="O295" s="12"/>
      <c r="P295" s="21">
        <f t="shared" si="69"/>
        <v>0</v>
      </c>
      <c r="Q295" s="105" t="e">
        <f t="shared" si="70"/>
        <v>#DIV/0!</v>
      </c>
      <c r="R295" s="12"/>
      <c r="S295" s="12"/>
      <c r="T295" s="12"/>
      <c r="U295" s="12"/>
      <c r="V295" s="12"/>
      <c r="W295" s="21">
        <f t="shared" si="71"/>
        <v>0</v>
      </c>
      <c r="X295" s="105" t="e">
        <f t="shared" si="72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s="3" customFormat="1" ht="14" x14ac:dyDescent="0.25">
      <c r="A296" s="10">
        <v>43019</v>
      </c>
      <c r="B296" s="11" t="s">
        <v>15</v>
      </c>
      <c r="C296" s="28" t="e">
        <f t="shared" si="66"/>
        <v>#DIV/0!</v>
      </c>
      <c r="D296" s="12"/>
      <c r="E296" s="12"/>
      <c r="F296" s="12"/>
      <c r="G296" s="12"/>
      <c r="H296" s="12"/>
      <c r="I296" s="21">
        <f t="shared" si="67"/>
        <v>0</v>
      </c>
      <c r="J296" s="105" t="e">
        <f t="shared" si="68"/>
        <v>#DIV/0!</v>
      </c>
      <c r="K296" s="12"/>
      <c r="L296" s="12"/>
      <c r="M296" s="12"/>
      <c r="N296" s="12"/>
      <c r="O296" s="12"/>
      <c r="P296" s="21">
        <f t="shared" si="69"/>
        <v>0</v>
      </c>
      <c r="Q296" s="105" t="e">
        <f t="shared" si="70"/>
        <v>#DIV/0!</v>
      </c>
      <c r="R296" s="12"/>
      <c r="S296" s="12"/>
      <c r="T296" s="12"/>
      <c r="U296" s="12"/>
      <c r="V296" s="12"/>
      <c r="W296" s="21">
        <f t="shared" si="71"/>
        <v>0</v>
      </c>
      <c r="X296" s="105" t="e">
        <f t="shared" si="72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s="3" customFormat="1" ht="14" x14ac:dyDescent="0.25">
      <c r="A297" s="10">
        <v>43020</v>
      </c>
      <c r="B297" s="11" t="s">
        <v>16</v>
      </c>
      <c r="C297" s="28" t="e">
        <f t="shared" si="66"/>
        <v>#DIV/0!</v>
      </c>
      <c r="D297" s="12"/>
      <c r="E297" s="12"/>
      <c r="F297" s="12"/>
      <c r="G297" s="12"/>
      <c r="H297" s="12"/>
      <c r="I297" s="21">
        <f t="shared" si="67"/>
        <v>0</v>
      </c>
      <c r="J297" s="105" t="e">
        <f t="shared" si="68"/>
        <v>#DIV/0!</v>
      </c>
      <c r="K297" s="12"/>
      <c r="L297" s="12"/>
      <c r="M297" s="12"/>
      <c r="N297" s="12"/>
      <c r="O297" s="12"/>
      <c r="P297" s="21">
        <f t="shared" si="69"/>
        <v>0</v>
      </c>
      <c r="Q297" s="105" t="e">
        <f t="shared" si="70"/>
        <v>#DIV/0!</v>
      </c>
      <c r="R297" s="12"/>
      <c r="S297" s="12"/>
      <c r="T297" s="12"/>
      <c r="U297" s="12"/>
      <c r="V297" s="12"/>
      <c r="W297" s="21">
        <f t="shared" si="71"/>
        <v>0</v>
      </c>
      <c r="X297" s="105" t="e">
        <f t="shared" si="72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s="3" customFormat="1" ht="14" x14ac:dyDescent="0.25">
      <c r="A298" s="10">
        <v>43021</v>
      </c>
      <c r="B298" s="11" t="s">
        <v>17</v>
      </c>
      <c r="C298" s="28" t="e">
        <f t="shared" si="66"/>
        <v>#DIV/0!</v>
      </c>
      <c r="D298" s="12"/>
      <c r="E298" s="12"/>
      <c r="F298" s="12"/>
      <c r="G298" s="12"/>
      <c r="H298" s="12"/>
      <c r="I298" s="21">
        <f t="shared" si="67"/>
        <v>0</v>
      </c>
      <c r="J298" s="105" t="e">
        <f t="shared" si="68"/>
        <v>#DIV/0!</v>
      </c>
      <c r="K298" s="12"/>
      <c r="L298" s="12"/>
      <c r="M298" s="12"/>
      <c r="N298" s="12"/>
      <c r="O298" s="12"/>
      <c r="P298" s="21">
        <f t="shared" si="69"/>
        <v>0</v>
      </c>
      <c r="Q298" s="105" t="e">
        <f t="shared" si="70"/>
        <v>#DIV/0!</v>
      </c>
      <c r="R298" s="12"/>
      <c r="S298" s="12"/>
      <c r="T298" s="12"/>
      <c r="U298" s="12"/>
      <c r="V298" s="12"/>
      <c r="W298" s="21">
        <f t="shared" si="71"/>
        <v>0</v>
      </c>
      <c r="X298" s="105" t="e">
        <f t="shared" si="72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s="3" customFormat="1" ht="14" x14ac:dyDescent="0.25">
      <c r="A299" s="10">
        <v>43022</v>
      </c>
      <c r="B299" s="11" t="s">
        <v>18</v>
      </c>
      <c r="C299" s="28" t="e">
        <f t="shared" si="66"/>
        <v>#DIV/0!</v>
      </c>
      <c r="D299" s="12"/>
      <c r="E299" s="12"/>
      <c r="F299" s="12"/>
      <c r="G299" s="12"/>
      <c r="H299" s="12"/>
      <c r="I299" s="21">
        <f t="shared" si="67"/>
        <v>0</v>
      </c>
      <c r="J299" s="105" t="e">
        <f t="shared" si="68"/>
        <v>#DIV/0!</v>
      </c>
      <c r="K299" s="12"/>
      <c r="L299" s="12"/>
      <c r="M299" s="12"/>
      <c r="N299" s="12"/>
      <c r="O299" s="12"/>
      <c r="P299" s="21">
        <f t="shared" si="69"/>
        <v>0</v>
      </c>
      <c r="Q299" s="105" t="e">
        <f t="shared" si="70"/>
        <v>#DIV/0!</v>
      </c>
      <c r="R299" s="12"/>
      <c r="S299" s="12"/>
      <c r="T299" s="12"/>
      <c r="U299" s="12"/>
      <c r="V299" s="12"/>
      <c r="W299" s="21">
        <f t="shared" si="71"/>
        <v>0</v>
      </c>
      <c r="X299" s="105" t="e">
        <f t="shared" si="72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s="3" customFormat="1" ht="14" x14ac:dyDescent="0.25">
      <c r="A300" s="10">
        <v>43023</v>
      </c>
      <c r="B300" s="11" t="s">
        <v>12</v>
      </c>
      <c r="C300" s="28" t="e">
        <f t="shared" si="66"/>
        <v>#DIV/0!</v>
      </c>
      <c r="D300" s="12"/>
      <c r="E300" s="12"/>
      <c r="F300" s="12"/>
      <c r="G300" s="12"/>
      <c r="H300" s="12"/>
      <c r="I300" s="21">
        <f t="shared" si="67"/>
        <v>0</v>
      </c>
      <c r="J300" s="105" t="e">
        <f t="shared" si="68"/>
        <v>#DIV/0!</v>
      </c>
      <c r="K300" s="12"/>
      <c r="L300" s="12"/>
      <c r="M300" s="12"/>
      <c r="N300" s="12"/>
      <c r="O300" s="12"/>
      <c r="P300" s="21">
        <f t="shared" si="69"/>
        <v>0</v>
      </c>
      <c r="Q300" s="105" t="e">
        <f t="shared" si="70"/>
        <v>#DIV/0!</v>
      </c>
      <c r="R300" s="12"/>
      <c r="S300" s="12"/>
      <c r="T300" s="12"/>
      <c r="U300" s="12"/>
      <c r="V300" s="12"/>
      <c r="W300" s="21">
        <f t="shared" si="71"/>
        <v>0</v>
      </c>
      <c r="X300" s="105" t="e">
        <f t="shared" si="72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s="3" customFormat="1" ht="14" x14ac:dyDescent="0.25">
      <c r="A301" s="10">
        <v>43024</v>
      </c>
      <c r="B301" s="11" t="s">
        <v>13</v>
      </c>
      <c r="C301" s="28" t="e">
        <f t="shared" si="66"/>
        <v>#DIV/0!</v>
      </c>
      <c r="D301" s="12"/>
      <c r="E301" s="12"/>
      <c r="F301" s="12"/>
      <c r="G301" s="12"/>
      <c r="H301" s="12"/>
      <c r="I301" s="21">
        <f t="shared" si="67"/>
        <v>0</v>
      </c>
      <c r="J301" s="105" t="e">
        <f t="shared" si="68"/>
        <v>#DIV/0!</v>
      </c>
      <c r="K301" s="12"/>
      <c r="L301" s="12"/>
      <c r="M301" s="12"/>
      <c r="N301" s="12"/>
      <c r="O301" s="12"/>
      <c r="P301" s="21">
        <f t="shared" si="69"/>
        <v>0</v>
      </c>
      <c r="Q301" s="105" t="e">
        <f t="shared" si="70"/>
        <v>#DIV/0!</v>
      </c>
      <c r="R301" s="12"/>
      <c r="S301" s="12"/>
      <c r="T301" s="12"/>
      <c r="U301" s="12"/>
      <c r="V301" s="12"/>
      <c r="W301" s="21">
        <f t="shared" si="71"/>
        <v>0</v>
      </c>
      <c r="X301" s="105" t="e">
        <f t="shared" si="72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s="3" customFormat="1" ht="14" x14ac:dyDescent="0.25">
      <c r="A302" s="10">
        <v>43025</v>
      </c>
      <c r="B302" s="11" t="s">
        <v>14</v>
      </c>
      <c r="C302" s="28" t="e">
        <f t="shared" si="66"/>
        <v>#DIV/0!</v>
      </c>
      <c r="D302" s="12"/>
      <c r="E302" s="12"/>
      <c r="F302" s="12"/>
      <c r="G302" s="12"/>
      <c r="H302" s="12"/>
      <c r="I302" s="21">
        <f t="shared" si="67"/>
        <v>0</v>
      </c>
      <c r="J302" s="105" t="e">
        <f t="shared" si="68"/>
        <v>#DIV/0!</v>
      </c>
      <c r="K302" s="12"/>
      <c r="L302" s="12"/>
      <c r="M302" s="12"/>
      <c r="N302" s="12"/>
      <c r="O302" s="12"/>
      <c r="P302" s="21">
        <f t="shared" si="69"/>
        <v>0</v>
      </c>
      <c r="Q302" s="105" t="e">
        <f t="shared" si="70"/>
        <v>#DIV/0!</v>
      </c>
      <c r="R302" s="12"/>
      <c r="S302" s="12"/>
      <c r="T302" s="12"/>
      <c r="U302" s="12"/>
      <c r="V302" s="12"/>
      <c r="W302" s="21">
        <f t="shared" si="71"/>
        <v>0</v>
      </c>
      <c r="X302" s="105" t="e">
        <f t="shared" si="72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s="3" customFormat="1" ht="14" x14ac:dyDescent="0.25">
      <c r="A303" s="10">
        <v>43026</v>
      </c>
      <c r="B303" s="11" t="s">
        <v>15</v>
      </c>
      <c r="C303" s="28" t="e">
        <f t="shared" si="66"/>
        <v>#DIV/0!</v>
      </c>
      <c r="D303" s="12"/>
      <c r="E303" s="12"/>
      <c r="F303" s="12"/>
      <c r="G303" s="12"/>
      <c r="H303" s="12"/>
      <c r="I303" s="21">
        <f t="shared" si="67"/>
        <v>0</v>
      </c>
      <c r="J303" s="105" t="e">
        <f t="shared" si="68"/>
        <v>#DIV/0!</v>
      </c>
      <c r="K303" s="12"/>
      <c r="L303" s="12"/>
      <c r="M303" s="12"/>
      <c r="N303" s="12"/>
      <c r="O303" s="12"/>
      <c r="P303" s="21">
        <f t="shared" si="69"/>
        <v>0</v>
      </c>
      <c r="Q303" s="105" t="e">
        <f t="shared" si="70"/>
        <v>#DIV/0!</v>
      </c>
      <c r="R303" s="12"/>
      <c r="S303" s="12"/>
      <c r="T303" s="12"/>
      <c r="U303" s="12"/>
      <c r="V303" s="12"/>
      <c r="W303" s="21">
        <f t="shared" si="71"/>
        <v>0</v>
      </c>
      <c r="X303" s="105" t="e">
        <f t="shared" si="72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s="3" customFormat="1" ht="14" x14ac:dyDescent="0.25">
      <c r="A304" s="10">
        <v>43027</v>
      </c>
      <c r="B304" s="11" t="s">
        <v>16</v>
      </c>
      <c r="C304" s="28" t="e">
        <f t="shared" si="66"/>
        <v>#DIV/0!</v>
      </c>
      <c r="D304" s="12"/>
      <c r="E304" s="12"/>
      <c r="F304" s="12"/>
      <c r="G304" s="12"/>
      <c r="H304" s="12"/>
      <c r="I304" s="21">
        <f t="shared" si="67"/>
        <v>0</v>
      </c>
      <c r="J304" s="105" t="e">
        <f t="shared" si="68"/>
        <v>#DIV/0!</v>
      </c>
      <c r="K304" s="12"/>
      <c r="L304" s="12"/>
      <c r="M304" s="12"/>
      <c r="N304" s="12"/>
      <c r="O304" s="12"/>
      <c r="P304" s="21">
        <f t="shared" si="69"/>
        <v>0</v>
      </c>
      <c r="Q304" s="105" t="e">
        <f t="shared" si="70"/>
        <v>#DIV/0!</v>
      </c>
      <c r="R304" s="12"/>
      <c r="S304" s="12"/>
      <c r="T304" s="12"/>
      <c r="U304" s="12"/>
      <c r="V304" s="12"/>
      <c r="W304" s="21">
        <f t="shared" si="71"/>
        <v>0</v>
      </c>
      <c r="X304" s="105" t="e">
        <f t="shared" si="72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s="3" customFormat="1" ht="14" x14ac:dyDescent="0.25">
      <c r="A305" s="10">
        <v>43028</v>
      </c>
      <c r="B305" s="11" t="s">
        <v>17</v>
      </c>
      <c r="C305" s="28" t="e">
        <f t="shared" si="66"/>
        <v>#DIV/0!</v>
      </c>
      <c r="D305" s="12"/>
      <c r="E305" s="12"/>
      <c r="F305" s="12"/>
      <c r="G305" s="12"/>
      <c r="H305" s="12"/>
      <c r="I305" s="21">
        <f t="shared" si="67"/>
        <v>0</v>
      </c>
      <c r="J305" s="105" t="e">
        <f t="shared" si="68"/>
        <v>#DIV/0!</v>
      </c>
      <c r="K305" s="12"/>
      <c r="L305" s="12"/>
      <c r="M305" s="12"/>
      <c r="N305" s="12"/>
      <c r="O305" s="12"/>
      <c r="P305" s="21">
        <f t="shared" si="69"/>
        <v>0</v>
      </c>
      <c r="Q305" s="105" t="e">
        <f t="shared" si="70"/>
        <v>#DIV/0!</v>
      </c>
      <c r="R305" s="12"/>
      <c r="S305" s="12"/>
      <c r="T305" s="12"/>
      <c r="U305" s="12"/>
      <c r="V305" s="12"/>
      <c r="W305" s="21">
        <f t="shared" si="71"/>
        <v>0</v>
      </c>
      <c r="X305" s="105" t="e">
        <f t="shared" si="72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s="3" customFormat="1" ht="14" x14ac:dyDescent="0.25">
      <c r="A306" s="10">
        <v>43029</v>
      </c>
      <c r="B306" s="11" t="s">
        <v>18</v>
      </c>
      <c r="C306" s="28" t="e">
        <f t="shared" si="66"/>
        <v>#DIV/0!</v>
      </c>
      <c r="D306" s="12"/>
      <c r="E306" s="12"/>
      <c r="F306" s="12"/>
      <c r="G306" s="12"/>
      <c r="H306" s="12"/>
      <c r="I306" s="21">
        <f t="shared" si="67"/>
        <v>0</v>
      </c>
      <c r="J306" s="105" t="e">
        <f t="shared" si="68"/>
        <v>#DIV/0!</v>
      </c>
      <c r="K306" s="12"/>
      <c r="L306" s="12"/>
      <c r="M306" s="12"/>
      <c r="N306" s="12"/>
      <c r="O306" s="12"/>
      <c r="P306" s="21">
        <f t="shared" si="69"/>
        <v>0</v>
      </c>
      <c r="Q306" s="105" t="e">
        <f t="shared" si="70"/>
        <v>#DIV/0!</v>
      </c>
      <c r="R306" s="12"/>
      <c r="S306" s="12"/>
      <c r="T306" s="12"/>
      <c r="U306" s="12"/>
      <c r="V306" s="12"/>
      <c r="W306" s="21">
        <f t="shared" si="71"/>
        <v>0</v>
      </c>
      <c r="X306" s="105" t="e">
        <f t="shared" si="72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s="3" customFormat="1" ht="14" x14ac:dyDescent="0.25">
      <c r="A307" s="10">
        <v>43030</v>
      </c>
      <c r="B307" s="11" t="s">
        <v>12</v>
      </c>
      <c r="C307" s="28" t="e">
        <f t="shared" si="66"/>
        <v>#DIV/0!</v>
      </c>
      <c r="D307" s="12"/>
      <c r="E307" s="12"/>
      <c r="F307" s="12"/>
      <c r="G307" s="12"/>
      <c r="H307" s="12"/>
      <c r="I307" s="21">
        <f t="shared" si="67"/>
        <v>0</v>
      </c>
      <c r="J307" s="105" t="e">
        <f t="shared" si="68"/>
        <v>#DIV/0!</v>
      </c>
      <c r="K307" s="12"/>
      <c r="L307" s="12"/>
      <c r="M307" s="12"/>
      <c r="N307" s="12"/>
      <c r="O307" s="12"/>
      <c r="P307" s="21">
        <f t="shared" si="69"/>
        <v>0</v>
      </c>
      <c r="Q307" s="105" t="e">
        <f t="shared" si="70"/>
        <v>#DIV/0!</v>
      </c>
      <c r="R307" s="12"/>
      <c r="S307" s="12"/>
      <c r="T307" s="12"/>
      <c r="U307" s="12"/>
      <c r="V307" s="12"/>
      <c r="W307" s="21">
        <f t="shared" si="71"/>
        <v>0</v>
      </c>
      <c r="X307" s="105" t="e">
        <f t="shared" si="72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s="3" customFormat="1" ht="14" x14ac:dyDescent="0.25">
      <c r="A308" s="10">
        <v>43031</v>
      </c>
      <c r="B308" s="11" t="s">
        <v>13</v>
      </c>
      <c r="C308" s="28" t="e">
        <f t="shared" si="66"/>
        <v>#DIV/0!</v>
      </c>
      <c r="D308" s="12"/>
      <c r="E308" s="12"/>
      <c r="F308" s="12"/>
      <c r="G308" s="12"/>
      <c r="H308" s="12"/>
      <c r="I308" s="21">
        <f t="shared" si="67"/>
        <v>0</v>
      </c>
      <c r="J308" s="105" t="e">
        <f t="shared" si="68"/>
        <v>#DIV/0!</v>
      </c>
      <c r="K308" s="12"/>
      <c r="L308" s="12"/>
      <c r="M308" s="12"/>
      <c r="N308" s="12"/>
      <c r="O308" s="12"/>
      <c r="P308" s="21">
        <f t="shared" si="69"/>
        <v>0</v>
      </c>
      <c r="Q308" s="105" t="e">
        <f t="shared" si="70"/>
        <v>#DIV/0!</v>
      </c>
      <c r="R308" s="12"/>
      <c r="S308" s="12"/>
      <c r="T308" s="12"/>
      <c r="U308" s="12"/>
      <c r="V308" s="12"/>
      <c r="W308" s="21">
        <f t="shared" si="71"/>
        <v>0</v>
      </c>
      <c r="X308" s="105" t="e">
        <f t="shared" si="72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s="3" customFormat="1" ht="14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67"/>
        <v>0</v>
      </c>
      <c r="J309" s="105" t="e">
        <f t="shared" si="68"/>
        <v>#DIV/0!</v>
      </c>
      <c r="K309" s="12"/>
      <c r="L309" s="12"/>
      <c r="M309" s="12"/>
      <c r="N309" s="12"/>
      <c r="O309" s="12"/>
      <c r="P309" s="21">
        <f t="shared" si="69"/>
        <v>0</v>
      </c>
      <c r="Q309" s="105" t="e">
        <f t="shared" si="70"/>
        <v>#DIV/0!</v>
      </c>
      <c r="R309" s="12"/>
      <c r="S309" s="12"/>
      <c r="T309" s="12"/>
      <c r="U309" s="12"/>
      <c r="V309" s="12"/>
      <c r="W309" s="21">
        <f t="shared" si="71"/>
        <v>0</v>
      </c>
      <c r="X309" s="105" t="e">
        <f t="shared" si="72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s="3" customFormat="1" ht="14" x14ac:dyDescent="0.25">
      <c r="A310" s="10">
        <v>43033</v>
      </c>
      <c r="B310" s="11" t="s">
        <v>15</v>
      </c>
      <c r="C310" s="28" t="e">
        <f t="shared" si="66"/>
        <v>#DIV/0!</v>
      </c>
      <c r="D310" s="12"/>
      <c r="E310" s="12"/>
      <c r="F310" s="12"/>
      <c r="G310" s="12"/>
      <c r="H310" s="12"/>
      <c r="I310" s="21">
        <f t="shared" si="67"/>
        <v>0</v>
      </c>
      <c r="J310" s="105" t="e">
        <f t="shared" si="68"/>
        <v>#DIV/0!</v>
      </c>
      <c r="K310" s="12"/>
      <c r="L310" s="12"/>
      <c r="M310" s="12"/>
      <c r="N310" s="12"/>
      <c r="O310" s="12"/>
      <c r="P310" s="21">
        <f t="shared" si="69"/>
        <v>0</v>
      </c>
      <c r="Q310" s="105" t="e">
        <f t="shared" si="70"/>
        <v>#DIV/0!</v>
      </c>
      <c r="R310" s="12"/>
      <c r="S310" s="12"/>
      <c r="T310" s="12"/>
      <c r="U310" s="12"/>
      <c r="V310" s="12"/>
      <c r="W310" s="21">
        <f t="shared" si="71"/>
        <v>0</v>
      </c>
      <c r="X310" s="105" t="e">
        <f t="shared" si="72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s="3" customFormat="1" ht="14" x14ac:dyDescent="0.25">
      <c r="A311" s="10">
        <v>43034</v>
      </c>
      <c r="B311" s="11" t="s">
        <v>16</v>
      </c>
      <c r="C311" s="28" t="e">
        <f t="shared" si="66"/>
        <v>#DIV/0!</v>
      </c>
      <c r="D311" s="12"/>
      <c r="E311" s="12"/>
      <c r="F311" s="12"/>
      <c r="G311" s="12"/>
      <c r="H311" s="12"/>
      <c r="I311" s="21">
        <f t="shared" si="67"/>
        <v>0</v>
      </c>
      <c r="J311" s="105" t="e">
        <f t="shared" si="68"/>
        <v>#DIV/0!</v>
      </c>
      <c r="K311" s="12"/>
      <c r="L311" s="12"/>
      <c r="M311" s="12"/>
      <c r="N311" s="12"/>
      <c r="O311" s="12"/>
      <c r="P311" s="21">
        <f t="shared" si="69"/>
        <v>0</v>
      </c>
      <c r="Q311" s="105" t="e">
        <f t="shared" si="70"/>
        <v>#DIV/0!</v>
      </c>
      <c r="R311" s="12"/>
      <c r="S311" s="12"/>
      <c r="T311" s="12"/>
      <c r="U311" s="12"/>
      <c r="V311" s="12"/>
      <c r="W311" s="21">
        <f t="shared" si="71"/>
        <v>0</v>
      </c>
      <c r="X311" s="105" t="e">
        <f t="shared" si="72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s="3" customFormat="1" ht="14" x14ac:dyDescent="0.25">
      <c r="A312" s="10">
        <v>43035</v>
      </c>
      <c r="B312" s="11" t="s">
        <v>17</v>
      </c>
      <c r="C312" s="28" t="e">
        <f t="shared" si="66"/>
        <v>#DIV/0!</v>
      </c>
      <c r="D312" s="12"/>
      <c r="E312" s="12"/>
      <c r="F312" s="12"/>
      <c r="G312" s="12"/>
      <c r="H312" s="12"/>
      <c r="I312" s="21">
        <f t="shared" si="67"/>
        <v>0</v>
      </c>
      <c r="J312" s="105" t="e">
        <f t="shared" si="68"/>
        <v>#DIV/0!</v>
      </c>
      <c r="K312" s="12"/>
      <c r="L312" s="12"/>
      <c r="M312" s="12"/>
      <c r="N312" s="12"/>
      <c r="O312" s="12"/>
      <c r="P312" s="21">
        <f t="shared" si="69"/>
        <v>0</v>
      </c>
      <c r="Q312" s="105" t="e">
        <f t="shared" si="70"/>
        <v>#DIV/0!</v>
      </c>
      <c r="R312" s="12"/>
      <c r="S312" s="12"/>
      <c r="T312" s="12"/>
      <c r="U312" s="12"/>
      <c r="V312" s="12"/>
      <c r="W312" s="21">
        <f t="shared" si="71"/>
        <v>0</v>
      </c>
      <c r="X312" s="105" t="e">
        <f t="shared" si="72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s="3" customFormat="1" ht="14" x14ac:dyDescent="0.25">
      <c r="A313" s="10">
        <v>43036</v>
      </c>
      <c r="B313" s="11" t="s">
        <v>18</v>
      </c>
      <c r="C313" s="28" t="e">
        <f t="shared" si="66"/>
        <v>#DIV/0!</v>
      </c>
      <c r="D313" s="12"/>
      <c r="E313" s="12"/>
      <c r="F313" s="12"/>
      <c r="G313" s="12"/>
      <c r="H313" s="12"/>
      <c r="I313" s="21">
        <f t="shared" si="67"/>
        <v>0</v>
      </c>
      <c r="J313" s="105" t="e">
        <f t="shared" si="68"/>
        <v>#DIV/0!</v>
      </c>
      <c r="K313" s="12"/>
      <c r="L313" s="12"/>
      <c r="M313" s="12"/>
      <c r="N313" s="12"/>
      <c r="O313" s="12"/>
      <c r="P313" s="21">
        <f t="shared" si="69"/>
        <v>0</v>
      </c>
      <c r="Q313" s="105" t="e">
        <f t="shared" si="70"/>
        <v>#DIV/0!</v>
      </c>
      <c r="R313" s="12"/>
      <c r="S313" s="12"/>
      <c r="T313" s="12"/>
      <c r="U313" s="12"/>
      <c r="V313" s="12"/>
      <c r="W313" s="21">
        <f t="shared" si="71"/>
        <v>0</v>
      </c>
      <c r="X313" s="105" t="e">
        <f t="shared" si="72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s="3" customFormat="1" ht="14" x14ac:dyDescent="0.25">
      <c r="A314" s="10">
        <v>43037</v>
      </c>
      <c r="B314" s="11" t="s">
        <v>12</v>
      </c>
      <c r="C314" s="28" t="e">
        <f t="shared" si="66"/>
        <v>#DIV/0!</v>
      </c>
      <c r="D314" s="12"/>
      <c r="E314" s="12"/>
      <c r="F314" s="12"/>
      <c r="G314" s="12"/>
      <c r="H314" s="12"/>
      <c r="I314" s="21">
        <f t="shared" si="67"/>
        <v>0</v>
      </c>
      <c r="J314" s="105" t="e">
        <f t="shared" si="68"/>
        <v>#DIV/0!</v>
      </c>
      <c r="K314" s="12"/>
      <c r="L314" s="12"/>
      <c r="M314" s="12"/>
      <c r="N314" s="12"/>
      <c r="O314" s="12"/>
      <c r="P314" s="21">
        <f t="shared" si="69"/>
        <v>0</v>
      </c>
      <c r="Q314" s="105" t="e">
        <f t="shared" si="70"/>
        <v>#DIV/0!</v>
      </c>
      <c r="R314" s="12"/>
      <c r="S314" s="12"/>
      <c r="T314" s="12"/>
      <c r="U314" s="12"/>
      <c r="V314" s="12"/>
      <c r="W314" s="21">
        <f t="shared" si="71"/>
        <v>0</v>
      </c>
      <c r="X314" s="105" t="e">
        <f t="shared" si="72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s="3" customFormat="1" ht="14" x14ac:dyDescent="0.25">
      <c r="A315" s="10">
        <v>43038</v>
      </c>
      <c r="B315" s="11" t="s">
        <v>13</v>
      </c>
      <c r="C315" s="28" t="e">
        <f t="shared" si="66"/>
        <v>#DIV/0!</v>
      </c>
      <c r="D315" s="12"/>
      <c r="E315" s="12"/>
      <c r="F315" s="12"/>
      <c r="G315" s="12"/>
      <c r="H315" s="12"/>
      <c r="I315" s="21">
        <f t="shared" si="67"/>
        <v>0</v>
      </c>
      <c r="J315" s="105" t="e">
        <f t="shared" si="68"/>
        <v>#DIV/0!</v>
      </c>
      <c r="K315" s="12"/>
      <c r="L315" s="12"/>
      <c r="M315" s="12"/>
      <c r="N315" s="12"/>
      <c r="O315" s="12"/>
      <c r="P315" s="21">
        <f t="shared" si="69"/>
        <v>0</v>
      </c>
      <c r="Q315" s="105" t="e">
        <f t="shared" si="70"/>
        <v>#DIV/0!</v>
      </c>
      <c r="R315" s="12"/>
      <c r="S315" s="12"/>
      <c r="T315" s="12"/>
      <c r="U315" s="12"/>
      <c r="V315" s="12"/>
      <c r="W315" s="21">
        <f t="shared" si="71"/>
        <v>0</v>
      </c>
      <c r="X315" s="105" t="e">
        <f t="shared" si="72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s="3" customFormat="1" ht="14" x14ac:dyDescent="0.25">
      <c r="A316" s="10">
        <v>43039</v>
      </c>
      <c r="B316" s="11" t="s">
        <v>14</v>
      </c>
      <c r="C316" s="28" t="e">
        <f t="shared" si="66"/>
        <v>#DIV/0!</v>
      </c>
      <c r="D316" s="12"/>
      <c r="E316" s="12"/>
      <c r="F316" s="12"/>
      <c r="G316" s="12"/>
      <c r="H316" s="12"/>
      <c r="I316" s="21">
        <f t="shared" si="67"/>
        <v>0</v>
      </c>
      <c r="J316" s="105" t="e">
        <f t="shared" si="68"/>
        <v>#DIV/0!</v>
      </c>
      <c r="K316" s="12"/>
      <c r="L316" s="12"/>
      <c r="M316" s="12"/>
      <c r="N316" s="12"/>
      <c r="O316" s="12"/>
      <c r="P316" s="21">
        <f t="shared" si="69"/>
        <v>0</v>
      </c>
      <c r="Q316" s="105" t="e">
        <f t="shared" si="70"/>
        <v>#DIV/0!</v>
      </c>
      <c r="R316" s="12"/>
      <c r="S316" s="12"/>
      <c r="T316" s="12"/>
      <c r="U316" s="12"/>
      <c r="V316" s="12"/>
      <c r="W316" s="21">
        <f t="shared" si="71"/>
        <v>0</v>
      </c>
      <c r="X316" s="105" t="e">
        <f t="shared" si="72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s="3" customFormat="1" ht="14" x14ac:dyDescent="0.25">
      <c r="A317" s="27">
        <v>43009</v>
      </c>
      <c r="B317" s="11" t="s">
        <v>19</v>
      </c>
      <c r="C317" s="105" t="e">
        <f t="shared" ref="C317:X317" si="73">AVERAGE(C286:C316)</f>
        <v>#DIV/0!</v>
      </c>
      <c r="D317" s="12" t="e">
        <f t="shared" si="73"/>
        <v>#DIV/0!</v>
      </c>
      <c r="E317" s="12" t="e">
        <f t="shared" si="73"/>
        <v>#DIV/0!</v>
      </c>
      <c r="F317" s="12" t="e">
        <f t="shared" si="73"/>
        <v>#DIV/0!</v>
      </c>
      <c r="G317" s="12" t="e">
        <f t="shared" si="73"/>
        <v>#DIV/0!</v>
      </c>
      <c r="H317" s="12" t="e">
        <f t="shared" si="73"/>
        <v>#DIV/0!</v>
      </c>
      <c r="I317" s="12">
        <f t="shared" si="73"/>
        <v>0</v>
      </c>
      <c r="J317" s="105" t="e">
        <f t="shared" si="73"/>
        <v>#DIV/0!</v>
      </c>
      <c r="K317" s="12" t="e">
        <f t="shared" si="73"/>
        <v>#DIV/0!</v>
      </c>
      <c r="L317" s="12" t="e">
        <f t="shared" si="73"/>
        <v>#DIV/0!</v>
      </c>
      <c r="M317" s="12" t="e">
        <f t="shared" si="73"/>
        <v>#DIV/0!</v>
      </c>
      <c r="N317" s="12" t="e">
        <f t="shared" si="73"/>
        <v>#DIV/0!</v>
      </c>
      <c r="O317" s="12" t="e">
        <f t="shared" si="73"/>
        <v>#DIV/0!</v>
      </c>
      <c r="P317" s="12">
        <f t="shared" si="73"/>
        <v>0</v>
      </c>
      <c r="Q317" s="105" t="e">
        <f t="shared" si="73"/>
        <v>#DIV/0!</v>
      </c>
      <c r="R317" s="12" t="e">
        <f t="shared" si="73"/>
        <v>#DIV/0!</v>
      </c>
      <c r="S317" s="12" t="e">
        <f t="shared" si="73"/>
        <v>#DIV/0!</v>
      </c>
      <c r="T317" s="12" t="e">
        <f t="shared" si="73"/>
        <v>#DIV/0!</v>
      </c>
      <c r="U317" s="12" t="e">
        <f t="shared" si="73"/>
        <v>#DIV/0!</v>
      </c>
      <c r="V317" s="12" t="e">
        <f t="shared" si="73"/>
        <v>#DIV/0!</v>
      </c>
      <c r="W317" s="12">
        <f t="shared" si="73"/>
        <v>0</v>
      </c>
      <c r="X317" s="105" t="e">
        <f t="shared" si="73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s="3" customFormat="1" ht="14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74">SUM(D318:H318)</f>
        <v>0</v>
      </c>
      <c r="J318" s="105" t="e">
        <f t="shared" ref="J318:J347" si="75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76">SUM(K318:O318)</f>
        <v>0</v>
      </c>
      <c r="Q318" s="105" t="e">
        <f t="shared" ref="Q318:Q347" si="77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78">SUM(R318:V318)</f>
        <v>0</v>
      </c>
      <c r="X318" s="105" t="e">
        <f t="shared" ref="X318:X347" si="79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s="3" customFormat="1" ht="14" x14ac:dyDescent="0.25">
      <c r="A319" s="10">
        <v>43041</v>
      </c>
      <c r="B319" s="11" t="s">
        <v>16</v>
      </c>
      <c r="C319" s="28" t="e">
        <f t="shared" ref="C319:C379" si="80">AVERAGE(J319,Q319,X319)</f>
        <v>#DIV/0!</v>
      </c>
      <c r="D319" s="12"/>
      <c r="E319" s="12"/>
      <c r="F319" s="12"/>
      <c r="G319" s="12"/>
      <c r="H319" s="12"/>
      <c r="I319" s="21">
        <f t="shared" si="74"/>
        <v>0</v>
      </c>
      <c r="J319" s="105" t="e">
        <f t="shared" si="75"/>
        <v>#DIV/0!</v>
      </c>
      <c r="K319" s="12"/>
      <c r="L319" s="12"/>
      <c r="M319" s="12"/>
      <c r="N319" s="12"/>
      <c r="O319" s="12"/>
      <c r="P319" s="21">
        <f t="shared" si="76"/>
        <v>0</v>
      </c>
      <c r="Q319" s="105" t="e">
        <f t="shared" si="77"/>
        <v>#DIV/0!</v>
      </c>
      <c r="R319" s="12"/>
      <c r="S319" s="12"/>
      <c r="T319" s="12"/>
      <c r="U319" s="12"/>
      <c r="V319" s="12"/>
      <c r="W319" s="21">
        <f t="shared" si="78"/>
        <v>0</v>
      </c>
      <c r="X319" s="105" t="e">
        <f t="shared" si="79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s="3" customFormat="1" ht="14" x14ac:dyDescent="0.25">
      <c r="A320" s="10">
        <v>43042</v>
      </c>
      <c r="B320" s="11" t="s">
        <v>17</v>
      </c>
      <c r="C320" s="28" t="e">
        <f t="shared" si="80"/>
        <v>#DIV/0!</v>
      </c>
      <c r="D320" s="12"/>
      <c r="E320" s="12"/>
      <c r="F320" s="12"/>
      <c r="G320" s="12"/>
      <c r="H320" s="12"/>
      <c r="I320" s="21">
        <f t="shared" si="74"/>
        <v>0</v>
      </c>
      <c r="J320" s="105" t="e">
        <f t="shared" si="75"/>
        <v>#DIV/0!</v>
      </c>
      <c r="K320" s="12"/>
      <c r="L320" s="12"/>
      <c r="M320" s="12"/>
      <c r="N320" s="12"/>
      <c r="O320" s="12"/>
      <c r="P320" s="21">
        <f t="shared" si="76"/>
        <v>0</v>
      </c>
      <c r="Q320" s="105" t="e">
        <f t="shared" si="77"/>
        <v>#DIV/0!</v>
      </c>
      <c r="R320" s="12"/>
      <c r="S320" s="12"/>
      <c r="T320" s="12"/>
      <c r="U320" s="12"/>
      <c r="V320" s="12"/>
      <c r="W320" s="21">
        <f t="shared" si="78"/>
        <v>0</v>
      </c>
      <c r="X320" s="105" t="e">
        <f t="shared" si="79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s="3" customFormat="1" ht="14" x14ac:dyDescent="0.25">
      <c r="A321" s="10">
        <v>43043</v>
      </c>
      <c r="B321" s="11" t="s">
        <v>18</v>
      </c>
      <c r="C321" s="28" t="e">
        <f t="shared" si="80"/>
        <v>#DIV/0!</v>
      </c>
      <c r="D321" s="12"/>
      <c r="E321" s="12"/>
      <c r="F321" s="12"/>
      <c r="G321" s="12"/>
      <c r="H321" s="12"/>
      <c r="I321" s="21">
        <f t="shared" si="74"/>
        <v>0</v>
      </c>
      <c r="J321" s="105" t="e">
        <f t="shared" si="75"/>
        <v>#DIV/0!</v>
      </c>
      <c r="K321" s="12"/>
      <c r="L321" s="12"/>
      <c r="M321" s="12"/>
      <c r="N321" s="12"/>
      <c r="O321" s="12"/>
      <c r="P321" s="21">
        <f t="shared" si="76"/>
        <v>0</v>
      </c>
      <c r="Q321" s="105" t="e">
        <f t="shared" si="77"/>
        <v>#DIV/0!</v>
      </c>
      <c r="R321" s="12"/>
      <c r="S321" s="12"/>
      <c r="T321" s="12"/>
      <c r="U321" s="12"/>
      <c r="V321" s="12"/>
      <c r="W321" s="21">
        <f t="shared" si="78"/>
        <v>0</v>
      </c>
      <c r="X321" s="105" t="e">
        <f t="shared" si="79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s="3" customFormat="1" ht="14" x14ac:dyDescent="0.25">
      <c r="A322" s="10">
        <v>43044</v>
      </c>
      <c r="B322" s="11" t="s">
        <v>12</v>
      </c>
      <c r="C322" s="28" t="e">
        <f t="shared" si="80"/>
        <v>#DIV/0!</v>
      </c>
      <c r="D322" s="12"/>
      <c r="E322" s="12"/>
      <c r="F322" s="12"/>
      <c r="G322" s="12"/>
      <c r="H322" s="12"/>
      <c r="I322" s="21">
        <f t="shared" si="74"/>
        <v>0</v>
      </c>
      <c r="J322" s="105" t="e">
        <f t="shared" si="75"/>
        <v>#DIV/0!</v>
      </c>
      <c r="K322" s="12"/>
      <c r="L322" s="12"/>
      <c r="M322" s="12"/>
      <c r="N322" s="12"/>
      <c r="O322" s="12"/>
      <c r="P322" s="21">
        <f t="shared" si="76"/>
        <v>0</v>
      </c>
      <c r="Q322" s="105" t="e">
        <f t="shared" si="77"/>
        <v>#DIV/0!</v>
      </c>
      <c r="R322" s="12"/>
      <c r="S322" s="12"/>
      <c r="T322" s="12"/>
      <c r="U322" s="12"/>
      <c r="V322" s="12"/>
      <c r="W322" s="21">
        <f t="shared" si="78"/>
        <v>0</v>
      </c>
      <c r="X322" s="105" t="e">
        <f t="shared" si="79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s="3" customFormat="1" ht="14" x14ac:dyDescent="0.25">
      <c r="A323" s="10">
        <v>43045</v>
      </c>
      <c r="B323" s="11" t="s">
        <v>13</v>
      </c>
      <c r="C323" s="28" t="e">
        <f t="shared" si="80"/>
        <v>#DIV/0!</v>
      </c>
      <c r="D323" s="12"/>
      <c r="E323" s="12"/>
      <c r="F323" s="12"/>
      <c r="G323" s="12"/>
      <c r="H323" s="12"/>
      <c r="I323" s="21">
        <f t="shared" si="74"/>
        <v>0</v>
      </c>
      <c r="J323" s="105" t="e">
        <f t="shared" si="75"/>
        <v>#DIV/0!</v>
      </c>
      <c r="K323" s="12"/>
      <c r="L323" s="12"/>
      <c r="M323" s="12"/>
      <c r="N323" s="12"/>
      <c r="O323" s="12"/>
      <c r="P323" s="21">
        <f t="shared" si="76"/>
        <v>0</v>
      </c>
      <c r="Q323" s="105" t="e">
        <f t="shared" si="77"/>
        <v>#DIV/0!</v>
      </c>
      <c r="R323" s="12"/>
      <c r="S323" s="12"/>
      <c r="T323" s="12"/>
      <c r="U323" s="12"/>
      <c r="V323" s="12"/>
      <c r="W323" s="21">
        <f t="shared" si="78"/>
        <v>0</v>
      </c>
      <c r="X323" s="105" t="e">
        <f t="shared" si="79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s="3" customFormat="1" ht="14" x14ac:dyDescent="0.25">
      <c r="A324" s="10">
        <v>43046</v>
      </c>
      <c r="B324" s="11" t="s">
        <v>14</v>
      </c>
      <c r="C324" s="28" t="e">
        <f t="shared" si="80"/>
        <v>#DIV/0!</v>
      </c>
      <c r="D324" s="12"/>
      <c r="E324" s="12"/>
      <c r="F324" s="12"/>
      <c r="G324" s="12"/>
      <c r="H324" s="12"/>
      <c r="I324" s="21">
        <f t="shared" si="74"/>
        <v>0</v>
      </c>
      <c r="J324" s="105" t="e">
        <f t="shared" si="75"/>
        <v>#DIV/0!</v>
      </c>
      <c r="K324" s="12"/>
      <c r="L324" s="12"/>
      <c r="M324" s="12"/>
      <c r="N324" s="12"/>
      <c r="O324" s="12"/>
      <c r="P324" s="21">
        <f t="shared" si="76"/>
        <v>0</v>
      </c>
      <c r="Q324" s="105" t="e">
        <f t="shared" si="77"/>
        <v>#DIV/0!</v>
      </c>
      <c r="R324" s="12"/>
      <c r="S324" s="12"/>
      <c r="T324" s="12"/>
      <c r="U324" s="12"/>
      <c r="V324" s="12"/>
      <c r="W324" s="21">
        <f t="shared" si="78"/>
        <v>0</v>
      </c>
      <c r="X324" s="105" t="e">
        <f t="shared" si="79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s="3" customFormat="1" ht="14" x14ac:dyDescent="0.25">
      <c r="A325" s="10">
        <v>43047</v>
      </c>
      <c r="B325" s="11" t="s">
        <v>15</v>
      </c>
      <c r="C325" s="28" t="e">
        <f t="shared" si="80"/>
        <v>#DIV/0!</v>
      </c>
      <c r="D325" s="12"/>
      <c r="E325" s="12"/>
      <c r="F325" s="12"/>
      <c r="G325" s="12"/>
      <c r="H325" s="12"/>
      <c r="I325" s="21">
        <f t="shared" si="74"/>
        <v>0</v>
      </c>
      <c r="J325" s="105" t="e">
        <f t="shared" si="75"/>
        <v>#DIV/0!</v>
      </c>
      <c r="K325" s="12"/>
      <c r="L325" s="12"/>
      <c r="M325" s="12"/>
      <c r="N325" s="12"/>
      <c r="O325" s="12"/>
      <c r="P325" s="21">
        <f t="shared" si="76"/>
        <v>0</v>
      </c>
      <c r="Q325" s="105" t="e">
        <f t="shared" si="77"/>
        <v>#DIV/0!</v>
      </c>
      <c r="R325" s="12"/>
      <c r="S325" s="12"/>
      <c r="T325" s="12"/>
      <c r="U325" s="12"/>
      <c r="V325" s="12"/>
      <c r="W325" s="21">
        <f t="shared" si="78"/>
        <v>0</v>
      </c>
      <c r="X325" s="105" t="e">
        <f t="shared" si="79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s="3" customFormat="1" ht="14" x14ac:dyDescent="0.25">
      <c r="A326" s="10">
        <v>43048</v>
      </c>
      <c r="B326" s="11" t="s">
        <v>16</v>
      </c>
      <c r="C326" s="28" t="e">
        <f t="shared" si="80"/>
        <v>#DIV/0!</v>
      </c>
      <c r="D326" s="12"/>
      <c r="E326" s="12"/>
      <c r="F326" s="12"/>
      <c r="G326" s="12"/>
      <c r="H326" s="12"/>
      <c r="I326" s="21">
        <f t="shared" si="74"/>
        <v>0</v>
      </c>
      <c r="J326" s="105" t="e">
        <f t="shared" si="75"/>
        <v>#DIV/0!</v>
      </c>
      <c r="K326" s="12"/>
      <c r="L326" s="12"/>
      <c r="M326" s="12"/>
      <c r="N326" s="12"/>
      <c r="O326" s="12"/>
      <c r="P326" s="21">
        <f t="shared" si="76"/>
        <v>0</v>
      </c>
      <c r="Q326" s="105" t="e">
        <f t="shared" si="77"/>
        <v>#DIV/0!</v>
      </c>
      <c r="R326" s="12"/>
      <c r="S326" s="12"/>
      <c r="T326" s="12"/>
      <c r="U326" s="12"/>
      <c r="V326" s="12"/>
      <c r="W326" s="21">
        <f t="shared" si="78"/>
        <v>0</v>
      </c>
      <c r="X326" s="105" t="e">
        <f t="shared" si="79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s="3" customFormat="1" ht="14" x14ac:dyDescent="0.25">
      <c r="A327" s="10">
        <v>43049</v>
      </c>
      <c r="B327" s="11" t="s">
        <v>17</v>
      </c>
      <c r="C327" s="28" t="e">
        <f t="shared" si="80"/>
        <v>#DIV/0!</v>
      </c>
      <c r="D327" s="12"/>
      <c r="E327" s="12"/>
      <c r="F327" s="12"/>
      <c r="G327" s="12"/>
      <c r="H327" s="12"/>
      <c r="I327" s="21">
        <f t="shared" si="74"/>
        <v>0</v>
      </c>
      <c r="J327" s="105" t="e">
        <f t="shared" si="75"/>
        <v>#DIV/0!</v>
      </c>
      <c r="K327" s="12"/>
      <c r="L327" s="12"/>
      <c r="M327" s="12"/>
      <c r="N327" s="12"/>
      <c r="O327" s="12"/>
      <c r="P327" s="21">
        <f t="shared" si="76"/>
        <v>0</v>
      </c>
      <c r="Q327" s="105" t="e">
        <f t="shared" si="77"/>
        <v>#DIV/0!</v>
      </c>
      <c r="R327" s="12"/>
      <c r="S327" s="12"/>
      <c r="T327" s="12"/>
      <c r="U327" s="12"/>
      <c r="V327" s="12"/>
      <c r="W327" s="21">
        <f t="shared" si="78"/>
        <v>0</v>
      </c>
      <c r="X327" s="105" t="e">
        <f t="shared" si="79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s="3" customFormat="1" ht="14" x14ac:dyDescent="0.25">
      <c r="A328" s="10">
        <v>43050</v>
      </c>
      <c r="B328" s="11" t="s">
        <v>18</v>
      </c>
      <c r="C328" s="28" t="e">
        <f t="shared" si="80"/>
        <v>#DIV/0!</v>
      </c>
      <c r="D328" s="12"/>
      <c r="E328" s="12"/>
      <c r="F328" s="12"/>
      <c r="G328" s="12"/>
      <c r="H328" s="12"/>
      <c r="I328" s="21">
        <f t="shared" si="74"/>
        <v>0</v>
      </c>
      <c r="J328" s="105" t="e">
        <f t="shared" si="75"/>
        <v>#DIV/0!</v>
      </c>
      <c r="K328" s="12"/>
      <c r="L328" s="12"/>
      <c r="M328" s="12"/>
      <c r="N328" s="12"/>
      <c r="O328" s="12"/>
      <c r="P328" s="21">
        <f t="shared" si="76"/>
        <v>0</v>
      </c>
      <c r="Q328" s="105" t="e">
        <f t="shared" si="77"/>
        <v>#DIV/0!</v>
      </c>
      <c r="R328" s="12"/>
      <c r="S328" s="12"/>
      <c r="T328" s="12"/>
      <c r="U328" s="12"/>
      <c r="V328" s="12"/>
      <c r="W328" s="21">
        <f t="shared" si="78"/>
        <v>0</v>
      </c>
      <c r="X328" s="105" t="e">
        <f t="shared" si="79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s="3" customFormat="1" ht="14" x14ac:dyDescent="0.25">
      <c r="A329" s="10">
        <v>43051</v>
      </c>
      <c r="B329" s="11" t="s">
        <v>12</v>
      </c>
      <c r="C329" s="28" t="e">
        <f t="shared" si="80"/>
        <v>#DIV/0!</v>
      </c>
      <c r="D329" s="12"/>
      <c r="E329" s="12"/>
      <c r="F329" s="12"/>
      <c r="G329" s="12"/>
      <c r="H329" s="12"/>
      <c r="I329" s="21">
        <f t="shared" si="74"/>
        <v>0</v>
      </c>
      <c r="J329" s="105" t="e">
        <f t="shared" si="75"/>
        <v>#DIV/0!</v>
      </c>
      <c r="K329" s="12"/>
      <c r="L329" s="12"/>
      <c r="M329" s="12"/>
      <c r="N329" s="12"/>
      <c r="O329" s="12"/>
      <c r="P329" s="21">
        <f t="shared" si="76"/>
        <v>0</v>
      </c>
      <c r="Q329" s="105" t="e">
        <f t="shared" si="77"/>
        <v>#DIV/0!</v>
      </c>
      <c r="R329" s="12"/>
      <c r="S329" s="12"/>
      <c r="T329" s="12"/>
      <c r="U329" s="12"/>
      <c r="V329" s="12"/>
      <c r="W329" s="21">
        <f t="shared" si="78"/>
        <v>0</v>
      </c>
      <c r="X329" s="105" t="e">
        <f t="shared" si="79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s="3" customFormat="1" ht="14" x14ac:dyDescent="0.25">
      <c r="A330" s="10">
        <v>43052</v>
      </c>
      <c r="B330" s="11" t="s">
        <v>13</v>
      </c>
      <c r="C330" s="28" t="e">
        <f t="shared" si="80"/>
        <v>#DIV/0!</v>
      </c>
      <c r="D330" s="12"/>
      <c r="E330" s="12"/>
      <c r="F330" s="12"/>
      <c r="G330" s="12"/>
      <c r="H330" s="12"/>
      <c r="I330" s="21">
        <f t="shared" si="74"/>
        <v>0</v>
      </c>
      <c r="J330" s="105" t="e">
        <f t="shared" si="75"/>
        <v>#DIV/0!</v>
      </c>
      <c r="K330" s="12"/>
      <c r="L330" s="12"/>
      <c r="M330" s="12"/>
      <c r="N330" s="12"/>
      <c r="O330" s="12"/>
      <c r="P330" s="21">
        <f t="shared" si="76"/>
        <v>0</v>
      </c>
      <c r="Q330" s="105" t="e">
        <f t="shared" si="77"/>
        <v>#DIV/0!</v>
      </c>
      <c r="R330" s="12"/>
      <c r="S330" s="12"/>
      <c r="T330" s="12"/>
      <c r="U330" s="12"/>
      <c r="V330" s="12"/>
      <c r="W330" s="21">
        <f t="shared" si="78"/>
        <v>0</v>
      </c>
      <c r="X330" s="105" t="e">
        <f t="shared" si="79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s="3" customFormat="1" ht="14" x14ac:dyDescent="0.25">
      <c r="A331" s="10">
        <v>43053</v>
      </c>
      <c r="B331" s="11" t="s">
        <v>14</v>
      </c>
      <c r="C331" s="28" t="e">
        <f t="shared" si="80"/>
        <v>#DIV/0!</v>
      </c>
      <c r="D331" s="12"/>
      <c r="E331" s="12"/>
      <c r="F331" s="12"/>
      <c r="G331" s="12"/>
      <c r="H331" s="12"/>
      <c r="I331" s="21">
        <f t="shared" si="74"/>
        <v>0</v>
      </c>
      <c r="J331" s="105" t="e">
        <f t="shared" si="75"/>
        <v>#DIV/0!</v>
      </c>
      <c r="K331" s="12"/>
      <c r="L331" s="12"/>
      <c r="M331" s="12"/>
      <c r="N331" s="12"/>
      <c r="O331" s="12"/>
      <c r="P331" s="21">
        <f t="shared" si="76"/>
        <v>0</v>
      </c>
      <c r="Q331" s="105" t="e">
        <f t="shared" si="77"/>
        <v>#DIV/0!</v>
      </c>
      <c r="R331" s="12"/>
      <c r="S331" s="12"/>
      <c r="T331" s="12"/>
      <c r="U331" s="12"/>
      <c r="V331" s="12"/>
      <c r="W331" s="21">
        <f t="shared" si="78"/>
        <v>0</v>
      </c>
      <c r="X331" s="105" t="e">
        <f t="shared" si="79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s="3" customFormat="1" ht="14" x14ac:dyDescent="0.25">
      <c r="A332" s="10">
        <v>43054</v>
      </c>
      <c r="B332" s="11" t="s">
        <v>15</v>
      </c>
      <c r="C332" s="28" t="e">
        <f t="shared" si="80"/>
        <v>#DIV/0!</v>
      </c>
      <c r="D332" s="12"/>
      <c r="E332" s="12"/>
      <c r="F332" s="12"/>
      <c r="G332" s="12"/>
      <c r="H332" s="12"/>
      <c r="I332" s="21">
        <f t="shared" si="74"/>
        <v>0</v>
      </c>
      <c r="J332" s="105" t="e">
        <f t="shared" si="75"/>
        <v>#DIV/0!</v>
      </c>
      <c r="K332" s="12"/>
      <c r="L332" s="12"/>
      <c r="M332" s="12"/>
      <c r="N332" s="12"/>
      <c r="O332" s="12"/>
      <c r="P332" s="21">
        <f t="shared" si="76"/>
        <v>0</v>
      </c>
      <c r="Q332" s="105" t="e">
        <f t="shared" si="77"/>
        <v>#DIV/0!</v>
      </c>
      <c r="R332" s="12"/>
      <c r="S332" s="12"/>
      <c r="T332" s="12"/>
      <c r="U332" s="12"/>
      <c r="V332" s="12"/>
      <c r="W332" s="21">
        <f t="shared" si="78"/>
        <v>0</v>
      </c>
      <c r="X332" s="105" t="e">
        <f t="shared" si="79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s="3" customFormat="1" ht="14" x14ac:dyDescent="0.25">
      <c r="A333" s="10">
        <v>43055</v>
      </c>
      <c r="B333" s="11" t="s">
        <v>16</v>
      </c>
      <c r="C333" s="28" t="e">
        <f t="shared" si="80"/>
        <v>#DIV/0!</v>
      </c>
      <c r="D333" s="12"/>
      <c r="E333" s="12"/>
      <c r="F333" s="12"/>
      <c r="G333" s="12"/>
      <c r="H333" s="12"/>
      <c r="I333" s="21">
        <f t="shared" si="74"/>
        <v>0</v>
      </c>
      <c r="J333" s="105" t="e">
        <f t="shared" si="75"/>
        <v>#DIV/0!</v>
      </c>
      <c r="K333" s="12"/>
      <c r="L333" s="12"/>
      <c r="M333" s="12"/>
      <c r="N333" s="12"/>
      <c r="O333" s="12"/>
      <c r="P333" s="21">
        <f t="shared" si="76"/>
        <v>0</v>
      </c>
      <c r="Q333" s="105" t="e">
        <f t="shared" si="77"/>
        <v>#DIV/0!</v>
      </c>
      <c r="R333" s="12"/>
      <c r="S333" s="12"/>
      <c r="T333" s="12"/>
      <c r="U333" s="12"/>
      <c r="V333" s="12"/>
      <c r="W333" s="21">
        <f t="shared" si="78"/>
        <v>0</v>
      </c>
      <c r="X333" s="105" t="e">
        <f t="shared" si="79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s="3" customFormat="1" ht="14" x14ac:dyDescent="0.25">
      <c r="A334" s="10">
        <v>43056</v>
      </c>
      <c r="B334" s="11" t="s">
        <v>17</v>
      </c>
      <c r="C334" s="28" t="e">
        <f t="shared" si="80"/>
        <v>#DIV/0!</v>
      </c>
      <c r="D334" s="12"/>
      <c r="E334" s="12"/>
      <c r="F334" s="12"/>
      <c r="G334" s="12"/>
      <c r="H334" s="12"/>
      <c r="I334" s="21">
        <f t="shared" si="74"/>
        <v>0</v>
      </c>
      <c r="J334" s="105" t="e">
        <f t="shared" si="75"/>
        <v>#DIV/0!</v>
      </c>
      <c r="K334" s="12"/>
      <c r="L334" s="12"/>
      <c r="M334" s="12"/>
      <c r="N334" s="12"/>
      <c r="O334" s="12"/>
      <c r="P334" s="21">
        <f t="shared" si="76"/>
        <v>0</v>
      </c>
      <c r="Q334" s="105" t="e">
        <f t="shared" si="77"/>
        <v>#DIV/0!</v>
      </c>
      <c r="R334" s="12"/>
      <c r="S334" s="12"/>
      <c r="T334" s="12"/>
      <c r="U334" s="12"/>
      <c r="V334" s="12"/>
      <c r="W334" s="21">
        <f t="shared" si="78"/>
        <v>0</v>
      </c>
      <c r="X334" s="105" t="e">
        <f t="shared" si="79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s="3" customFormat="1" ht="14" x14ac:dyDescent="0.25">
      <c r="A335" s="10">
        <v>43057</v>
      </c>
      <c r="B335" s="11" t="s">
        <v>18</v>
      </c>
      <c r="C335" s="28" t="e">
        <f t="shared" si="80"/>
        <v>#DIV/0!</v>
      </c>
      <c r="D335" s="12"/>
      <c r="E335" s="12"/>
      <c r="F335" s="12"/>
      <c r="G335" s="12"/>
      <c r="H335" s="12"/>
      <c r="I335" s="21">
        <f t="shared" si="74"/>
        <v>0</v>
      </c>
      <c r="J335" s="105" t="e">
        <f t="shared" si="75"/>
        <v>#DIV/0!</v>
      </c>
      <c r="K335" s="12"/>
      <c r="L335" s="12"/>
      <c r="M335" s="12"/>
      <c r="N335" s="12"/>
      <c r="O335" s="12"/>
      <c r="P335" s="21">
        <f t="shared" si="76"/>
        <v>0</v>
      </c>
      <c r="Q335" s="105" t="e">
        <f t="shared" si="77"/>
        <v>#DIV/0!</v>
      </c>
      <c r="R335" s="12"/>
      <c r="S335" s="12"/>
      <c r="T335" s="12"/>
      <c r="U335" s="12"/>
      <c r="V335" s="12"/>
      <c r="W335" s="21">
        <f t="shared" si="78"/>
        <v>0</v>
      </c>
      <c r="X335" s="105" t="e">
        <f t="shared" si="79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s="3" customFormat="1" ht="14" x14ac:dyDescent="0.25">
      <c r="A336" s="10">
        <v>43058</v>
      </c>
      <c r="B336" s="11" t="s">
        <v>12</v>
      </c>
      <c r="C336" s="28" t="e">
        <f t="shared" si="80"/>
        <v>#DIV/0!</v>
      </c>
      <c r="D336" s="12"/>
      <c r="E336" s="12"/>
      <c r="F336" s="12"/>
      <c r="G336" s="12"/>
      <c r="H336" s="12"/>
      <c r="I336" s="21">
        <f t="shared" si="74"/>
        <v>0</v>
      </c>
      <c r="J336" s="105" t="e">
        <f t="shared" si="75"/>
        <v>#DIV/0!</v>
      </c>
      <c r="K336" s="12"/>
      <c r="L336" s="12"/>
      <c r="M336" s="12"/>
      <c r="N336" s="12"/>
      <c r="O336" s="12"/>
      <c r="P336" s="21">
        <f t="shared" si="76"/>
        <v>0</v>
      </c>
      <c r="Q336" s="105" t="e">
        <f t="shared" si="77"/>
        <v>#DIV/0!</v>
      </c>
      <c r="R336" s="12"/>
      <c r="S336" s="12"/>
      <c r="T336" s="12"/>
      <c r="U336" s="12"/>
      <c r="V336" s="12"/>
      <c r="W336" s="21">
        <f t="shared" si="78"/>
        <v>0</v>
      </c>
      <c r="X336" s="105" t="e">
        <f t="shared" si="79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s="3" customFormat="1" ht="14" x14ac:dyDescent="0.25">
      <c r="A337" s="10">
        <v>43059</v>
      </c>
      <c r="B337" s="11" t="s">
        <v>13</v>
      </c>
      <c r="C337" s="28" t="e">
        <f t="shared" si="80"/>
        <v>#DIV/0!</v>
      </c>
      <c r="D337" s="12"/>
      <c r="E337" s="12"/>
      <c r="F337" s="12"/>
      <c r="G337" s="12"/>
      <c r="H337" s="12"/>
      <c r="I337" s="21">
        <f t="shared" si="74"/>
        <v>0</v>
      </c>
      <c r="J337" s="105" t="e">
        <f t="shared" si="75"/>
        <v>#DIV/0!</v>
      </c>
      <c r="K337" s="12"/>
      <c r="L337" s="12"/>
      <c r="M337" s="12"/>
      <c r="N337" s="12"/>
      <c r="O337" s="12"/>
      <c r="P337" s="21">
        <f t="shared" si="76"/>
        <v>0</v>
      </c>
      <c r="Q337" s="105" t="e">
        <f t="shared" si="77"/>
        <v>#DIV/0!</v>
      </c>
      <c r="R337" s="12"/>
      <c r="S337" s="12"/>
      <c r="T337" s="12"/>
      <c r="U337" s="12"/>
      <c r="V337" s="12"/>
      <c r="W337" s="21">
        <f t="shared" si="78"/>
        <v>0</v>
      </c>
      <c r="X337" s="105" t="e">
        <f t="shared" si="79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s="3" customFormat="1" ht="14" x14ac:dyDescent="0.25">
      <c r="A338" s="10">
        <v>43060</v>
      </c>
      <c r="B338" s="11" t="s">
        <v>14</v>
      </c>
      <c r="C338" s="28" t="e">
        <f t="shared" si="80"/>
        <v>#DIV/0!</v>
      </c>
      <c r="D338" s="12"/>
      <c r="E338" s="12"/>
      <c r="F338" s="12"/>
      <c r="G338" s="12"/>
      <c r="H338" s="12"/>
      <c r="I338" s="21">
        <f t="shared" si="74"/>
        <v>0</v>
      </c>
      <c r="J338" s="105" t="e">
        <f t="shared" si="75"/>
        <v>#DIV/0!</v>
      </c>
      <c r="K338" s="12"/>
      <c r="L338" s="12"/>
      <c r="M338" s="12"/>
      <c r="N338" s="12"/>
      <c r="O338" s="12"/>
      <c r="P338" s="21">
        <f t="shared" si="76"/>
        <v>0</v>
      </c>
      <c r="Q338" s="105" t="e">
        <f t="shared" si="77"/>
        <v>#DIV/0!</v>
      </c>
      <c r="R338" s="12"/>
      <c r="S338" s="12"/>
      <c r="T338" s="12"/>
      <c r="U338" s="12"/>
      <c r="V338" s="12"/>
      <c r="W338" s="21">
        <f t="shared" si="78"/>
        <v>0</v>
      </c>
      <c r="X338" s="105" t="e">
        <f t="shared" si="79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s="3" customFormat="1" ht="14" x14ac:dyDescent="0.25">
      <c r="A339" s="10">
        <v>43061</v>
      </c>
      <c r="B339" s="11" t="s">
        <v>15</v>
      </c>
      <c r="C339" s="28" t="e">
        <f t="shared" si="80"/>
        <v>#DIV/0!</v>
      </c>
      <c r="D339" s="12"/>
      <c r="E339" s="12"/>
      <c r="F339" s="12"/>
      <c r="G339" s="12"/>
      <c r="H339" s="12"/>
      <c r="I339" s="21">
        <f t="shared" si="74"/>
        <v>0</v>
      </c>
      <c r="J339" s="105" t="e">
        <f t="shared" si="75"/>
        <v>#DIV/0!</v>
      </c>
      <c r="K339" s="12"/>
      <c r="L339" s="12"/>
      <c r="M339" s="12"/>
      <c r="N339" s="12"/>
      <c r="O339" s="12"/>
      <c r="P339" s="21">
        <f t="shared" si="76"/>
        <v>0</v>
      </c>
      <c r="Q339" s="105" t="e">
        <f t="shared" si="77"/>
        <v>#DIV/0!</v>
      </c>
      <c r="R339" s="12"/>
      <c r="S339" s="12"/>
      <c r="T339" s="12"/>
      <c r="U339" s="12"/>
      <c r="V339" s="12"/>
      <c r="W339" s="21">
        <f t="shared" si="78"/>
        <v>0</v>
      </c>
      <c r="X339" s="105" t="e">
        <f t="shared" si="79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s="3" customFormat="1" ht="14" x14ac:dyDescent="0.25">
      <c r="A340" s="10">
        <v>43062</v>
      </c>
      <c r="B340" s="11" t="s">
        <v>16</v>
      </c>
      <c r="C340" s="28" t="e">
        <f t="shared" si="80"/>
        <v>#DIV/0!</v>
      </c>
      <c r="D340" s="12"/>
      <c r="E340" s="12"/>
      <c r="F340" s="12"/>
      <c r="G340" s="12"/>
      <c r="H340" s="12"/>
      <c r="I340" s="21">
        <f t="shared" si="74"/>
        <v>0</v>
      </c>
      <c r="J340" s="105" t="e">
        <f t="shared" si="75"/>
        <v>#DIV/0!</v>
      </c>
      <c r="K340" s="12"/>
      <c r="L340" s="12"/>
      <c r="M340" s="12"/>
      <c r="N340" s="12"/>
      <c r="O340" s="12"/>
      <c r="P340" s="21">
        <f t="shared" si="76"/>
        <v>0</v>
      </c>
      <c r="Q340" s="105" t="e">
        <f t="shared" si="77"/>
        <v>#DIV/0!</v>
      </c>
      <c r="R340" s="12"/>
      <c r="S340" s="12"/>
      <c r="T340" s="12"/>
      <c r="U340" s="12"/>
      <c r="V340" s="12"/>
      <c r="W340" s="21">
        <f t="shared" si="78"/>
        <v>0</v>
      </c>
      <c r="X340" s="105" t="e">
        <f t="shared" si="79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s="3" customFormat="1" ht="14" x14ac:dyDescent="0.25">
      <c r="A341" s="10">
        <v>43063</v>
      </c>
      <c r="B341" s="11" t="s">
        <v>17</v>
      </c>
      <c r="C341" s="28" t="e">
        <f t="shared" si="80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76"/>
        <v>0</v>
      </c>
      <c r="Q341" s="105" t="e">
        <f t="shared" si="77"/>
        <v>#DIV/0!</v>
      </c>
      <c r="R341" s="12"/>
      <c r="S341" s="12"/>
      <c r="T341" s="12"/>
      <c r="U341" s="12"/>
      <c r="V341" s="12"/>
      <c r="W341" s="21">
        <f t="shared" si="78"/>
        <v>0</v>
      </c>
      <c r="X341" s="105" t="e">
        <f t="shared" si="79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s="3" customFormat="1" ht="14" x14ac:dyDescent="0.25">
      <c r="A342" s="10">
        <v>43064</v>
      </c>
      <c r="B342" s="11" t="s">
        <v>18</v>
      </c>
      <c r="C342" s="28" t="e">
        <f t="shared" si="80"/>
        <v>#DIV/0!</v>
      </c>
      <c r="D342" s="12"/>
      <c r="E342" s="12"/>
      <c r="F342" s="12"/>
      <c r="G342" s="12"/>
      <c r="H342" s="12"/>
      <c r="I342" s="21">
        <f t="shared" si="74"/>
        <v>0</v>
      </c>
      <c r="J342" s="105" t="e">
        <f t="shared" si="75"/>
        <v>#DIV/0!</v>
      </c>
      <c r="K342" s="12"/>
      <c r="L342" s="12"/>
      <c r="M342" s="12"/>
      <c r="N342" s="12"/>
      <c r="O342" s="12"/>
      <c r="P342" s="21">
        <f t="shared" si="76"/>
        <v>0</v>
      </c>
      <c r="Q342" s="105" t="e">
        <f t="shared" si="77"/>
        <v>#DIV/0!</v>
      </c>
      <c r="R342" s="12"/>
      <c r="S342" s="12"/>
      <c r="T342" s="12"/>
      <c r="U342" s="12"/>
      <c r="V342" s="12"/>
      <c r="W342" s="21">
        <f t="shared" si="78"/>
        <v>0</v>
      </c>
      <c r="X342" s="105" t="e">
        <f t="shared" si="79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s="3" customFormat="1" ht="14" x14ac:dyDescent="0.25">
      <c r="A343" s="10">
        <v>43065</v>
      </c>
      <c r="B343" s="11" t="s">
        <v>12</v>
      </c>
      <c r="C343" s="28" t="e">
        <f t="shared" si="80"/>
        <v>#DIV/0!</v>
      </c>
      <c r="D343" s="12"/>
      <c r="E343" s="12"/>
      <c r="F343" s="12"/>
      <c r="G343" s="12"/>
      <c r="H343" s="12"/>
      <c r="I343" s="21">
        <f t="shared" si="74"/>
        <v>0</v>
      </c>
      <c r="J343" s="105" t="e">
        <f t="shared" si="75"/>
        <v>#DIV/0!</v>
      </c>
      <c r="K343" s="12"/>
      <c r="L343" s="12"/>
      <c r="M343" s="12"/>
      <c r="N343" s="12"/>
      <c r="O343" s="12"/>
      <c r="P343" s="21">
        <f t="shared" si="76"/>
        <v>0</v>
      </c>
      <c r="Q343" s="105" t="e">
        <f t="shared" si="77"/>
        <v>#DIV/0!</v>
      </c>
      <c r="R343" s="12"/>
      <c r="S343" s="12"/>
      <c r="T343" s="12"/>
      <c r="U343" s="12"/>
      <c r="V343" s="12"/>
      <c r="W343" s="21">
        <f t="shared" si="78"/>
        <v>0</v>
      </c>
      <c r="X343" s="105" t="e">
        <f t="shared" si="79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s="3" customFormat="1" ht="14" x14ac:dyDescent="0.25">
      <c r="A344" s="10">
        <v>43066</v>
      </c>
      <c r="B344" s="11" t="s">
        <v>13</v>
      </c>
      <c r="C344" s="28" t="e">
        <f t="shared" si="80"/>
        <v>#DIV/0!</v>
      </c>
      <c r="D344" s="12"/>
      <c r="E344" s="12"/>
      <c r="F344" s="12"/>
      <c r="G344" s="12"/>
      <c r="H344" s="12"/>
      <c r="I344" s="21">
        <f t="shared" si="74"/>
        <v>0</v>
      </c>
      <c r="J344" s="105" t="e">
        <f t="shared" si="75"/>
        <v>#DIV/0!</v>
      </c>
      <c r="K344" s="12"/>
      <c r="L344" s="12"/>
      <c r="M344" s="12"/>
      <c r="N344" s="12"/>
      <c r="O344" s="12"/>
      <c r="P344" s="21">
        <f t="shared" si="76"/>
        <v>0</v>
      </c>
      <c r="Q344" s="105" t="e">
        <f t="shared" si="77"/>
        <v>#DIV/0!</v>
      </c>
      <c r="R344" s="12"/>
      <c r="S344" s="12"/>
      <c r="T344" s="12"/>
      <c r="U344" s="12"/>
      <c r="V344" s="12"/>
      <c r="W344" s="21">
        <f t="shared" si="78"/>
        <v>0</v>
      </c>
      <c r="X344" s="105" t="e">
        <f t="shared" si="79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s="3" customFormat="1" ht="14" x14ac:dyDescent="0.25">
      <c r="A345" s="10">
        <v>43067</v>
      </c>
      <c r="B345" s="11" t="s">
        <v>14</v>
      </c>
      <c r="C345" s="28" t="e">
        <f t="shared" si="80"/>
        <v>#DIV/0!</v>
      </c>
      <c r="D345" s="12"/>
      <c r="E345" s="12"/>
      <c r="F345" s="12"/>
      <c r="G345" s="12"/>
      <c r="H345" s="12"/>
      <c r="I345" s="21">
        <f t="shared" si="74"/>
        <v>0</v>
      </c>
      <c r="J345" s="105" t="e">
        <f t="shared" si="75"/>
        <v>#DIV/0!</v>
      </c>
      <c r="K345" s="12"/>
      <c r="L345" s="12"/>
      <c r="M345" s="12"/>
      <c r="N345" s="12"/>
      <c r="O345" s="12"/>
      <c r="P345" s="21">
        <f t="shared" si="76"/>
        <v>0</v>
      </c>
      <c r="Q345" s="105" t="e">
        <f t="shared" si="77"/>
        <v>#DIV/0!</v>
      </c>
      <c r="R345" s="12"/>
      <c r="S345" s="12"/>
      <c r="T345" s="12"/>
      <c r="U345" s="12"/>
      <c r="V345" s="12"/>
      <c r="W345" s="21">
        <f t="shared" si="78"/>
        <v>0</v>
      </c>
      <c r="X345" s="105" t="e">
        <f t="shared" si="79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s="3" customFormat="1" ht="14" x14ac:dyDescent="0.25">
      <c r="A346" s="10">
        <v>43068</v>
      </c>
      <c r="B346" s="11" t="s">
        <v>15</v>
      </c>
      <c r="C346" s="28" t="e">
        <f t="shared" si="80"/>
        <v>#DIV/0!</v>
      </c>
      <c r="D346" s="12"/>
      <c r="E346" s="12"/>
      <c r="F346" s="12"/>
      <c r="G346" s="12"/>
      <c r="H346" s="12"/>
      <c r="I346" s="21">
        <f t="shared" si="74"/>
        <v>0</v>
      </c>
      <c r="J346" s="105" t="e">
        <f t="shared" si="75"/>
        <v>#DIV/0!</v>
      </c>
      <c r="K346" s="12"/>
      <c r="L346" s="12"/>
      <c r="M346" s="12"/>
      <c r="N346" s="12"/>
      <c r="O346" s="12"/>
      <c r="P346" s="21">
        <f t="shared" si="76"/>
        <v>0</v>
      </c>
      <c r="Q346" s="105" t="e">
        <f t="shared" si="77"/>
        <v>#DIV/0!</v>
      </c>
      <c r="R346" s="12"/>
      <c r="S346" s="12"/>
      <c r="T346" s="12"/>
      <c r="U346" s="12"/>
      <c r="V346" s="12"/>
      <c r="W346" s="21">
        <f t="shared" si="78"/>
        <v>0</v>
      </c>
      <c r="X346" s="105" t="e">
        <f t="shared" si="79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s="3" customFormat="1" ht="14" x14ac:dyDescent="0.25">
      <c r="A347" s="10">
        <v>43069</v>
      </c>
      <c r="B347" s="11" t="s">
        <v>16</v>
      </c>
      <c r="C347" s="28" t="e">
        <f t="shared" si="80"/>
        <v>#DIV/0!</v>
      </c>
      <c r="D347" s="12"/>
      <c r="E347" s="12"/>
      <c r="F347" s="12"/>
      <c r="G347" s="12"/>
      <c r="H347" s="12"/>
      <c r="I347" s="21">
        <f t="shared" si="74"/>
        <v>0</v>
      </c>
      <c r="J347" s="105" t="e">
        <f t="shared" si="75"/>
        <v>#DIV/0!</v>
      </c>
      <c r="K347" s="12"/>
      <c r="L347" s="12"/>
      <c r="M347" s="12"/>
      <c r="N347" s="12"/>
      <c r="O347" s="12"/>
      <c r="P347" s="21">
        <f t="shared" si="76"/>
        <v>0</v>
      </c>
      <c r="Q347" s="105" t="e">
        <f t="shared" si="77"/>
        <v>#DIV/0!</v>
      </c>
      <c r="R347" s="12"/>
      <c r="S347" s="12"/>
      <c r="T347" s="12"/>
      <c r="U347" s="12"/>
      <c r="V347" s="12"/>
      <c r="W347" s="21">
        <f t="shared" si="78"/>
        <v>0</v>
      </c>
      <c r="X347" s="105" t="e">
        <f t="shared" si="79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s="3" customFormat="1" ht="14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1">AVERAGE(D318:D347)</f>
        <v>#DIV/0!</v>
      </c>
      <c r="E348" s="12" t="e">
        <f t="shared" si="81"/>
        <v>#DIV/0!</v>
      </c>
      <c r="F348" s="12" t="e">
        <f t="shared" si="81"/>
        <v>#DIV/0!</v>
      </c>
      <c r="G348" s="12" t="e">
        <f t="shared" si="81"/>
        <v>#DIV/0!</v>
      </c>
      <c r="H348" s="12" t="e">
        <f t="shared" si="81"/>
        <v>#DIV/0!</v>
      </c>
      <c r="I348" s="12">
        <f t="shared" si="81"/>
        <v>0</v>
      </c>
      <c r="J348" s="105" t="e">
        <f t="shared" si="81"/>
        <v>#DIV/0!</v>
      </c>
      <c r="K348" s="12" t="e">
        <f t="shared" si="81"/>
        <v>#DIV/0!</v>
      </c>
      <c r="L348" s="12" t="e">
        <f t="shared" si="81"/>
        <v>#DIV/0!</v>
      </c>
      <c r="M348" s="12" t="e">
        <f t="shared" si="81"/>
        <v>#DIV/0!</v>
      </c>
      <c r="N348" s="12" t="e">
        <f t="shared" si="81"/>
        <v>#DIV/0!</v>
      </c>
      <c r="O348" s="12" t="e">
        <f t="shared" si="81"/>
        <v>#DIV/0!</v>
      </c>
      <c r="P348" s="12">
        <f t="shared" si="81"/>
        <v>0</v>
      </c>
      <c r="Q348" s="105" t="e">
        <f t="shared" si="81"/>
        <v>#DIV/0!</v>
      </c>
      <c r="R348" s="12" t="e">
        <f t="shared" si="81"/>
        <v>#DIV/0!</v>
      </c>
      <c r="S348" s="12" t="e">
        <f t="shared" si="81"/>
        <v>#DIV/0!</v>
      </c>
      <c r="T348" s="12" t="e">
        <f t="shared" si="81"/>
        <v>#DIV/0!</v>
      </c>
      <c r="U348" s="12" t="e">
        <f t="shared" si="81"/>
        <v>#DIV/0!</v>
      </c>
      <c r="V348" s="12" t="e">
        <f t="shared" si="81"/>
        <v>#DIV/0!</v>
      </c>
      <c r="W348" s="12">
        <f t="shared" si="81"/>
        <v>0</v>
      </c>
      <c r="X348" s="105" t="e">
        <f t="shared" si="81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s="3" customFormat="1" ht="14" x14ac:dyDescent="0.25">
      <c r="A349" s="10">
        <v>43070</v>
      </c>
      <c r="B349" s="11" t="s">
        <v>17</v>
      </c>
      <c r="C349" s="28" t="e">
        <f t="shared" si="80"/>
        <v>#DIV/0!</v>
      </c>
      <c r="D349" s="12"/>
      <c r="E349" s="12"/>
      <c r="F349" s="12"/>
      <c r="G349" s="12"/>
      <c r="H349" s="12"/>
      <c r="I349" s="21">
        <f t="shared" ref="I349:I379" si="82">SUM(D349:H349)</f>
        <v>0</v>
      </c>
      <c r="J349" s="105" t="e">
        <f t="shared" ref="J349:J379" si="83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84">SUM(K349:O349)</f>
        <v>0</v>
      </c>
      <c r="Q349" s="105" t="e">
        <f t="shared" ref="Q349:Q379" si="85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86">SUM(R349:V349)</f>
        <v>0</v>
      </c>
      <c r="X349" s="105" t="e">
        <f t="shared" ref="X349:X379" si="87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s="3" customFormat="1" ht="14" x14ac:dyDescent="0.25">
      <c r="A350" s="10">
        <v>43071</v>
      </c>
      <c r="B350" s="11" t="s">
        <v>18</v>
      </c>
      <c r="C350" s="28" t="e">
        <f t="shared" si="80"/>
        <v>#DIV/0!</v>
      </c>
      <c r="D350" s="12"/>
      <c r="E350" s="12"/>
      <c r="F350" s="12"/>
      <c r="G350" s="12"/>
      <c r="H350" s="12"/>
      <c r="I350" s="21">
        <f t="shared" si="82"/>
        <v>0</v>
      </c>
      <c r="J350" s="105" t="e">
        <f t="shared" si="83"/>
        <v>#DIV/0!</v>
      </c>
      <c r="K350" s="12"/>
      <c r="L350" s="12"/>
      <c r="M350" s="12"/>
      <c r="N350" s="12"/>
      <c r="O350" s="12"/>
      <c r="P350" s="21">
        <f t="shared" si="84"/>
        <v>0</v>
      </c>
      <c r="Q350" s="105" t="e">
        <f t="shared" si="85"/>
        <v>#DIV/0!</v>
      </c>
      <c r="R350" s="12"/>
      <c r="S350" s="12"/>
      <c r="T350" s="12"/>
      <c r="U350" s="12"/>
      <c r="V350" s="12"/>
      <c r="W350" s="21">
        <f t="shared" si="86"/>
        <v>0</v>
      </c>
      <c r="X350" s="105" t="e">
        <f t="shared" si="87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s="3" customFormat="1" ht="14" x14ac:dyDescent="0.25">
      <c r="A351" s="10">
        <v>43072</v>
      </c>
      <c r="B351" s="11" t="s">
        <v>12</v>
      </c>
      <c r="C351" s="28" t="e">
        <f t="shared" si="80"/>
        <v>#DIV/0!</v>
      </c>
      <c r="D351" s="12"/>
      <c r="E351" s="12"/>
      <c r="F351" s="12"/>
      <c r="G351" s="12"/>
      <c r="H351" s="12"/>
      <c r="I351" s="21">
        <f t="shared" si="82"/>
        <v>0</v>
      </c>
      <c r="J351" s="105" t="e">
        <f t="shared" si="83"/>
        <v>#DIV/0!</v>
      </c>
      <c r="K351" s="12"/>
      <c r="L351" s="12"/>
      <c r="M351" s="12"/>
      <c r="N351" s="12"/>
      <c r="O351" s="12"/>
      <c r="P351" s="21">
        <f t="shared" si="84"/>
        <v>0</v>
      </c>
      <c r="Q351" s="105" t="e">
        <f t="shared" si="85"/>
        <v>#DIV/0!</v>
      </c>
      <c r="R351" s="12"/>
      <c r="S351" s="12"/>
      <c r="T351" s="12"/>
      <c r="U351" s="12"/>
      <c r="V351" s="12"/>
      <c r="W351" s="21">
        <f t="shared" si="86"/>
        <v>0</v>
      </c>
      <c r="X351" s="105" t="e">
        <f t="shared" si="87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s="3" customFormat="1" ht="14" x14ac:dyDescent="0.25">
      <c r="A352" s="10">
        <v>43073</v>
      </c>
      <c r="B352" s="11" t="s">
        <v>13</v>
      </c>
      <c r="C352" s="28" t="e">
        <f t="shared" si="80"/>
        <v>#DIV/0!</v>
      </c>
      <c r="D352" s="12"/>
      <c r="E352" s="12"/>
      <c r="F352" s="12"/>
      <c r="G352" s="12"/>
      <c r="H352" s="12"/>
      <c r="I352" s="21">
        <f t="shared" si="82"/>
        <v>0</v>
      </c>
      <c r="J352" s="105" t="e">
        <f t="shared" si="83"/>
        <v>#DIV/0!</v>
      </c>
      <c r="K352" s="12"/>
      <c r="L352" s="12"/>
      <c r="M352" s="12"/>
      <c r="N352" s="12"/>
      <c r="O352" s="12"/>
      <c r="P352" s="21">
        <f t="shared" si="84"/>
        <v>0</v>
      </c>
      <c r="Q352" s="105" t="e">
        <f t="shared" si="85"/>
        <v>#DIV/0!</v>
      </c>
      <c r="R352" s="12"/>
      <c r="S352" s="12"/>
      <c r="T352" s="12"/>
      <c r="U352" s="12"/>
      <c r="V352" s="12"/>
      <c r="W352" s="21">
        <f t="shared" si="86"/>
        <v>0</v>
      </c>
      <c r="X352" s="105" t="e">
        <f t="shared" si="87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s="3" customFormat="1" ht="14" x14ac:dyDescent="0.25">
      <c r="A353" s="10">
        <v>43074</v>
      </c>
      <c r="B353" s="11" t="s">
        <v>14</v>
      </c>
      <c r="C353" s="28" t="e">
        <f t="shared" si="80"/>
        <v>#DIV/0!</v>
      </c>
      <c r="D353" s="12"/>
      <c r="E353" s="12"/>
      <c r="F353" s="12"/>
      <c r="G353" s="12"/>
      <c r="H353" s="12"/>
      <c r="I353" s="21">
        <f t="shared" si="82"/>
        <v>0</v>
      </c>
      <c r="J353" s="105" t="e">
        <f t="shared" si="83"/>
        <v>#DIV/0!</v>
      </c>
      <c r="K353" s="12"/>
      <c r="L353" s="12"/>
      <c r="M353" s="12"/>
      <c r="N353" s="12"/>
      <c r="O353" s="12"/>
      <c r="P353" s="21">
        <f t="shared" si="84"/>
        <v>0</v>
      </c>
      <c r="Q353" s="105" t="e">
        <f t="shared" si="85"/>
        <v>#DIV/0!</v>
      </c>
      <c r="R353" s="12"/>
      <c r="S353" s="12"/>
      <c r="T353" s="12"/>
      <c r="U353" s="12"/>
      <c r="V353" s="12"/>
      <c r="W353" s="21">
        <f t="shared" si="86"/>
        <v>0</v>
      </c>
      <c r="X353" s="105" t="e">
        <f t="shared" si="87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s="3" customFormat="1" ht="14" x14ac:dyDescent="0.25">
      <c r="A354" s="10">
        <v>43075</v>
      </c>
      <c r="B354" s="11" t="s">
        <v>15</v>
      </c>
      <c r="C354" s="28" t="e">
        <f t="shared" si="80"/>
        <v>#DIV/0!</v>
      </c>
      <c r="D354" s="12"/>
      <c r="E354" s="12"/>
      <c r="F354" s="12"/>
      <c r="G354" s="12"/>
      <c r="H354" s="12"/>
      <c r="I354" s="21">
        <f t="shared" si="82"/>
        <v>0</v>
      </c>
      <c r="J354" s="105" t="e">
        <f t="shared" si="83"/>
        <v>#DIV/0!</v>
      </c>
      <c r="K354" s="12"/>
      <c r="L354" s="12"/>
      <c r="M354" s="12"/>
      <c r="N354" s="12"/>
      <c r="O354" s="12"/>
      <c r="P354" s="21">
        <f t="shared" si="84"/>
        <v>0</v>
      </c>
      <c r="Q354" s="105" t="e">
        <f t="shared" si="85"/>
        <v>#DIV/0!</v>
      </c>
      <c r="R354" s="12"/>
      <c r="S354" s="12"/>
      <c r="T354" s="12"/>
      <c r="U354" s="12"/>
      <c r="V354" s="12"/>
      <c r="W354" s="21">
        <f t="shared" si="86"/>
        <v>0</v>
      </c>
      <c r="X354" s="105" t="e">
        <f t="shared" si="87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s="3" customFormat="1" ht="14" x14ac:dyDescent="0.25">
      <c r="A355" s="10">
        <v>43076</v>
      </c>
      <c r="B355" s="11" t="s">
        <v>16</v>
      </c>
      <c r="C355" s="28" t="e">
        <f t="shared" si="80"/>
        <v>#DIV/0!</v>
      </c>
      <c r="D355" s="12"/>
      <c r="E355" s="12"/>
      <c r="F355" s="12"/>
      <c r="G355" s="12"/>
      <c r="H355" s="12"/>
      <c r="I355" s="21">
        <f t="shared" si="82"/>
        <v>0</v>
      </c>
      <c r="J355" s="105" t="e">
        <f t="shared" si="83"/>
        <v>#DIV/0!</v>
      </c>
      <c r="K355" s="12"/>
      <c r="L355" s="12"/>
      <c r="M355" s="12"/>
      <c r="N355" s="12"/>
      <c r="O355" s="12"/>
      <c r="P355" s="21">
        <f t="shared" si="84"/>
        <v>0</v>
      </c>
      <c r="Q355" s="105" t="e">
        <f t="shared" si="85"/>
        <v>#DIV/0!</v>
      </c>
      <c r="R355" s="12"/>
      <c r="S355" s="12"/>
      <c r="T355" s="12"/>
      <c r="U355" s="12"/>
      <c r="V355" s="12"/>
      <c r="W355" s="21">
        <f t="shared" si="86"/>
        <v>0</v>
      </c>
      <c r="X355" s="105" t="e">
        <f t="shared" si="87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s="3" customFormat="1" ht="14" x14ac:dyDescent="0.25">
      <c r="A356" s="10">
        <v>43077</v>
      </c>
      <c r="B356" s="11" t="s">
        <v>17</v>
      </c>
      <c r="C356" s="28" t="e">
        <f t="shared" si="80"/>
        <v>#DIV/0!</v>
      </c>
      <c r="D356" s="12"/>
      <c r="E356" s="12"/>
      <c r="F356" s="12"/>
      <c r="G356" s="12"/>
      <c r="H356" s="12"/>
      <c r="I356" s="21">
        <f t="shared" si="82"/>
        <v>0</v>
      </c>
      <c r="J356" s="105" t="e">
        <f t="shared" si="83"/>
        <v>#DIV/0!</v>
      </c>
      <c r="K356" s="12"/>
      <c r="L356" s="12"/>
      <c r="M356" s="12"/>
      <c r="N356" s="12"/>
      <c r="O356" s="12"/>
      <c r="P356" s="21">
        <f t="shared" si="84"/>
        <v>0</v>
      </c>
      <c r="Q356" s="105" t="e">
        <f t="shared" si="85"/>
        <v>#DIV/0!</v>
      </c>
      <c r="R356" s="12"/>
      <c r="S356" s="12"/>
      <c r="T356" s="12"/>
      <c r="U356" s="12"/>
      <c r="V356" s="12"/>
      <c r="W356" s="21">
        <f t="shared" si="86"/>
        <v>0</v>
      </c>
      <c r="X356" s="105" t="e">
        <f t="shared" si="87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s="3" customFormat="1" ht="14" x14ac:dyDescent="0.25">
      <c r="A357" s="10">
        <v>43078</v>
      </c>
      <c r="B357" s="11" t="s">
        <v>18</v>
      </c>
      <c r="C357" s="28" t="e">
        <f t="shared" si="80"/>
        <v>#DIV/0!</v>
      </c>
      <c r="D357" s="12"/>
      <c r="E357" s="12"/>
      <c r="F357" s="12"/>
      <c r="G357" s="12"/>
      <c r="H357" s="12"/>
      <c r="I357" s="21">
        <f t="shared" si="82"/>
        <v>0</v>
      </c>
      <c r="J357" s="105" t="e">
        <f t="shared" si="83"/>
        <v>#DIV/0!</v>
      </c>
      <c r="K357" s="12"/>
      <c r="L357" s="12"/>
      <c r="M357" s="12"/>
      <c r="N357" s="12"/>
      <c r="O357" s="12"/>
      <c r="P357" s="21">
        <f t="shared" si="84"/>
        <v>0</v>
      </c>
      <c r="Q357" s="105" t="e">
        <f t="shared" si="85"/>
        <v>#DIV/0!</v>
      </c>
      <c r="R357" s="12"/>
      <c r="S357" s="12"/>
      <c r="T357" s="12"/>
      <c r="U357" s="12"/>
      <c r="V357" s="12"/>
      <c r="W357" s="21">
        <f t="shared" si="86"/>
        <v>0</v>
      </c>
      <c r="X357" s="105" t="e">
        <f t="shared" si="87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s="3" customFormat="1" ht="14" x14ac:dyDescent="0.25">
      <c r="A358" s="10">
        <v>43079</v>
      </c>
      <c r="B358" s="11" t="s">
        <v>12</v>
      </c>
      <c r="C358" s="28" t="e">
        <f t="shared" si="80"/>
        <v>#DIV/0!</v>
      </c>
      <c r="D358" s="12"/>
      <c r="E358" s="12"/>
      <c r="F358" s="12"/>
      <c r="G358" s="12"/>
      <c r="H358" s="12"/>
      <c r="I358" s="21">
        <f t="shared" si="82"/>
        <v>0</v>
      </c>
      <c r="J358" s="105" t="e">
        <f t="shared" si="83"/>
        <v>#DIV/0!</v>
      </c>
      <c r="K358" s="12"/>
      <c r="L358" s="12"/>
      <c r="M358" s="12"/>
      <c r="N358" s="12"/>
      <c r="O358" s="12"/>
      <c r="P358" s="21">
        <f t="shared" si="84"/>
        <v>0</v>
      </c>
      <c r="Q358" s="105" t="e">
        <f t="shared" si="85"/>
        <v>#DIV/0!</v>
      </c>
      <c r="R358" s="12"/>
      <c r="S358" s="12"/>
      <c r="T358" s="12"/>
      <c r="U358" s="12"/>
      <c r="V358" s="12"/>
      <c r="W358" s="21">
        <f t="shared" si="86"/>
        <v>0</v>
      </c>
      <c r="X358" s="105" t="e">
        <f t="shared" si="87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s="3" customFormat="1" ht="14" x14ac:dyDescent="0.25">
      <c r="A359" s="10">
        <v>43080</v>
      </c>
      <c r="B359" s="11" t="s">
        <v>13</v>
      </c>
      <c r="C359" s="28" t="e">
        <f t="shared" si="80"/>
        <v>#DIV/0!</v>
      </c>
      <c r="D359" s="12"/>
      <c r="E359" s="12"/>
      <c r="F359" s="12"/>
      <c r="G359" s="12"/>
      <c r="H359" s="12"/>
      <c r="I359" s="21">
        <f t="shared" si="82"/>
        <v>0</v>
      </c>
      <c r="J359" s="105" t="e">
        <f t="shared" si="83"/>
        <v>#DIV/0!</v>
      </c>
      <c r="K359" s="12"/>
      <c r="L359" s="12"/>
      <c r="M359" s="12"/>
      <c r="N359" s="12"/>
      <c r="O359" s="12"/>
      <c r="P359" s="21">
        <f t="shared" si="84"/>
        <v>0</v>
      </c>
      <c r="Q359" s="105" t="e">
        <f t="shared" si="85"/>
        <v>#DIV/0!</v>
      </c>
      <c r="R359" s="12"/>
      <c r="S359" s="12"/>
      <c r="T359" s="12"/>
      <c r="U359" s="12"/>
      <c r="V359" s="12"/>
      <c r="W359" s="21">
        <f t="shared" si="86"/>
        <v>0</v>
      </c>
      <c r="X359" s="105" t="e">
        <f t="shared" si="87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s="3" customFormat="1" ht="14" x14ac:dyDescent="0.25">
      <c r="A360" s="10">
        <v>43081</v>
      </c>
      <c r="B360" s="11" t="s">
        <v>14</v>
      </c>
      <c r="C360" s="28" t="e">
        <f t="shared" si="80"/>
        <v>#DIV/0!</v>
      </c>
      <c r="D360" s="12"/>
      <c r="E360" s="12"/>
      <c r="F360" s="12"/>
      <c r="G360" s="12"/>
      <c r="H360" s="12"/>
      <c r="I360" s="21">
        <f t="shared" si="82"/>
        <v>0</v>
      </c>
      <c r="J360" s="105" t="e">
        <f t="shared" si="83"/>
        <v>#DIV/0!</v>
      </c>
      <c r="K360" s="12"/>
      <c r="L360" s="12"/>
      <c r="M360" s="12"/>
      <c r="N360" s="12"/>
      <c r="O360" s="12"/>
      <c r="P360" s="21">
        <f t="shared" si="84"/>
        <v>0</v>
      </c>
      <c r="Q360" s="105" t="e">
        <f t="shared" si="85"/>
        <v>#DIV/0!</v>
      </c>
      <c r="R360" s="12"/>
      <c r="S360" s="12"/>
      <c r="T360" s="12"/>
      <c r="U360" s="12"/>
      <c r="V360" s="12"/>
      <c r="W360" s="21">
        <f t="shared" si="86"/>
        <v>0</v>
      </c>
      <c r="X360" s="105" t="e">
        <f t="shared" si="87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s="3" customFormat="1" ht="14" x14ac:dyDescent="0.25">
      <c r="A361" s="10">
        <v>43082</v>
      </c>
      <c r="B361" s="11" t="s">
        <v>15</v>
      </c>
      <c r="C361" s="28" t="e">
        <f t="shared" si="80"/>
        <v>#DIV/0!</v>
      </c>
      <c r="D361" s="12"/>
      <c r="E361" s="12"/>
      <c r="F361" s="12"/>
      <c r="G361" s="12"/>
      <c r="H361" s="12"/>
      <c r="I361" s="21">
        <f t="shared" si="82"/>
        <v>0</v>
      </c>
      <c r="J361" s="105" t="e">
        <f t="shared" si="83"/>
        <v>#DIV/0!</v>
      </c>
      <c r="K361" s="12"/>
      <c r="L361" s="12"/>
      <c r="M361" s="12"/>
      <c r="N361" s="12"/>
      <c r="O361" s="12"/>
      <c r="P361" s="21">
        <f t="shared" si="84"/>
        <v>0</v>
      </c>
      <c r="Q361" s="105" t="e">
        <f t="shared" si="85"/>
        <v>#DIV/0!</v>
      </c>
      <c r="R361" s="12"/>
      <c r="S361" s="12"/>
      <c r="T361" s="12"/>
      <c r="U361" s="12"/>
      <c r="V361" s="12"/>
      <c r="W361" s="21">
        <f t="shared" si="86"/>
        <v>0</v>
      </c>
      <c r="X361" s="105" t="e">
        <f t="shared" si="87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s="3" customFormat="1" ht="14" x14ac:dyDescent="0.25">
      <c r="A362" s="10">
        <v>43083</v>
      </c>
      <c r="B362" s="11" t="s">
        <v>16</v>
      </c>
      <c r="C362" s="28" t="e">
        <f t="shared" si="80"/>
        <v>#DIV/0!</v>
      </c>
      <c r="D362" s="12"/>
      <c r="E362" s="12"/>
      <c r="F362" s="12"/>
      <c r="G362" s="12"/>
      <c r="H362" s="12"/>
      <c r="I362" s="21">
        <f t="shared" si="82"/>
        <v>0</v>
      </c>
      <c r="J362" s="105" t="e">
        <f t="shared" si="83"/>
        <v>#DIV/0!</v>
      </c>
      <c r="K362" s="12"/>
      <c r="L362" s="12"/>
      <c r="M362" s="12"/>
      <c r="N362" s="12"/>
      <c r="O362" s="12"/>
      <c r="P362" s="21">
        <f t="shared" si="84"/>
        <v>0</v>
      </c>
      <c r="Q362" s="105" t="e">
        <f t="shared" si="85"/>
        <v>#DIV/0!</v>
      </c>
      <c r="R362" s="12"/>
      <c r="S362" s="12"/>
      <c r="T362" s="12"/>
      <c r="U362" s="12"/>
      <c r="V362" s="12"/>
      <c r="W362" s="21">
        <f t="shared" si="86"/>
        <v>0</v>
      </c>
      <c r="X362" s="105" t="e">
        <f t="shared" si="87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s="3" customFormat="1" ht="14" x14ac:dyDescent="0.25">
      <c r="A363" s="10">
        <v>43084</v>
      </c>
      <c r="B363" s="11" t="s">
        <v>17</v>
      </c>
      <c r="C363" s="28" t="e">
        <f t="shared" si="80"/>
        <v>#DIV/0!</v>
      </c>
      <c r="D363" s="12"/>
      <c r="E363" s="12"/>
      <c r="F363" s="12"/>
      <c r="G363" s="12"/>
      <c r="H363" s="12"/>
      <c r="I363" s="21">
        <f t="shared" si="82"/>
        <v>0</v>
      </c>
      <c r="J363" s="105" t="e">
        <f t="shared" si="83"/>
        <v>#DIV/0!</v>
      </c>
      <c r="K363" s="12"/>
      <c r="L363" s="12"/>
      <c r="M363" s="12"/>
      <c r="N363" s="12"/>
      <c r="O363" s="12"/>
      <c r="P363" s="21">
        <f t="shared" si="84"/>
        <v>0</v>
      </c>
      <c r="Q363" s="105" t="e">
        <f t="shared" si="85"/>
        <v>#DIV/0!</v>
      </c>
      <c r="R363" s="12"/>
      <c r="S363" s="12"/>
      <c r="T363" s="12"/>
      <c r="U363" s="12"/>
      <c r="V363" s="12"/>
      <c r="W363" s="21">
        <f t="shared" si="86"/>
        <v>0</v>
      </c>
      <c r="X363" s="105" t="e">
        <f t="shared" si="87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s="3" customFormat="1" ht="14" x14ac:dyDescent="0.25">
      <c r="A364" s="10">
        <v>43085</v>
      </c>
      <c r="B364" s="11" t="s">
        <v>18</v>
      </c>
      <c r="C364" s="28" t="e">
        <f t="shared" si="80"/>
        <v>#DIV/0!</v>
      </c>
      <c r="D364" s="12"/>
      <c r="E364" s="12"/>
      <c r="F364" s="12"/>
      <c r="G364" s="12"/>
      <c r="H364" s="12"/>
      <c r="I364" s="21">
        <f t="shared" si="82"/>
        <v>0</v>
      </c>
      <c r="J364" s="105" t="e">
        <f t="shared" si="83"/>
        <v>#DIV/0!</v>
      </c>
      <c r="K364" s="12"/>
      <c r="L364" s="12"/>
      <c r="M364" s="12"/>
      <c r="N364" s="12"/>
      <c r="O364" s="12"/>
      <c r="P364" s="21">
        <f t="shared" si="84"/>
        <v>0</v>
      </c>
      <c r="Q364" s="105" t="e">
        <f t="shared" si="85"/>
        <v>#DIV/0!</v>
      </c>
      <c r="R364" s="12"/>
      <c r="S364" s="12"/>
      <c r="T364" s="12"/>
      <c r="U364" s="12"/>
      <c r="V364" s="12"/>
      <c r="W364" s="21">
        <f t="shared" si="86"/>
        <v>0</v>
      </c>
      <c r="X364" s="105" t="e">
        <f t="shared" si="87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s="3" customFormat="1" ht="14" x14ac:dyDescent="0.25">
      <c r="A365" s="10">
        <v>43086</v>
      </c>
      <c r="B365" s="11" t="s">
        <v>12</v>
      </c>
      <c r="C365" s="28" t="e">
        <f t="shared" si="80"/>
        <v>#DIV/0!</v>
      </c>
      <c r="D365" s="12"/>
      <c r="E365" s="12"/>
      <c r="F365" s="12"/>
      <c r="G365" s="12"/>
      <c r="H365" s="12"/>
      <c r="I365" s="21">
        <f t="shared" si="82"/>
        <v>0</v>
      </c>
      <c r="J365" s="105" t="e">
        <f t="shared" si="83"/>
        <v>#DIV/0!</v>
      </c>
      <c r="K365" s="12"/>
      <c r="L365" s="12"/>
      <c r="M365" s="12"/>
      <c r="N365" s="12"/>
      <c r="O365" s="12"/>
      <c r="P365" s="21">
        <f t="shared" si="84"/>
        <v>0</v>
      </c>
      <c r="Q365" s="105" t="e">
        <f t="shared" si="85"/>
        <v>#DIV/0!</v>
      </c>
      <c r="R365" s="12"/>
      <c r="S365" s="12"/>
      <c r="T365" s="12"/>
      <c r="U365" s="12"/>
      <c r="V365" s="12"/>
      <c r="W365" s="21">
        <f t="shared" si="86"/>
        <v>0</v>
      </c>
      <c r="X365" s="105" t="e">
        <f t="shared" si="87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s="3" customFormat="1" ht="14" x14ac:dyDescent="0.25">
      <c r="A366" s="10">
        <v>43087</v>
      </c>
      <c r="B366" s="11" t="s">
        <v>13</v>
      </c>
      <c r="C366" s="28" t="e">
        <f t="shared" si="80"/>
        <v>#DIV/0!</v>
      </c>
      <c r="D366" s="12"/>
      <c r="E366" s="12"/>
      <c r="F366" s="12"/>
      <c r="G366" s="12"/>
      <c r="H366" s="12"/>
      <c r="I366" s="21">
        <f t="shared" si="82"/>
        <v>0</v>
      </c>
      <c r="J366" s="105" t="e">
        <f t="shared" si="83"/>
        <v>#DIV/0!</v>
      </c>
      <c r="K366" s="12"/>
      <c r="L366" s="12"/>
      <c r="M366" s="12"/>
      <c r="N366" s="12"/>
      <c r="O366" s="12"/>
      <c r="P366" s="21">
        <f t="shared" si="84"/>
        <v>0</v>
      </c>
      <c r="Q366" s="105" t="e">
        <f t="shared" si="85"/>
        <v>#DIV/0!</v>
      </c>
      <c r="R366" s="12"/>
      <c r="S366" s="12"/>
      <c r="T366" s="12"/>
      <c r="U366" s="12"/>
      <c r="V366" s="12"/>
      <c r="W366" s="21">
        <f t="shared" si="86"/>
        <v>0</v>
      </c>
      <c r="X366" s="105" t="e">
        <f t="shared" si="87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s="3" customFormat="1" ht="14" x14ac:dyDescent="0.25">
      <c r="A367" s="10">
        <v>43088</v>
      </c>
      <c r="B367" s="11" t="s">
        <v>14</v>
      </c>
      <c r="C367" s="28" t="e">
        <f t="shared" si="80"/>
        <v>#DIV/0!</v>
      </c>
      <c r="D367" s="12"/>
      <c r="E367" s="12"/>
      <c r="F367" s="12"/>
      <c r="G367" s="12"/>
      <c r="H367" s="12"/>
      <c r="I367" s="21">
        <f t="shared" si="82"/>
        <v>0</v>
      </c>
      <c r="J367" s="105" t="e">
        <f t="shared" si="83"/>
        <v>#DIV/0!</v>
      </c>
      <c r="K367" s="12"/>
      <c r="L367" s="12"/>
      <c r="M367" s="12"/>
      <c r="N367" s="12"/>
      <c r="O367" s="12"/>
      <c r="P367" s="21">
        <f t="shared" si="84"/>
        <v>0</v>
      </c>
      <c r="Q367" s="105" t="e">
        <f t="shared" si="85"/>
        <v>#DIV/0!</v>
      </c>
      <c r="R367" s="12"/>
      <c r="S367" s="12"/>
      <c r="T367" s="12"/>
      <c r="U367" s="12"/>
      <c r="V367" s="12"/>
      <c r="W367" s="21">
        <f t="shared" si="86"/>
        <v>0</v>
      </c>
      <c r="X367" s="105" t="e">
        <f t="shared" si="87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s="3" customFormat="1" ht="14" x14ac:dyDescent="0.25">
      <c r="A368" s="10">
        <v>43089</v>
      </c>
      <c r="B368" s="11" t="s">
        <v>15</v>
      </c>
      <c r="C368" s="28" t="e">
        <f t="shared" si="80"/>
        <v>#DIV/0!</v>
      </c>
      <c r="D368" s="12"/>
      <c r="E368" s="12"/>
      <c r="F368" s="12"/>
      <c r="G368" s="12"/>
      <c r="H368" s="12"/>
      <c r="I368" s="21">
        <f t="shared" si="82"/>
        <v>0</v>
      </c>
      <c r="J368" s="105" t="e">
        <f t="shared" si="83"/>
        <v>#DIV/0!</v>
      </c>
      <c r="K368" s="12"/>
      <c r="L368" s="12"/>
      <c r="M368" s="12"/>
      <c r="N368" s="12"/>
      <c r="O368" s="12"/>
      <c r="P368" s="21">
        <f t="shared" si="84"/>
        <v>0</v>
      </c>
      <c r="Q368" s="105" t="e">
        <f t="shared" si="85"/>
        <v>#DIV/0!</v>
      </c>
      <c r="R368" s="12"/>
      <c r="S368" s="12"/>
      <c r="T368" s="12"/>
      <c r="U368" s="12"/>
      <c r="V368" s="12"/>
      <c r="W368" s="21">
        <f t="shared" si="86"/>
        <v>0</v>
      </c>
      <c r="X368" s="105" t="e">
        <f t="shared" si="87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s="3" customFormat="1" ht="14" x14ac:dyDescent="0.25">
      <c r="A369" s="10">
        <v>43090</v>
      </c>
      <c r="B369" s="11" t="s">
        <v>16</v>
      </c>
      <c r="C369" s="28" t="e">
        <f t="shared" si="80"/>
        <v>#DIV/0!</v>
      </c>
      <c r="D369" s="12"/>
      <c r="E369" s="12"/>
      <c r="F369" s="12"/>
      <c r="G369" s="12"/>
      <c r="H369" s="12"/>
      <c r="I369" s="21">
        <f t="shared" si="82"/>
        <v>0</v>
      </c>
      <c r="J369" s="105" t="e">
        <f t="shared" si="83"/>
        <v>#DIV/0!</v>
      </c>
      <c r="K369" s="12"/>
      <c r="L369" s="12"/>
      <c r="M369" s="12"/>
      <c r="N369" s="12"/>
      <c r="O369" s="12"/>
      <c r="P369" s="21">
        <f t="shared" si="84"/>
        <v>0</v>
      </c>
      <c r="Q369" s="105" t="e">
        <f t="shared" si="85"/>
        <v>#DIV/0!</v>
      </c>
      <c r="R369" s="12"/>
      <c r="S369" s="12"/>
      <c r="T369" s="12"/>
      <c r="U369" s="12"/>
      <c r="V369" s="12"/>
      <c r="W369" s="21">
        <f t="shared" si="86"/>
        <v>0</v>
      </c>
      <c r="X369" s="105" t="e">
        <f t="shared" si="87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s="3" customFormat="1" ht="14" x14ac:dyDescent="0.25">
      <c r="A370" s="10">
        <v>43091</v>
      </c>
      <c r="B370" s="11" t="s">
        <v>17</v>
      </c>
      <c r="C370" s="28" t="e">
        <f t="shared" si="80"/>
        <v>#DIV/0!</v>
      </c>
      <c r="D370" s="12"/>
      <c r="E370" s="12"/>
      <c r="F370" s="12"/>
      <c r="G370" s="12"/>
      <c r="H370" s="12"/>
      <c r="I370" s="21">
        <f t="shared" si="82"/>
        <v>0</v>
      </c>
      <c r="J370" s="105" t="e">
        <f t="shared" si="83"/>
        <v>#DIV/0!</v>
      </c>
      <c r="K370" s="12"/>
      <c r="L370" s="12"/>
      <c r="M370" s="12"/>
      <c r="N370" s="12"/>
      <c r="O370" s="12"/>
      <c r="P370" s="21">
        <f t="shared" si="84"/>
        <v>0</v>
      </c>
      <c r="Q370" s="105" t="e">
        <f t="shared" si="85"/>
        <v>#DIV/0!</v>
      </c>
      <c r="R370" s="12"/>
      <c r="S370" s="12"/>
      <c r="T370" s="12"/>
      <c r="U370" s="12"/>
      <c r="V370" s="12"/>
      <c r="W370" s="21">
        <f t="shared" si="86"/>
        <v>0</v>
      </c>
      <c r="X370" s="105" t="e">
        <f t="shared" si="87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s="3" customFormat="1" ht="14" x14ac:dyDescent="0.25">
      <c r="A371" s="10">
        <v>43092</v>
      </c>
      <c r="B371" s="11" t="s">
        <v>18</v>
      </c>
      <c r="C371" s="28" t="e">
        <f t="shared" si="80"/>
        <v>#DIV/0!</v>
      </c>
      <c r="D371" s="12"/>
      <c r="E371" s="12"/>
      <c r="F371" s="12"/>
      <c r="G371" s="12"/>
      <c r="H371" s="12"/>
      <c r="I371" s="21">
        <f t="shared" si="82"/>
        <v>0</v>
      </c>
      <c r="J371" s="105" t="e">
        <f t="shared" si="83"/>
        <v>#DIV/0!</v>
      </c>
      <c r="K371" s="12"/>
      <c r="L371" s="12"/>
      <c r="M371" s="12"/>
      <c r="N371" s="12"/>
      <c r="O371" s="12"/>
      <c r="P371" s="21">
        <f t="shared" si="84"/>
        <v>0</v>
      </c>
      <c r="Q371" s="105" t="e">
        <f t="shared" si="85"/>
        <v>#DIV/0!</v>
      </c>
      <c r="R371" s="12"/>
      <c r="S371" s="12"/>
      <c r="T371" s="12"/>
      <c r="U371" s="12"/>
      <c r="V371" s="12"/>
      <c r="W371" s="21">
        <f t="shared" si="86"/>
        <v>0</v>
      </c>
      <c r="X371" s="105" t="e">
        <f t="shared" si="87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s="3" customFormat="1" ht="14" x14ac:dyDescent="0.25">
      <c r="A372" s="10">
        <v>43093</v>
      </c>
      <c r="B372" s="11" t="s">
        <v>12</v>
      </c>
      <c r="C372" s="28" t="e">
        <f t="shared" si="80"/>
        <v>#DIV/0!</v>
      </c>
      <c r="D372" s="12"/>
      <c r="E372" s="12"/>
      <c r="F372" s="12"/>
      <c r="G372" s="12"/>
      <c r="H372" s="12"/>
      <c r="I372" s="21">
        <f t="shared" si="82"/>
        <v>0</v>
      </c>
      <c r="J372" s="105" t="e">
        <f t="shared" si="83"/>
        <v>#DIV/0!</v>
      </c>
      <c r="K372" s="12"/>
      <c r="L372" s="12"/>
      <c r="M372" s="12"/>
      <c r="N372" s="12"/>
      <c r="O372" s="12"/>
      <c r="P372" s="21">
        <f t="shared" si="84"/>
        <v>0</v>
      </c>
      <c r="Q372" s="105" t="e">
        <f t="shared" si="85"/>
        <v>#DIV/0!</v>
      </c>
      <c r="R372" s="12"/>
      <c r="S372" s="12"/>
      <c r="T372" s="12"/>
      <c r="U372" s="12"/>
      <c r="V372" s="12"/>
      <c r="W372" s="21">
        <f t="shared" si="86"/>
        <v>0</v>
      </c>
      <c r="X372" s="105" t="e">
        <f t="shared" si="87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s="3" customFormat="1" ht="14" x14ac:dyDescent="0.25">
      <c r="A373" s="10">
        <v>43094</v>
      </c>
      <c r="B373" s="11" t="s">
        <v>13</v>
      </c>
      <c r="C373" s="28" t="e">
        <f t="shared" si="80"/>
        <v>#DIV/0!</v>
      </c>
      <c r="D373" s="12"/>
      <c r="E373" s="12"/>
      <c r="F373" s="12"/>
      <c r="G373" s="12"/>
      <c r="H373" s="12"/>
      <c r="I373" s="21">
        <f t="shared" si="82"/>
        <v>0</v>
      </c>
      <c r="J373" s="105" t="e">
        <f t="shared" si="83"/>
        <v>#DIV/0!</v>
      </c>
      <c r="K373" s="12"/>
      <c r="L373" s="12"/>
      <c r="M373" s="12"/>
      <c r="N373" s="12"/>
      <c r="O373" s="12"/>
      <c r="P373" s="21">
        <f t="shared" si="84"/>
        <v>0</v>
      </c>
      <c r="Q373" s="105" t="e">
        <f t="shared" si="85"/>
        <v>#DIV/0!</v>
      </c>
      <c r="R373" s="12"/>
      <c r="S373" s="12"/>
      <c r="T373" s="12"/>
      <c r="U373" s="12"/>
      <c r="V373" s="12"/>
      <c r="W373" s="21">
        <f t="shared" si="86"/>
        <v>0</v>
      </c>
      <c r="X373" s="105" t="e">
        <f t="shared" si="87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s="3" customFormat="1" ht="14" x14ac:dyDescent="0.25">
      <c r="A374" s="10">
        <v>43095</v>
      </c>
      <c r="B374" s="11" t="s">
        <v>14</v>
      </c>
      <c r="C374" s="28" t="e">
        <f t="shared" si="80"/>
        <v>#DIV/0!</v>
      </c>
      <c r="D374" s="12"/>
      <c r="E374" s="12"/>
      <c r="F374" s="12"/>
      <c r="G374" s="12"/>
      <c r="H374" s="12"/>
      <c r="I374" s="21">
        <f t="shared" si="82"/>
        <v>0</v>
      </c>
      <c r="J374" s="105" t="e">
        <f t="shared" si="83"/>
        <v>#DIV/0!</v>
      </c>
      <c r="K374" s="12"/>
      <c r="L374" s="12"/>
      <c r="M374" s="12"/>
      <c r="N374" s="12"/>
      <c r="O374" s="12"/>
      <c r="P374" s="21">
        <f t="shared" si="84"/>
        <v>0</v>
      </c>
      <c r="Q374" s="105" t="e">
        <f t="shared" si="85"/>
        <v>#DIV/0!</v>
      </c>
      <c r="R374" s="12"/>
      <c r="S374" s="12"/>
      <c r="T374" s="12"/>
      <c r="U374" s="12"/>
      <c r="V374" s="12"/>
      <c r="W374" s="21">
        <f t="shared" si="86"/>
        <v>0</v>
      </c>
      <c r="X374" s="105" t="e">
        <f t="shared" si="87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s="3" customFormat="1" ht="14" x14ac:dyDescent="0.25">
      <c r="A375" s="10">
        <v>43096</v>
      </c>
      <c r="B375" s="11" t="s">
        <v>15</v>
      </c>
      <c r="C375" s="28" t="e">
        <f t="shared" si="80"/>
        <v>#DIV/0!</v>
      </c>
      <c r="D375" s="12"/>
      <c r="E375" s="12"/>
      <c r="F375" s="12"/>
      <c r="G375" s="12"/>
      <c r="H375" s="12"/>
      <c r="I375" s="21">
        <f t="shared" si="82"/>
        <v>0</v>
      </c>
      <c r="J375" s="105" t="e">
        <f t="shared" si="83"/>
        <v>#DIV/0!</v>
      </c>
      <c r="K375" s="12"/>
      <c r="L375" s="12"/>
      <c r="M375" s="12"/>
      <c r="N375" s="12"/>
      <c r="O375" s="12"/>
      <c r="P375" s="21">
        <f t="shared" si="84"/>
        <v>0</v>
      </c>
      <c r="Q375" s="105" t="e">
        <f t="shared" si="85"/>
        <v>#DIV/0!</v>
      </c>
      <c r="R375" s="12"/>
      <c r="S375" s="12"/>
      <c r="T375" s="12"/>
      <c r="U375" s="12"/>
      <c r="V375" s="12"/>
      <c r="W375" s="21">
        <f t="shared" si="86"/>
        <v>0</v>
      </c>
      <c r="X375" s="105" t="e">
        <f t="shared" si="87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s="3" customFormat="1" ht="14" x14ac:dyDescent="0.25">
      <c r="A376" s="10">
        <v>43097</v>
      </c>
      <c r="B376" s="11" t="s">
        <v>16</v>
      </c>
      <c r="C376" s="28" t="e">
        <f t="shared" si="80"/>
        <v>#DIV/0!</v>
      </c>
      <c r="D376" s="12"/>
      <c r="E376" s="12"/>
      <c r="F376" s="12"/>
      <c r="G376" s="12"/>
      <c r="H376" s="12"/>
      <c r="I376" s="21">
        <f t="shared" si="82"/>
        <v>0</v>
      </c>
      <c r="J376" s="105" t="e">
        <f t="shared" si="83"/>
        <v>#DIV/0!</v>
      </c>
      <c r="K376" s="12"/>
      <c r="L376" s="12"/>
      <c r="M376" s="12"/>
      <c r="N376" s="12"/>
      <c r="O376" s="12"/>
      <c r="P376" s="21">
        <f t="shared" si="84"/>
        <v>0</v>
      </c>
      <c r="Q376" s="105" t="e">
        <f t="shared" si="85"/>
        <v>#DIV/0!</v>
      </c>
      <c r="R376" s="12"/>
      <c r="S376" s="12"/>
      <c r="T376" s="12"/>
      <c r="U376" s="12"/>
      <c r="V376" s="12"/>
      <c r="W376" s="21">
        <f t="shared" si="86"/>
        <v>0</v>
      </c>
      <c r="X376" s="105" t="e">
        <f t="shared" si="87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s="3" customFormat="1" ht="14" x14ac:dyDescent="0.25">
      <c r="A377" s="10">
        <v>43098</v>
      </c>
      <c r="B377" s="11" t="s">
        <v>17</v>
      </c>
      <c r="C377" s="28" t="e">
        <f t="shared" si="80"/>
        <v>#DIV/0!</v>
      </c>
      <c r="D377" s="12"/>
      <c r="E377" s="12"/>
      <c r="F377" s="12"/>
      <c r="G377" s="12"/>
      <c r="H377" s="12"/>
      <c r="I377" s="21">
        <f t="shared" si="82"/>
        <v>0</v>
      </c>
      <c r="J377" s="105" t="e">
        <f t="shared" si="83"/>
        <v>#DIV/0!</v>
      </c>
      <c r="K377" s="12"/>
      <c r="L377" s="12"/>
      <c r="M377" s="12"/>
      <c r="N377" s="12"/>
      <c r="O377" s="12"/>
      <c r="P377" s="21">
        <f t="shared" si="84"/>
        <v>0</v>
      </c>
      <c r="Q377" s="105" t="e">
        <f t="shared" si="85"/>
        <v>#DIV/0!</v>
      </c>
      <c r="R377" s="12"/>
      <c r="S377" s="12"/>
      <c r="T377" s="12"/>
      <c r="U377" s="12"/>
      <c r="V377" s="12"/>
      <c r="W377" s="21">
        <f t="shared" si="86"/>
        <v>0</v>
      </c>
      <c r="X377" s="105" t="e">
        <f t="shared" si="87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s="3" customFormat="1" ht="14" x14ac:dyDescent="0.25">
      <c r="A378" s="10">
        <v>43099</v>
      </c>
      <c r="B378" s="11" t="s">
        <v>18</v>
      </c>
      <c r="C378" s="28" t="e">
        <f t="shared" si="80"/>
        <v>#DIV/0!</v>
      </c>
      <c r="D378" s="12"/>
      <c r="E378" s="12"/>
      <c r="F378" s="12"/>
      <c r="G378" s="12"/>
      <c r="H378" s="12"/>
      <c r="I378" s="21">
        <f t="shared" si="82"/>
        <v>0</v>
      </c>
      <c r="J378" s="105" t="e">
        <f t="shared" si="83"/>
        <v>#DIV/0!</v>
      </c>
      <c r="K378" s="12"/>
      <c r="L378" s="12"/>
      <c r="M378" s="12"/>
      <c r="N378" s="12"/>
      <c r="O378" s="12"/>
      <c r="P378" s="21">
        <f t="shared" si="84"/>
        <v>0</v>
      </c>
      <c r="Q378" s="105" t="e">
        <f t="shared" si="85"/>
        <v>#DIV/0!</v>
      </c>
      <c r="R378" s="12"/>
      <c r="S378" s="12"/>
      <c r="T378" s="12"/>
      <c r="U378" s="12"/>
      <c r="V378" s="12"/>
      <c r="W378" s="21">
        <f t="shared" si="86"/>
        <v>0</v>
      </c>
      <c r="X378" s="105" t="e">
        <f t="shared" si="87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s="3" customFormat="1" ht="14" x14ac:dyDescent="0.25">
      <c r="A379" s="10">
        <v>43100</v>
      </c>
      <c r="B379" s="11" t="s">
        <v>12</v>
      </c>
      <c r="C379" s="28" t="e">
        <f t="shared" si="80"/>
        <v>#DIV/0!</v>
      </c>
      <c r="D379" s="12"/>
      <c r="E379" s="12"/>
      <c r="F379" s="12"/>
      <c r="G379" s="12"/>
      <c r="H379" s="12"/>
      <c r="I379" s="21">
        <f t="shared" si="82"/>
        <v>0</v>
      </c>
      <c r="J379" s="105" t="e">
        <f t="shared" si="83"/>
        <v>#DIV/0!</v>
      </c>
      <c r="K379" s="12"/>
      <c r="L379" s="12"/>
      <c r="M379" s="12"/>
      <c r="N379" s="12"/>
      <c r="O379" s="12"/>
      <c r="P379" s="21">
        <f t="shared" si="84"/>
        <v>0</v>
      </c>
      <c r="Q379" s="105" t="e">
        <f t="shared" si="85"/>
        <v>#DIV/0!</v>
      </c>
      <c r="R379" s="12"/>
      <c r="S379" s="12"/>
      <c r="T379" s="12"/>
      <c r="U379" s="12"/>
      <c r="V379" s="12"/>
      <c r="W379" s="21">
        <f t="shared" si="86"/>
        <v>0</v>
      </c>
      <c r="X379" s="105" t="e">
        <f t="shared" si="87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s="3" customFormat="1" ht="14" x14ac:dyDescent="0.25">
      <c r="A380" s="27">
        <v>43070</v>
      </c>
      <c r="B380" s="11" t="s">
        <v>19</v>
      </c>
      <c r="C380" s="105" t="e">
        <f t="shared" ref="C380:X380" si="88">AVERAGE(C349:C379)</f>
        <v>#DIV/0!</v>
      </c>
      <c r="D380" s="12" t="e">
        <f t="shared" si="88"/>
        <v>#DIV/0!</v>
      </c>
      <c r="E380" s="12" t="e">
        <f t="shared" si="88"/>
        <v>#DIV/0!</v>
      </c>
      <c r="F380" s="12" t="e">
        <f t="shared" si="88"/>
        <v>#DIV/0!</v>
      </c>
      <c r="G380" s="12" t="e">
        <f t="shared" si="88"/>
        <v>#DIV/0!</v>
      </c>
      <c r="H380" s="12" t="e">
        <f t="shared" si="88"/>
        <v>#DIV/0!</v>
      </c>
      <c r="I380" s="12">
        <f t="shared" si="88"/>
        <v>0</v>
      </c>
      <c r="J380" s="105" t="e">
        <f t="shared" si="88"/>
        <v>#DIV/0!</v>
      </c>
      <c r="K380" s="12" t="e">
        <f t="shared" si="88"/>
        <v>#DIV/0!</v>
      </c>
      <c r="L380" s="12" t="e">
        <f t="shared" si="88"/>
        <v>#DIV/0!</v>
      </c>
      <c r="M380" s="12" t="e">
        <f t="shared" si="88"/>
        <v>#DIV/0!</v>
      </c>
      <c r="N380" s="12" t="e">
        <f t="shared" si="88"/>
        <v>#DIV/0!</v>
      </c>
      <c r="O380" s="12" t="e">
        <f t="shared" si="88"/>
        <v>#DIV/0!</v>
      </c>
      <c r="P380" s="12">
        <f t="shared" si="88"/>
        <v>0</v>
      </c>
      <c r="Q380" s="105" t="e">
        <f t="shared" si="88"/>
        <v>#DIV/0!</v>
      </c>
      <c r="R380" s="12" t="e">
        <f t="shared" si="88"/>
        <v>#DIV/0!</v>
      </c>
      <c r="S380" s="12" t="e">
        <f t="shared" si="88"/>
        <v>#DIV/0!</v>
      </c>
      <c r="T380" s="12" t="e">
        <f t="shared" si="88"/>
        <v>#DIV/0!</v>
      </c>
      <c r="U380" s="12" t="e">
        <f t="shared" si="88"/>
        <v>#DIV/0!</v>
      </c>
      <c r="V380" s="12" t="e">
        <f t="shared" si="88"/>
        <v>#DIV/0!</v>
      </c>
      <c r="W380" s="12">
        <f t="shared" si="88"/>
        <v>0</v>
      </c>
      <c r="X380" s="105" t="e">
        <f t="shared" si="88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8576"/>
  <sheetViews>
    <sheetView workbookViewId="0">
      <pane xSplit="1" ySplit="3" topLeftCell="B257" activePane="bottomRight" state="frozen"/>
      <selection pane="topRight"/>
      <selection pane="bottomLeft"/>
      <selection pane="bottomRight" activeCell="K270" sqref="K270"/>
    </sheetView>
  </sheetViews>
  <sheetFormatPr defaultColWidth="8.75" defaultRowHeight="14" x14ac:dyDescent="0.25"/>
  <cols>
    <col min="1" max="1" width="13.58203125" style="48" customWidth="1"/>
    <col min="2" max="2" width="8.75" style="48"/>
    <col min="3" max="3" width="9.58203125" style="49" customWidth="1"/>
    <col min="4" max="4" width="9.58203125" style="50" customWidth="1"/>
    <col min="5" max="5" width="8.83203125" style="50" customWidth="1"/>
    <col min="6" max="6" width="12.75" style="50" customWidth="1"/>
    <col min="7" max="7" width="8.83203125" style="51" customWidth="1"/>
    <col min="8" max="10" width="8.83203125" style="50" customWidth="1"/>
    <col min="11" max="11" width="9.58203125" style="52" customWidth="1"/>
    <col min="12" max="14" width="8.83203125" style="53" customWidth="1"/>
    <col min="15" max="15" width="8.83203125" style="54" customWidth="1"/>
    <col min="16" max="18" width="8.83203125" style="53" customWidth="1"/>
    <col min="19" max="19" width="9.58203125" style="55" customWidth="1"/>
    <col min="20" max="22" width="8.83203125" style="56" customWidth="1"/>
    <col min="23" max="23" width="8.83203125" style="57" customWidth="1"/>
    <col min="24" max="26" width="8.83203125" style="56" customWidth="1"/>
    <col min="27" max="27" width="9.58203125" style="58" customWidth="1"/>
    <col min="28" max="30" width="8.83203125" style="59" customWidth="1"/>
    <col min="31" max="31" width="8.83203125" style="60" customWidth="1"/>
    <col min="32" max="34" width="8.83203125" style="59" customWidth="1"/>
    <col min="35" max="16384" width="8.75" style="48"/>
  </cols>
  <sheetData>
    <row r="1" spans="1:34" ht="16.5" customHeight="1" x14ac:dyDescent="0.25">
      <c r="A1" s="112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6"/>
    </row>
    <row r="2" spans="1:34" ht="18" customHeight="1" x14ac:dyDescent="0.25">
      <c r="A2" s="115" t="s">
        <v>1</v>
      </c>
      <c r="B2" s="115" t="s">
        <v>2</v>
      </c>
      <c r="C2" s="117" t="s">
        <v>22</v>
      </c>
      <c r="D2" s="117"/>
      <c r="E2" s="117"/>
      <c r="F2" s="117"/>
      <c r="G2" s="117"/>
      <c r="H2" s="117"/>
      <c r="I2" s="117"/>
      <c r="J2" s="117"/>
      <c r="K2" s="118" t="s">
        <v>23</v>
      </c>
      <c r="L2" s="118"/>
      <c r="M2" s="118"/>
      <c r="N2" s="118"/>
      <c r="O2" s="118"/>
      <c r="P2" s="118"/>
      <c r="Q2" s="118"/>
      <c r="R2" s="118"/>
      <c r="S2" s="119" t="s">
        <v>24</v>
      </c>
      <c r="T2" s="119"/>
      <c r="U2" s="119"/>
      <c r="V2" s="119"/>
      <c r="W2" s="119" t="s">
        <v>9</v>
      </c>
      <c r="X2" s="119"/>
      <c r="Y2" s="119"/>
      <c r="Z2" s="119"/>
      <c r="AA2" s="120" t="s">
        <v>25</v>
      </c>
      <c r="AB2" s="120"/>
      <c r="AC2" s="120"/>
      <c r="AD2" s="120"/>
      <c r="AE2" s="120" t="s">
        <v>26</v>
      </c>
      <c r="AF2" s="120"/>
      <c r="AG2" s="120"/>
      <c r="AH2" s="120"/>
    </row>
    <row r="3" spans="1:34" s="47" customFormat="1" ht="14.25" customHeight="1" x14ac:dyDescent="0.25">
      <c r="A3" s="115"/>
      <c r="B3" s="115"/>
      <c r="C3" s="35" t="s">
        <v>4</v>
      </c>
      <c r="D3" s="62" t="s">
        <v>5</v>
      </c>
      <c r="E3" s="62" t="s">
        <v>6</v>
      </c>
      <c r="F3" s="62" t="s">
        <v>7</v>
      </c>
      <c r="G3" s="63" t="s">
        <v>8</v>
      </c>
      <c r="H3" s="62" t="s">
        <v>9</v>
      </c>
      <c r="I3" s="62" t="s">
        <v>10</v>
      </c>
      <c r="J3" s="62" t="s">
        <v>11</v>
      </c>
      <c r="K3" s="68" t="s">
        <v>4</v>
      </c>
      <c r="L3" s="69" t="s">
        <v>5</v>
      </c>
      <c r="M3" s="69" t="s">
        <v>6</v>
      </c>
      <c r="N3" s="69" t="s">
        <v>7</v>
      </c>
      <c r="O3" s="70" t="s">
        <v>8</v>
      </c>
      <c r="P3" s="69" t="s">
        <v>9</v>
      </c>
      <c r="Q3" s="69" t="s">
        <v>10</v>
      </c>
      <c r="R3" s="69" t="s">
        <v>11</v>
      </c>
      <c r="S3" s="76" t="s">
        <v>4</v>
      </c>
      <c r="T3" s="77" t="s">
        <v>5</v>
      </c>
      <c r="U3" s="77" t="s">
        <v>6</v>
      </c>
      <c r="V3" s="77" t="s">
        <v>7</v>
      </c>
      <c r="W3" s="78" t="s">
        <v>8</v>
      </c>
      <c r="X3" s="77" t="s">
        <v>9</v>
      </c>
      <c r="Y3" s="77" t="s">
        <v>10</v>
      </c>
      <c r="Z3" s="77" t="s">
        <v>11</v>
      </c>
      <c r="AA3" s="83" t="s">
        <v>4</v>
      </c>
      <c r="AB3" s="84" t="s">
        <v>5</v>
      </c>
      <c r="AC3" s="84" t="s">
        <v>6</v>
      </c>
      <c r="AD3" s="84" t="s">
        <v>7</v>
      </c>
      <c r="AE3" s="85" t="s">
        <v>8</v>
      </c>
      <c r="AF3" s="84" t="s">
        <v>9</v>
      </c>
      <c r="AG3" s="84" t="s">
        <v>10</v>
      </c>
      <c r="AH3" s="84" t="s">
        <v>11</v>
      </c>
    </row>
    <row r="4" spans="1:34" x14ac:dyDescent="0.25">
      <c r="A4" s="10">
        <v>42736</v>
      </c>
      <c r="B4" s="11" t="s">
        <v>12</v>
      </c>
      <c r="C4" s="64">
        <f>万和!C4</f>
        <v>4.8190510409804981</v>
      </c>
      <c r="D4" s="65">
        <f>海尔!C4</f>
        <v>4.7736202764823439</v>
      </c>
      <c r="E4" s="65">
        <f>美的!C4</f>
        <v>4.8093319115550317</v>
      </c>
      <c r="F4" s="65">
        <f>万家乐!C4</f>
        <v>4.8360776716941105</v>
      </c>
      <c r="G4" s="65">
        <f>华帝!C4</f>
        <v>4.85874557638732</v>
      </c>
      <c r="H4" s="65">
        <f>方太!C4</f>
        <v>4.9116875372689321</v>
      </c>
      <c r="I4" s="65">
        <f>老板!C4</f>
        <v>4.8699082626256303</v>
      </c>
      <c r="J4" s="65">
        <f>AO!C4</f>
        <v>4.9303857269897726</v>
      </c>
      <c r="K4" s="71">
        <f>万和!J4</f>
        <v>4.8514282292352835</v>
      </c>
      <c r="L4" s="72">
        <f>海尔!J4</f>
        <v>4.8137591826676527</v>
      </c>
      <c r="M4" s="72">
        <f>美的!J4</f>
        <v>4.8431512576720088</v>
      </c>
      <c r="N4" s="72">
        <f>万家乐!J4</f>
        <v>4.8675107236751076</v>
      </c>
      <c r="O4" s="72">
        <f>华帝!J4</f>
        <v>4.8805436337625183</v>
      </c>
      <c r="P4" s="72">
        <f>方太!J4</f>
        <v>4.934883720930233</v>
      </c>
      <c r="Q4" s="72">
        <f>老板!J4</f>
        <v>4.8949873195779459</v>
      </c>
      <c r="R4" s="72">
        <f>AO!J4</f>
        <v>4.9492274344152953</v>
      </c>
      <c r="S4" s="79">
        <f>万和!Q4</f>
        <v>4.7963949937121981</v>
      </c>
      <c r="T4" s="80">
        <f>海尔!Q4</f>
        <v>4.7389497519230126</v>
      </c>
      <c r="U4" s="80">
        <f>美的!Q4</f>
        <v>4.7945591541239008</v>
      </c>
      <c r="V4" s="80">
        <f>万家乐!Q4</f>
        <v>4.8135464231354641</v>
      </c>
      <c r="W4" s="80">
        <f>华帝!Q4</f>
        <v>4.8368722234771475</v>
      </c>
      <c r="X4" s="80">
        <f>方太!Q4</f>
        <v>4.9123732856290996</v>
      </c>
      <c r="Y4" s="80">
        <f>老板!Q4</f>
        <v>4.85841760856633</v>
      </c>
      <c r="Z4" s="80">
        <f>AO!Q4</f>
        <v>4.9241885282347706</v>
      </c>
      <c r="AA4" s="86">
        <f>万和!X4</f>
        <v>4.8093298999940117</v>
      </c>
      <c r="AB4" s="87">
        <f>海尔!X4</f>
        <v>4.7681518948563664</v>
      </c>
      <c r="AC4" s="87">
        <f>美的!X4</f>
        <v>4.7902853228691873</v>
      </c>
      <c r="AD4" s="87">
        <f>万家乐!X4</f>
        <v>4.8271758682717589</v>
      </c>
      <c r="AE4" s="87">
        <f>华帝!X4</f>
        <v>4.8588208719222949</v>
      </c>
      <c r="AF4" s="87">
        <f>方太!X4</f>
        <v>4.8878056052474657</v>
      </c>
      <c r="AG4" s="87">
        <f>老板!X4</f>
        <v>4.8563198597326149</v>
      </c>
      <c r="AH4" s="87">
        <f>AO!X4</f>
        <v>4.9177412183192528</v>
      </c>
    </row>
    <row r="5" spans="1:34" x14ac:dyDescent="0.25">
      <c r="A5" s="10">
        <v>42737</v>
      </c>
      <c r="B5" s="11" t="s">
        <v>13</v>
      </c>
      <c r="C5" s="64">
        <f>万和!C5</f>
        <v>4.8190789473684212</v>
      </c>
      <c r="D5" s="65">
        <f>海尔!C5</f>
        <v>4.7738720032596911</v>
      </c>
      <c r="E5" s="65">
        <f>美的!C5</f>
        <v>4.8093057290725909</v>
      </c>
      <c r="F5" s="65">
        <f>万家乐!C5</f>
        <v>4.8367229690911175</v>
      </c>
      <c r="G5" s="65">
        <f>华帝!C5</f>
        <v>4.8592157453431746</v>
      </c>
      <c r="H5" s="65">
        <f>方太!C5</f>
        <v>4.9119718309859151</v>
      </c>
      <c r="I5" s="65">
        <f>老板!C5</f>
        <v>4.8696796016160855</v>
      </c>
      <c r="J5" s="65">
        <f>AO!C5</f>
        <v>4.9302972346185472</v>
      </c>
      <c r="K5" s="71">
        <f>万和!J5</f>
        <v>4.8511961722488035</v>
      </c>
      <c r="L5" s="72">
        <f>海尔!J5</f>
        <v>4.8139517081856456</v>
      </c>
      <c r="M5" s="72">
        <f>美的!J5</f>
        <v>4.8431582051300719</v>
      </c>
      <c r="N5" s="72">
        <f>万家乐!J5</f>
        <v>4.8682523267838675</v>
      </c>
      <c r="O5" s="72">
        <f>华帝!J5</f>
        <v>4.8813450820906761</v>
      </c>
      <c r="P5" s="72">
        <f>方太!J5</f>
        <v>4.9351873955597991</v>
      </c>
      <c r="Q5" s="72">
        <f>老板!J5</f>
        <v>4.8946099157505714</v>
      </c>
      <c r="R5" s="72">
        <f>AO!J5</f>
        <v>4.9491365690051836</v>
      </c>
      <c r="S5" s="79">
        <f>万和!Q5</f>
        <v>4.7963516746411488</v>
      </c>
      <c r="T5" s="80">
        <f>海尔!Q5</f>
        <v>4.7392606594693891</v>
      </c>
      <c r="U5" s="80">
        <f>美的!Q5</f>
        <v>4.7944863387082979</v>
      </c>
      <c r="V5" s="80">
        <f>万家乐!Q5</f>
        <v>4.8138572905894517</v>
      </c>
      <c r="W5" s="80">
        <f>华帝!Q5</f>
        <v>4.8372119295074558</v>
      </c>
      <c r="X5" s="80">
        <f>方太!Q5</f>
        <v>4.9122702315588445</v>
      </c>
      <c r="Y5" s="80">
        <f>老板!Q5</f>
        <v>4.85824798772276</v>
      </c>
      <c r="Z5" s="80">
        <f>AO!Q5</f>
        <v>4.9242453640823793</v>
      </c>
      <c r="AA5" s="86">
        <f>万和!X5</f>
        <v>4.8096889952153106</v>
      </c>
      <c r="AB5" s="87">
        <f>海尔!X5</f>
        <v>4.7684036421240394</v>
      </c>
      <c r="AC5" s="87">
        <f>美的!X5</f>
        <v>4.7902726433794021</v>
      </c>
      <c r="AD5" s="87">
        <f>万家乐!X5</f>
        <v>4.8280592899000343</v>
      </c>
      <c r="AE5" s="87">
        <f>华帝!X5</f>
        <v>4.85909022443139</v>
      </c>
      <c r="AF5" s="87">
        <f>方太!X5</f>
        <v>4.8884578658391025</v>
      </c>
      <c r="AG5" s="87">
        <f>老板!X5</f>
        <v>4.856180901374926</v>
      </c>
      <c r="AH5" s="87">
        <f>AO!X5</f>
        <v>4.9175097707680795</v>
      </c>
    </row>
    <row r="6" spans="1:34" x14ac:dyDescent="0.25">
      <c r="A6" s="10">
        <v>42738</v>
      </c>
      <c r="B6" s="11" t="s">
        <v>14</v>
      </c>
      <c r="C6" s="64">
        <f>万和!C6</f>
        <v>4.8194874851013116</v>
      </c>
      <c r="D6" s="65">
        <f>海尔!C6</f>
        <v>4.7741651575577606</v>
      </c>
      <c r="E6" s="65">
        <f>美的!C6</f>
        <v>4.8093024066728072</v>
      </c>
      <c r="F6" s="65">
        <f>万家乐!C6</f>
        <v>4.8377307498511293</v>
      </c>
      <c r="G6" s="65">
        <f>华帝!C6</f>
        <v>4.85922305764411</v>
      </c>
      <c r="H6" s="65">
        <f>方太!C6</f>
        <v>4.911713217156044</v>
      </c>
      <c r="I6" s="65">
        <f>老板!C6</f>
        <v>4.8697789467092489</v>
      </c>
      <c r="J6" s="65">
        <f>AO!C6</f>
        <v>4.9302299867315353</v>
      </c>
      <c r="K6" s="71">
        <f>万和!J6</f>
        <v>4.8514302741358764</v>
      </c>
      <c r="L6" s="72">
        <f>海尔!J6</f>
        <v>4.8142279746591417</v>
      </c>
      <c r="M6" s="72">
        <f>美的!J6</f>
        <v>4.8430347214270268</v>
      </c>
      <c r="N6" s="72">
        <f>万家乐!J6</f>
        <v>4.8687646007970313</v>
      </c>
      <c r="O6" s="72">
        <f>华帝!J6</f>
        <v>4.8810902255639101</v>
      </c>
      <c r="P6" s="72">
        <f>方太!J6</f>
        <v>4.9349785151587495</v>
      </c>
      <c r="Q6" s="72">
        <f>老板!J6</f>
        <v>4.8944830609305532</v>
      </c>
      <c r="R6" s="72">
        <f>AO!J6</f>
        <v>4.9490546218487399</v>
      </c>
      <c r="S6" s="79">
        <f>万和!Q6</f>
        <v>4.7967222884386178</v>
      </c>
      <c r="T6" s="80">
        <f>海尔!Q6</f>
        <v>4.739601232397292</v>
      </c>
      <c r="U6" s="80">
        <f>美的!Q6</f>
        <v>4.7944582780494009</v>
      </c>
      <c r="V6" s="80">
        <f>万家乐!Q6</f>
        <v>4.815239796619486</v>
      </c>
      <c r="W6" s="80">
        <f>华帝!Q6</f>
        <v>4.8372556390977444</v>
      </c>
      <c r="X6" s="80">
        <f>方太!Q6</f>
        <v>4.9120315111005013</v>
      </c>
      <c r="Y6" s="80">
        <f>老板!Q6</f>
        <v>4.8583192435343481</v>
      </c>
      <c r="Z6" s="80">
        <f>AO!Q6</f>
        <v>4.9241762494471475</v>
      </c>
      <c r="AA6" s="86">
        <f>万和!X6</f>
        <v>4.8103098927294399</v>
      </c>
      <c r="AB6" s="87">
        <f>海尔!X6</f>
        <v>4.7686662656168464</v>
      </c>
      <c r="AC6" s="87">
        <f>美的!X6</f>
        <v>4.7904142205419946</v>
      </c>
      <c r="AD6" s="87">
        <f>万家乐!X6</f>
        <v>4.8291878521368696</v>
      </c>
      <c r="AE6" s="87">
        <f>华帝!X6</f>
        <v>4.8593233082706764</v>
      </c>
      <c r="AF6" s="87">
        <f>方太!X6</f>
        <v>4.8881296252088804</v>
      </c>
      <c r="AG6" s="87">
        <f>老板!X6</f>
        <v>4.8565345356628464</v>
      </c>
      <c r="AH6" s="87">
        <f>AO!X6</f>
        <v>4.9174590888987177</v>
      </c>
    </row>
    <row r="7" spans="1:34" x14ac:dyDescent="0.25">
      <c r="A7" s="10">
        <v>42739</v>
      </c>
      <c r="B7" s="11" t="s">
        <v>15</v>
      </c>
      <c r="C7" s="64">
        <f>万和!C7</f>
        <v>4.8194675870824408</v>
      </c>
      <c r="D7" s="65">
        <f>海尔!C7</f>
        <v>4.774428659776131</v>
      </c>
      <c r="E7" s="65">
        <f>美的!C7</f>
        <v>4.8092822681435043</v>
      </c>
      <c r="F7" s="65">
        <f>万家乐!C7</f>
        <v>4.8386544258701019</v>
      </c>
      <c r="G7" s="65">
        <f>华帝!C7</f>
        <v>4.8595147829786169</v>
      </c>
      <c r="H7" s="65">
        <f>方太!C7</f>
        <v>4.9116465863453813</v>
      </c>
      <c r="I7" s="65">
        <f>老板!C7</f>
        <v>4.8690933708274748</v>
      </c>
      <c r="J7" s="65">
        <f>AO!C7</f>
        <v>4.9302150685559676</v>
      </c>
      <c r="K7" s="71">
        <f>万和!J7</f>
        <v>4.8514044275172576</v>
      </c>
      <c r="L7" s="72">
        <f>海尔!J7</f>
        <v>4.8144195714105464</v>
      </c>
      <c r="M7" s="72">
        <f>美的!J7</f>
        <v>4.8429542227147175</v>
      </c>
      <c r="N7" s="72">
        <f>万家乐!J7</f>
        <v>4.8697588380378187</v>
      </c>
      <c r="O7" s="72">
        <f>华帝!J7</f>
        <v>4.8815735145077133</v>
      </c>
      <c r="P7" s="72">
        <f>方太!J7</f>
        <v>4.934838363354408</v>
      </c>
      <c r="Q7" s="72">
        <f>老板!J7</f>
        <v>4.8940165599125134</v>
      </c>
      <c r="R7" s="72">
        <f>AO!J7</f>
        <v>4.949236483697895</v>
      </c>
      <c r="S7" s="79">
        <f>万和!Q7</f>
        <v>4.7970126160437987</v>
      </c>
      <c r="T7" s="80">
        <f>海尔!Q7</f>
        <v>4.7398213105882272</v>
      </c>
      <c r="U7" s="80">
        <f>美的!Q7</f>
        <v>4.7944381368320634</v>
      </c>
      <c r="V7" s="80">
        <f>万家乐!Q7</f>
        <v>4.8160454919155935</v>
      </c>
      <c r="W7" s="80">
        <f>华帝!Q7</f>
        <v>4.8375436357494088</v>
      </c>
      <c r="X7" s="80">
        <f>方太!Q7</f>
        <v>4.9119050459262796</v>
      </c>
      <c r="Y7" s="80">
        <f>老板!Q7</f>
        <v>4.8575535072644902</v>
      </c>
      <c r="Z7" s="80">
        <f>AO!Q7</f>
        <v>4.924088595405145</v>
      </c>
      <c r="AA7" s="86">
        <f>万和!X7</f>
        <v>4.8099857176862653</v>
      </c>
      <c r="AB7" s="87">
        <f>海尔!X7</f>
        <v>4.7690450973296192</v>
      </c>
      <c r="AC7" s="87">
        <f>美的!X7</f>
        <v>4.7904544448837321</v>
      </c>
      <c r="AD7" s="87">
        <f>万家乐!X7</f>
        <v>4.8301589476568925</v>
      </c>
      <c r="AE7" s="87">
        <f>华帝!X7</f>
        <v>4.8594271986787279</v>
      </c>
      <c r="AF7" s="87">
        <f>方太!X7</f>
        <v>4.8881963497554572</v>
      </c>
      <c r="AG7" s="87">
        <f>老板!X7</f>
        <v>4.8557100453054209</v>
      </c>
      <c r="AH7" s="87">
        <f>AO!X7</f>
        <v>4.9173201265648645</v>
      </c>
    </row>
    <row r="8" spans="1:34" x14ac:dyDescent="0.25">
      <c r="A8" s="10">
        <v>42740</v>
      </c>
      <c r="B8" s="11" t="s">
        <v>16</v>
      </c>
      <c r="C8" s="64">
        <f>万和!C8</f>
        <v>4.8195724107868196</v>
      </c>
      <c r="D8" s="65">
        <f>海尔!C8</f>
        <v>4.7747102548774425</v>
      </c>
      <c r="E8" s="65">
        <f>美的!C8</f>
        <v>4.8091791826976236</v>
      </c>
      <c r="F8" s="65">
        <f>万家乐!C8</f>
        <v>4.8389298389298387</v>
      </c>
      <c r="G8" s="65">
        <f>华帝!C8</f>
        <v>4.8593101205663105</v>
      </c>
      <c r="H8" s="65">
        <f>方太!C8</f>
        <v>4.9115938142486817</v>
      </c>
      <c r="I8" s="65">
        <f>老板!C8</f>
        <v>4.8687546141768312</v>
      </c>
      <c r="J8" s="65">
        <f>AO!C8</f>
        <v>4.9303721159642686</v>
      </c>
      <c r="K8" s="71">
        <f>万和!J8</f>
        <v>4.8513344825536464</v>
      </c>
      <c r="L8" s="72">
        <f>海尔!J8</f>
        <v>4.8146670422348512</v>
      </c>
      <c r="M8" s="72">
        <f>美的!J8</f>
        <v>4.8428484109790189</v>
      </c>
      <c r="N8" s="72">
        <f>万家乐!J8</f>
        <v>4.8698471198471198</v>
      </c>
      <c r="O8" s="72">
        <f>华帝!J8</f>
        <v>4.8812471859522741</v>
      </c>
      <c r="P8" s="72">
        <f>方太!J8</f>
        <v>4.9347754834480497</v>
      </c>
      <c r="Q8" s="72">
        <f>老板!J8</f>
        <v>4.8937517546869636</v>
      </c>
      <c r="R8" s="72">
        <f>AO!J8</f>
        <v>4.9494437441771248</v>
      </c>
      <c r="S8" s="79">
        <f>万和!Q8</f>
        <v>4.7973013136777034</v>
      </c>
      <c r="T8" s="80">
        <f>海尔!Q8</f>
        <v>4.7401552103491236</v>
      </c>
      <c r="U8" s="80">
        <f>美的!Q8</f>
        <v>4.7942162016517385</v>
      </c>
      <c r="V8" s="80">
        <f>万家乐!Q8</f>
        <v>4.8164755664755665</v>
      </c>
      <c r="W8" s="80">
        <f>华帝!Q8</f>
        <v>4.8375731652408822</v>
      </c>
      <c r="X8" s="80">
        <f>方太!Q8</f>
        <v>4.9118917791484167</v>
      </c>
      <c r="Y8" s="80">
        <f>老板!Q8</f>
        <v>4.8571918769691491</v>
      </c>
      <c r="Z8" s="80">
        <f>AO!Q8</f>
        <v>4.9242889242067189</v>
      </c>
      <c r="AA8" s="86">
        <f>万和!X8</f>
        <v>4.8100814361291091</v>
      </c>
      <c r="AB8" s="87">
        <f>海尔!X8</f>
        <v>4.7693085120483527</v>
      </c>
      <c r="AC8" s="87">
        <f>美的!X8</f>
        <v>4.7904729354621125</v>
      </c>
      <c r="AD8" s="87">
        <f>万家乐!X8</f>
        <v>4.8304668304668308</v>
      </c>
      <c r="AE8" s="87">
        <f>华帝!X8</f>
        <v>4.8591100105057778</v>
      </c>
      <c r="AF8" s="87">
        <f>方太!X8</f>
        <v>4.8881141801495787</v>
      </c>
      <c r="AG8" s="87">
        <f>老板!X8</f>
        <v>4.85532021087438</v>
      </c>
      <c r="AH8" s="87">
        <f>AO!X8</f>
        <v>4.9173836795089603</v>
      </c>
    </row>
    <row r="9" spans="1:34" x14ac:dyDescent="0.25">
      <c r="A9" s="10">
        <v>42741</v>
      </c>
      <c r="B9" s="11" t="s">
        <v>17</v>
      </c>
      <c r="C9" s="64">
        <f>万和!C9</f>
        <v>4.8196786194886405</v>
      </c>
      <c r="D9" s="65">
        <f>海尔!C9</f>
        <v>4.7755453204511911</v>
      </c>
      <c r="E9" s="65">
        <f>美的!C9</f>
        <v>4.8094543877727487</v>
      </c>
      <c r="F9" s="65">
        <f>万家乐!C9</f>
        <v>4.8402050165555401</v>
      </c>
      <c r="G9" s="65">
        <f>华帝!C9</f>
        <v>4.8595334432289325</v>
      </c>
      <c r="H9" s="65">
        <f>方太!C9</f>
        <v>4.911643835616438</v>
      </c>
      <c r="I9" s="65">
        <f>老板!C9</f>
        <v>4.8686462682536717</v>
      </c>
      <c r="J9" s="65">
        <f>AO!C9</f>
        <v>4.9302613718148445</v>
      </c>
      <c r="K9" s="71">
        <f>万和!J9</f>
        <v>4.8508074091664684</v>
      </c>
      <c r="L9" s="72">
        <f>海尔!J9</f>
        <v>4.8154967066529899</v>
      </c>
      <c r="M9" s="72">
        <f>美的!J9</f>
        <v>4.8430425318754819</v>
      </c>
      <c r="N9" s="72">
        <f>万家乐!J9</f>
        <v>4.8712750034018235</v>
      </c>
      <c r="O9" s="72">
        <f>华帝!J9</f>
        <v>4.8814626105200061</v>
      </c>
      <c r="P9" s="72">
        <f>方太!J9</f>
        <v>4.9347826086956523</v>
      </c>
      <c r="Q9" s="72">
        <f>老板!J9</f>
        <v>4.8939365613510315</v>
      </c>
      <c r="R9" s="72">
        <f>AO!J9</f>
        <v>4.9490557271311051</v>
      </c>
      <c r="S9" s="79">
        <f>万和!Q9</f>
        <v>4.7974946568511045</v>
      </c>
      <c r="T9" s="80">
        <f>海尔!Q9</f>
        <v>4.7410613871051792</v>
      </c>
      <c r="U9" s="80">
        <f>美的!Q9</f>
        <v>4.7944892005701076</v>
      </c>
      <c r="V9" s="80">
        <f>万家乐!Q9</f>
        <v>4.8173901211049124</v>
      </c>
      <c r="W9" s="80">
        <f>华帝!Q9</f>
        <v>4.8377041810280232</v>
      </c>
      <c r="X9" s="80">
        <f>方太!Q9</f>
        <v>4.9119714115544966</v>
      </c>
      <c r="Y9" s="80">
        <f>老板!Q9</f>
        <v>4.8570449305166079</v>
      </c>
      <c r="Z9" s="80">
        <f>AO!Q9</f>
        <v>4.9241848643034789</v>
      </c>
      <c r="AA9" s="86">
        <f>万和!X9</f>
        <v>4.8107337924483495</v>
      </c>
      <c r="AB9" s="87">
        <f>海尔!X9</f>
        <v>4.770077867595405</v>
      </c>
      <c r="AC9" s="87">
        <f>美的!X9</f>
        <v>4.7908314308726574</v>
      </c>
      <c r="AD9" s="87">
        <f>万家乐!X9</f>
        <v>4.8319499251598854</v>
      </c>
      <c r="AE9" s="87">
        <f>华帝!X9</f>
        <v>4.8594335381387683</v>
      </c>
      <c r="AF9" s="87">
        <f>方太!X9</f>
        <v>4.8881774865991661</v>
      </c>
      <c r="AG9" s="87">
        <f>老板!X9</f>
        <v>4.8549573128933758</v>
      </c>
      <c r="AH9" s="87">
        <f>AO!X9</f>
        <v>4.9175435240099485</v>
      </c>
    </row>
    <row r="10" spans="1:34" x14ac:dyDescent="0.25">
      <c r="A10" s="10">
        <v>42742</v>
      </c>
      <c r="B10" s="11" t="s">
        <v>18</v>
      </c>
      <c r="C10" s="64">
        <f>万和!C10</f>
        <v>4.8202462205480421</v>
      </c>
      <c r="D10" s="65">
        <f>海尔!C10</f>
        <v>4.776441629990134</v>
      </c>
      <c r="E10" s="65">
        <f>美的!C10</f>
        <v>4.8095766643812752</v>
      </c>
      <c r="F10" s="65">
        <f>万家乐!C10</f>
        <v>4.8395690455173037</v>
      </c>
      <c r="G10" s="65">
        <f>华帝!C10</f>
        <v>4.8594712557675512</v>
      </c>
      <c r="H10" s="65">
        <f>方太!C10</f>
        <v>4.9118499980137456</v>
      </c>
      <c r="I10" s="65">
        <f>老板!C10</f>
        <v>4.8683377445638074</v>
      </c>
      <c r="J10" s="65">
        <f>AO!C10</f>
        <v>4.9298369821733292</v>
      </c>
      <c r="K10" s="71">
        <f>万和!J10</f>
        <v>4.8511837655016912</v>
      </c>
      <c r="L10" s="72">
        <f>海尔!J10</f>
        <v>4.8162704496879405</v>
      </c>
      <c r="M10" s="72">
        <f>美的!J10</f>
        <v>4.8431452489183515</v>
      </c>
      <c r="N10" s="72">
        <f>万家乐!J10</f>
        <v>4.8711889726352959</v>
      </c>
      <c r="O10" s="72">
        <f>华帝!J10</f>
        <v>4.8814440703329591</v>
      </c>
      <c r="P10" s="72">
        <f>方太!J10</f>
        <v>4.9350792515790731</v>
      </c>
      <c r="Q10" s="72">
        <f>老板!J10</f>
        <v>4.8934142923867352</v>
      </c>
      <c r="R10" s="72">
        <f>AO!J10</f>
        <v>4.9488073194641107</v>
      </c>
      <c r="S10" s="79">
        <f>万和!Q10</f>
        <v>4.7979821958456972</v>
      </c>
      <c r="T10" s="80">
        <f>海尔!Q10</f>
        <v>4.7421809598534512</v>
      </c>
      <c r="U10" s="80">
        <f>美的!Q10</f>
        <v>4.7945829644090594</v>
      </c>
      <c r="V10" s="80">
        <f>万家乐!Q10</f>
        <v>4.8165953690500443</v>
      </c>
      <c r="W10" s="80">
        <f>华帝!Q10</f>
        <v>4.8376356154133928</v>
      </c>
      <c r="X10" s="80">
        <f>方太!Q10</f>
        <v>4.9121677988320824</v>
      </c>
      <c r="Y10" s="80">
        <f>老板!Q10</f>
        <v>4.8566401992838237</v>
      </c>
      <c r="Z10" s="80">
        <f>AO!Q10</f>
        <v>4.923728352031369</v>
      </c>
      <c r="AA10" s="86">
        <f>万和!X10</f>
        <v>4.8115727002967361</v>
      </c>
      <c r="AB10" s="87">
        <f>海尔!X10</f>
        <v>4.7708734804290094</v>
      </c>
      <c r="AC10" s="87">
        <f>美的!X10</f>
        <v>4.7910017798164146</v>
      </c>
      <c r="AD10" s="87">
        <f>万家乐!X10</f>
        <v>4.8309227948665718</v>
      </c>
      <c r="AE10" s="87">
        <f>华帝!X10</f>
        <v>4.8593340815563035</v>
      </c>
      <c r="AF10" s="87">
        <f>方太!X10</f>
        <v>4.8883029436300802</v>
      </c>
      <c r="AG10" s="87">
        <f>老板!X10</f>
        <v>4.8549587420208624</v>
      </c>
      <c r="AH10" s="87">
        <f>AO!X10</f>
        <v>4.916975275024507</v>
      </c>
    </row>
    <row r="11" spans="1:34" x14ac:dyDescent="0.25">
      <c r="A11" s="10">
        <v>42743</v>
      </c>
      <c r="B11" s="11" t="s">
        <v>12</v>
      </c>
      <c r="C11" s="64">
        <f>万和!C11</f>
        <v>4.8200869909054962</v>
      </c>
      <c r="D11" s="65">
        <f>海尔!C11</f>
        <v>4.7771482040321596</v>
      </c>
      <c r="E11" s="65">
        <f>美的!C11</f>
        <v>4.8096091105578651</v>
      </c>
      <c r="F11" s="65">
        <f>万家乐!C11</f>
        <v>4.8398987501977544</v>
      </c>
      <c r="G11" s="65">
        <f>华帝!C11</f>
        <v>4.8598578376356159</v>
      </c>
      <c r="H11" s="65">
        <f>方太!C11</f>
        <v>4.9120776405544619</v>
      </c>
      <c r="I11" s="65">
        <f>老板!C11</f>
        <v>4.8679667817486241</v>
      </c>
      <c r="J11" s="65">
        <f>AO!C11</f>
        <v>4.9300434967400051</v>
      </c>
      <c r="K11" s="71">
        <f>万和!J11</f>
        <v>4.8514234875444844</v>
      </c>
      <c r="L11" s="72">
        <f>海尔!J11</f>
        <v>4.8168734377658255</v>
      </c>
      <c r="M11" s="72">
        <f>美的!J11</f>
        <v>4.8432788623989307</v>
      </c>
      <c r="N11" s="72">
        <f>万家乐!J11</f>
        <v>4.8715845142043532</v>
      </c>
      <c r="O11" s="72">
        <f>华帝!J11</f>
        <v>4.8819304152637484</v>
      </c>
      <c r="P11" s="72">
        <f>方太!J11</f>
        <v>4.9351470675973985</v>
      </c>
      <c r="Q11" s="72">
        <f>老板!J11</f>
        <v>4.8930048832073654</v>
      </c>
      <c r="R11" s="72">
        <f>AO!J11</f>
        <v>4.9490518434117359</v>
      </c>
      <c r="S11" s="79">
        <f>万和!Q11</f>
        <v>4.7977461447212333</v>
      </c>
      <c r="T11" s="80">
        <f>海尔!Q11</f>
        <v>4.7430153890444657</v>
      </c>
      <c r="U11" s="80">
        <f>美的!Q11</f>
        <v>4.7945475197431602</v>
      </c>
      <c r="V11" s="80">
        <f>万家乐!Q11</f>
        <v>4.8167333378534138</v>
      </c>
      <c r="W11" s="80">
        <f>华帝!Q11</f>
        <v>4.8380845491956599</v>
      </c>
      <c r="X11" s="80">
        <f>方太!Q11</f>
        <v>4.9123560646739453</v>
      </c>
      <c r="Y11" s="80">
        <f>老板!Q11</f>
        <v>4.8562408634257102</v>
      </c>
      <c r="Z11" s="80">
        <f>AO!Q11</f>
        <v>4.9239033124440468</v>
      </c>
      <c r="AA11" s="86">
        <f>万和!X11</f>
        <v>4.8110913404507709</v>
      </c>
      <c r="AB11" s="87">
        <f>海尔!X11</f>
        <v>4.7715557852861892</v>
      </c>
      <c r="AC11" s="87">
        <f>美的!X11</f>
        <v>4.7910009495315045</v>
      </c>
      <c r="AD11" s="87">
        <f>万家乐!X11</f>
        <v>4.8313783985354943</v>
      </c>
      <c r="AE11" s="87">
        <f>华帝!X11</f>
        <v>4.8595585484474375</v>
      </c>
      <c r="AF11" s="87">
        <f>方太!X11</f>
        <v>4.8887297893920412</v>
      </c>
      <c r="AG11" s="87">
        <f>老板!X11</f>
        <v>4.8546545986127958</v>
      </c>
      <c r="AH11" s="87">
        <f>AO!X11</f>
        <v>4.9171753343642335</v>
      </c>
    </row>
    <row r="12" spans="1:34" x14ac:dyDescent="0.25">
      <c r="A12" s="10">
        <v>42744</v>
      </c>
      <c r="B12" s="11" t="s">
        <v>13</v>
      </c>
      <c r="C12" s="64">
        <f>万和!C12</f>
        <v>4.8197419812995621</v>
      </c>
      <c r="D12" s="65">
        <f>海尔!C12</f>
        <v>4.7778770172269089</v>
      </c>
      <c r="E12" s="65">
        <f>美的!C12</f>
        <v>4.8094686072201771</v>
      </c>
      <c r="F12" s="65">
        <f>万家乐!C12</f>
        <v>4.8402787143178232</v>
      </c>
      <c r="G12" s="65">
        <f>华帝!C12</f>
        <v>4.8601745018234324</v>
      </c>
      <c r="H12" s="65">
        <f>方太!C12</f>
        <v>4.9117819606439355</v>
      </c>
      <c r="I12" s="65">
        <f>老板!C12</f>
        <v>4.8678772049831061</v>
      </c>
      <c r="J12" s="65">
        <f>AO!C12</f>
        <v>4.9298743157591476</v>
      </c>
      <c r="K12" s="71">
        <f>万和!J12</f>
        <v>4.8511658184400517</v>
      </c>
      <c r="L12" s="72">
        <f>海尔!J12</f>
        <v>4.8174609124183947</v>
      </c>
      <c r="M12" s="72">
        <f>美的!J12</f>
        <v>4.8432000114306533</v>
      </c>
      <c r="N12" s="72">
        <f>万家乐!J12</f>
        <v>4.8719487525286578</v>
      </c>
      <c r="O12" s="72">
        <f>华帝!J12</f>
        <v>4.8820058997050149</v>
      </c>
      <c r="P12" s="72">
        <f>方太!J12</f>
        <v>4.934999850848671</v>
      </c>
      <c r="Q12" s="72">
        <f>老板!J12</f>
        <v>4.892792736770101</v>
      </c>
      <c r="R12" s="72">
        <f>AO!J12</f>
        <v>4.9489520311149526</v>
      </c>
      <c r="S12" s="79">
        <f>万和!Q12</f>
        <v>4.7975500059178602</v>
      </c>
      <c r="T12" s="80">
        <f>海尔!Q12</f>
        <v>4.7439241797601941</v>
      </c>
      <c r="U12" s="80">
        <f>美的!Q12</f>
        <v>4.7943237204617182</v>
      </c>
      <c r="V12" s="80">
        <f>万家乐!Q12</f>
        <v>4.8173297370195547</v>
      </c>
      <c r="W12" s="80">
        <f>华帝!Q12</f>
        <v>4.8385049101975284</v>
      </c>
      <c r="X12" s="80">
        <f>方太!Q12</f>
        <v>4.9120007159263785</v>
      </c>
      <c r="Y12" s="80">
        <f>老板!Q12</f>
        <v>4.8562278465269575</v>
      </c>
      <c r="Z12" s="80">
        <f>AO!Q12</f>
        <v>4.9236981417458949</v>
      </c>
      <c r="AA12" s="86">
        <f>万和!X12</f>
        <v>4.8105101195407745</v>
      </c>
      <c r="AB12" s="87">
        <f>海尔!X12</f>
        <v>4.7722459595021363</v>
      </c>
      <c r="AC12" s="87">
        <f>美的!X12</f>
        <v>4.790882089768159</v>
      </c>
      <c r="AD12" s="87">
        <f>万家乐!X12</f>
        <v>4.8315576534052598</v>
      </c>
      <c r="AE12" s="87">
        <f>华帝!X12</f>
        <v>4.8600126955677529</v>
      </c>
      <c r="AF12" s="87">
        <f>方太!X12</f>
        <v>4.8883453151567577</v>
      </c>
      <c r="AG12" s="87">
        <f>老板!X12</f>
        <v>4.8546110316522606</v>
      </c>
      <c r="AH12" s="87">
        <f>AO!X12</f>
        <v>4.9169727744165943</v>
      </c>
    </row>
    <row r="13" spans="1:34" x14ac:dyDescent="0.25">
      <c r="A13" s="10">
        <v>42745</v>
      </c>
      <c r="B13" s="11" t="s">
        <v>14</v>
      </c>
      <c r="C13" s="64">
        <f>万和!C13</f>
        <v>4.8203220345655682</v>
      </c>
      <c r="D13" s="65">
        <f>海尔!C13</f>
        <v>4.7780482650678566</v>
      </c>
      <c r="E13" s="65">
        <f>美的!C13</f>
        <v>4.8092691306969275</v>
      </c>
      <c r="F13" s="65">
        <f>万家乐!C13</f>
        <v>4.8405709555451155</v>
      </c>
      <c r="G13" s="65">
        <f>华帝!C13</f>
        <v>4.8602695484752498</v>
      </c>
      <c r="H13" s="65">
        <f>方太!C13</f>
        <v>4.9113478351684421</v>
      </c>
      <c r="I13" s="65">
        <f>老板!C13</f>
        <v>4.868360515375648</v>
      </c>
      <c r="J13" s="65">
        <f>AO!C13</f>
        <v>4.9298755075152592</v>
      </c>
      <c r="K13" s="71">
        <f>万和!J13</f>
        <v>4.8514231723160508</v>
      </c>
      <c r="L13" s="72">
        <f>海尔!J13</f>
        <v>4.8176742069682783</v>
      </c>
      <c r="M13" s="72">
        <f>美的!J13</f>
        <v>4.843010737368143</v>
      </c>
      <c r="N13" s="72">
        <f>万家乐!J13</f>
        <v>4.8717363581448421</v>
      </c>
      <c r="O13" s="72">
        <f>华帝!J13</f>
        <v>4.8819079560275762</v>
      </c>
      <c r="P13" s="72">
        <f>方太!J13</f>
        <v>4.9346522245098914</v>
      </c>
      <c r="Q13" s="72">
        <f>老板!J13</f>
        <v>4.8932318261999814</v>
      </c>
      <c r="R13" s="72">
        <f>AO!J13</f>
        <v>4.9490199241752038</v>
      </c>
      <c r="S13" s="79">
        <f>万和!Q13</f>
        <v>4.7983937640250387</v>
      </c>
      <c r="T13" s="80">
        <f>海尔!Q13</f>
        <v>4.7440656483587906</v>
      </c>
      <c r="U13" s="80">
        <f>美的!Q13</f>
        <v>4.7941133519023769</v>
      </c>
      <c r="V13" s="80">
        <f>万家乐!Q13</f>
        <v>4.8177730048996574</v>
      </c>
      <c r="W13" s="80">
        <f>华帝!Q13</f>
        <v>4.8387926215762995</v>
      </c>
      <c r="X13" s="80">
        <f>方太!Q13</f>
        <v>4.9115865485035659</v>
      </c>
      <c r="Y13" s="80">
        <f>老板!Q13</f>
        <v>4.8565902268436849</v>
      </c>
      <c r="Z13" s="80">
        <f>AO!Q13</f>
        <v>4.9236374391653897</v>
      </c>
      <c r="AA13" s="86">
        <f>万和!X13</f>
        <v>4.8111491673556159</v>
      </c>
      <c r="AB13" s="87">
        <f>海尔!X13</f>
        <v>4.7724049398765027</v>
      </c>
      <c r="AC13" s="87">
        <f>美的!X13</f>
        <v>4.7906833028202627</v>
      </c>
      <c r="AD13" s="87">
        <f>万家乐!X13</f>
        <v>4.8322035035908453</v>
      </c>
      <c r="AE13" s="87">
        <f>华帝!X13</f>
        <v>4.8601080678218747</v>
      </c>
      <c r="AF13" s="87">
        <f>方太!X13</f>
        <v>4.887804732491869</v>
      </c>
      <c r="AG13" s="87">
        <f>老板!X13</f>
        <v>4.8552594930832793</v>
      </c>
      <c r="AH13" s="87">
        <f>AO!X13</f>
        <v>4.9169691592051841</v>
      </c>
    </row>
    <row r="14" spans="1:34" x14ac:dyDescent="0.25">
      <c r="A14" s="10">
        <v>42746</v>
      </c>
      <c r="B14" s="11" t="s">
        <v>15</v>
      </c>
      <c r="C14" s="64">
        <f>万和!C14</f>
        <v>4.820038853240713</v>
      </c>
      <c r="D14" s="65">
        <f>海尔!C14</f>
        <v>4.7780794143761129</v>
      </c>
      <c r="E14" s="65">
        <f>美的!C14</f>
        <v>4.809285002027198</v>
      </c>
      <c r="F14" s="65">
        <f>万家乐!C14</f>
        <v>4.8406369171071111</v>
      </c>
      <c r="G14" s="65">
        <f>华帝!C14</f>
        <v>4.8606829970466334</v>
      </c>
      <c r="H14" s="65">
        <f>方太!C14</f>
        <v>4.9114574022207655</v>
      </c>
      <c r="I14" s="65">
        <f>老板!C14</f>
        <v>4.8671317490758863</v>
      </c>
      <c r="J14" s="65">
        <f>AO!C14</f>
        <v>4.9299654646213149</v>
      </c>
      <c r="K14" s="71">
        <f>万和!J14</f>
        <v>4.8512391829045738</v>
      </c>
      <c r="L14" s="72">
        <f>海尔!J14</f>
        <v>4.8177062217623838</v>
      </c>
      <c r="M14" s="72">
        <f>美的!J14</f>
        <v>4.843012704174229</v>
      </c>
      <c r="N14" s="72">
        <f>万家乐!J14</f>
        <v>4.8717468388305347</v>
      </c>
      <c r="O14" s="72">
        <f>华帝!J14</f>
        <v>4.8822500186136546</v>
      </c>
      <c r="P14" s="72">
        <f>方太!J14</f>
        <v>4.9348072224539656</v>
      </c>
      <c r="Q14" s="72">
        <f>老板!J14</f>
        <v>4.8891870219590423</v>
      </c>
      <c r="R14" s="72">
        <f>AO!J14</f>
        <v>4.9491607099831336</v>
      </c>
      <c r="S14" s="79">
        <f>万和!Q14</f>
        <v>4.7981397539294752</v>
      </c>
      <c r="T14" s="80">
        <f>海尔!Q14</f>
        <v>4.7441566317810473</v>
      </c>
      <c r="U14" s="80">
        <f>美的!Q14</f>
        <v>4.7940965988496504</v>
      </c>
      <c r="V14" s="80">
        <f>万家乐!Q14</f>
        <v>4.8174884592225862</v>
      </c>
      <c r="W14" s="80">
        <f>华帝!Q14</f>
        <v>4.8393269302360213</v>
      </c>
      <c r="X14" s="80">
        <f>方太!Q14</f>
        <v>4.9115070615577139</v>
      </c>
      <c r="Y14" s="80">
        <f>老板!Q14</f>
        <v>4.8567988143756944</v>
      </c>
      <c r="Z14" s="80">
        <f>AO!Q14</f>
        <v>4.9236741359462428</v>
      </c>
      <c r="AA14" s="86">
        <f>万和!X14</f>
        <v>4.8107376228880909</v>
      </c>
      <c r="AB14" s="87">
        <f>海尔!X14</f>
        <v>4.7723753895849077</v>
      </c>
      <c r="AC14" s="87">
        <f>美的!X14</f>
        <v>4.7907457030577145</v>
      </c>
      <c r="AD14" s="87">
        <f>万家乐!X14</f>
        <v>4.8326754532682141</v>
      </c>
      <c r="AE14" s="87">
        <f>华帝!X14</f>
        <v>4.8604720422902243</v>
      </c>
      <c r="AF14" s="87">
        <f>方太!X14</f>
        <v>4.8880579226506171</v>
      </c>
      <c r="AG14" s="87">
        <f>老板!X14</f>
        <v>4.8554094108929231</v>
      </c>
      <c r="AH14" s="87">
        <f>AO!X14</f>
        <v>4.9170615479345701</v>
      </c>
    </row>
    <row r="15" spans="1:34" x14ac:dyDescent="0.25">
      <c r="A15" s="10">
        <v>42747</v>
      </c>
      <c r="B15" s="11" t="s">
        <v>16</v>
      </c>
      <c r="C15" s="64">
        <f>万和!C15</f>
        <v>4.8200027384934367</v>
      </c>
      <c r="D15" s="65">
        <f>海尔!C15</f>
        <v>4.7780078495134299</v>
      </c>
      <c r="E15" s="65">
        <f>美的!C15</f>
        <v>4.8093242245476766</v>
      </c>
      <c r="F15" s="65">
        <f>万家乐!C15</f>
        <v>4.8406096558466087</v>
      </c>
      <c r="G15" s="65">
        <f>华帝!C15</f>
        <v>4.8604835513277846</v>
      </c>
      <c r="H15" s="65">
        <f>方太!C15</f>
        <v>4.9114668571031821</v>
      </c>
      <c r="I15" s="65">
        <f>老板!C15</f>
        <v>4.8687310635238532</v>
      </c>
      <c r="J15" s="65">
        <f>AO!C15</f>
        <v>4.9299274222921055</v>
      </c>
      <c r="K15" s="71">
        <f>万和!J15</f>
        <v>4.8514171703538524</v>
      </c>
      <c r="L15" s="72">
        <f>海尔!J15</f>
        <v>4.8176556418659873</v>
      </c>
      <c r="M15" s="72">
        <f>美的!J15</f>
        <v>4.8430954533472272</v>
      </c>
      <c r="N15" s="72">
        <f>万家乐!J15</f>
        <v>4.8717589815370257</v>
      </c>
      <c r="O15" s="72">
        <f>华帝!J15</f>
        <v>4.8819857312722945</v>
      </c>
      <c r="P15" s="72">
        <f>方太!J15</f>
        <v>4.9348052489064775</v>
      </c>
      <c r="Q15" s="72">
        <f>老板!J15</f>
        <v>4.8936065321213986</v>
      </c>
      <c r="R15" s="72">
        <f>AO!J15</f>
        <v>4.9492311382352154</v>
      </c>
      <c r="S15" s="79">
        <f>万和!Q15</f>
        <v>4.797899184320169</v>
      </c>
      <c r="T15" s="80">
        <f>海尔!Q15</f>
        <v>4.744046636968597</v>
      </c>
      <c r="U15" s="80">
        <f>美的!Q15</f>
        <v>4.7940644681905029</v>
      </c>
      <c r="V15" s="80">
        <f>万家乐!Q15</f>
        <v>4.8175031660334602</v>
      </c>
      <c r="W15" s="80">
        <f>华帝!Q15</f>
        <v>4.8390309155766946</v>
      </c>
      <c r="X15" s="80">
        <f>方太!Q15</f>
        <v>4.9115660427887047</v>
      </c>
      <c r="Y15" s="80">
        <f>老板!Q15</f>
        <v>4.8570020027730703</v>
      </c>
      <c r="Z15" s="80">
        <f>AO!Q15</f>
        <v>4.9233803267329375</v>
      </c>
      <c r="AA15" s="86">
        <f>万和!X15</f>
        <v>4.8106918608062905</v>
      </c>
      <c r="AB15" s="87">
        <f>海尔!X15</f>
        <v>4.7723212697057047</v>
      </c>
      <c r="AC15" s="87">
        <f>美的!X15</f>
        <v>4.7908127521053006</v>
      </c>
      <c r="AD15" s="87">
        <f>万家乐!X15</f>
        <v>4.8325668199693395</v>
      </c>
      <c r="AE15" s="87">
        <f>华帝!X15</f>
        <v>4.8604340071343639</v>
      </c>
      <c r="AF15" s="87">
        <f>方太!X15</f>
        <v>4.8880292796143658</v>
      </c>
      <c r="AG15" s="87">
        <f>老板!X15</f>
        <v>4.8555846556770916</v>
      </c>
      <c r="AH15" s="87">
        <f>AO!X15</f>
        <v>4.9171708019081626</v>
      </c>
    </row>
    <row r="16" spans="1:34" x14ac:dyDescent="0.25">
      <c r="A16" s="10">
        <v>42748</v>
      </c>
      <c r="B16" s="11" t="s">
        <v>17</v>
      </c>
      <c r="C16" s="64">
        <f>万和!C16</f>
        <v>4.8198688678140735</v>
      </c>
      <c r="D16" s="65">
        <f>海尔!C16</f>
        <v>4.777853668555073</v>
      </c>
      <c r="E16" s="65">
        <f>美的!C16</f>
        <v>4.8093307090971704</v>
      </c>
      <c r="F16" s="65">
        <f>万家乐!C16</f>
        <v>4.8405931828242581</v>
      </c>
      <c r="G16" s="65">
        <f>华帝!C16</f>
        <v>4.8606729368782249</v>
      </c>
      <c r="H16" s="65">
        <f>方太!C16</f>
        <v>4.9114444114444114</v>
      </c>
      <c r="I16" s="65">
        <f>老板!C16</f>
        <v>4.8684844199891382</v>
      </c>
      <c r="J16" s="65">
        <f>AO!C16</f>
        <v>4.9300612627925915</v>
      </c>
      <c r="K16" s="71">
        <f>万和!J16</f>
        <v>4.8513640088982557</v>
      </c>
      <c r="L16" s="72">
        <f>海尔!J16</f>
        <v>4.8175645804088614</v>
      </c>
      <c r="M16" s="72">
        <f>美的!J16</f>
        <v>4.8431418526994294</v>
      </c>
      <c r="N16" s="72">
        <f>万家乐!J16</f>
        <v>4.8720451527224435</v>
      </c>
      <c r="O16" s="72">
        <f>华帝!J16</f>
        <v>4.8821743316300079</v>
      </c>
      <c r="P16" s="72">
        <f>方太!J16</f>
        <v>4.9346302346302346</v>
      </c>
      <c r="Q16" s="72">
        <f>老板!J16</f>
        <v>4.8933632535120344</v>
      </c>
      <c r="R16" s="72">
        <f>AO!J16</f>
        <v>4.9493254010411132</v>
      </c>
      <c r="S16" s="79">
        <f>万和!Q16</f>
        <v>4.7976817702845098</v>
      </c>
      <c r="T16" s="80">
        <f>海尔!Q16</f>
        <v>4.7438816549711751</v>
      </c>
      <c r="U16" s="80">
        <f>美的!Q16</f>
        <v>4.7940303770241801</v>
      </c>
      <c r="V16" s="80">
        <f>万家乐!Q16</f>
        <v>4.8177290836653386</v>
      </c>
      <c r="W16" s="80">
        <f>华帝!Q16</f>
        <v>4.8394430867214693</v>
      </c>
      <c r="X16" s="80">
        <f>方太!Q16</f>
        <v>4.9114939114939116</v>
      </c>
      <c r="Y16" s="80">
        <f>老板!Q16</f>
        <v>4.8567520211490578</v>
      </c>
      <c r="Z16" s="80">
        <f>AO!Q16</f>
        <v>4.9235897163497295</v>
      </c>
      <c r="AA16" s="86">
        <f>万和!X16</f>
        <v>4.8105608242594542</v>
      </c>
      <c r="AB16" s="87">
        <f>海尔!X16</f>
        <v>4.7721147702851834</v>
      </c>
      <c r="AC16" s="87">
        <f>美的!X16</f>
        <v>4.7908198975678991</v>
      </c>
      <c r="AD16" s="87">
        <f>万家乐!X16</f>
        <v>4.8320053120849931</v>
      </c>
      <c r="AE16" s="87">
        <f>华帝!X16</f>
        <v>4.8604013922831966</v>
      </c>
      <c r="AF16" s="87">
        <f>方太!X16</f>
        <v>4.8882090882090878</v>
      </c>
      <c r="AG16" s="87">
        <f>老板!X16</f>
        <v>4.8553379853063232</v>
      </c>
      <c r="AH16" s="87">
        <f>AO!X16</f>
        <v>4.9172686709869327</v>
      </c>
    </row>
    <row r="17" spans="1:34" x14ac:dyDescent="0.25">
      <c r="A17" s="10">
        <v>42749</v>
      </c>
      <c r="B17" s="11" t="s">
        <v>18</v>
      </c>
      <c r="C17" s="64">
        <f>万和!C17</f>
        <v>4.8193364891979824</v>
      </c>
      <c r="D17" s="65">
        <f>海尔!C17</f>
        <v>4.779625165651173</v>
      </c>
      <c r="E17" s="65">
        <f>美的!C17</f>
        <v>4.8112679476845406</v>
      </c>
      <c r="F17" s="65">
        <f>万家乐!C17</f>
        <v>4.8405816288254897</v>
      </c>
      <c r="G17" s="65">
        <f>华帝!C17</f>
        <v>4.8605657237936768</v>
      </c>
      <c r="H17" s="65">
        <f>方太!C17</f>
        <v>4.9114235048196475</v>
      </c>
      <c r="I17" s="65">
        <f>老板!C17</f>
        <v>4.8688152240638436</v>
      </c>
      <c r="J17" s="65">
        <f>AO!C17</f>
        <v>4.930140407543707</v>
      </c>
      <c r="K17" s="71">
        <f>万和!J17</f>
        <v>4.8509730582666117</v>
      </c>
      <c r="L17" s="72">
        <f>海尔!J17</f>
        <v>4.8190291989811795</v>
      </c>
      <c r="M17" s="72">
        <f>美的!J17</f>
        <v>4.8451169807605066</v>
      </c>
      <c r="N17" s="72">
        <f>万家乐!J17</f>
        <v>4.8718474879195073</v>
      </c>
      <c r="O17" s="72">
        <f>华帝!J17</f>
        <v>4.8821593640229244</v>
      </c>
      <c r="P17" s="72">
        <f>方太!J17</f>
        <v>4.9346449906380956</v>
      </c>
      <c r="Q17" s="72">
        <f>老板!J17</f>
        <v>4.8935543278084719</v>
      </c>
      <c r="R17" s="72">
        <f>AO!J17</f>
        <v>4.9495115300097963</v>
      </c>
      <c r="S17" s="79">
        <f>万和!Q17</f>
        <v>4.797206475366723</v>
      </c>
      <c r="T17" s="80">
        <f>海尔!Q17</f>
        <v>4.7459280077486143</v>
      </c>
      <c r="U17" s="80">
        <f>美的!Q17</f>
        <v>4.7959443468597964</v>
      </c>
      <c r="V17" s="80">
        <f>万家乐!Q17</f>
        <v>4.8179651817038458</v>
      </c>
      <c r="W17" s="80">
        <f>华帝!Q17</f>
        <v>4.8392678868552412</v>
      </c>
      <c r="X17" s="80">
        <f>方太!Q17</f>
        <v>4.911373970933516</v>
      </c>
      <c r="Y17" s="80">
        <f>老板!Q17</f>
        <v>4.8572130141190915</v>
      </c>
      <c r="Z17" s="80">
        <f>AO!Q17</f>
        <v>4.9238304519340232</v>
      </c>
      <c r="AA17" s="86">
        <f>万和!X17</f>
        <v>4.8098299339606099</v>
      </c>
      <c r="AB17" s="87">
        <f>海尔!X17</f>
        <v>4.7739182902237252</v>
      </c>
      <c r="AC17" s="87">
        <f>美的!X17</f>
        <v>4.7927425154333196</v>
      </c>
      <c r="AD17" s="87">
        <f>万家乐!X17</f>
        <v>4.8319322168531142</v>
      </c>
      <c r="AE17" s="87">
        <f>华帝!X17</f>
        <v>4.8602699205028657</v>
      </c>
      <c r="AF17" s="87">
        <f>方太!X17</f>
        <v>4.88825155288733</v>
      </c>
      <c r="AG17" s="87">
        <f>老板!X17</f>
        <v>4.8556783302639657</v>
      </c>
      <c r="AH17" s="87">
        <f>AO!X17</f>
        <v>4.9170792406872996</v>
      </c>
    </row>
    <row r="18" spans="1:34" x14ac:dyDescent="0.25">
      <c r="A18" s="10">
        <v>42750</v>
      </c>
      <c r="B18" s="11" t="s">
        <v>12</v>
      </c>
      <c r="C18" s="64">
        <f>万和!C18</f>
        <v>4.8190731878137036</v>
      </c>
      <c r="D18" s="65">
        <f>海尔!C18</f>
        <v>4.7799439895132494</v>
      </c>
      <c r="E18" s="65">
        <f>美的!C18</f>
        <v>4.811348806270547</v>
      </c>
      <c r="F18" s="65">
        <f>万家乐!C18</f>
        <v>4.8408255770457895</v>
      </c>
      <c r="G18" s="65">
        <f>华帝!C18</f>
        <v>4.8610536426777005</v>
      </c>
      <c r="H18" s="65">
        <f>方太!C18</f>
        <v>4.9111071471042935</v>
      </c>
      <c r="I18" s="65">
        <f>老板!C18</f>
        <v>4.8692094469504026</v>
      </c>
      <c r="J18" s="65">
        <f>AO!C18</f>
        <v>4.9300464772367176</v>
      </c>
      <c r="K18" s="71">
        <f>万和!J18</f>
        <v>4.8504143807633948</v>
      </c>
      <c r="L18" s="72">
        <f>海尔!J18</f>
        <v>4.8193292748592098</v>
      </c>
      <c r="M18" s="72">
        <f>美的!J18</f>
        <v>4.8452191759195919</v>
      </c>
      <c r="N18" s="72">
        <f>万家乐!J18</f>
        <v>4.8721367747046012</v>
      </c>
      <c r="O18" s="72">
        <f>华帝!J18</f>
        <v>4.882555046549431</v>
      </c>
      <c r="P18" s="72">
        <f>方太!J18</f>
        <v>4.9343560470924013</v>
      </c>
      <c r="Q18" s="72">
        <f>老板!J18</f>
        <v>4.894074687778085</v>
      </c>
      <c r="R18" s="72">
        <f>AO!J18</f>
        <v>4.9494560050702443</v>
      </c>
      <c r="S18" s="79">
        <f>万和!Q18</f>
        <v>4.7970701529123376</v>
      </c>
      <c r="T18" s="80">
        <f>海尔!Q18</f>
        <v>4.7463062846211583</v>
      </c>
      <c r="U18" s="80">
        <f>美的!Q18</f>
        <v>4.796008075762014</v>
      </c>
      <c r="V18" s="80">
        <f>万家乐!Q18</f>
        <v>4.8185358769555746</v>
      </c>
      <c r="W18" s="80">
        <f>华帝!Q18</f>
        <v>4.8397739027634108</v>
      </c>
      <c r="X18" s="80">
        <f>方太!Q18</f>
        <v>4.9112260673088359</v>
      </c>
      <c r="Y18" s="80">
        <f>老板!Q18</f>
        <v>4.8574672435484363</v>
      </c>
      <c r="Z18" s="80">
        <f>AO!Q18</f>
        <v>4.9238407098341606</v>
      </c>
      <c r="AA18" s="86">
        <f>万和!X18</f>
        <v>4.8097350297653785</v>
      </c>
      <c r="AB18" s="87">
        <f>海尔!X18</f>
        <v>4.7741964090593809</v>
      </c>
      <c r="AC18" s="87">
        <f>美的!X18</f>
        <v>4.7928191671300349</v>
      </c>
      <c r="AD18" s="87">
        <f>万家乐!X18</f>
        <v>4.8318040794771928</v>
      </c>
      <c r="AE18" s="87">
        <f>华帝!X18</f>
        <v>4.8608319787202605</v>
      </c>
      <c r="AF18" s="87">
        <f>方太!X18</f>
        <v>4.8877393269116425</v>
      </c>
      <c r="AG18" s="87">
        <f>老板!X18</f>
        <v>4.8560864095246865</v>
      </c>
      <c r="AH18" s="87">
        <f>AO!X18</f>
        <v>4.9168427168057462</v>
      </c>
    </row>
    <row r="19" spans="1:34" x14ac:dyDescent="0.25">
      <c r="A19" s="10">
        <v>42751</v>
      </c>
      <c r="B19" s="11" t="s">
        <v>13</v>
      </c>
      <c r="C19" s="64">
        <f>万和!C19</f>
        <v>4.8186265944434741</v>
      </c>
      <c r="D19" s="65">
        <f>海尔!C19</f>
        <v>4.7801077860220751</v>
      </c>
      <c r="E19" s="65">
        <f>美的!C19</f>
        <v>4.8112601235368029</v>
      </c>
      <c r="F19" s="65">
        <f>万家乐!C19</f>
        <v>4.8409534460452166</v>
      </c>
      <c r="G19" s="65">
        <f>华帝!C19</f>
        <v>4.8610885558918335</v>
      </c>
      <c r="H19" s="65">
        <f>方太!C19</f>
        <v>4.91114016322003</v>
      </c>
      <c r="I19" s="65">
        <f>老板!C19</f>
        <v>4.8689855428092343</v>
      </c>
      <c r="J19" s="65">
        <f>AO!C19</f>
        <v>4.9300769810791385</v>
      </c>
      <c r="K19" s="71">
        <f>万和!J19</f>
        <v>4.8501368745995688</v>
      </c>
      <c r="L19" s="72">
        <f>海尔!J19</f>
        <v>4.8195449501607568</v>
      </c>
      <c r="M19" s="72">
        <f>美的!J19</f>
        <v>4.8452174582322414</v>
      </c>
      <c r="N19" s="72">
        <f>万家乐!J19</f>
        <v>4.8719821064403659</v>
      </c>
      <c r="O19" s="72">
        <f>华帝!J19</f>
        <v>4.8825201151546471</v>
      </c>
      <c r="P19" s="72">
        <f>方太!J19</f>
        <v>4.934276206322795</v>
      </c>
      <c r="Q19" s="72">
        <f>老板!J19</f>
        <v>4.893748849763818</v>
      </c>
      <c r="R19" s="72">
        <f>AO!J19</f>
        <v>4.94949760639697</v>
      </c>
      <c r="S19" s="79">
        <f>万和!Q19</f>
        <v>4.7964936804706158</v>
      </c>
      <c r="T19" s="80">
        <f>海尔!Q19</f>
        <v>4.746461063798848</v>
      </c>
      <c r="U19" s="80">
        <f>美的!Q19</f>
        <v>4.795929219638821</v>
      </c>
      <c r="V19" s="80">
        <f>万家乐!Q19</f>
        <v>4.8188277087033748</v>
      </c>
      <c r="W19" s="80">
        <f>华帝!Q19</f>
        <v>4.83985384217908</v>
      </c>
      <c r="X19" s="80">
        <f>方太!Q19</f>
        <v>4.9112193962443547</v>
      </c>
      <c r="Y19" s="80">
        <f>老板!Q19</f>
        <v>4.8572786945586159</v>
      </c>
      <c r="Z19" s="80">
        <f>AO!Q19</f>
        <v>4.9238255563154292</v>
      </c>
      <c r="AA19" s="86">
        <f>万和!X19</f>
        <v>4.8092492282602368</v>
      </c>
      <c r="AB19" s="87">
        <f>海尔!X19</f>
        <v>4.7743173441066205</v>
      </c>
      <c r="AC19" s="87">
        <f>美的!X19</f>
        <v>4.7926336927393454</v>
      </c>
      <c r="AD19" s="87">
        <f>万家乐!X19</f>
        <v>4.8320505229919082</v>
      </c>
      <c r="AE19" s="87">
        <f>华帝!X19</f>
        <v>4.8608917103417735</v>
      </c>
      <c r="AF19" s="87">
        <f>方太!X19</f>
        <v>4.8879248870929404</v>
      </c>
      <c r="AG19" s="87">
        <f>老板!X19</f>
        <v>4.85592908410527</v>
      </c>
      <c r="AH19" s="87">
        <f>AO!X19</f>
        <v>4.9169077805250145</v>
      </c>
    </row>
    <row r="20" spans="1:34" x14ac:dyDescent="0.25">
      <c r="A20" s="10">
        <v>42752</v>
      </c>
      <c r="B20" s="11" t="s">
        <v>14</v>
      </c>
      <c r="C20" s="64">
        <f>万和!C20</f>
        <v>4.8181536375084759</v>
      </c>
      <c r="D20" s="65">
        <f>海尔!C20</f>
        <v>4.7801554710472018</v>
      </c>
      <c r="E20" s="65">
        <f>美的!C20</f>
        <v>4.8110836310618463</v>
      </c>
      <c r="F20" s="65">
        <f>万家乐!C20</f>
        <v>4.8414226763607777</v>
      </c>
      <c r="G20" s="65">
        <f>华帝!C20</f>
        <v>4.8608470287665506</v>
      </c>
      <c r="H20" s="65">
        <f>方太!C20</f>
        <v>4.9111428316531356</v>
      </c>
      <c r="I20" s="65">
        <f>老板!C20</f>
        <v>4.8687023681653114</v>
      </c>
      <c r="J20" s="65">
        <f>AO!C20</f>
        <v>4.9303375693261708</v>
      </c>
      <c r="K20" s="71">
        <f>万和!J20</f>
        <v>4.8496948561464688</v>
      </c>
      <c r="L20" s="72">
        <f>海尔!J20</f>
        <v>4.8195708907535444</v>
      </c>
      <c r="M20" s="72">
        <f>美的!J20</f>
        <v>4.8450716515905414</v>
      </c>
      <c r="N20" s="72">
        <f>万家乐!J20</f>
        <v>4.8727320364184186</v>
      </c>
      <c r="O20" s="72">
        <f>华帝!J20</f>
        <v>4.8824526494214755</v>
      </c>
      <c r="P20" s="72">
        <f>方太!J20</f>
        <v>4.9343384780087431</v>
      </c>
      <c r="Q20" s="72">
        <f>老板!J20</f>
        <v>4.8935092834126133</v>
      </c>
      <c r="R20" s="72">
        <f>AO!J20</f>
        <v>4.9497707323463906</v>
      </c>
      <c r="S20" s="79">
        <f>万和!Q20</f>
        <v>4.7958151700087184</v>
      </c>
      <c r="T20" s="80">
        <f>海尔!Q20</f>
        <v>4.7465715818371148</v>
      </c>
      <c r="U20" s="80">
        <f>美的!Q20</f>
        <v>4.7957475846085114</v>
      </c>
      <c r="V20" s="80">
        <f>万家乐!Q20</f>
        <v>4.8194799240191264</v>
      </c>
      <c r="W20" s="80">
        <f>华帝!Q20</f>
        <v>4.8394502174073253</v>
      </c>
      <c r="X20" s="80">
        <f>方太!Q20</f>
        <v>4.9112023076694324</v>
      </c>
      <c r="Y20" s="80">
        <f>老板!Q20</f>
        <v>4.8569587233389599</v>
      </c>
      <c r="Z20" s="80">
        <f>AO!Q20</f>
        <v>4.9241713611948121</v>
      </c>
      <c r="AA20" s="86">
        <f>万和!X20</f>
        <v>4.8089508863702415</v>
      </c>
      <c r="AB20" s="87">
        <f>海尔!X20</f>
        <v>4.7743239405509454</v>
      </c>
      <c r="AC20" s="87">
        <f>美的!X20</f>
        <v>4.7924316569864853</v>
      </c>
      <c r="AD20" s="87">
        <f>万家乐!X20</f>
        <v>4.8320560686447891</v>
      </c>
      <c r="AE20" s="87">
        <f>华帝!X20</f>
        <v>4.8606382194708528</v>
      </c>
      <c r="AF20" s="87">
        <f>方太!X20</f>
        <v>4.8878877092812321</v>
      </c>
      <c r="AG20" s="87">
        <f>老板!X20</f>
        <v>4.8556390977443611</v>
      </c>
      <c r="AH20" s="87">
        <f>AO!X20</f>
        <v>4.9170706144373115</v>
      </c>
    </row>
    <row r="21" spans="1:34" x14ac:dyDescent="0.25">
      <c r="A21" s="10">
        <v>42753</v>
      </c>
      <c r="B21" s="11" t="s">
        <v>15</v>
      </c>
      <c r="C21" s="64">
        <f>万和!C21</f>
        <v>4.8186808938374703</v>
      </c>
      <c r="D21" s="65">
        <f>海尔!C21</f>
        <v>4.7801093946335511</v>
      </c>
      <c r="E21" s="65">
        <f>美的!C21</f>
        <v>4.8111287063553805</v>
      </c>
      <c r="F21" s="65">
        <f>万家乐!C21</f>
        <v>4.8417374265186153</v>
      </c>
      <c r="G21" s="65">
        <f>华帝!C21</f>
        <v>4.8611223451842589</v>
      </c>
      <c r="H21" s="65">
        <f>方太!C21</f>
        <v>4.9109379183151383</v>
      </c>
      <c r="I21" s="65">
        <f>老板!C21</f>
        <v>4.8688680694209792</v>
      </c>
      <c r="J21" s="65">
        <f>AO!C21</f>
        <v>4.9301840554773451</v>
      </c>
      <c r="K21" s="71">
        <f>万和!J21</f>
        <v>4.8500927858965435</v>
      </c>
      <c r="L21" s="72">
        <f>海尔!J21</f>
        <v>4.8196245013203587</v>
      </c>
      <c r="M21" s="72">
        <f>美的!J21</f>
        <v>4.8451726547132239</v>
      </c>
      <c r="N21" s="72">
        <f>万家乐!J21</f>
        <v>4.8728282168517305</v>
      </c>
      <c r="O21" s="72">
        <f>华帝!J21</f>
        <v>4.8826059781609619</v>
      </c>
      <c r="P21" s="72">
        <f>方太!J21</f>
        <v>4.9340809709373232</v>
      </c>
      <c r="Q21" s="72">
        <f>老板!J21</f>
        <v>4.8936261710950699</v>
      </c>
      <c r="R21" s="72">
        <f>AO!J21</f>
        <v>4.949762761353564</v>
      </c>
      <c r="S21" s="79">
        <f>万和!Q21</f>
        <v>4.7960450011598237</v>
      </c>
      <c r="T21" s="80">
        <f>海尔!Q21</f>
        <v>4.7465236530238624</v>
      </c>
      <c r="U21" s="80">
        <f>美的!Q21</f>
        <v>4.7957871628684927</v>
      </c>
      <c r="V21" s="80">
        <f>万家乐!Q21</f>
        <v>4.8201175702155457</v>
      </c>
      <c r="W21" s="80">
        <f>华帝!Q21</f>
        <v>4.8396264568550311</v>
      </c>
      <c r="X21" s="80">
        <f>方太!Q21</f>
        <v>4.9109081714608678</v>
      </c>
      <c r="Y21" s="80">
        <f>老板!Q21</f>
        <v>4.8572262325295652</v>
      </c>
      <c r="Z21" s="80">
        <f>AO!Q21</f>
        <v>4.9239532822357788</v>
      </c>
      <c r="AA21" s="86">
        <f>万和!X21</f>
        <v>4.809904894456043</v>
      </c>
      <c r="AB21" s="87">
        <f>海尔!X21</f>
        <v>4.7741800295564332</v>
      </c>
      <c r="AC21" s="87">
        <f>美的!X21</f>
        <v>4.7924263014844239</v>
      </c>
      <c r="AD21" s="87">
        <f>万家乐!X21</f>
        <v>4.8322664924885697</v>
      </c>
      <c r="AE21" s="87">
        <f>华帝!X21</f>
        <v>4.8611346005367846</v>
      </c>
      <c r="AF21" s="87">
        <f>方太!X21</f>
        <v>4.8878246125472229</v>
      </c>
      <c r="AG21" s="87">
        <f>老板!X21</f>
        <v>4.8557518046383041</v>
      </c>
      <c r="AH21" s="87">
        <f>AO!X21</f>
        <v>4.9168361228426924</v>
      </c>
    </row>
    <row r="22" spans="1:34" x14ac:dyDescent="0.25">
      <c r="A22" s="10">
        <v>42754</v>
      </c>
      <c r="B22" s="11" t="s">
        <v>16</v>
      </c>
      <c r="C22" s="64">
        <f>万和!C22</f>
        <v>4.8184065191364462</v>
      </c>
      <c r="D22" s="65">
        <f>海尔!C22</f>
        <v>4.7802347890572792</v>
      </c>
      <c r="E22" s="65">
        <f>美的!C22</f>
        <v>4.8109984988856835</v>
      </c>
      <c r="F22" s="65">
        <f>万家乐!C22</f>
        <v>4.8416020166460223</v>
      </c>
      <c r="G22" s="65">
        <f>华帝!C22</f>
        <v>4.860973430749838</v>
      </c>
      <c r="H22" s="65">
        <f>方太!C22</f>
        <v>4.9106048890739311</v>
      </c>
      <c r="I22" s="65">
        <f>老板!C22</f>
        <v>4.8692084151931887</v>
      </c>
      <c r="J22" s="65">
        <f>AO!C22</f>
        <v>4.9302534821351331</v>
      </c>
      <c r="K22" s="71">
        <f>万和!J22</f>
        <v>4.8494380720658095</v>
      </c>
      <c r="L22" s="72">
        <f>海尔!J22</f>
        <v>4.8197524805426051</v>
      </c>
      <c r="M22" s="72">
        <f>美的!J22</f>
        <v>4.8450647861543628</v>
      </c>
      <c r="N22" s="72">
        <f>万家乐!J22</f>
        <v>4.8727426820522854</v>
      </c>
      <c r="O22" s="72">
        <f>华帝!J22</f>
        <v>4.8825494731431505</v>
      </c>
      <c r="P22" s="72">
        <f>方太!J22</f>
        <v>4.9338012252423722</v>
      </c>
      <c r="Q22" s="72">
        <f>老板!J22</f>
        <v>4.8939096267190569</v>
      </c>
      <c r="R22" s="72">
        <f>AO!J22</f>
        <v>4.9498572540877239</v>
      </c>
      <c r="S22" s="79">
        <f>万和!Q22</f>
        <v>4.7959680222453942</v>
      </c>
      <c r="T22" s="80">
        <f>海尔!Q22</f>
        <v>4.7466081567813267</v>
      </c>
      <c r="U22" s="80">
        <f>美的!Q22</f>
        <v>4.7956373923876203</v>
      </c>
      <c r="V22" s="80">
        <f>万家乐!Q22</f>
        <v>4.8199361105678333</v>
      </c>
      <c r="W22" s="80">
        <f>华帝!Q22</f>
        <v>4.8394463413738666</v>
      </c>
      <c r="X22" s="80">
        <f>方太!Q22</f>
        <v>4.9103967168262654</v>
      </c>
      <c r="Y22" s="80">
        <f>老板!Q22</f>
        <v>4.8576866404715124</v>
      </c>
      <c r="Z22" s="80">
        <f>AO!Q22</f>
        <v>4.9240072670646251</v>
      </c>
      <c r="AA22" s="86">
        <f>万和!X22</f>
        <v>4.8098134630981351</v>
      </c>
      <c r="AB22" s="87">
        <f>海尔!X22</f>
        <v>4.7743437298479057</v>
      </c>
      <c r="AC22" s="87">
        <f>美的!X22</f>
        <v>4.7922933181150693</v>
      </c>
      <c r="AD22" s="87">
        <f>万家乐!X22</f>
        <v>4.8321272573179481</v>
      </c>
      <c r="AE22" s="87">
        <f>华帝!X22</f>
        <v>4.860924477732496</v>
      </c>
      <c r="AF22" s="87">
        <f>方太!X22</f>
        <v>4.8876167251531557</v>
      </c>
      <c r="AG22" s="87">
        <f>老板!X22</f>
        <v>4.8560289783889976</v>
      </c>
      <c r="AH22" s="87">
        <f>AO!X22</f>
        <v>4.9168959252530495</v>
      </c>
    </row>
    <row r="23" spans="1:34" x14ac:dyDescent="0.25">
      <c r="A23" s="10">
        <v>42755</v>
      </c>
      <c r="B23" s="11" t="s">
        <v>17</v>
      </c>
      <c r="C23" s="64">
        <f>万和!C23</f>
        <v>4.8187093913278192</v>
      </c>
      <c r="D23" s="65">
        <f>海尔!C23</f>
        <v>4.7803163399978503</v>
      </c>
      <c r="E23" s="65">
        <f>美的!C23</f>
        <v>4.8109606348626066</v>
      </c>
      <c r="F23" s="65">
        <f>万家乐!C23</f>
        <v>4.8412904904384026</v>
      </c>
      <c r="G23" s="65">
        <f>华帝!C23</f>
        <v>4.8609858896829756</v>
      </c>
      <c r="H23" s="65">
        <f>方太!C23</f>
        <v>4.9104169765481682</v>
      </c>
      <c r="I23" s="65">
        <f>老板!C23</f>
        <v>4.868847256347256</v>
      </c>
      <c r="J23" s="65">
        <f>AO!C23</f>
        <v>4.9302842952117336</v>
      </c>
      <c r="K23" s="71">
        <f>万和!J23</f>
        <v>4.8497310428596219</v>
      </c>
      <c r="L23" s="72">
        <f>海尔!J23</f>
        <v>4.8198654203025058</v>
      </c>
      <c r="M23" s="72">
        <f>美的!J23</f>
        <v>4.8451453461109626</v>
      </c>
      <c r="N23" s="72">
        <f>万家乐!J23</f>
        <v>4.8722518537791073</v>
      </c>
      <c r="O23" s="72">
        <f>华帝!J23</f>
        <v>4.8825728422210002</v>
      </c>
      <c r="P23" s="72">
        <f>方太!J23</f>
        <v>4.9336308195745948</v>
      </c>
      <c r="Q23" s="72">
        <f>老板!J23</f>
        <v>4.8934582309582311</v>
      </c>
      <c r="R23" s="72">
        <f>AO!J23</f>
        <v>4.9499185141112862</v>
      </c>
      <c r="S23" s="79">
        <f>万和!Q23</f>
        <v>4.7962866562554227</v>
      </c>
      <c r="T23" s="80">
        <f>海尔!Q23</f>
        <v>4.7467707397941563</v>
      </c>
      <c r="U23" s="80">
        <f>美的!Q23</f>
        <v>4.7955433138419163</v>
      </c>
      <c r="V23" s="80">
        <f>万家乐!Q23</f>
        <v>4.8196305450761026</v>
      </c>
      <c r="W23" s="80">
        <f>华帝!Q23</f>
        <v>4.8393989371449511</v>
      </c>
      <c r="X23" s="80">
        <f>方太!Q23</f>
        <v>4.9103673955079579</v>
      </c>
      <c r="Y23" s="80">
        <f>老板!Q23</f>
        <v>4.8573710073710075</v>
      </c>
      <c r="Z23" s="80">
        <f>AO!Q23</f>
        <v>4.9242051892283412</v>
      </c>
      <c r="AA23" s="86">
        <f>万和!X23</f>
        <v>4.8101104748684138</v>
      </c>
      <c r="AB23" s="87">
        <f>海尔!X23</f>
        <v>4.7743128598968898</v>
      </c>
      <c r="AC23" s="87">
        <f>美的!X23</f>
        <v>4.79219324463494</v>
      </c>
      <c r="AD23" s="87">
        <f>万家乐!X23</f>
        <v>4.8319890724599972</v>
      </c>
      <c r="AE23" s="87">
        <f>华帝!X23</f>
        <v>4.8609858896829756</v>
      </c>
      <c r="AF23" s="87">
        <f>方太!X23</f>
        <v>4.8872527145619511</v>
      </c>
      <c r="AG23" s="87">
        <f>老板!X23</f>
        <v>4.8557125307125304</v>
      </c>
      <c r="AH23" s="87">
        <f>AO!X23</f>
        <v>4.9167291822955743</v>
      </c>
    </row>
    <row r="24" spans="1:34" x14ac:dyDescent="0.25">
      <c r="A24" s="10">
        <v>42756</v>
      </c>
      <c r="B24" s="11" t="s">
        <v>18</v>
      </c>
      <c r="C24" s="64">
        <f>万和!C24</f>
        <v>4.8185588087798479</v>
      </c>
      <c r="D24" s="65">
        <f>海尔!C24</f>
        <v>4.7801851741019989</v>
      </c>
      <c r="E24" s="65">
        <f>美的!C24</f>
        <v>4.8108619159491246</v>
      </c>
      <c r="F24" s="65">
        <f>万家乐!C24</f>
        <v>4.8410676372459811</v>
      </c>
      <c r="G24" s="65">
        <f>华帝!C24</f>
        <v>4.8607805080504392</v>
      </c>
      <c r="H24" s="65">
        <f>方太!C24</f>
        <v>4.9104439082993281</v>
      </c>
      <c r="I24" s="65">
        <f>老板!C24</f>
        <v>4.8684746665028618</v>
      </c>
      <c r="J24" s="65">
        <f>AO!C24</f>
        <v>4.9303643236633858</v>
      </c>
      <c r="K24" s="71">
        <f>万和!J24</f>
        <v>4.8493229950237238</v>
      </c>
      <c r="L24" s="72">
        <f>海尔!J24</f>
        <v>4.8197596921349515</v>
      </c>
      <c r="M24" s="72">
        <f>美的!J24</f>
        <v>4.8450821264754662</v>
      </c>
      <c r="N24" s="72">
        <f>万家乐!J24</f>
        <v>4.8720265176134152</v>
      </c>
      <c r="O24" s="72">
        <f>华帝!J24</f>
        <v>4.8824477240268065</v>
      </c>
      <c r="P24" s="72">
        <f>方太!J24</f>
        <v>4.9336073630596013</v>
      </c>
      <c r="Q24" s="72">
        <f>老板!J24</f>
        <v>4.8930249700543627</v>
      </c>
      <c r="R24" s="72">
        <f>AO!J24</f>
        <v>4.9500917052000721</v>
      </c>
      <c r="S24" s="79">
        <f>万和!Q24</f>
        <v>4.796088415692628</v>
      </c>
      <c r="T24" s="80">
        <f>海尔!Q24</f>
        <v>4.746639612120604</v>
      </c>
      <c r="U24" s="80">
        <f>美的!Q24</f>
        <v>4.7954388929270921</v>
      </c>
      <c r="V24" s="80">
        <f>万家乐!Q24</f>
        <v>4.8193812556869879</v>
      </c>
      <c r="W24" s="80">
        <f>华帝!Q24</f>
        <v>4.8389790163694295</v>
      </c>
      <c r="X24" s="80">
        <f>方太!Q24</f>
        <v>4.9104637655258694</v>
      </c>
      <c r="Y24" s="80">
        <f>老板!Q24</f>
        <v>4.8569059246291344</v>
      </c>
      <c r="Z24" s="80">
        <f>AO!Q24</f>
        <v>4.9244142491798195</v>
      </c>
      <c r="AA24" s="86">
        <f>万和!X24</f>
        <v>4.8102650156231919</v>
      </c>
      <c r="AB24" s="87">
        <f>海尔!X24</f>
        <v>4.7741562180504422</v>
      </c>
      <c r="AC24" s="87">
        <f>美的!X24</f>
        <v>4.7920647284448137</v>
      </c>
      <c r="AD24" s="87">
        <f>万家乐!X24</f>
        <v>4.831795138437541</v>
      </c>
      <c r="AE24" s="87">
        <f>华帝!X24</f>
        <v>4.8609147837550815</v>
      </c>
      <c r="AF24" s="87">
        <f>方太!X24</f>
        <v>4.8872605963125126</v>
      </c>
      <c r="AG24" s="87">
        <f>老板!X24</f>
        <v>4.8554931048250864</v>
      </c>
      <c r="AH24" s="87">
        <f>AO!X24</f>
        <v>4.9165870166102659</v>
      </c>
    </row>
    <row r="25" spans="1:34" x14ac:dyDescent="0.25">
      <c r="A25" s="10">
        <v>42757</v>
      </c>
      <c r="B25" s="11" t="s">
        <v>12</v>
      </c>
      <c r="C25" s="64">
        <f>万和!C25</f>
        <v>4.8183079858902449</v>
      </c>
      <c r="D25" s="65">
        <f>海尔!C25</f>
        <v>4.7803229767789555</v>
      </c>
      <c r="E25" s="65">
        <f>美的!C25</f>
        <v>4.8107113760157754</v>
      </c>
      <c r="F25" s="65">
        <f>万家乐!C25</f>
        <v>4.8407349694844823</v>
      </c>
      <c r="G25" s="65">
        <f>华帝!C25</f>
        <v>4.8607542427680785</v>
      </c>
      <c r="H25" s="65">
        <f>方太!C25</f>
        <v>4.9104741473491842</v>
      </c>
      <c r="I25" s="65">
        <f>老板!C25</f>
        <v>4.8683116191412656</v>
      </c>
      <c r="J25" s="65">
        <f>AO!C25</f>
        <v>4.9302131682998107</v>
      </c>
      <c r="K25" s="71">
        <f>万和!J25</f>
        <v>4.8494188399930609</v>
      </c>
      <c r="L25" s="72">
        <f>海尔!J25</f>
        <v>4.8198799408476827</v>
      </c>
      <c r="M25" s="72">
        <f>美的!J25</f>
        <v>4.8449610790020827</v>
      </c>
      <c r="N25" s="72">
        <f>万家乐!J25</f>
        <v>4.8721594598104145</v>
      </c>
      <c r="O25" s="72">
        <f>华帝!J25</f>
        <v>4.8824713590278543</v>
      </c>
      <c r="P25" s="72">
        <f>方太!J25</f>
        <v>4.9334962159585247</v>
      </c>
      <c r="Q25" s="72">
        <f>老板!J25</f>
        <v>4.8926376597836772</v>
      </c>
      <c r="R25" s="72">
        <f>AO!J25</f>
        <v>4.95</v>
      </c>
      <c r="S25" s="79">
        <f>万和!Q25</f>
        <v>4.7958711617417453</v>
      </c>
      <c r="T25" s="80">
        <f>海尔!Q25</f>
        <v>4.7468350068140168</v>
      </c>
      <c r="U25" s="80">
        <f>美的!Q25</f>
        <v>4.7953205523919182</v>
      </c>
      <c r="V25" s="80">
        <f>万家乐!Q25</f>
        <v>4.8187897675626541</v>
      </c>
      <c r="W25" s="80">
        <f>华帝!Q25</f>
        <v>4.838732110830497</v>
      </c>
      <c r="X25" s="80">
        <f>方太!Q25</f>
        <v>4.9105536022883021</v>
      </c>
      <c r="Y25" s="80">
        <f>老板!Q25</f>
        <v>4.8566248770894784</v>
      </c>
      <c r="Z25" s="80">
        <f>AO!Q25</f>
        <v>4.9242650850954099</v>
      </c>
      <c r="AA25" s="86">
        <f>万和!X25</f>
        <v>4.8096339559359276</v>
      </c>
      <c r="AB25" s="87">
        <f>海尔!X25</f>
        <v>4.7742539826751669</v>
      </c>
      <c r="AC25" s="87">
        <f>美的!X25</f>
        <v>4.791852496653326</v>
      </c>
      <c r="AD25" s="87">
        <f>万家乐!X25</f>
        <v>4.8312556810803793</v>
      </c>
      <c r="AE25" s="87">
        <f>华帝!X25</f>
        <v>4.8610592584458843</v>
      </c>
      <c r="AF25" s="87">
        <f>方太!X25</f>
        <v>4.8873726238007267</v>
      </c>
      <c r="AG25" s="87">
        <f>老板!X25</f>
        <v>4.8556723205506396</v>
      </c>
      <c r="AH25" s="87">
        <f>AO!X25</f>
        <v>4.9163744198040229</v>
      </c>
    </row>
    <row r="26" spans="1:34" x14ac:dyDescent="0.25">
      <c r="A26" s="10">
        <v>42758</v>
      </c>
      <c r="B26" s="11" t="s">
        <v>13</v>
      </c>
      <c r="C26" s="64">
        <f>万和!C26</f>
        <v>4.8183202281837803</v>
      </c>
      <c r="D26" s="65">
        <f>海尔!C26</f>
        <v>4.7803178859784312</v>
      </c>
      <c r="E26" s="65">
        <f>美的!C26</f>
        <v>4.8105630102365025</v>
      </c>
      <c r="F26" s="65">
        <f>万家乐!C26</f>
        <v>4.8403025391680172</v>
      </c>
      <c r="G26" s="65">
        <f>华帝!C26</f>
        <v>4.8601442114124671</v>
      </c>
      <c r="H26" s="65">
        <f>方太!C26</f>
        <v>4.9103387181860709</v>
      </c>
      <c r="I26" s="65">
        <f>老板!C26</f>
        <v>4.8679634360284387</v>
      </c>
      <c r="J26" s="65">
        <f>AO!C26</f>
        <v>4.9301108480043929</v>
      </c>
      <c r="K26" s="71">
        <f>万和!J26</f>
        <v>4.8493871415356153</v>
      </c>
      <c r="L26" s="72">
        <f>海尔!J26</f>
        <v>4.8198258833399592</v>
      </c>
      <c r="M26" s="72">
        <f>美的!J26</f>
        <v>4.8448734200263237</v>
      </c>
      <c r="N26" s="72">
        <f>万家乐!J26</f>
        <v>4.8719611021069689</v>
      </c>
      <c r="O26" s="72">
        <f>华帝!J26</f>
        <v>4.8818857289264672</v>
      </c>
      <c r="P26" s="72">
        <f>方太!J26</f>
        <v>4.9333811102152945</v>
      </c>
      <c r="Q26" s="72">
        <f>老板!J26</f>
        <v>4.8923701948231821</v>
      </c>
      <c r="R26" s="72">
        <f>AO!J26</f>
        <v>4.9499897045197159</v>
      </c>
      <c r="S26" s="79">
        <f>万和!Q26</f>
        <v>4.795790934320074</v>
      </c>
      <c r="T26" s="80">
        <f>海尔!Q26</f>
        <v>4.7468924219231772</v>
      </c>
      <c r="U26" s="80">
        <f>美的!Q26</f>
        <v>4.7951834806704561</v>
      </c>
      <c r="V26" s="80">
        <f>万家乐!Q26</f>
        <v>4.8184764991896269</v>
      </c>
      <c r="W26" s="80">
        <f>华帝!Q26</f>
        <v>4.8382196844917829</v>
      </c>
      <c r="X26" s="80">
        <f>方太!Q26</f>
        <v>4.910448206873899</v>
      </c>
      <c r="Y26" s="80">
        <f>老板!Q26</f>
        <v>4.8562063340617403</v>
      </c>
      <c r="Z26" s="80">
        <f>AO!Q26</f>
        <v>4.9240965716050651</v>
      </c>
      <c r="AA26" s="86">
        <f>万和!X26</f>
        <v>4.8097826086956523</v>
      </c>
      <c r="AB26" s="87">
        <f>海尔!X26</f>
        <v>4.7742353526721573</v>
      </c>
      <c r="AC26" s="87">
        <f>美的!X26</f>
        <v>4.7916321300127276</v>
      </c>
      <c r="AD26" s="87">
        <f>万家乐!X26</f>
        <v>4.8304700162074559</v>
      </c>
      <c r="AE26" s="87">
        <f>华帝!X26</f>
        <v>4.8603272208191504</v>
      </c>
      <c r="AF26" s="87">
        <f>方太!X26</f>
        <v>4.8871868374690193</v>
      </c>
      <c r="AG26" s="87">
        <f>老板!X26</f>
        <v>4.8553137792003938</v>
      </c>
      <c r="AH26" s="87">
        <f>AO!X26</f>
        <v>4.9162462678883969</v>
      </c>
    </row>
    <row r="27" spans="1:34" x14ac:dyDescent="0.25">
      <c r="A27" s="10">
        <v>42759</v>
      </c>
      <c r="B27" s="11" t="s">
        <v>14</v>
      </c>
      <c r="C27" s="64">
        <f>万和!C27</f>
        <v>4.8186299998074213</v>
      </c>
      <c r="D27" s="65">
        <f>海尔!C27</f>
        <v>4.7805095483381299</v>
      </c>
      <c r="E27" s="65">
        <f>美的!C27</f>
        <v>4.8102999833620084</v>
      </c>
      <c r="F27" s="65">
        <f>万家乐!C27</f>
        <v>4.839783064324453</v>
      </c>
      <c r="G27" s="65">
        <f>华帝!C27</f>
        <v>4.8595773997565193</v>
      </c>
      <c r="H27" s="65">
        <f>方太!C27</f>
        <v>4.9099153024271986</v>
      </c>
      <c r="I27" s="65">
        <f>老板!C27</f>
        <v>4.867844261537039</v>
      </c>
      <c r="J27" s="65">
        <f>AO!C27</f>
        <v>4.9301167861947244</v>
      </c>
      <c r="K27" s="71">
        <f>万和!J27</f>
        <v>4.8496158068057076</v>
      </c>
      <c r="L27" s="72">
        <f>海尔!J27</f>
        <v>4.8199813533232385</v>
      </c>
      <c r="M27" s="72">
        <f>美的!J27</f>
        <v>4.8447120798579961</v>
      </c>
      <c r="N27" s="72">
        <f>万家乐!J27</f>
        <v>4.8711350230116031</v>
      </c>
      <c r="O27" s="72">
        <f>华帝!J27</f>
        <v>4.8801562209410454</v>
      </c>
      <c r="P27" s="72">
        <f>方太!J27</f>
        <v>4.9328704396492382</v>
      </c>
      <c r="Q27" s="72">
        <f>老板!J27</f>
        <v>4.8920127007614296</v>
      </c>
      <c r="R27" s="72">
        <f>AO!J27</f>
        <v>4.9500295607022595</v>
      </c>
      <c r="S27" s="79">
        <f>万和!Q27</f>
        <v>4.7960020798428564</v>
      </c>
      <c r="T27" s="80">
        <f>海尔!Q27</f>
        <v>4.7472000450495546</v>
      </c>
      <c r="U27" s="80">
        <f>美的!Q27</f>
        <v>4.7949123251447947</v>
      </c>
      <c r="V27" s="80">
        <f>万家乐!Q27</f>
        <v>4.8180462824917356</v>
      </c>
      <c r="W27" s="80">
        <f>华帝!Q27</f>
        <v>4.8382692096496687</v>
      </c>
      <c r="X27" s="80">
        <f>方太!Q27</f>
        <v>4.9100948732529259</v>
      </c>
      <c r="Y27" s="80">
        <f>老板!Q27</f>
        <v>4.8560991399241651</v>
      </c>
      <c r="Z27" s="80">
        <f>AO!Q27</f>
        <v>4.9242474873403079</v>
      </c>
      <c r="AA27" s="86">
        <f>万和!X27</f>
        <v>4.8102721127737018</v>
      </c>
      <c r="AB27" s="87">
        <f>海尔!X27</f>
        <v>4.7743472466415975</v>
      </c>
      <c r="AC27" s="87">
        <f>美的!X27</f>
        <v>4.7912755450832334</v>
      </c>
      <c r="AD27" s="87">
        <f>万家乐!X27</f>
        <v>4.8301678874700205</v>
      </c>
      <c r="AE27" s="87">
        <f>华帝!X27</f>
        <v>4.8603067686788446</v>
      </c>
      <c r="AF27" s="87">
        <f>方太!X27</f>
        <v>4.8867805943794336</v>
      </c>
      <c r="AG27" s="87">
        <f>老板!X27</f>
        <v>4.8554209439255214</v>
      </c>
      <c r="AH27" s="87">
        <f>AO!X27</f>
        <v>4.9160733105416039</v>
      </c>
    </row>
    <row r="28" spans="1:34" hidden="1" x14ac:dyDescent="0.25">
      <c r="A28" s="10">
        <v>42760</v>
      </c>
      <c r="B28" s="11" t="s">
        <v>15</v>
      </c>
      <c r="C28" s="66" t="e">
        <f>万和!C28</f>
        <v>#DIV/0!</v>
      </c>
      <c r="D28" s="67" t="e">
        <f>海尔!C28</f>
        <v>#DIV/0!</v>
      </c>
      <c r="E28" s="67" t="e">
        <f>美的!C28</f>
        <v>#DIV/0!</v>
      </c>
      <c r="F28" s="67" t="e">
        <f>万家乐!C28</f>
        <v>#DIV/0!</v>
      </c>
      <c r="G28" s="67" t="e">
        <f>华帝!C28</f>
        <v>#DIV/0!</v>
      </c>
      <c r="H28" s="67" t="e">
        <f>方太!C28</f>
        <v>#DIV/0!</v>
      </c>
      <c r="I28" s="67" t="e">
        <f>老板!C28</f>
        <v>#DIV/0!</v>
      </c>
      <c r="J28" s="67" t="e">
        <f>AO!C28</f>
        <v>#DIV/0!</v>
      </c>
      <c r="K28" s="73" t="e">
        <f>万和!J28</f>
        <v>#DIV/0!</v>
      </c>
      <c r="L28" s="74" t="e">
        <f>海尔!J28</f>
        <v>#DIV/0!</v>
      </c>
      <c r="M28" s="74" t="e">
        <f>美的!J28</f>
        <v>#DIV/0!</v>
      </c>
      <c r="N28" s="74" t="e">
        <f>万家乐!J28</f>
        <v>#DIV/0!</v>
      </c>
      <c r="O28" s="74" t="e">
        <f>华帝!J28</f>
        <v>#DIV/0!</v>
      </c>
      <c r="P28" s="74" t="e">
        <f>方太!J28</f>
        <v>#DIV/0!</v>
      </c>
      <c r="Q28" s="74" t="e">
        <f>老板!J28</f>
        <v>#DIV/0!</v>
      </c>
      <c r="R28" s="74" t="e">
        <f>AO!J28</f>
        <v>#DIV/0!</v>
      </c>
      <c r="S28" s="81" t="e">
        <f>万和!Q28</f>
        <v>#DIV/0!</v>
      </c>
      <c r="T28" s="82" t="e">
        <f>海尔!Q28</f>
        <v>#DIV/0!</v>
      </c>
      <c r="U28" s="82" t="e">
        <f>美的!Q28</f>
        <v>#DIV/0!</v>
      </c>
      <c r="V28" s="82" t="e">
        <f>万家乐!Q28</f>
        <v>#DIV/0!</v>
      </c>
      <c r="W28" s="82" t="e">
        <f>华帝!Q28</f>
        <v>#DIV/0!</v>
      </c>
      <c r="X28" s="82" t="e">
        <f>方太!Q28</f>
        <v>#DIV/0!</v>
      </c>
      <c r="Y28" s="82" t="e">
        <f>老板!Q28</f>
        <v>#DIV/0!</v>
      </c>
      <c r="Z28" s="82" t="e">
        <f>AO!Q28</f>
        <v>#DIV/0!</v>
      </c>
      <c r="AA28" s="88" t="e">
        <f>万和!X28</f>
        <v>#DIV/0!</v>
      </c>
      <c r="AB28" s="89" t="e">
        <f>海尔!X28</f>
        <v>#DIV/0!</v>
      </c>
      <c r="AC28" s="89" t="e">
        <f>美的!X28</f>
        <v>#DIV/0!</v>
      </c>
      <c r="AD28" s="89" t="e">
        <f>万家乐!X28</f>
        <v>#DIV/0!</v>
      </c>
      <c r="AE28" s="89" t="e">
        <f>华帝!X28</f>
        <v>#DIV/0!</v>
      </c>
      <c r="AF28" s="89" t="e">
        <f>方太!X28</f>
        <v>#DIV/0!</v>
      </c>
      <c r="AG28" s="89" t="e">
        <f>老板!X28</f>
        <v>#DIV/0!</v>
      </c>
      <c r="AH28" s="89" t="e">
        <f>AO!X28</f>
        <v>#DIV/0!</v>
      </c>
    </row>
    <row r="29" spans="1:34" hidden="1" x14ac:dyDescent="0.25">
      <c r="A29" s="10">
        <v>42761</v>
      </c>
      <c r="B29" s="11" t="s">
        <v>16</v>
      </c>
      <c r="C29" s="66" t="e">
        <f>万和!C29</f>
        <v>#DIV/0!</v>
      </c>
      <c r="D29" s="67" t="e">
        <f>海尔!C29</f>
        <v>#DIV/0!</v>
      </c>
      <c r="E29" s="67" t="e">
        <f>美的!C29</f>
        <v>#DIV/0!</v>
      </c>
      <c r="F29" s="67" t="e">
        <f>万家乐!C29</f>
        <v>#DIV/0!</v>
      </c>
      <c r="G29" s="67" t="e">
        <f>华帝!C29</f>
        <v>#DIV/0!</v>
      </c>
      <c r="H29" s="67" t="e">
        <f>方太!C29</f>
        <v>#DIV/0!</v>
      </c>
      <c r="I29" s="67" t="e">
        <f>老板!C29</f>
        <v>#DIV/0!</v>
      </c>
      <c r="J29" s="67" t="e">
        <f>AO!C29</f>
        <v>#DIV/0!</v>
      </c>
      <c r="K29" s="73" t="e">
        <f>万和!J29</f>
        <v>#DIV/0!</v>
      </c>
      <c r="L29" s="74" t="e">
        <f>海尔!J29</f>
        <v>#DIV/0!</v>
      </c>
      <c r="M29" s="74" t="e">
        <f>美的!J29</f>
        <v>#DIV/0!</v>
      </c>
      <c r="N29" s="74" t="e">
        <f>万家乐!J29</f>
        <v>#DIV/0!</v>
      </c>
      <c r="O29" s="74" t="e">
        <f>华帝!J29</f>
        <v>#DIV/0!</v>
      </c>
      <c r="P29" s="74" t="e">
        <f>方太!J29</f>
        <v>#DIV/0!</v>
      </c>
      <c r="Q29" s="74" t="e">
        <f>老板!J29</f>
        <v>#DIV/0!</v>
      </c>
      <c r="R29" s="74" t="e">
        <f>AO!J29</f>
        <v>#DIV/0!</v>
      </c>
      <c r="S29" s="81" t="e">
        <f>万和!Q29</f>
        <v>#DIV/0!</v>
      </c>
      <c r="T29" s="82" t="e">
        <f>海尔!Q29</f>
        <v>#DIV/0!</v>
      </c>
      <c r="U29" s="82" t="e">
        <f>美的!Q29</f>
        <v>#DIV/0!</v>
      </c>
      <c r="V29" s="82" t="e">
        <f>万家乐!Q29</f>
        <v>#DIV/0!</v>
      </c>
      <c r="W29" s="82" t="e">
        <f>华帝!Q29</f>
        <v>#DIV/0!</v>
      </c>
      <c r="X29" s="82" t="e">
        <f>方太!Q29</f>
        <v>#DIV/0!</v>
      </c>
      <c r="Y29" s="82" t="e">
        <f>老板!Q29</f>
        <v>#DIV/0!</v>
      </c>
      <c r="Z29" s="82" t="e">
        <f>AO!Q29</f>
        <v>#DIV/0!</v>
      </c>
      <c r="AA29" s="88" t="e">
        <f>万和!X29</f>
        <v>#DIV/0!</v>
      </c>
      <c r="AB29" s="89" t="e">
        <f>海尔!X29</f>
        <v>#DIV/0!</v>
      </c>
      <c r="AC29" s="89" t="e">
        <f>美的!X29</f>
        <v>#DIV/0!</v>
      </c>
      <c r="AD29" s="89" t="e">
        <f>万家乐!X29</f>
        <v>#DIV/0!</v>
      </c>
      <c r="AE29" s="89" t="e">
        <f>华帝!X29</f>
        <v>#DIV/0!</v>
      </c>
      <c r="AF29" s="89" t="e">
        <f>方太!X29</f>
        <v>#DIV/0!</v>
      </c>
      <c r="AG29" s="89" t="e">
        <f>老板!X29</f>
        <v>#DIV/0!</v>
      </c>
      <c r="AH29" s="89" t="e">
        <f>AO!X29</f>
        <v>#DIV/0!</v>
      </c>
    </row>
    <row r="30" spans="1:34" hidden="1" x14ac:dyDescent="0.25">
      <c r="A30" s="10">
        <v>42762</v>
      </c>
      <c r="B30" s="11" t="s">
        <v>17</v>
      </c>
      <c r="C30" s="66" t="e">
        <f>万和!C30</f>
        <v>#DIV/0!</v>
      </c>
      <c r="D30" s="67" t="e">
        <f>海尔!C30</f>
        <v>#DIV/0!</v>
      </c>
      <c r="E30" s="67" t="e">
        <f>美的!C30</f>
        <v>#DIV/0!</v>
      </c>
      <c r="F30" s="67" t="e">
        <f>万家乐!C30</f>
        <v>#DIV/0!</v>
      </c>
      <c r="G30" s="67" t="e">
        <f>华帝!C30</f>
        <v>#DIV/0!</v>
      </c>
      <c r="H30" s="67" t="e">
        <f>方太!C30</f>
        <v>#DIV/0!</v>
      </c>
      <c r="I30" s="67" t="e">
        <f>老板!C30</f>
        <v>#DIV/0!</v>
      </c>
      <c r="J30" s="67" t="e">
        <f>AO!C30</f>
        <v>#DIV/0!</v>
      </c>
      <c r="K30" s="73" t="e">
        <f>万和!J30</f>
        <v>#DIV/0!</v>
      </c>
      <c r="L30" s="74" t="e">
        <f>海尔!J30</f>
        <v>#DIV/0!</v>
      </c>
      <c r="M30" s="74" t="e">
        <f>美的!J30</f>
        <v>#DIV/0!</v>
      </c>
      <c r="N30" s="74" t="e">
        <f>万家乐!J30</f>
        <v>#DIV/0!</v>
      </c>
      <c r="O30" s="74" t="e">
        <f>华帝!J30</f>
        <v>#DIV/0!</v>
      </c>
      <c r="P30" s="74" t="e">
        <f>方太!J30</f>
        <v>#DIV/0!</v>
      </c>
      <c r="Q30" s="74" t="e">
        <f>老板!J30</f>
        <v>#DIV/0!</v>
      </c>
      <c r="R30" s="74" t="e">
        <f>AO!J30</f>
        <v>#DIV/0!</v>
      </c>
      <c r="S30" s="81" t="e">
        <f>万和!Q30</f>
        <v>#DIV/0!</v>
      </c>
      <c r="T30" s="82" t="e">
        <f>海尔!Q30</f>
        <v>#DIV/0!</v>
      </c>
      <c r="U30" s="82" t="e">
        <f>美的!Q30</f>
        <v>#DIV/0!</v>
      </c>
      <c r="V30" s="82" t="e">
        <f>万家乐!Q30</f>
        <v>#DIV/0!</v>
      </c>
      <c r="W30" s="82" t="e">
        <f>华帝!Q30</f>
        <v>#DIV/0!</v>
      </c>
      <c r="X30" s="82" t="e">
        <f>方太!Q30</f>
        <v>#DIV/0!</v>
      </c>
      <c r="Y30" s="82" t="e">
        <f>老板!Q30</f>
        <v>#DIV/0!</v>
      </c>
      <c r="Z30" s="82" t="e">
        <f>AO!Q30</f>
        <v>#DIV/0!</v>
      </c>
      <c r="AA30" s="88" t="e">
        <f>万和!X30</f>
        <v>#DIV/0!</v>
      </c>
      <c r="AB30" s="89" t="e">
        <f>海尔!X30</f>
        <v>#DIV/0!</v>
      </c>
      <c r="AC30" s="89" t="e">
        <f>美的!X30</f>
        <v>#DIV/0!</v>
      </c>
      <c r="AD30" s="89" t="e">
        <f>万家乐!X30</f>
        <v>#DIV/0!</v>
      </c>
      <c r="AE30" s="89" t="e">
        <f>华帝!X30</f>
        <v>#DIV/0!</v>
      </c>
      <c r="AF30" s="89" t="e">
        <f>方太!X30</f>
        <v>#DIV/0!</v>
      </c>
      <c r="AG30" s="89" t="e">
        <f>老板!X30</f>
        <v>#DIV/0!</v>
      </c>
      <c r="AH30" s="89" t="e">
        <f>AO!X30</f>
        <v>#DIV/0!</v>
      </c>
    </row>
    <row r="31" spans="1:34" hidden="1" x14ac:dyDescent="0.25">
      <c r="A31" s="10">
        <v>42763</v>
      </c>
      <c r="B31" s="11" t="s">
        <v>18</v>
      </c>
      <c r="C31" s="66" t="e">
        <f>万和!C31</f>
        <v>#DIV/0!</v>
      </c>
      <c r="D31" s="67" t="e">
        <f>海尔!C31</f>
        <v>#DIV/0!</v>
      </c>
      <c r="E31" s="67" t="e">
        <f>美的!C31</f>
        <v>#DIV/0!</v>
      </c>
      <c r="F31" s="67" t="e">
        <f>万家乐!C31</f>
        <v>#DIV/0!</v>
      </c>
      <c r="G31" s="67" t="e">
        <f>华帝!C31</f>
        <v>#DIV/0!</v>
      </c>
      <c r="H31" s="67" t="e">
        <f>方太!C31</f>
        <v>#DIV/0!</v>
      </c>
      <c r="I31" s="67" t="e">
        <f>老板!C31</f>
        <v>#DIV/0!</v>
      </c>
      <c r="J31" s="67" t="e">
        <f>AO!C31</f>
        <v>#DIV/0!</v>
      </c>
      <c r="K31" s="73" t="e">
        <f>万和!J31</f>
        <v>#DIV/0!</v>
      </c>
      <c r="L31" s="74" t="e">
        <f>海尔!J31</f>
        <v>#DIV/0!</v>
      </c>
      <c r="M31" s="74" t="e">
        <f>美的!J31</f>
        <v>#DIV/0!</v>
      </c>
      <c r="N31" s="74" t="e">
        <f>万家乐!J31</f>
        <v>#DIV/0!</v>
      </c>
      <c r="O31" s="74" t="e">
        <f>华帝!J31</f>
        <v>#DIV/0!</v>
      </c>
      <c r="P31" s="74" t="e">
        <f>方太!J31</f>
        <v>#DIV/0!</v>
      </c>
      <c r="Q31" s="74" t="e">
        <f>老板!J31</f>
        <v>#DIV/0!</v>
      </c>
      <c r="R31" s="74" t="e">
        <f>AO!J31</f>
        <v>#DIV/0!</v>
      </c>
      <c r="S31" s="81" t="e">
        <f>万和!Q31</f>
        <v>#DIV/0!</v>
      </c>
      <c r="T31" s="82" t="e">
        <f>海尔!Q31</f>
        <v>#DIV/0!</v>
      </c>
      <c r="U31" s="82" t="e">
        <f>美的!Q31</f>
        <v>#DIV/0!</v>
      </c>
      <c r="V31" s="82" t="e">
        <f>万家乐!Q31</f>
        <v>#DIV/0!</v>
      </c>
      <c r="W31" s="82" t="e">
        <f>华帝!Q31</f>
        <v>#DIV/0!</v>
      </c>
      <c r="X31" s="82" t="e">
        <f>方太!Q31</f>
        <v>#DIV/0!</v>
      </c>
      <c r="Y31" s="82" t="e">
        <f>老板!Q31</f>
        <v>#DIV/0!</v>
      </c>
      <c r="Z31" s="82" t="e">
        <f>AO!Q31</f>
        <v>#DIV/0!</v>
      </c>
      <c r="AA31" s="88" t="e">
        <f>万和!X31</f>
        <v>#DIV/0!</v>
      </c>
      <c r="AB31" s="89" t="e">
        <f>海尔!X31</f>
        <v>#DIV/0!</v>
      </c>
      <c r="AC31" s="89" t="e">
        <f>美的!X31</f>
        <v>#DIV/0!</v>
      </c>
      <c r="AD31" s="89" t="e">
        <f>万家乐!X31</f>
        <v>#DIV/0!</v>
      </c>
      <c r="AE31" s="89" t="e">
        <f>华帝!X31</f>
        <v>#DIV/0!</v>
      </c>
      <c r="AF31" s="89" t="e">
        <f>方太!X31</f>
        <v>#DIV/0!</v>
      </c>
      <c r="AG31" s="89" t="e">
        <f>老板!X31</f>
        <v>#DIV/0!</v>
      </c>
      <c r="AH31" s="89" t="e">
        <f>AO!X31</f>
        <v>#DIV/0!</v>
      </c>
    </row>
    <row r="32" spans="1:34" hidden="1" x14ac:dyDescent="0.25">
      <c r="A32" s="10">
        <v>42764</v>
      </c>
      <c r="B32" s="11" t="s">
        <v>12</v>
      </c>
      <c r="C32" s="66" t="e">
        <f>万和!C32</f>
        <v>#DIV/0!</v>
      </c>
      <c r="D32" s="67" t="e">
        <f>海尔!C32</f>
        <v>#DIV/0!</v>
      </c>
      <c r="E32" s="67" t="e">
        <f>美的!C32</f>
        <v>#DIV/0!</v>
      </c>
      <c r="F32" s="67" t="e">
        <f>万家乐!C32</f>
        <v>#DIV/0!</v>
      </c>
      <c r="G32" s="67" t="e">
        <f>华帝!C32</f>
        <v>#DIV/0!</v>
      </c>
      <c r="H32" s="67" t="e">
        <f>方太!C32</f>
        <v>#DIV/0!</v>
      </c>
      <c r="I32" s="67" t="e">
        <f>老板!C32</f>
        <v>#DIV/0!</v>
      </c>
      <c r="J32" s="67" t="e">
        <f>AO!C32</f>
        <v>#DIV/0!</v>
      </c>
      <c r="K32" s="73" t="e">
        <f>万和!J32</f>
        <v>#DIV/0!</v>
      </c>
      <c r="L32" s="74" t="e">
        <f>海尔!J32</f>
        <v>#DIV/0!</v>
      </c>
      <c r="M32" s="74" t="e">
        <f>美的!J32</f>
        <v>#DIV/0!</v>
      </c>
      <c r="N32" s="74" t="e">
        <f>万家乐!J32</f>
        <v>#DIV/0!</v>
      </c>
      <c r="O32" s="74" t="e">
        <f>华帝!J32</f>
        <v>#DIV/0!</v>
      </c>
      <c r="P32" s="74" t="e">
        <f>方太!J32</f>
        <v>#DIV/0!</v>
      </c>
      <c r="Q32" s="74" t="e">
        <f>老板!J32</f>
        <v>#DIV/0!</v>
      </c>
      <c r="R32" s="74" t="e">
        <f>AO!J32</f>
        <v>#DIV/0!</v>
      </c>
      <c r="S32" s="81" t="e">
        <f>万和!Q32</f>
        <v>#DIV/0!</v>
      </c>
      <c r="T32" s="82" t="e">
        <f>海尔!Q32</f>
        <v>#DIV/0!</v>
      </c>
      <c r="U32" s="82" t="e">
        <f>美的!Q32</f>
        <v>#DIV/0!</v>
      </c>
      <c r="V32" s="82" t="e">
        <f>万家乐!Q32</f>
        <v>#DIV/0!</v>
      </c>
      <c r="W32" s="82" t="e">
        <f>华帝!Q32</f>
        <v>#DIV/0!</v>
      </c>
      <c r="X32" s="82" t="e">
        <f>方太!Q32</f>
        <v>#DIV/0!</v>
      </c>
      <c r="Y32" s="82" t="e">
        <f>老板!Q32</f>
        <v>#DIV/0!</v>
      </c>
      <c r="Z32" s="82" t="e">
        <f>AO!Q32</f>
        <v>#DIV/0!</v>
      </c>
      <c r="AA32" s="88" t="e">
        <f>万和!X32</f>
        <v>#DIV/0!</v>
      </c>
      <c r="AB32" s="89" t="e">
        <f>海尔!X32</f>
        <v>#DIV/0!</v>
      </c>
      <c r="AC32" s="89" t="e">
        <f>美的!X32</f>
        <v>#DIV/0!</v>
      </c>
      <c r="AD32" s="89" t="e">
        <f>万家乐!X32</f>
        <v>#DIV/0!</v>
      </c>
      <c r="AE32" s="89" t="e">
        <f>华帝!X32</f>
        <v>#DIV/0!</v>
      </c>
      <c r="AF32" s="89" t="e">
        <f>方太!X32</f>
        <v>#DIV/0!</v>
      </c>
      <c r="AG32" s="89" t="e">
        <f>老板!X32</f>
        <v>#DIV/0!</v>
      </c>
      <c r="AH32" s="89" t="e">
        <f>AO!X32</f>
        <v>#DIV/0!</v>
      </c>
    </row>
    <row r="33" spans="1:34" hidden="1" x14ac:dyDescent="0.25">
      <c r="A33" s="10">
        <v>42765</v>
      </c>
      <c r="B33" s="11" t="s">
        <v>13</v>
      </c>
      <c r="C33" s="66" t="e">
        <f>万和!C33</f>
        <v>#DIV/0!</v>
      </c>
      <c r="D33" s="67" t="e">
        <f>海尔!C33</f>
        <v>#DIV/0!</v>
      </c>
      <c r="E33" s="67" t="e">
        <f>美的!C33</f>
        <v>#DIV/0!</v>
      </c>
      <c r="F33" s="67" t="e">
        <f>万家乐!C33</f>
        <v>#DIV/0!</v>
      </c>
      <c r="G33" s="67" t="e">
        <f>华帝!C33</f>
        <v>#DIV/0!</v>
      </c>
      <c r="H33" s="67" t="e">
        <f>方太!C33</f>
        <v>#DIV/0!</v>
      </c>
      <c r="I33" s="67" t="e">
        <f>老板!C33</f>
        <v>#DIV/0!</v>
      </c>
      <c r="J33" s="67" t="e">
        <f>AO!C33</f>
        <v>#DIV/0!</v>
      </c>
      <c r="K33" s="73" t="e">
        <f>万和!J33</f>
        <v>#DIV/0!</v>
      </c>
      <c r="L33" s="74" t="e">
        <f>海尔!J33</f>
        <v>#DIV/0!</v>
      </c>
      <c r="M33" s="74" t="e">
        <f>美的!J33</f>
        <v>#DIV/0!</v>
      </c>
      <c r="N33" s="74" t="e">
        <f>万家乐!J33</f>
        <v>#DIV/0!</v>
      </c>
      <c r="O33" s="74" t="e">
        <f>华帝!J33</f>
        <v>#DIV/0!</v>
      </c>
      <c r="P33" s="74" t="e">
        <f>方太!J33</f>
        <v>#DIV/0!</v>
      </c>
      <c r="Q33" s="74" t="e">
        <f>老板!J33</f>
        <v>#DIV/0!</v>
      </c>
      <c r="R33" s="74" t="e">
        <f>AO!J33</f>
        <v>#DIV/0!</v>
      </c>
      <c r="S33" s="81" t="e">
        <f>万和!Q33</f>
        <v>#DIV/0!</v>
      </c>
      <c r="T33" s="82" t="e">
        <f>海尔!Q33</f>
        <v>#DIV/0!</v>
      </c>
      <c r="U33" s="82" t="e">
        <f>美的!Q33</f>
        <v>#DIV/0!</v>
      </c>
      <c r="V33" s="82" t="e">
        <f>万家乐!Q33</f>
        <v>#DIV/0!</v>
      </c>
      <c r="W33" s="82" t="e">
        <f>华帝!Q33</f>
        <v>#DIV/0!</v>
      </c>
      <c r="X33" s="82" t="e">
        <f>方太!Q33</f>
        <v>#DIV/0!</v>
      </c>
      <c r="Y33" s="82" t="e">
        <f>老板!Q33</f>
        <v>#DIV/0!</v>
      </c>
      <c r="Z33" s="82" t="e">
        <f>AO!Q33</f>
        <v>#DIV/0!</v>
      </c>
      <c r="AA33" s="88" t="e">
        <f>万和!X33</f>
        <v>#DIV/0!</v>
      </c>
      <c r="AB33" s="89" t="e">
        <f>海尔!X33</f>
        <v>#DIV/0!</v>
      </c>
      <c r="AC33" s="89" t="e">
        <f>美的!X33</f>
        <v>#DIV/0!</v>
      </c>
      <c r="AD33" s="89" t="e">
        <f>万家乐!X33</f>
        <v>#DIV/0!</v>
      </c>
      <c r="AE33" s="89" t="e">
        <f>华帝!X33</f>
        <v>#DIV/0!</v>
      </c>
      <c r="AF33" s="89" t="e">
        <f>方太!X33</f>
        <v>#DIV/0!</v>
      </c>
      <c r="AG33" s="89" t="e">
        <f>老板!X33</f>
        <v>#DIV/0!</v>
      </c>
      <c r="AH33" s="89" t="e">
        <f>AO!X33</f>
        <v>#DIV/0!</v>
      </c>
    </row>
    <row r="34" spans="1:34" hidden="1" x14ac:dyDescent="0.25">
      <c r="A34" s="10">
        <v>42766</v>
      </c>
      <c r="B34" s="11" t="s">
        <v>14</v>
      </c>
      <c r="C34" s="66" t="e">
        <f>万和!C34</f>
        <v>#DIV/0!</v>
      </c>
      <c r="D34" s="67" t="e">
        <f>海尔!C34</f>
        <v>#DIV/0!</v>
      </c>
      <c r="E34" s="67" t="e">
        <f>美的!C34</f>
        <v>#DIV/0!</v>
      </c>
      <c r="F34" s="67" t="e">
        <f>万家乐!C34</f>
        <v>#DIV/0!</v>
      </c>
      <c r="G34" s="67" t="e">
        <f>华帝!C34</f>
        <v>#DIV/0!</v>
      </c>
      <c r="H34" s="67" t="e">
        <f>方太!C34</f>
        <v>#DIV/0!</v>
      </c>
      <c r="I34" s="67" t="e">
        <f>老板!C34</f>
        <v>#DIV/0!</v>
      </c>
      <c r="J34" s="67" t="e">
        <f>AO!C34</f>
        <v>#DIV/0!</v>
      </c>
      <c r="K34" s="73" t="e">
        <f>万和!J34</f>
        <v>#DIV/0!</v>
      </c>
      <c r="L34" s="74" t="e">
        <f>海尔!J34</f>
        <v>#DIV/0!</v>
      </c>
      <c r="M34" s="74" t="e">
        <f>美的!J34</f>
        <v>#DIV/0!</v>
      </c>
      <c r="N34" s="74" t="e">
        <f>万家乐!J34</f>
        <v>#DIV/0!</v>
      </c>
      <c r="O34" s="74" t="e">
        <f>华帝!J34</f>
        <v>#DIV/0!</v>
      </c>
      <c r="P34" s="74" t="e">
        <f>方太!J34</f>
        <v>#DIV/0!</v>
      </c>
      <c r="Q34" s="74" t="e">
        <f>老板!J34</f>
        <v>#DIV/0!</v>
      </c>
      <c r="R34" s="74" t="e">
        <f>AO!J34</f>
        <v>#DIV/0!</v>
      </c>
      <c r="S34" s="81" t="e">
        <f>万和!Q34</f>
        <v>#DIV/0!</v>
      </c>
      <c r="T34" s="82" t="e">
        <f>海尔!Q34</f>
        <v>#DIV/0!</v>
      </c>
      <c r="U34" s="82" t="e">
        <f>美的!Q34</f>
        <v>#DIV/0!</v>
      </c>
      <c r="V34" s="82" t="e">
        <f>万家乐!Q34</f>
        <v>#DIV/0!</v>
      </c>
      <c r="W34" s="82" t="e">
        <f>华帝!Q34</f>
        <v>#DIV/0!</v>
      </c>
      <c r="X34" s="82" t="e">
        <f>方太!Q34</f>
        <v>#DIV/0!</v>
      </c>
      <c r="Y34" s="82" t="e">
        <f>老板!Q34</f>
        <v>#DIV/0!</v>
      </c>
      <c r="Z34" s="82" t="e">
        <f>AO!Q34</f>
        <v>#DIV/0!</v>
      </c>
      <c r="AA34" s="88" t="e">
        <f>万和!X34</f>
        <v>#DIV/0!</v>
      </c>
      <c r="AB34" s="89" t="e">
        <f>海尔!X34</f>
        <v>#DIV/0!</v>
      </c>
      <c r="AC34" s="89" t="e">
        <f>美的!X34</f>
        <v>#DIV/0!</v>
      </c>
      <c r="AD34" s="89" t="e">
        <f>万家乐!X34</f>
        <v>#DIV/0!</v>
      </c>
      <c r="AE34" s="89" t="e">
        <f>华帝!X34</f>
        <v>#DIV/0!</v>
      </c>
      <c r="AF34" s="89" t="e">
        <f>方太!X34</f>
        <v>#DIV/0!</v>
      </c>
      <c r="AG34" s="89" t="e">
        <f>老板!X34</f>
        <v>#DIV/0!</v>
      </c>
      <c r="AH34" s="89" t="e">
        <f>AO!X34</f>
        <v>#DIV/0!</v>
      </c>
    </row>
    <row r="35" spans="1:34" x14ac:dyDescent="0.25">
      <c r="A35" s="27">
        <v>42736</v>
      </c>
      <c r="B35" s="11" t="s">
        <v>19</v>
      </c>
      <c r="C35" s="66">
        <f>万和!C35</f>
        <v>4.8192269797334033</v>
      </c>
      <c r="D35" s="67">
        <f>海尔!C35</f>
        <v>4.7779844267619218</v>
      </c>
      <c r="E35" s="67">
        <f>美的!C35</f>
        <v>4.8100918320276413</v>
      </c>
      <c r="F35" s="67">
        <f>万家乐!C35</f>
        <v>4.8400324735604618</v>
      </c>
      <c r="G35" s="67">
        <f>华帝!C35</f>
        <v>4.8602103472432203</v>
      </c>
      <c r="H35" s="67">
        <f>方太!C35</f>
        <v>4.911234518073603</v>
      </c>
      <c r="I35" s="67">
        <f>老板!C35</f>
        <v>4.8686658687345341</v>
      </c>
      <c r="J35" s="67">
        <f>AO!C35</f>
        <v>4.930144764614206</v>
      </c>
      <c r="K35" s="73">
        <f>万和!J35</f>
        <v>4.8506268106155179</v>
      </c>
      <c r="L35" s="74">
        <f>海尔!J35</f>
        <v>4.8176621343022719</v>
      </c>
      <c r="M35" s="74">
        <f>美的!J35</f>
        <v>4.8439879574574407</v>
      </c>
      <c r="N35" s="74">
        <f>万家乐!J35</f>
        <v>4.871300893493931</v>
      </c>
      <c r="O35" s="74">
        <f>华帝!J35</f>
        <v>4.881889049034922</v>
      </c>
      <c r="P35" s="74">
        <f>方太!J35</f>
        <v>4.9344187939321502</v>
      </c>
      <c r="Q35" s="74">
        <f>老板!J35</f>
        <v>4.8933463508885096</v>
      </c>
      <c r="R35" s="74">
        <f>AO!J35</f>
        <v>4.9494411800624514</v>
      </c>
      <c r="S35" s="81">
        <f>万和!Q35</f>
        <v>4.7968878380177031</v>
      </c>
      <c r="T35" s="82">
        <f>海尔!Q35</f>
        <v>4.744035717753432</v>
      </c>
      <c r="U35" s="82">
        <f>美的!Q35</f>
        <v>4.7949107774007329</v>
      </c>
      <c r="V35" s="82">
        <f>万家乐!Q35</f>
        <v>4.81762056540654</v>
      </c>
      <c r="W35" s="82">
        <f>华帝!Q35</f>
        <v>4.8385832087057503</v>
      </c>
      <c r="X35" s="82">
        <f>方太!Q35</f>
        <v>4.9113906617744236</v>
      </c>
      <c r="Y35" s="82">
        <f>老板!Q35</f>
        <v>4.8570860400247247</v>
      </c>
      <c r="Z35" s="82">
        <f>AO!Q35</f>
        <v>4.9239850483801257</v>
      </c>
      <c r="AA35" s="88">
        <f>万和!X35</f>
        <v>4.8101662905669897</v>
      </c>
      <c r="AB35" s="89">
        <f>海尔!X35</f>
        <v>4.7722554282300633</v>
      </c>
      <c r="AC35" s="89">
        <f>美的!X35</f>
        <v>4.7913767612247531</v>
      </c>
      <c r="AD35" s="89">
        <f>万家乐!X35</f>
        <v>4.8311759617809136</v>
      </c>
      <c r="AE35" s="89">
        <f>华帝!X35</f>
        <v>4.8601587839889904</v>
      </c>
      <c r="AF35" s="89">
        <f>方太!X35</f>
        <v>4.8878940985142343</v>
      </c>
      <c r="AG35" s="89">
        <f>老板!X35</f>
        <v>4.8555652152903699</v>
      </c>
      <c r="AH35" s="89">
        <f>AO!X35</f>
        <v>4.9170080654000401</v>
      </c>
    </row>
    <row r="36" spans="1:34" hidden="1" x14ac:dyDescent="0.25">
      <c r="A36" s="10">
        <v>42767</v>
      </c>
      <c r="B36" s="11" t="s">
        <v>15</v>
      </c>
      <c r="C36" s="66" t="e">
        <f>万和!C36</f>
        <v>#DIV/0!</v>
      </c>
      <c r="D36" s="67" t="e">
        <f>海尔!C36</f>
        <v>#DIV/0!</v>
      </c>
      <c r="E36" s="67" t="e">
        <f>美的!C36</f>
        <v>#DIV/0!</v>
      </c>
      <c r="F36" s="67" t="e">
        <f>万家乐!C36</f>
        <v>#DIV/0!</v>
      </c>
      <c r="G36" s="67" t="e">
        <f>华帝!C36</f>
        <v>#DIV/0!</v>
      </c>
      <c r="H36" s="67" t="e">
        <f>方太!C36</f>
        <v>#DIV/0!</v>
      </c>
      <c r="I36" s="67" t="e">
        <f>老板!C36</f>
        <v>#DIV/0!</v>
      </c>
      <c r="J36" s="67" t="e">
        <f>AO!C36</f>
        <v>#DIV/0!</v>
      </c>
      <c r="K36" s="73" t="e">
        <f>万和!J36</f>
        <v>#DIV/0!</v>
      </c>
      <c r="L36" s="74" t="e">
        <f>海尔!J36</f>
        <v>#DIV/0!</v>
      </c>
      <c r="M36" s="74" t="e">
        <f>美的!J36</f>
        <v>#DIV/0!</v>
      </c>
      <c r="N36" s="74" t="e">
        <f>万家乐!J36</f>
        <v>#DIV/0!</v>
      </c>
      <c r="O36" s="74" t="e">
        <f>华帝!J36</f>
        <v>#DIV/0!</v>
      </c>
      <c r="P36" s="74" t="e">
        <f>方太!J36</f>
        <v>#DIV/0!</v>
      </c>
      <c r="Q36" s="74" t="e">
        <f>老板!J36</f>
        <v>#DIV/0!</v>
      </c>
      <c r="R36" s="74" t="e">
        <f>AO!J36</f>
        <v>#DIV/0!</v>
      </c>
      <c r="S36" s="81" t="e">
        <f>万和!Q36</f>
        <v>#DIV/0!</v>
      </c>
      <c r="T36" s="82" t="e">
        <f>海尔!Q36</f>
        <v>#DIV/0!</v>
      </c>
      <c r="U36" s="82" t="e">
        <f>美的!Q36</f>
        <v>#DIV/0!</v>
      </c>
      <c r="V36" s="82" t="e">
        <f>万家乐!Q36</f>
        <v>#DIV/0!</v>
      </c>
      <c r="W36" s="82" t="e">
        <f>华帝!Q36</f>
        <v>#DIV/0!</v>
      </c>
      <c r="X36" s="82" t="e">
        <f>方太!Q36</f>
        <v>#DIV/0!</v>
      </c>
      <c r="Y36" s="82" t="e">
        <f>老板!Q36</f>
        <v>#DIV/0!</v>
      </c>
      <c r="Z36" s="82" t="e">
        <f>AO!Q36</f>
        <v>#DIV/0!</v>
      </c>
      <c r="AA36" s="88" t="e">
        <f>万和!X36</f>
        <v>#DIV/0!</v>
      </c>
      <c r="AB36" s="89" t="e">
        <f>海尔!X36</f>
        <v>#DIV/0!</v>
      </c>
      <c r="AC36" s="89" t="e">
        <f>美的!X36</f>
        <v>#DIV/0!</v>
      </c>
      <c r="AD36" s="89" t="e">
        <f>万家乐!X36</f>
        <v>#DIV/0!</v>
      </c>
      <c r="AE36" s="89" t="e">
        <f>华帝!X36</f>
        <v>#DIV/0!</v>
      </c>
      <c r="AF36" s="89" t="e">
        <f>方太!X36</f>
        <v>#DIV/0!</v>
      </c>
      <c r="AG36" s="89" t="e">
        <f>老板!X36</f>
        <v>#DIV/0!</v>
      </c>
      <c r="AH36" s="89" t="e">
        <f>AO!X36</f>
        <v>#DIV/0!</v>
      </c>
    </row>
    <row r="37" spans="1:34" hidden="1" x14ac:dyDescent="0.25">
      <c r="A37" s="10">
        <v>42768</v>
      </c>
      <c r="B37" s="11" t="s">
        <v>16</v>
      </c>
      <c r="C37" s="66" t="e">
        <f>万和!C37</f>
        <v>#DIV/0!</v>
      </c>
      <c r="D37" s="67" t="e">
        <f>海尔!C37</f>
        <v>#DIV/0!</v>
      </c>
      <c r="E37" s="67" t="e">
        <f>美的!C37</f>
        <v>#DIV/0!</v>
      </c>
      <c r="F37" s="67" t="e">
        <f>万家乐!C37</f>
        <v>#DIV/0!</v>
      </c>
      <c r="G37" s="67" t="e">
        <f>华帝!C37</f>
        <v>#DIV/0!</v>
      </c>
      <c r="H37" s="67" t="e">
        <f>方太!C37</f>
        <v>#DIV/0!</v>
      </c>
      <c r="I37" s="67" t="e">
        <f>老板!C37</f>
        <v>#DIV/0!</v>
      </c>
      <c r="J37" s="67" t="e">
        <f>AO!C37</f>
        <v>#DIV/0!</v>
      </c>
      <c r="K37" s="73" t="e">
        <f>万和!J37</f>
        <v>#DIV/0!</v>
      </c>
      <c r="L37" s="74" t="e">
        <f>海尔!J37</f>
        <v>#DIV/0!</v>
      </c>
      <c r="M37" s="74" t="e">
        <f>美的!J37</f>
        <v>#DIV/0!</v>
      </c>
      <c r="N37" s="74" t="e">
        <f>万家乐!J37</f>
        <v>#DIV/0!</v>
      </c>
      <c r="O37" s="74" t="e">
        <f>华帝!J37</f>
        <v>#DIV/0!</v>
      </c>
      <c r="P37" s="74" t="e">
        <f>方太!J37</f>
        <v>#DIV/0!</v>
      </c>
      <c r="Q37" s="74" t="e">
        <f>老板!J37</f>
        <v>#DIV/0!</v>
      </c>
      <c r="R37" s="74" t="e">
        <f>AO!J37</f>
        <v>#DIV/0!</v>
      </c>
      <c r="S37" s="81" t="e">
        <f>万和!Q37</f>
        <v>#DIV/0!</v>
      </c>
      <c r="T37" s="82" t="e">
        <f>海尔!Q37</f>
        <v>#DIV/0!</v>
      </c>
      <c r="U37" s="82" t="e">
        <f>美的!Q37</f>
        <v>#DIV/0!</v>
      </c>
      <c r="V37" s="82" t="e">
        <f>万家乐!Q37</f>
        <v>#DIV/0!</v>
      </c>
      <c r="W37" s="82" t="e">
        <f>华帝!Q37</f>
        <v>#DIV/0!</v>
      </c>
      <c r="X37" s="82" t="e">
        <f>方太!Q37</f>
        <v>#DIV/0!</v>
      </c>
      <c r="Y37" s="82" t="e">
        <f>老板!Q37</f>
        <v>#DIV/0!</v>
      </c>
      <c r="Z37" s="82" t="e">
        <f>AO!Q37</f>
        <v>#DIV/0!</v>
      </c>
      <c r="AA37" s="88" t="e">
        <f>万和!X37</f>
        <v>#DIV/0!</v>
      </c>
      <c r="AB37" s="89" t="e">
        <f>海尔!X37</f>
        <v>#DIV/0!</v>
      </c>
      <c r="AC37" s="89" t="e">
        <f>美的!X37</f>
        <v>#DIV/0!</v>
      </c>
      <c r="AD37" s="89" t="e">
        <f>万家乐!X37</f>
        <v>#DIV/0!</v>
      </c>
      <c r="AE37" s="89" t="e">
        <f>华帝!X37</f>
        <v>#DIV/0!</v>
      </c>
      <c r="AF37" s="89" t="e">
        <f>方太!X37</f>
        <v>#DIV/0!</v>
      </c>
      <c r="AG37" s="89" t="e">
        <f>老板!X37</f>
        <v>#DIV/0!</v>
      </c>
      <c r="AH37" s="89" t="e">
        <f>AO!X37</f>
        <v>#DIV/0!</v>
      </c>
    </row>
    <row r="38" spans="1:34" hidden="1" x14ac:dyDescent="0.25">
      <c r="A38" s="10">
        <v>42769</v>
      </c>
      <c r="B38" s="11" t="s">
        <v>17</v>
      </c>
      <c r="C38" s="66" t="e">
        <f>万和!C38</f>
        <v>#DIV/0!</v>
      </c>
      <c r="D38" s="67" t="e">
        <f>海尔!C38</f>
        <v>#DIV/0!</v>
      </c>
      <c r="E38" s="67" t="e">
        <f>美的!C38</f>
        <v>#DIV/0!</v>
      </c>
      <c r="F38" s="67" t="e">
        <f>万家乐!C38</f>
        <v>#DIV/0!</v>
      </c>
      <c r="G38" s="67" t="e">
        <f>华帝!C38</f>
        <v>#DIV/0!</v>
      </c>
      <c r="H38" s="67" t="e">
        <f>方太!C38</f>
        <v>#DIV/0!</v>
      </c>
      <c r="I38" s="67" t="e">
        <f>老板!C38</f>
        <v>#DIV/0!</v>
      </c>
      <c r="J38" s="67" t="e">
        <f>AO!C38</f>
        <v>#DIV/0!</v>
      </c>
      <c r="K38" s="73" t="e">
        <f>万和!J38</f>
        <v>#DIV/0!</v>
      </c>
      <c r="L38" s="74" t="e">
        <f>海尔!J38</f>
        <v>#DIV/0!</v>
      </c>
      <c r="M38" s="74" t="e">
        <f>美的!J38</f>
        <v>#DIV/0!</v>
      </c>
      <c r="N38" s="74" t="e">
        <f>万家乐!J38</f>
        <v>#DIV/0!</v>
      </c>
      <c r="O38" s="74" t="e">
        <f>华帝!J38</f>
        <v>#DIV/0!</v>
      </c>
      <c r="P38" s="74" t="e">
        <f>方太!J38</f>
        <v>#DIV/0!</v>
      </c>
      <c r="Q38" s="74" t="e">
        <f>老板!J38</f>
        <v>#DIV/0!</v>
      </c>
      <c r="R38" s="74" t="e">
        <f>AO!J38</f>
        <v>#DIV/0!</v>
      </c>
      <c r="S38" s="81" t="e">
        <f>万和!Q38</f>
        <v>#DIV/0!</v>
      </c>
      <c r="T38" s="82" t="e">
        <f>海尔!Q38</f>
        <v>#DIV/0!</v>
      </c>
      <c r="U38" s="82" t="e">
        <f>美的!Q38</f>
        <v>#DIV/0!</v>
      </c>
      <c r="V38" s="82" t="e">
        <f>万家乐!Q38</f>
        <v>#DIV/0!</v>
      </c>
      <c r="W38" s="82" t="e">
        <f>华帝!Q38</f>
        <v>#DIV/0!</v>
      </c>
      <c r="X38" s="82" t="e">
        <f>方太!Q38</f>
        <v>#DIV/0!</v>
      </c>
      <c r="Y38" s="82" t="e">
        <f>老板!Q38</f>
        <v>#DIV/0!</v>
      </c>
      <c r="Z38" s="82" t="e">
        <f>AO!Q38</f>
        <v>#DIV/0!</v>
      </c>
      <c r="AA38" s="88" t="e">
        <f>万和!X38</f>
        <v>#DIV/0!</v>
      </c>
      <c r="AB38" s="89" t="e">
        <f>海尔!X38</f>
        <v>#DIV/0!</v>
      </c>
      <c r="AC38" s="89" t="e">
        <f>美的!X38</f>
        <v>#DIV/0!</v>
      </c>
      <c r="AD38" s="89" t="e">
        <f>万家乐!X38</f>
        <v>#DIV/0!</v>
      </c>
      <c r="AE38" s="89" t="e">
        <f>华帝!X38</f>
        <v>#DIV/0!</v>
      </c>
      <c r="AF38" s="89" t="e">
        <f>方太!X38</f>
        <v>#DIV/0!</v>
      </c>
      <c r="AG38" s="89" t="e">
        <f>老板!X38</f>
        <v>#DIV/0!</v>
      </c>
      <c r="AH38" s="89" t="e">
        <f>AO!X38</f>
        <v>#DIV/0!</v>
      </c>
    </row>
    <row r="39" spans="1:34" x14ac:dyDescent="0.25">
      <c r="A39" s="10">
        <v>42770</v>
      </c>
      <c r="B39" s="11" t="s">
        <v>18</v>
      </c>
      <c r="C39" s="64">
        <f>万和!C39</f>
        <v>4.8177071155794557</v>
      </c>
      <c r="D39" s="65">
        <f>海尔!C39</f>
        <v>4.7813470855713485</v>
      </c>
      <c r="E39" s="65">
        <f>美的!C39</f>
        <v>4.808395710109834</v>
      </c>
      <c r="F39" s="65">
        <f>万家乐!C39</f>
        <v>4.8385234928786183</v>
      </c>
      <c r="G39" s="65">
        <f>华帝!C39</f>
        <v>4.8582919945793392</v>
      </c>
      <c r="H39" s="65">
        <f>方太!C39</f>
        <v>4.9099607940497991</v>
      </c>
      <c r="I39" s="65">
        <f>老板!C39</f>
        <v>4.8675096615280076</v>
      </c>
      <c r="J39" s="65">
        <f>AO!C39</f>
        <v>4.9296317566391705</v>
      </c>
      <c r="K39" s="71">
        <f>万和!J39</f>
        <v>4.848784194528875</v>
      </c>
      <c r="L39" s="72">
        <f>海尔!J39</f>
        <v>4.8209083092413518</v>
      </c>
      <c r="M39" s="72">
        <f>美的!J39</f>
        <v>4.8431572076220792</v>
      </c>
      <c r="N39" s="72">
        <f>万家乐!J39</f>
        <v>4.870564224109553</v>
      </c>
      <c r="O39" s="72">
        <f>华帝!J39</f>
        <v>4.8803849166386932</v>
      </c>
      <c r="P39" s="72">
        <f>方太!J39</f>
        <v>4.9329981690097133</v>
      </c>
      <c r="Q39" s="72">
        <f>老板!J39</f>
        <v>4.8916103962288187</v>
      </c>
      <c r="R39" s="72">
        <f>AO!J39</f>
        <v>4.9495927743552262</v>
      </c>
      <c r="S39" s="79">
        <f>万和!Q39</f>
        <v>4.7948328267477205</v>
      </c>
      <c r="T39" s="80">
        <f>海尔!Q39</f>
        <v>4.7486246705751149</v>
      </c>
      <c r="U39" s="80">
        <f>美的!Q39</f>
        <v>4.7929875137256026</v>
      </c>
      <c r="V39" s="80">
        <f>万家乐!Q39</f>
        <v>4.816248600961222</v>
      </c>
      <c r="W39" s="80">
        <f>华帝!Q39</f>
        <v>4.8357390623251648</v>
      </c>
      <c r="X39" s="80">
        <f>方太!Q39</f>
        <v>4.9104056108990477</v>
      </c>
      <c r="Y39" s="80">
        <f>老板!Q39</f>
        <v>4.8561600203847624</v>
      </c>
      <c r="Z39" s="80">
        <f>AO!Q39</f>
        <v>4.9239062336848702</v>
      </c>
      <c r="AA39" s="86">
        <f>万和!X39</f>
        <v>4.8095043254617726</v>
      </c>
      <c r="AB39" s="87">
        <f>海尔!X39</f>
        <v>4.7745082768975804</v>
      </c>
      <c r="AC39" s="87">
        <f>美的!X39</f>
        <v>4.7890424089818193</v>
      </c>
      <c r="AD39" s="87">
        <f>万家乐!X39</f>
        <v>4.8287576535650798</v>
      </c>
      <c r="AE39" s="87">
        <f>华帝!X39</f>
        <v>4.8587520047741597</v>
      </c>
      <c r="AF39" s="87">
        <f>方太!X39</f>
        <v>4.8864786022406355</v>
      </c>
      <c r="AG39" s="87">
        <f>老板!X39</f>
        <v>4.8547585679704417</v>
      </c>
      <c r="AH39" s="87">
        <f>AO!X39</f>
        <v>4.9153962618774143</v>
      </c>
    </row>
    <row r="40" spans="1:34" x14ac:dyDescent="0.25">
      <c r="A40" s="10">
        <v>42771</v>
      </c>
      <c r="B40" s="11" t="s">
        <v>12</v>
      </c>
      <c r="C40" s="64">
        <f>万和!C40</f>
        <v>4.8177436978069155</v>
      </c>
      <c r="D40" s="65">
        <f>海尔!C40</f>
        <v>4.781415232612324</v>
      </c>
      <c r="E40" s="65">
        <f>美的!C40</f>
        <v>4.8082441647140923</v>
      </c>
      <c r="F40" s="65">
        <f>万家乐!C40</f>
        <v>4.8383005301655118</v>
      </c>
      <c r="G40" s="65">
        <f>华帝!C40</f>
        <v>4.8581289231530143</v>
      </c>
      <c r="H40" s="65">
        <f>方太!C40</f>
        <v>4.9097133476711443</v>
      </c>
      <c r="I40" s="65">
        <f>老板!C40</f>
        <v>4.8672377786301837</v>
      </c>
      <c r="J40" s="65">
        <f>AO!C40</f>
        <v>4.9295456724274676</v>
      </c>
      <c r="K40" s="71">
        <f>万和!J40</f>
        <v>4.8488059002575508</v>
      </c>
      <c r="L40" s="72">
        <f>海尔!J40</f>
        <v>4.8208950098953034</v>
      </c>
      <c r="M40" s="72">
        <f>美的!J40</f>
        <v>4.8429902624621137</v>
      </c>
      <c r="N40" s="72">
        <f>万家乐!J40</f>
        <v>4.8706549699887871</v>
      </c>
      <c r="O40" s="72">
        <f>华帝!J40</f>
        <v>4.8801614289451063</v>
      </c>
      <c r="P40" s="72">
        <f>方太!J40</f>
        <v>4.9327681326559238</v>
      </c>
      <c r="Q40" s="72">
        <f>老板!J40</f>
        <v>4.8913502109704643</v>
      </c>
      <c r="R40" s="72">
        <f>AO!J40</f>
        <v>4.9493816508484327</v>
      </c>
      <c r="S40" s="79">
        <f>万和!Q40</f>
        <v>4.7951884804495437</v>
      </c>
      <c r="T40" s="80">
        <f>海尔!Q40</f>
        <v>4.7487171323694657</v>
      </c>
      <c r="U40" s="80">
        <f>美的!Q40</f>
        <v>4.7928639113246314</v>
      </c>
      <c r="V40" s="80">
        <f>万家乐!Q40</f>
        <v>4.8159577975601717</v>
      </c>
      <c r="W40" s="80">
        <f>华帝!Q40</f>
        <v>4.8356625065391228</v>
      </c>
      <c r="X40" s="80">
        <f>方太!Q40</f>
        <v>4.9101704952778729</v>
      </c>
      <c r="Y40" s="80">
        <f>老板!Q40</f>
        <v>4.8557409538422194</v>
      </c>
      <c r="Z40" s="80">
        <f>AO!Q40</f>
        <v>4.9238633095406179</v>
      </c>
      <c r="AA40" s="86">
        <f>万和!X40</f>
        <v>4.8092367127136502</v>
      </c>
      <c r="AB40" s="87">
        <f>海尔!X40</f>
        <v>4.774633555572203</v>
      </c>
      <c r="AC40" s="87">
        <f>美的!X40</f>
        <v>4.7888783203555327</v>
      </c>
      <c r="AD40" s="87">
        <f>万家乐!X40</f>
        <v>4.8282888229475764</v>
      </c>
      <c r="AE40" s="87">
        <f>华帝!X40</f>
        <v>4.8585628339748137</v>
      </c>
      <c r="AF40" s="87">
        <f>方太!X40</f>
        <v>4.8862014150796371</v>
      </c>
      <c r="AG40" s="87">
        <f>老板!X40</f>
        <v>4.8546221710778674</v>
      </c>
      <c r="AH40" s="87">
        <f>AO!X40</f>
        <v>4.9153920568933511</v>
      </c>
    </row>
    <row r="41" spans="1:34" x14ac:dyDescent="0.25">
      <c r="A41" s="10">
        <v>42772</v>
      </c>
      <c r="B41" s="11" t="s">
        <v>13</v>
      </c>
      <c r="C41" s="64">
        <f>万和!C41</f>
        <v>4.8173291124399107</v>
      </c>
      <c r="D41" s="65">
        <f>海尔!C41</f>
        <v>4.7813358297793815</v>
      </c>
      <c r="E41" s="65">
        <f>美的!C41</f>
        <v>4.8082063361538676</v>
      </c>
      <c r="F41" s="65">
        <f>万家乐!C41</f>
        <v>4.8377551918338613</v>
      </c>
      <c r="G41" s="65">
        <f>华帝!C41</f>
        <v>4.858216770139876</v>
      </c>
      <c r="H41" s="65">
        <f>方太!C41</f>
        <v>4.909499384916912</v>
      </c>
      <c r="I41" s="65">
        <f>老板!C41</f>
        <v>4.8673232598676117</v>
      </c>
      <c r="J41" s="65">
        <f>AO!C41</f>
        <v>4.929463693778569</v>
      </c>
      <c r="K41" s="71">
        <f>万和!J41</f>
        <v>4.8485754484699264</v>
      </c>
      <c r="L41" s="72">
        <f>海尔!J41</f>
        <v>4.8209038276375189</v>
      </c>
      <c r="M41" s="72">
        <f>美的!J41</f>
        <v>4.8429761255703179</v>
      </c>
      <c r="N41" s="72">
        <f>万家乐!J41</f>
        <v>4.8702481520591343</v>
      </c>
      <c r="O41" s="72">
        <f>华帝!J41</f>
        <v>4.8801705437953471</v>
      </c>
      <c r="P41" s="72">
        <f>方太!J41</f>
        <v>4.9326953149433912</v>
      </c>
      <c r="Q41" s="72">
        <f>老板!J41</f>
        <v>4.8912450675307175</v>
      </c>
      <c r="R41" s="72">
        <f>AO!J41</f>
        <v>4.9492567779755055</v>
      </c>
      <c r="S41" s="79">
        <f>万和!Q41</f>
        <v>4.7947590573338026</v>
      </c>
      <c r="T41" s="80">
        <f>海尔!Q41</f>
        <v>4.7485980256700406</v>
      </c>
      <c r="U41" s="80">
        <f>美的!Q41</f>
        <v>4.7927897229699798</v>
      </c>
      <c r="V41" s="80">
        <f>万家乐!Q41</f>
        <v>4.8148759239704333</v>
      </c>
      <c r="W41" s="80">
        <f>华帝!Q41</f>
        <v>4.8358889969332033</v>
      </c>
      <c r="X41" s="80">
        <f>方太!Q41</f>
        <v>4.9098955401263531</v>
      </c>
      <c r="Y41" s="80">
        <f>老板!Q41</f>
        <v>4.8559879375060149</v>
      </c>
      <c r="Z41" s="80">
        <f>AO!Q41</f>
        <v>4.9237412331204853</v>
      </c>
      <c r="AA41" s="86">
        <f>万和!X41</f>
        <v>4.808652831516004</v>
      </c>
      <c r="AB41" s="87">
        <f>海尔!X41</f>
        <v>4.7745056360305842</v>
      </c>
      <c r="AC41" s="87">
        <f>美的!X41</f>
        <v>4.7888531599213042</v>
      </c>
      <c r="AD41" s="87">
        <f>万家乐!X41</f>
        <v>4.8281414994720171</v>
      </c>
      <c r="AE41" s="87">
        <f>华帝!X41</f>
        <v>4.8585907696910766</v>
      </c>
      <c r="AF41" s="87">
        <f>方太!X41</f>
        <v>4.8859072996809907</v>
      </c>
      <c r="AG41" s="87">
        <f>老板!X41</f>
        <v>4.8547367745661028</v>
      </c>
      <c r="AH41" s="87">
        <f>AO!X41</f>
        <v>4.9153930702397153</v>
      </c>
    </row>
    <row r="42" spans="1:34" x14ac:dyDescent="0.25">
      <c r="A42" s="10">
        <v>42773</v>
      </c>
      <c r="B42" s="11" t="s">
        <v>14</v>
      </c>
      <c r="C42" s="64">
        <f>万和!C42</f>
        <v>4.8176074795603014</v>
      </c>
      <c r="D42" s="65">
        <f>海尔!C42</f>
        <v>4.781490723974227</v>
      </c>
      <c r="E42" s="65">
        <f>美的!C42</f>
        <v>4.8082395464249119</v>
      </c>
      <c r="F42" s="65">
        <f>万家乐!C42</f>
        <v>4.8372666975165819</v>
      </c>
      <c r="G42" s="65">
        <f>华帝!C42</f>
        <v>4.8581236269223087</v>
      </c>
      <c r="H42" s="65">
        <f>方太!C42</f>
        <v>4.9097756633687704</v>
      </c>
      <c r="I42" s="65">
        <f>老板!C42</f>
        <v>4.8674948240165632</v>
      </c>
      <c r="J42" s="65">
        <f>AO!C42</f>
        <v>4.9293524263287871</v>
      </c>
      <c r="K42" s="71">
        <f>万和!J42</f>
        <v>4.8489027109494192</v>
      </c>
      <c r="L42" s="72">
        <f>海尔!J42</f>
        <v>4.8209965392726843</v>
      </c>
      <c r="M42" s="72">
        <f>美的!J42</f>
        <v>4.843050734970987</v>
      </c>
      <c r="N42" s="72">
        <f>万家乐!J42</f>
        <v>4.8696370727837639</v>
      </c>
      <c r="O42" s="72">
        <f>华帝!J42</f>
        <v>4.8800554224086277</v>
      </c>
      <c r="P42" s="72">
        <f>方太!J42</f>
        <v>4.9329098476077231</v>
      </c>
      <c r="Q42" s="72">
        <f>老板!J42</f>
        <v>4.8912882566858684</v>
      </c>
      <c r="R42" s="72">
        <f>AO!J42</f>
        <v>4.9491871514961128</v>
      </c>
      <c r="S42" s="79">
        <f>万和!Q42</f>
        <v>4.7951531510386101</v>
      </c>
      <c r="T42" s="80">
        <f>海尔!Q42</f>
        <v>4.7488298165252436</v>
      </c>
      <c r="U42" s="80">
        <f>美的!Q42</f>
        <v>4.7927944410364587</v>
      </c>
      <c r="V42" s="80">
        <f>万家乐!Q42</f>
        <v>4.8143055463740332</v>
      </c>
      <c r="W42" s="80">
        <f>华帝!Q42</f>
        <v>4.8357549430796887</v>
      </c>
      <c r="X42" s="80">
        <f>方太!Q42</f>
        <v>4.9100834535985447</v>
      </c>
      <c r="Y42" s="80">
        <f>老板!Q42</f>
        <v>4.8561452064493293</v>
      </c>
      <c r="Z42" s="80">
        <f>AO!Q42</f>
        <v>4.9236367444173927</v>
      </c>
      <c r="AA42" s="86">
        <f>万和!X42</f>
        <v>4.808766576692876</v>
      </c>
      <c r="AB42" s="87">
        <f>海尔!X42</f>
        <v>4.7746458161247531</v>
      </c>
      <c r="AC42" s="87">
        <f>美的!X42</f>
        <v>4.78887346326729</v>
      </c>
      <c r="AD42" s="87">
        <f>万家乐!X42</f>
        <v>4.8278574733919486</v>
      </c>
      <c r="AE42" s="87">
        <f>华帝!X42</f>
        <v>4.8585605152786098</v>
      </c>
      <c r="AF42" s="87">
        <f>方太!X42</f>
        <v>4.8863336889000442</v>
      </c>
      <c r="AG42" s="87">
        <f>老板!X42</f>
        <v>4.8550510089144918</v>
      </c>
      <c r="AH42" s="87">
        <f>AO!X42</f>
        <v>4.915233383072855</v>
      </c>
    </row>
    <row r="43" spans="1:34" x14ac:dyDescent="0.25">
      <c r="A43" s="10">
        <v>42774</v>
      </c>
      <c r="B43" s="11" t="s">
        <v>15</v>
      </c>
      <c r="C43" s="64">
        <f>万和!C43</f>
        <v>4.8185969599668477</v>
      </c>
      <c r="D43" s="65">
        <f>海尔!C43</f>
        <v>4.7812723944075399</v>
      </c>
      <c r="E43" s="65">
        <f>美的!C43</f>
        <v>4.8082623600661085</v>
      </c>
      <c r="F43" s="65">
        <f>万家乐!C43</f>
        <v>4.8371277299801463</v>
      </c>
      <c r="G43" s="65">
        <f>华帝!C43</f>
        <v>4.858178541273559</v>
      </c>
      <c r="H43" s="65">
        <f>方太!C43</f>
        <v>4.909788024543527</v>
      </c>
      <c r="I43" s="65">
        <f>老板!C43</f>
        <v>4.8679777691944546</v>
      </c>
      <c r="J43" s="65">
        <f>AO!C43</f>
        <v>4.9293238835629438</v>
      </c>
      <c r="K43" s="71">
        <f>万和!J43</f>
        <v>4.8488051200751574</v>
      </c>
      <c r="L43" s="72">
        <f>海尔!J43</f>
        <v>4.8209134163901588</v>
      </c>
      <c r="M43" s="72">
        <f>美的!J43</f>
        <v>4.8430185756571218</v>
      </c>
      <c r="N43" s="72">
        <f>万家乐!J43</f>
        <v>4.8692918596955659</v>
      </c>
      <c r="O43" s="72">
        <f>华帝!J43</f>
        <v>4.8801139985750179</v>
      </c>
      <c r="P43" s="72">
        <f>方太!J43</f>
        <v>4.9326626846903485</v>
      </c>
      <c r="Q43" s="72">
        <f>老板!J43</f>
        <v>4.8917857602677994</v>
      </c>
      <c r="R43" s="72">
        <f>AO!J43</f>
        <v>4.9489528795811522</v>
      </c>
      <c r="S43" s="79">
        <f>万和!Q43</f>
        <v>4.7978729655091366</v>
      </c>
      <c r="T43" s="80">
        <f>海尔!Q43</f>
        <v>4.7483530879209734</v>
      </c>
      <c r="U43" s="80">
        <f>美的!Q43</f>
        <v>4.7928258710392235</v>
      </c>
      <c r="V43" s="80">
        <f>万家乐!Q43</f>
        <v>4.8138318994043683</v>
      </c>
      <c r="W43" s="80">
        <f>华帝!Q43</f>
        <v>4.8359020512243598</v>
      </c>
      <c r="X43" s="80">
        <f>方太!Q43</f>
        <v>4.9100911662999058</v>
      </c>
      <c r="Y43" s="80">
        <f>老板!Q43</f>
        <v>4.8566692416634476</v>
      </c>
      <c r="Z43" s="80">
        <f>AO!Q43</f>
        <v>4.9236327460271747</v>
      </c>
      <c r="AA43" s="86">
        <f>万和!X43</f>
        <v>4.8091127943162473</v>
      </c>
      <c r="AB43" s="87">
        <f>海尔!X43</f>
        <v>4.7745506789114875</v>
      </c>
      <c r="AC43" s="87">
        <f>美的!X43</f>
        <v>4.7889426335019776</v>
      </c>
      <c r="AD43" s="87">
        <f>万家乐!X43</f>
        <v>4.8282594308405029</v>
      </c>
      <c r="AE43" s="87">
        <f>华帝!X43</f>
        <v>4.8585195740212992</v>
      </c>
      <c r="AF43" s="87">
        <f>方太!X43</f>
        <v>4.8866102226403259</v>
      </c>
      <c r="AG43" s="87">
        <f>老板!X43</f>
        <v>4.8554783056521176</v>
      </c>
      <c r="AH43" s="87">
        <f>AO!X43</f>
        <v>4.9153860250805037</v>
      </c>
    </row>
    <row r="44" spans="1:34" x14ac:dyDescent="0.25">
      <c r="A44" s="10">
        <v>42775</v>
      </c>
      <c r="B44" s="11" t="s">
        <v>16</v>
      </c>
      <c r="C44" s="64">
        <f>万和!C44</f>
        <v>4.8176000939297872</v>
      </c>
      <c r="D44" s="65">
        <f>海尔!C44</f>
        <v>4.781535508682162</v>
      </c>
      <c r="E44" s="65">
        <f>美的!C44</f>
        <v>4.808438445893116</v>
      </c>
      <c r="F44" s="65">
        <f>万家乐!C44</f>
        <v>4.8369860292657094</v>
      </c>
      <c r="G44" s="65">
        <f>华帝!C44</f>
        <v>4.8589502928367629</v>
      </c>
      <c r="H44" s="65">
        <f>方太!C44</f>
        <v>4.9097012102874436</v>
      </c>
      <c r="I44" s="65">
        <f>老板!C44</f>
        <v>4.8678653519795496</v>
      </c>
      <c r="J44" s="65">
        <f>AO!C44</f>
        <v>4.9293685487178145</v>
      </c>
      <c r="K44" s="71">
        <f>万和!J44</f>
        <v>4.8489491605025243</v>
      </c>
      <c r="L44" s="72">
        <f>海尔!J44</f>
        <v>4.8210767274799746</v>
      </c>
      <c r="M44" s="72">
        <f>美的!J44</f>
        <v>4.8431591692279037</v>
      </c>
      <c r="N44" s="72">
        <f>万家乐!J44</f>
        <v>4.8691650665430712</v>
      </c>
      <c r="O44" s="72">
        <f>华帝!J44</f>
        <v>4.8808004204835562</v>
      </c>
      <c r="P44" s="72">
        <f>方太!J44</f>
        <v>4.9326462430660616</v>
      </c>
      <c r="Q44" s="72">
        <f>老板!J44</f>
        <v>4.8915705355416641</v>
      </c>
      <c r="R44" s="72">
        <f>AO!J44</f>
        <v>4.949192471795409</v>
      </c>
      <c r="S44" s="79">
        <f>万和!Q44</f>
        <v>4.7949395326993072</v>
      </c>
      <c r="T44" s="80">
        <f>海尔!Q44</f>
        <v>4.7487795942522721</v>
      </c>
      <c r="U44" s="80">
        <f>美的!Q44</f>
        <v>4.7930267421055177</v>
      </c>
      <c r="V44" s="80">
        <f>万家乐!Q44</f>
        <v>4.8136794014434221</v>
      </c>
      <c r="W44" s="80">
        <f>华帝!Q44</f>
        <v>4.8364994743955547</v>
      </c>
      <c r="X44" s="80">
        <f>方太!Q44</f>
        <v>4.9100794251134641</v>
      </c>
      <c r="Y44" s="80">
        <f>老板!Q44</f>
        <v>4.8567699941999098</v>
      </c>
      <c r="Z44" s="80">
        <f>AO!Q44</f>
        <v>4.9235400361228177</v>
      </c>
      <c r="AA44" s="86">
        <f>万和!X44</f>
        <v>4.8089115885875309</v>
      </c>
      <c r="AB44" s="87">
        <f>海尔!X44</f>
        <v>4.7747502043142402</v>
      </c>
      <c r="AC44" s="87">
        <f>美的!X44</f>
        <v>4.7891294263459265</v>
      </c>
      <c r="AD44" s="87">
        <f>万家乐!X44</f>
        <v>4.828113619810634</v>
      </c>
      <c r="AE44" s="87">
        <f>华帝!X44</f>
        <v>4.8595509836311761</v>
      </c>
      <c r="AF44" s="87">
        <f>方太!X44</f>
        <v>4.8863779626828041</v>
      </c>
      <c r="AG44" s="87">
        <f>老板!X44</f>
        <v>4.855255526197074</v>
      </c>
      <c r="AH44" s="87">
        <f>AO!X44</f>
        <v>4.9153731382352168</v>
      </c>
    </row>
    <row r="45" spans="1:34" x14ac:dyDescent="0.25">
      <c r="A45" s="10">
        <v>42776</v>
      </c>
      <c r="B45" s="11" t="s">
        <v>17</v>
      </c>
      <c r="C45" s="64">
        <f>万和!C45</f>
        <v>4.8177655140022315</v>
      </c>
      <c r="D45" s="65">
        <f>海尔!C45</f>
        <v>4.7816691376864497</v>
      </c>
      <c r="E45" s="65">
        <f>美的!C45</f>
        <v>4.8084572708587432</v>
      </c>
      <c r="F45" s="65">
        <f>万家乐!C45</f>
        <v>4.8370880819860416</v>
      </c>
      <c r="G45" s="65">
        <f>华帝!C45</f>
        <v>4.8589035433810546</v>
      </c>
      <c r="H45" s="65">
        <f>方太!C45</f>
        <v>4.9095469971963999</v>
      </c>
      <c r="I45" s="65">
        <f>老板!C45</f>
        <v>4.8680407715631242</v>
      </c>
      <c r="J45" s="65">
        <f>AO!C45</f>
        <v>4.92924742448053</v>
      </c>
      <c r="K45" s="71">
        <f>万和!J45</f>
        <v>4.8491164210649913</v>
      </c>
      <c r="L45" s="72">
        <f>海尔!J45</f>
        <v>4.8212108593488274</v>
      </c>
      <c r="M45" s="72">
        <f>美的!J45</f>
        <v>4.843279109665624</v>
      </c>
      <c r="N45" s="72">
        <f>万家乐!J45</f>
        <v>4.8693347468857677</v>
      </c>
      <c r="O45" s="72">
        <f>华帝!J45</f>
        <v>4.8807725547664678</v>
      </c>
      <c r="P45" s="72">
        <f>方太!J45</f>
        <v>4.9325554923164487</v>
      </c>
      <c r="Q45" s="72">
        <f>老板!J45</f>
        <v>4.8918456873750085</v>
      </c>
      <c r="R45" s="72">
        <f>AO!J45</f>
        <v>4.9490832896804609</v>
      </c>
      <c r="S45" s="79">
        <f>万和!Q45</f>
        <v>4.7949862032525097</v>
      </c>
      <c r="T45" s="80">
        <f>海尔!Q45</f>
        <v>4.7489668645277634</v>
      </c>
      <c r="U45" s="80">
        <f>美的!Q45</f>
        <v>4.7930249199449007</v>
      </c>
      <c r="V45" s="80">
        <f>万家乐!Q45</f>
        <v>4.813742380068911</v>
      </c>
      <c r="W45" s="80">
        <f>华帝!Q45</f>
        <v>4.8363957464397096</v>
      </c>
      <c r="X45" s="80">
        <f>方太!Q45</f>
        <v>4.910073989755265</v>
      </c>
      <c r="Y45" s="80">
        <f>老板!Q45</f>
        <v>4.8568802012773373</v>
      </c>
      <c r="Z45" s="80">
        <f>AO!Q45</f>
        <v>4.9234677841801995</v>
      </c>
      <c r="AA45" s="86">
        <f>万和!X45</f>
        <v>4.8091939176891918</v>
      </c>
      <c r="AB45" s="87">
        <f>海尔!X45</f>
        <v>4.7748296891827584</v>
      </c>
      <c r="AC45" s="87">
        <f>美的!X45</f>
        <v>4.7890677829657058</v>
      </c>
      <c r="AD45" s="87">
        <f>万家乐!X45</f>
        <v>4.8281871190034451</v>
      </c>
      <c r="AE45" s="87">
        <f>华帝!X45</f>
        <v>4.8595423289369855</v>
      </c>
      <c r="AF45" s="87">
        <f>方太!X45</f>
        <v>4.8860115095174859</v>
      </c>
      <c r="AG45" s="87">
        <f>老板!X45</f>
        <v>4.8553964260370295</v>
      </c>
      <c r="AH45" s="87">
        <f>AO!X45</f>
        <v>4.9151911995809323</v>
      </c>
    </row>
    <row r="46" spans="1:34" x14ac:dyDescent="0.25">
      <c r="A46" s="10">
        <v>42777</v>
      </c>
      <c r="B46" s="11" t="s">
        <v>18</v>
      </c>
      <c r="C46" s="64">
        <f>万和!C46</f>
        <v>4.817795780987046</v>
      </c>
      <c r="D46" s="65">
        <f>海尔!C46</f>
        <v>4.7818184732446403</v>
      </c>
      <c r="E46" s="65">
        <f>美的!C46</f>
        <v>4.8084548756645527</v>
      </c>
      <c r="F46" s="65">
        <f>万家乐!C46</f>
        <v>4.8368326413075007</v>
      </c>
      <c r="G46" s="65">
        <f>华帝!C46</f>
        <v>4.8587027297771099</v>
      </c>
      <c r="H46" s="65">
        <f>方太!C46</f>
        <v>4.9094405003380661</v>
      </c>
      <c r="I46" s="65">
        <f>老板!C46</f>
        <v>4.867468823991385</v>
      </c>
      <c r="J46" s="65">
        <f>AO!C46</f>
        <v>4.9292921351259267</v>
      </c>
      <c r="K46" s="71">
        <f>万和!J46</f>
        <v>4.8492426910884117</v>
      </c>
      <c r="L46" s="72">
        <f>海尔!J46</f>
        <v>4.8214928268589938</v>
      </c>
      <c r="M46" s="72">
        <f>美的!J46</f>
        <v>4.8432878758639424</v>
      </c>
      <c r="N46" s="72">
        <f>万家乐!J46</f>
        <v>4.8688731179942959</v>
      </c>
      <c r="O46" s="72">
        <f>华帝!J46</f>
        <v>4.8806160781367396</v>
      </c>
      <c r="P46" s="72">
        <f>方太!J46</f>
        <v>4.9324290060851927</v>
      </c>
      <c r="Q46" s="72">
        <f>老板!J46</f>
        <v>4.8921476791886045</v>
      </c>
      <c r="R46" s="72">
        <f>AO!J46</f>
        <v>4.9491574285190136</v>
      </c>
      <c r="S46" s="79">
        <f>万和!Q46</f>
        <v>4.7951156510508399</v>
      </c>
      <c r="T46" s="80">
        <f>海尔!Q46</f>
        <v>4.7492725691293982</v>
      </c>
      <c r="U46" s="80">
        <f>美的!Q46</f>
        <v>4.7930467629048712</v>
      </c>
      <c r="V46" s="80">
        <f>万家乐!Q46</f>
        <v>4.8134739075658111</v>
      </c>
      <c r="W46" s="80">
        <f>华帝!Q46</f>
        <v>4.8361758076634107</v>
      </c>
      <c r="X46" s="80">
        <f>方太!Q46</f>
        <v>4.9099898580121701</v>
      </c>
      <c r="Y46" s="80">
        <f>老板!Q46</f>
        <v>4.8549017076083798</v>
      </c>
      <c r="Z46" s="80">
        <f>AO!Q46</f>
        <v>4.9235002751788661</v>
      </c>
      <c r="AA46" s="86">
        <f>万和!X46</f>
        <v>4.8090290008218854</v>
      </c>
      <c r="AB46" s="87">
        <f>海尔!X46</f>
        <v>4.7746900237455279</v>
      </c>
      <c r="AC46" s="87">
        <f>美的!X46</f>
        <v>4.7890299882248462</v>
      </c>
      <c r="AD46" s="87">
        <f>万家乐!X46</f>
        <v>4.8281508983623951</v>
      </c>
      <c r="AE46" s="87">
        <f>华帝!X46</f>
        <v>4.8593163035311795</v>
      </c>
      <c r="AF46" s="87">
        <f>方太!X46</f>
        <v>4.8859026369168355</v>
      </c>
      <c r="AG46" s="87">
        <f>老板!X46</f>
        <v>4.8553570851771699</v>
      </c>
      <c r="AH46" s="87">
        <f>AO!X46</f>
        <v>4.9152187016799012</v>
      </c>
    </row>
    <row r="47" spans="1:34" x14ac:dyDescent="0.25">
      <c r="A47" s="10">
        <v>42778</v>
      </c>
      <c r="B47" s="11" t="s">
        <v>12</v>
      </c>
      <c r="C47" s="64">
        <f>万和!C47</f>
        <v>4.818146234538907</v>
      </c>
      <c r="D47" s="65">
        <f>海尔!C47</f>
        <v>4.7819883973592701</v>
      </c>
      <c r="E47" s="65">
        <f>美的!C47</f>
        <v>4.8085117749089301</v>
      </c>
      <c r="F47" s="65">
        <f>万家乐!C47</f>
        <v>4.8368511881056682</v>
      </c>
      <c r="G47" s="65">
        <f>华帝!C47</f>
        <v>4.8584054155697629</v>
      </c>
      <c r="H47" s="65">
        <f>方太!C47</f>
        <v>4.9093566322478157</v>
      </c>
      <c r="I47" s="65">
        <f>老板!C47</f>
        <v>4.8686430152816031</v>
      </c>
      <c r="J47" s="65">
        <f>AO!C47</f>
        <v>4.9292367433684046</v>
      </c>
      <c r="K47" s="71">
        <f>万和!J47</f>
        <v>4.8496359793330202</v>
      </c>
      <c r="L47" s="72">
        <f>海尔!J47</f>
        <v>4.8216149744668071</v>
      </c>
      <c r="M47" s="72">
        <f>美的!J47</f>
        <v>4.8433435194396273</v>
      </c>
      <c r="N47" s="72">
        <f>万家乐!J47</f>
        <v>4.8689765033851051</v>
      </c>
      <c r="O47" s="72">
        <f>华帝!J47</f>
        <v>4.8803309514855204</v>
      </c>
      <c r="P47" s="72">
        <f>方太!J47</f>
        <v>4.9323272438443206</v>
      </c>
      <c r="Q47" s="72">
        <f>老板!J47</f>
        <v>4.8926615907986388</v>
      </c>
      <c r="R47" s="72">
        <f>AO!J47</f>
        <v>4.9491512082491536</v>
      </c>
      <c r="S47" s="79">
        <f>万和!Q47</f>
        <v>4.7953851573508688</v>
      </c>
      <c r="T47" s="80">
        <f>海尔!Q47</f>
        <v>4.7493703204247719</v>
      </c>
      <c r="U47" s="80">
        <f>美的!Q47</f>
        <v>4.7931783355538808</v>
      </c>
      <c r="V47" s="80">
        <f>万家乐!Q47</f>
        <v>4.8134873224478962</v>
      </c>
      <c r="W47" s="80">
        <f>华帝!Q47</f>
        <v>4.8358781496803314</v>
      </c>
      <c r="X47" s="80">
        <f>方太!Q47</f>
        <v>4.9099602859412235</v>
      </c>
      <c r="Y47" s="80">
        <f>老板!Q47</f>
        <v>4.8576057022517416</v>
      </c>
      <c r="Z47" s="80">
        <f>AO!Q47</f>
        <v>4.9232807703408286</v>
      </c>
      <c r="AA47" s="86">
        <f>万和!X47</f>
        <v>4.8094175669328321</v>
      </c>
      <c r="AB47" s="87">
        <f>海尔!X47</f>
        <v>4.7749798971862321</v>
      </c>
      <c r="AC47" s="87">
        <f>美的!X47</f>
        <v>4.789013469733284</v>
      </c>
      <c r="AD47" s="87">
        <f>万家乐!X47</f>
        <v>4.828089738484004</v>
      </c>
      <c r="AE47" s="87">
        <f>华帝!X47</f>
        <v>4.8590071455434378</v>
      </c>
      <c r="AF47" s="87">
        <f>方太!X47</f>
        <v>4.885782366957903</v>
      </c>
      <c r="AG47" s="87">
        <f>老板!X47</f>
        <v>4.8556617527944272</v>
      </c>
      <c r="AH47" s="87">
        <f>AO!X47</f>
        <v>4.9152782515152307</v>
      </c>
    </row>
    <row r="48" spans="1:34" x14ac:dyDescent="0.25">
      <c r="A48" s="10">
        <v>42779</v>
      </c>
      <c r="B48" s="11" t="s">
        <v>13</v>
      </c>
      <c r="C48" s="64">
        <f>万和!C48</f>
        <v>4.8185995580845109</v>
      </c>
      <c r="D48" s="65">
        <f>海尔!C48</f>
        <v>4.7821489485491488</v>
      </c>
      <c r="E48" s="65">
        <f>美的!C48</f>
        <v>4.8085957557402601</v>
      </c>
      <c r="F48" s="65">
        <f>万家乐!C48</f>
        <v>4.8368092454835283</v>
      </c>
      <c r="G48" s="65">
        <f>华帝!C48</f>
        <v>4.8581143817912622</v>
      </c>
      <c r="H48" s="65">
        <f>方太!C48</f>
        <v>4.9092481195030606</v>
      </c>
      <c r="I48" s="65">
        <f>老板!C48</f>
        <v>4.8685438385675468</v>
      </c>
      <c r="J48" s="65">
        <f>AO!C48</f>
        <v>4.9293862411645319</v>
      </c>
      <c r="K48" s="71">
        <f>万和!J48</f>
        <v>4.8501202557634775</v>
      </c>
      <c r="L48" s="72">
        <f>海尔!J48</f>
        <v>4.8217039713450021</v>
      </c>
      <c r="M48" s="72">
        <f>美的!J48</f>
        <v>4.8434276292427363</v>
      </c>
      <c r="N48" s="72">
        <f>万家乐!J48</f>
        <v>4.868756641870351</v>
      </c>
      <c r="O48" s="72">
        <f>华帝!J48</f>
        <v>4.8800722728299331</v>
      </c>
      <c r="P48" s="72">
        <f>方太!J48</f>
        <v>4.9323657659378082</v>
      </c>
      <c r="Q48" s="72">
        <f>老板!J48</f>
        <v>4.8925010555032316</v>
      </c>
      <c r="R48" s="72">
        <f>AO!J48</f>
        <v>4.949401637623347</v>
      </c>
      <c r="S48" s="79">
        <f>万和!Q48</f>
        <v>4.7959171701765708</v>
      </c>
      <c r="T48" s="80">
        <f>海尔!Q48</f>
        <v>4.7495808413202871</v>
      </c>
      <c r="U48" s="80">
        <f>美的!Q48</f>
        <v>4.7932684758247559</v>
      </c>
      <c r="V48" s="80">
        <f>万家乐!Q48</f>
        <v>4.8134298618490963</v>
      </c>
      <c r="W48" s="80">
        <f>华帝!Q48</f>
        <v>4.8354663856056614</v>
      </c>
      <c r="X48" s="80">
        <f>方太!Q48</f>
        <v>4.9098316305420289</v>
      </c>
      <c r="Y48" s="80">
        <f>老板!Q48</f>
        <v>4.8574908252411415</v>
      </c>
      <c r="Z48" s="80">
        <f>AO!Q48</f>
        <v>4.9235513331933651</v>
      </c>
      <c r="AA48" s="86">
        <f>万和!X48</f>
        <v>4.8097612483134862</v>
      </c>
      <c r="AB48" s="87">
        <f>海尔!X48</f>
        <v>4.7751620329821574</v>
      </c>
      <c r="AC48" s="87">
        <f>美的!X48</f>
        <v>4.7890911621532881</v>
      </c>
      <c r="AD48" s="87">
        <f>万家乐!X48</f>
        <v>4.8282412327311368</v>
      </c>
      <c r="AE48" s="87">
        <f>华帝!X48</f>
        <v>4.8588044869381921</v>
      </c>
      <c r="AF48" s="87">
        <f>方太!X48</f>
        <v>4.8855469620293457</v>
      </c>
      <c r="AG48" s="87">
        <f>老板!X48</f>
        <v>4.8556396349582673</v>
      </c>
      <c r="AH48" s="87">
        <f>AO!X48</f>
        <v>4.9152057526768846</v>
      </c>
    </row>
    <row r="49" spans="1:34" x14ac:dyDescent="0.25">
      <c r="A49" s="10">
        <v>42780</v>
      </c>
      <c r="B49" s="11" t="s">
        <v>14</v>
      </c>
      <c r="C49" s="64">
        <f>万和!C49</f>
        <v>4.8191335226914438</v>
      </c>
      <c r="D49" s="65">
        <f>海尔!C49</f>
        <v>4.7823979991844192</v>
      </c>
      <c r="E49" s="65">
        <f>美的!C49</f>
        <v>4.8088039977768497</v>
      </c>
      <c r="F49" s="65">
        <f>万家乐!C49</f>
        <v>4.8376596074265867</v>
      </c>
      <c r="G49" s="65">
        <f>华帝!C49</f>
        <v>4.8580112023710846</v>
      </c>
      <c r="H49" s="65">
        <f>方太!C49</f>
        <v>4.9091701218577031</v>
      </c>
      <c r="I49" s="65">
        <f>老板!C49</f>
        <v>4.8685667240800319</v>
      </c>
      <c r="J49" s="65">
        <f>AO!C49</f>
        <v>4.929134960202922</v>
      </c>
      <c r="K49" s="71">
        <f>万和!J49</f>
        <v>4.850340136054422</v>
      </c>
      <c r="L49" s="72">
        <f>海尔!J49</f>
        <v>4.8219325019076091</v>
      </c>
      <c r="M49" s="72">
        <f>美的!J49</f>
        <v>4.8436757045545615</v>
      </c>
      <c r="N49" s="72">
        <f>万家乐!J49</f>
        <v>4.8696142866626833</v>
      </c>
      <c r="O49" s="72">
        <f>华帝!J49</f>
        <v>4.8798884786376311</v>
      </c>
      <c r="P49" s="72">
        <f>方太!J49</f>
        <v>4.9323790091181534</v>
      </c>
      <c r="Q49" s="72">
        <f>老板!J49</f>
        <v>4.8926261739949952</v>
      </c>
      <c r="R49" s="72">
        <f>AO!J49</f>
        <v>4.9491472054578853</v>
      </c>
      <c r="S49" s="79">
        <f>万和!Q49</f>
        <v>4.7972434017595305</v>
      </c>
      <c r="T49" s="80">
        <f>海尔!Q49</f>
        <v>4.7498522490970778</v>
      </c>
      <c r="U49" s="80">
        <f>美的!Q49</f>
        <v>4.7934697439185099</v>
      </c>
      <c r="V49" s="80">
        <f>万家乐!Q49</f>
        <v>4.8142468299807479</v>
      </c>
      <c r="W49" s="80">
        <f>华帝!Q49</f>
        <v>4.8353176098259363</v>
      </c>
      <c r="X49" s="80">
        <f>方太!Q49</f>
        <v>4.9098734338636145</v>
      </c>
      <c r="Y49" s="80">
        <f>老板!Q49</f>
        <v>4.8576256865230247</v>
      </c>
      <c r="Z49" s="80">
        <f>AO!Q49</f>
        <v>4.923300970873786</v>
      </c>
      <c r="AA49" s="86">
        <f>万和!X49</f>
        <v>4.8098170302603798</v>
      </c>
      <c r="AB49" s="87">
        <f>海尔!X49</f>
        <v>4.7754092465485698</v>
      </c>
      <c r="AC49" s="87">
        <f>美的!X49</f>
        <v>4.7892665448574796</v>
      </c>
      <c r="AD49" s="87">
        <f>万家乐!X49</f>
        <v>4.8291177056363273</v>
      </c>
      <c r="AE49" s="87">
        <f>华帝!X49</f>
        <v>4.8588275186496874</v>
      </c>
      <c r="AF49" s="87">
        <f>方太!X49</f>
        <v>4.8852579225913413</v>
      </c>
      <c r="AG49" s="87">
        <f>老板!X49</f>
        <v>4.8554483117220757</v>
      </c>
      <c r="AH49" s="87">
        <f>AO!X49</f>
        <v>4.9149567042770927</v>
      </c>
    </row>
    <row r="50" spans="1:34" x14ac:dyDescent="0.25">
      <c r="A50" s="10">
        <v>42781</v>
      </c>
      <c r="B50" s="11" t="s">
        <v>15</v>
      </c>
      <c r="C50" s="64">
        <f>万和!C50</f>
        <v>4.8191670083767795</v>
      </c>
      <c r="D50" s="65">
        <f>海尔!C50</f>
        <v>4.7824916997782578</v>
      </c>
      <c r="E50" s="65">
        <f>美的!C50</f>
        <v>4.8089498947047948</v>
      </c>
      <c r="F50" s="65">
        <f>万家乐!C50</f>
        <v>4.8378934785496073</v>
      </c>
      <c r="G50" s="65">
        <f>华帝!C50</f>
        <v>4.8577824730858232</v>
      </c>
      <c r="H50" s="65">
        <f>方太!C50</f>
        <v>4.9091519355560527</v>
      </c>
      <c r="I50" s="65">
        <f>老板!C50</f>
        <v>4.8685517809883292</v>
      </c>
      <c r="J50" s="65">
        <f>AO!C50</f>
        <v>4.9288588021270643</v>
      </c>
      <c r="K50" s="71">
        <f>万和!J50</f>
        <v>4.8506824439107259</v>
      </c>
      <c r="L50" s="72">
        <f>海尔!J50</f>
        <v>4.8221069785336041</v>
      </c>
      <c r="M50" s="72">
        <f>美的!J50</f>
        <v>4.8437773275034663</v>
      </c>
      <c r="N50" s="72">
        <f>万家乐!J50</f>
        <v>4.8697702218090049</v>
      </c>
      <c r="O50" s="72">
        <f>华帝!J50</f>
        <v>4.8796785390884398</v>
      </c>
      <c r="P50" s="72">
        <f>方太!J50</f>
        <v>4.9323274621999165</v>
      </c>
      <c r="Q50" s="72">
        <f>老板!J50</f>
        <v>4.892359755303918</v>
      </c>
      <c r="R50" s="72">
        <f>AO!J50</f>
        <v>4.9489399664147777</v>
      </c>
      <c r="S50" s="79">
        <f>万和!Q50</f>
        <v>4.796438404311405</v>
      </c>
      <c r="T50" s="80">
        <f>海尔!Q50</f>
        <v>4.7499593409480436</v>
      </c>
      <c r="U50" s="80">
        <f>美的!Q50</f>
        <v>4.7936228071734535</v>
      </c>
      <c r="V50" s="80">
        <f>万家乐!Q50</f>
        <v>4.8145836100411739</v>
      </c>
      <c r="W50" s="80">
        <f>华帝!Q50</f>
        <v>4.8350814971325082</v>
      </c>
      <c r="X50" s="80">
        <f>方太!Q50</f>
        <v>4.9099510916472209</v>
      </c>
      <c r="Y50" s="80">
        <f>老板!Q50</f>
        <v>4.8578354809319277</v>
      </c>
      <c r="Z50" s="80">
        <f>AO!Q50</f>
        <v>4.9229114189756507</v>
      </c>
      <c r="AA50" s="86">
        <f>万和!X50</f>
        <v>4.8103801769082066</v>
      </c>
      <c r="AB50" s="87">
        <f>海尔!X50</f>
        <v>4.7754087798531266</v>
      </c>
      <c r="AC50" s="87">
        <f>美的!X50</f>
        <v>4.7894495494374629</v>
      </c>
      <c r="AD50" s="87">
        <f>万家乐!X50</f>
        <v>4.8293266037986449</v>
      </c>
      <c r="AE50" s="87">
        <f>华帝!X50</f>
        <v>4.8585873830365225</v>
      </c>
      <c r="AF50" s="87">
        <f>方太!X50</f>
        <v>4.8851772528210207</v>
      </c>
      <c r="AG50" s="87">
        <f>老板!X50</f>
        <v>4.8554601067291419</v>
      </c>
      <c r="AH50" s="87">
        <f>AO!X50</f>
        <v>4.9147250209907645</v>
      </c>
    </row>
    <row r="51" spans="1:34" x14ac:dyDescent="0.25">
      <c r="A51" s="10">
        <v>42782</v>
      </c>
      <c r="B51" s="11" t="s">
        <v>16</v>
      </c>
      <c r="C51" s="64">
        <f>万和!C51</f>
        <v>4.8194428186819618</v>
      </c>
      <c r="D51" s="65">
        <f>海尔!C51</f>
        <v>4.7829498124322685</v>
      </c>
      <c r="E51" s="65">
        <f>美的!C51</f>
        <v>4.8091593654313316</v>
      </c>
      <c r="F51" s="65">
        <f>万家乐!C51</f>
        <v>4.8380174074812308</v>
      </c>
      <c r="G51" s="65">
        <f>华帝!C51</f>
        <v>4.8576225148074093</v>
      </c>
      <c r="H51" s="65">
        <f>方太!C51</f>
        <v>4.9089638543933765</v>
      </c>
      <c r="I51" s="65">
        <f>老板!C51</f>
        <v>4.8690030290199653</v>
      </c>
      <c r="J51" s="65">
        <f>AO!C51</f>
        <v>4.9288257784543772</v>
      </c>
      <c r="K51" s="71">
        <f>万和!J51</f>
        <v>4.8509305864450427</v>
      </c>
      <c r="L51" s="72">
        <f>海尔!J51</f>
        <v>4.8225114711115271</v>
      </c>
      <c r="M51" s="72">
        <f>美的!J51</f>
        <v>4.8440408783562123</v>
      </c>
      <c r="N51" s="72">
        <f>万家乐!J51</f>
        <v>4.8695767723074876</v>
      </c>
      <c r="O51" s="72">
        <f>华帝!J51</f>
        <v>4.8795412532538576</v>
      </c>
      <c r="P51" s="72">
        <f>方太!J51</f>
        <v>4.9321789783638454</v>
      </c>
      <c r="Q51" s="72">
        <f>老板!J51</f>
        <v>4.8928117773507473</v>
      </c>
      <c r="R51" s="72">
        <f>AO!J51</f>
        <v>4.9489225438987896</v>
      </c>
      <c r="S51" s="79">
        <f>万和!Q51</f>
        <v>4.7966756408755709</v>
      </c>
      <c r="T51" s="80">
        <f>海尔!Q51</f>
        <v>4.7505469844846795</v>
      </c>
      <c r="U51" s="80">
        <f>美的!Q51</f>
        <v>4.7938492038863183</v>
      </c>
      <c r="V51" s="80">
        <f>万家乐!Q51</f>
        <v>4.8149624609660489</v>
      </c>
      <c r="W51" s="80">
        <f>华帝!Q51</f>
        <v>4.8349115328026562</v>
      </c>
      <c r="X51" s="80">
        <f>方太!Q51</f>
        <v>4.9097746767379338</v>
      </c>
      <c r="Y51" s="80">
        <f>老板!Q51</f>
        <v>4.8584177441943783</v>
      </c>
      <c r="Z51" s="80">
        <f>AO!Q51</f>
        <v>4.9228588676868164</v>
      </c>
      <c r="AA51" s="86">
        <f>万和!X51</f>
        <v>4.8107222287252718</v>
      </c>
      <c r="AB51" s="87">
        <f>海尔!X51</f>
        <v>4.7757909817005988</v>
      </c>
      <c r="AC51" s="87">
        <f>美的!X51</f>
        <v>4.7895880140514642</v>
      </c>
      <c r="AD51" s="87">
        <f>万家乐!X51</f>
        <v>4.8295129891701549</v>
      </c>
      <c r="AE51" s="87">
        <f>华帝!X51</f>
        <v>4.8584147583657149</v>
      </c>
      <c r="AF51" s="87">
        <f>方太!X51</f>
        <v>4.884937908078351</v>
      </c>
      <c r="AG51" s="87">
        <f>老板!X51</f>
        <v>4.8557795655147702</v>
      </c>
      <c r="AH51" s="87">
        <f>AO!X51</f>
        <v>4.9146959237775274</v>
      </c>
    </row>
    <row r="52" spans="1:34" x14ac:dyDescent="0.25">
      <c r="A52" s="10">
        <v>42783</v>
      </c>
      <c r="B52" s="11" t="s">
        <v>17</v>
      </c>
      <c r="C52" s="64">
        <f>万和!C52</f>
        <v>4.8194923343658074</v>
      </c>
      <c r="D52" s="65">
        <f>海尔!C52</f>
        <v>4.7833165231261505</v>
      </c>
      <c r="E52" s="65">
        <f>美的!C52</f>
        <v>4.8092193943766821</v>
      </c>
      <c r="F52" s="65">
        <f>万家乐!C52</f>
        <v>4.8371108895535615</v>
      </c>
      <c r="G52" s="65">
        <f>华帝!C52</f>
        <v>4.8574592866671695</v>
      </c>
      <c r="H52" s="65">
        <f>方太!C52</f>
        <v>4.9087370334723559</v>
      </c>
      <c r="I52" s="65">
        <f>老板!C52</f>
        <v>4.8689777371945384</v>
      </c>
      <c r="J52" s="65">
        <f>AO!C52</f>
        <v>4.928832164710208</v>
      </c>
      <c r="K52" s="71">
        <f>万和!J52</f>
        <v>4.8510899421424813</v>
      </c>
      <c r="L52" s="72">
        <f>海尔!J52</f>
        <v>4.8228516727314679</v>
      </c>
      <c r="M52" s="72">
        <f>美的!J52</f>
        <v>4.8441112528236872</v>
      </c>
      <c r="N52" s="72">
        <f>万家乐!J52</f>
        <v>4.868660684612828</v>
      </c>
      <c r="O52" s="72">
        <f>华帝!J52</f>
        <v>4.8794835007173605</v>
      </c>
      <c r="P52" s="72">
        <f>方太!J52</f>
        <v>4.9319217196021814</v>
      </c>
      <c r="Q52" s="72">
        <f>老板!J52</f>
        <v>4.8928058961648837</v>
      </c>
      <c r="R52" s="72">
        <f>AO!J52</f>
        <v>4.9488694556054522</v>
      </c>
      <c r="S52" s="79">
        <f>万和!Q52</f>
        <v>4.7964467301735727</v>
      </c>
      <c r="T52" s="80">
        <f>海尔!Q52</f>
        <v>4.751021120832112</v>
      </c>
      <c r="U52" s="80">
        <f>美的!Q52</f>
        <v>4.7939350842093909</v>
      </c>
      <c r="V52" s="80">
        <f>万家乐!Q52</f>
        <v>4.8138251910933869</v>
      </c>
      <c r="W52" s="80">
        <f>华帝!Q52</f>
        <v>4.8347806388280601</v>
      </c>
      <c r="X52" s="80">
        <f>方太!Q52</f>
        <v>4.9095604748155282</v>
      </c>
      <c r="Y52" s="80">
        <f>老板!Q52</f>
        <v>4.8584007304983041</v>
      </c>
      <c r="Z52" s="80">
        <f>AO!Q52</f>
        <v>4.9228183513222508</v>
      </c>
      <c r="AA52" s="86">
        <f>万和!X52</f>
        <v>4.810940330781369</v>
      </c>
      <c r="AB52" s="87">
        <f>海尔!X52</f>
        <v>4.7760767758148699</v>
      </c>
      <c r="AC52" s="87">
        <f>美的!X52</f>
        <v>4.7896118460969683</v>
      </c>
      <c r="AD52" s="87">
        <f>万家乐!X52</f>
        <v>4.8288467929544696</v>
      </c>
      <c r="AE52" s="87">
        <f>华帝!X52</f>
        <v>4.8581137204560898</v>
      </c>
      <c r="AF52" s="87">
        <f>方太!X52</f>
        <v>4.8847289059993582</v>
      </c>
      <c r="AG52" s="87">
        <f>老板!X52</f>
        <v>4.8557265849204283</v>
      </c>
      <c r="AH52" s="87">
        <f>AO!X52</f>
        <v>4.9148086872029202</v>
      </c>
    </row>
    <row r="53" spans="1:34" x14ac:dyDescent="0.25">
      <c r="A53" s="10">
        <v>42784</v>
      </c>
      <c r="B53" s="11" t="s">
        <v>18</v>
      </c>
      <c r="C53" s="64">
        <f>万和!C53</f>
        <v>4.8196919242079019</v>
      </c>
      <c r="D53" s="65">
        <f>海尔!C53</f>
        <v>4.7836247317536085</v>
      </c>
      <c r="E53" s="65">
        <f>美的!C53</f>
        <v>4.7989145711701537</v>
      </c>
      <c r="F53" s="65">
        <f>万家乐!C53</f>
        <v>4.8372051742883135</v>
      </c>
      <c r="G53" s="65">
        <f>华帝!C53</f>
        <v>4.8574345787324154</v>
      </c>
      <c r="H53" s="65">
        <f>方太!C53</f>
        <v>4.9090179202260904</v>
      </c>
      <c r="I53" s="65">
        <f>老板!C53</f>
        <v>4.8688185392096015</v>
      </c>
      <c r="J53" s="65">
        <f>AO!C53</f>
        <v>4.9287509243687415</v>
      </c>
      <c r="K53" s="71">
        <f>万和!J53</f>
        <v>4.8513758252030144</v>
      </c>
      <c r="L53" s="72">
        <f>海尔!J53</f>
        <v>4.8231558743433309</v>
      </c>
      <c r="M53" s="72">
        <f>美的!J53</f>
        <v>4.8441452958251814</v>
      </c>
      <c r="N53" s="72">
        <f>万家乐!J53</f>
        <v>4.8685349131331961</v>
      </c>
      <c r="O53" s="72">
        <f>华帝!J53</f>
        <v>4.8793299047042806</v>
      </c>
      <c r="P53" s="72">
        <f>方太!J53</f>
        <v>4.9322371379022414</v>
      </c>
      <c r="Q53" s="72">
        <f>老板!J53</f>
        <v>4.892809304452939</v>
      </c>
      <c r="R53" s="72">
        <f>AO!J53</f>
        <v>4.948840507392914</v>
      </c>
      <c r="S53" s="79">
        <f>万和!Q53</f>
        <v>4.7970438745107202</v>
      </c>
      <c r="T53" s="80">
        <f>海尔!Q53</f>
        <v>4.7513716619776236</v>
      </c>
      <c r="U53" s="80">
        <f>美的!Q53</f>
        <v>4.7939518820251505</v>
      </c>
      <c r="V53" s="80">
        <f>万家乐!Q53</f>
        <v>4.8141516341609529</v>
      </c>
      <c r="W53" s="80">
        <f>华帝!Q53</f>
        <v>4.8347829375283622</v>
      </c>
      <c r="X53" s="80">
        <f>方太!Q53</f>
        <v>4.9098529128396171</v>
      </c>
      <c r="Y53" s="80">
        <f>老板!Q53</f>
        <v>4.8581789669704989</v>
      </c>
      <c r="Z53" s="80">
        <f>AO!Q53</f>
        <v>4.9227412528587573</v>
      </c>
      <c r="AA53" s="86">
        <f>万和!X53</f>
        <v>4.8106560729099721</v>
      </c>
      <c r="AB53" s="87">
        <f>海尔!X53</f>
        <v>4.7763466589398709</v>
      </c>
      <c r="AC53" s="87">
        <f>美的!X53</f>
        <v>4.7586465356601275</v>
      </c>
      <c r="AD53" s="87">
        <f>万家乐!X53</f>
        <v>4.8289289755707916</v>
      </c>
      <c r="AE53" s="87">
        <f>华帝!X53</f>
        <v>4.8581908939646041</v>
      </c>
      <c r="AF53" s="87">
        <f>方太!X53</f>
        <v>4.8849637099364118</v>
      </c>
      <c r="AG53" s="87">
        <f>老板!X53</f>
        <v>4.8554673462053648</v>
      </c>
      <c r="AH53" s="87">
        <f>AO!X53</f>
        <v>4.9146710128545514</v>
      </c>
    </row>
    <row r="54" spans="1:34" x14ac:dyDescent="0.25">
      <c r="A54" s="10">
        <v>42785</v>
      </c>
      <c r="B54" s="11" t="s">
        <v>12</v>
      </c>
      <c r="C54" s="64">
        <f>万和!C54</f>
        <v>4.8193908945749113</v>
      </c>
      <c r="D54" s="65">
        <f>海尔!C54</f>
        <v>4.7837861305569556</v>
      </c>
      <c r="E54" s="65">
        <f>美的!C54</f>
        <v>4.8093306873642581</v>
      </c>
      <c r="F54" s="65">
        <f>万家乐!C54</f>
        <v>4.8370197646013766</v>
      </c>
      <c r="G54" s="65">
        <f>华帝!C54</f>
        <v>4.8577252704254859</v>
      </c>
      <c r="H54" s="65">
        <f>方太!C54</f>
        <v>4.9088337405169087</v>
      </c>
      <c r="I54" s="65">
        <f>老板!C54</f>
        <v>4.8687721594938091</v>
      </c>
      <c r="J54" s="65">
        <f>AO!C54</f>
        <v>4.9286515868840963</v>
      </c>
      <c r="K54" s="71">
        <f>万和!J54</f>
        <v>4.8510924173384744</v>
      </c>
      <c r="L54" s="72">
        <f>海尔!J54</f>
        <v>4.8232972386981006</v>
      </c>
      <c r="M54" s="72">
        <f>美的!J54</f>
        <v>4.8442428688316452</v>
      </c>
      <c r="N54" s="72">
        <f>万家乐!J54</f>
        <v>4.8682878081279144</v>
      </c>
      <c r="O54" s="72">
        <f>华帝!J54</f>
        <v>4.8795486387216478</v>
      </c>
      <c r="P54" s="72">
        <f>方太!J54</f>
        <v>4.9320432043204319</v>
      </c>
      <c r="Q54" s="72">
        <f>老板!J54</f>
        <v>4.8926853215513013</v>
      </c>
      <c r="R54" s="72">
        <f>AO!J54</f>
        <v>4.9487638085218304</v>
      </c>
      <c r="S54" s="79">
        <f>万和!Q54</f>
        <v>4.7965299684542586</v>
      </c>
      <c r="T54" s="80">
        <f>海尔!Q54</f>
        <v>4.7516127725982846</v>
      </c>
      <c r="U54" s="80">
        <f>美的!Q54</f>
        <v>4.7939756444212467</v>
      </c>
      <c r="V54" s="80">
        <f>万家乐!Q54</f>
        <v>4.8139906728847439</v>
      </c>
      <c r="W54" s="80">
        <f>华帝!Q54</f>
        <v>4.8353212919837931</v>
      </c>
      <c r="X54" s="80">
        <f>方太!Q54</f>
        <v>4.9097016844541601</v>
      </c>
      <c r="Y54" s="80">
        <f>老板!Q54</f>
        <v>4.8580592374406804</v>
      </c>
      <c r="Z54" s="80">
        <f>AO!Q54</f>
        <v>4.9226196738558654</v>
      </c>
      <c r="AA54" s="86">
        <f>万和!X54</f>
        <v>4.8105502979320018</v>
      </c>
      <c r="AB54" s="87">
        <f>海尔!X54</f>
        <v>4.7764483803744806</v>
      </c>
      <c r="AC54" s="87">
        <f>美的!X54</f>
        <v>4.7897735488398832</v>
      </c>
      <c r="AD54" s="87">
        <f>万家乐!X54</f>
        <v>4.8287808127914724</v>
      </c>
      <c r="AE54" s="87">
        <f>华帝!X54</f>
        <v>4.8583058805710175</v>
      </c>
      <c r="AF54" s="87">
        <f>方太!X54</f>
        <v>4.884756332776135</v>
      </c>
      <c r="AG54" s="87">
        <f>老板!X54</f>
        <v>4.8555719194894449</v>
      </c>
      <c r="AH54" s="87">
        <f>AO!X54</f>
        <v>4.9145712782745923</v>
      </c>
    </row>
    <row r="55" spans="1:34" x14ac:dyDescent="0.25">
      <c r="A55" s="10">
        <v>42786</v>
      </c>
      <c r="B55" s="11" t="s">
        <v>13</v>
      </c>
      <c r="C55" s="64">
        <f>万和!C55</f>
        <v>4.8193195531161193</v>
      </c>
      <c r="D55" s="65">
        <f>海尔!C55</f>
        <v>4.7840582619402943</v>
      </c>
      <c r="E55" s="65">
        <f>美的!C55</f>
        <v>4.8094056326321706</v>
      </c>
      <c r="F55" s="65">
        <f>万家乐!C55</f>
        <v>4.8365873703382869</v>
      </c>
      <c r="G55" s="65">
        <f>华帝!C55</f>
        <v>4.8577723903683214</v>
      </c>
      <c r="H55" s="65">
        <f>方太!C55</f>
        <v>4.9088712794742939</v>
      </c>
      <c r="I55" s="65">
        <f>老板!C55</f>
        <v>4.8687925811707835</v>
      </c>
      <c r="J55" s="65">
        <f>AO!C55</f>
        <v>4.9288953207911232</v>
      </c>
      <c r="K55" s="71">
        <f>万和!J55</f>
        <v>4.8509284129393908</v>
      </c>
      <c r="L55" s="72">
        <f>海尔!J55</f>
        <v>4.8235341722979808</v>
      </c>
      <c r="M55" s="72">
        <f>美的!J55</f>
        <v>4.8442575227481006</v>
      </c>
      <c r="N55" s="72">
        <f>万家乐!J55</f>
        <v>4.8677283934164057</v>
      </c>
      <c r="O55" s="72">
        <f>华帝!J55</f>
        <v>4.8796166521459146</v>
      </c>
      <c r="P55" s="72">
        <f>方太!J55</f>
        <v>4.9320963793325605</v>
      </c>
      <c r="Q55" s="72">
        <f>老板!J55</f>
        <v>4.8928184770840852</v>
      </c>
      <c r="R55" s="72">
        <f>AO!J55</f>
        <v>4.9489540849888174</v>
      </c>
      <c r="S55" s="79">
        <f>万和!Q55</f>
        <v>4.7964498423449724</v>
      </c>
      <c r="T55" s="80">
        <f>海尔!Q55</f>
        <v>4.7519483834020146</v>
      </c>
      <c r="U55" s="80">
        <f>美的!Q55</f>
        <v>4.7940420636777308</v>
      </c>
      <c r="V55" s="80">
        <f>万家乐!Q55</f>
        <v>4.8132871326714204</v>
      </c>
      <c r="W55" s="80">
        <f>华帝!Q55</f>
        <v>4.8354483124360774</v>
      </c>
      <c r="X55" s="80">
        <f>方太!Q55</f>
        <v>4.9097732250998583</v>
      </c>
      <c r="Y55" s="80">
        <f>老板!Q55</f>
        <v>4.8579771004888288</v>
      </c>
      <c r="Z55" s="80">
        <f>AO!Q55</f>
        <v>4.9230101302460199</v>
      </c>
      <c r="AA55" s="86">
        <f>万和!X55</f>
        <v>4.8105804040639963</v>
      </c>
      <c r="AB55" s="87">
        <f>海尔!X55</f>
        <v>4.7766922301208865</v>
      </c>
      <c r="AC55" s="87">
        <f>美的!X55</f>
        <v>4.7899173114706812</v>
      </c>
      <c r="AD55" s="87">
        <f>万家乐!X55</f>
        <v>4.8287465849270337</v>
      </c>
      <c r="AE55" s="87">
        <f>华帝!X55</f>
        <v>4.8582522065229741</v>
      </c>
      <c r="AF55" s="87">
        <f>方太!X55</f>
        <v>4.8847442339904648</v>
      </c>
      <c r="AG55" s="87">
        <f>老板!X55</f>
        <v>4.8555821659394374</v>
      </c>
      <c r="AH55" s="87">
        <f>AO!X55</f>
        <v>4.9147217471385343</v>
      </c>
    </row>
    <row r="56" spans="1:34" x14ac:dyDescent="0.25">
      <c r="A56" s="10">
        <v>42787</v>
      </c>
      <c r="B56" s="11" t="s">
        <v>14</v>
      </c>
      <c r="C56" s="64">
        <f>万和!C56</f>
        <v>4.8190270564665143</v>
      </c>
      <c r="D56" s="65">
        <f>海尔!C56</f>
        <v>4.7841211487114972</v>
      </c>
      <c r="E56" s="65">
        <f>美的!C56</f>
        <v>4.8095778599295622</v>
      </c>
      <c r="F56" s="65">
        <f>万家乐!C56</f>
        <v>4.8369488066719901</v>
      </c>
      <c r="G56" s="65">
        <f>华帝!C56</f>
        <v>4.8579278459906021</v>
      </c>
      <c r="H56" s="65">
        <f>方太!C56</f>
        <v>4.9087762297901625</v>
      </c>
      <c r="I56" s="65">
        <f>老板!C56</f>
        <v>4.8692402805589294</v>
      </c>
      <c r="J56" s="65">
        <f>AO!C56</f>
        <v>4.929169953545447</v>
      </c>
      <c r="K56" s="71">
        <f>万和!J56</f>
        <v>4.8507906868179962</v>
      </c>
      <c r="L56" s="72">
        <f>海尔!J56</f>
        <v>4.823665575647456</v>
      </c>
      <c r="M56" s="72">
        <f>美的!J56</f>
        <v>4.8443706169816414</v>
      </c>
      <c r="N56" s="72">
        <f>万家乐!J56</f>
        <v>4.8679132286398721</v>
      </c>
      <c r="O56" s="72">
        <f>华帝!J56</f>
        <v>4.8796043656207368</v>
      </c>
      <c r="P56" s="72">
        <f>方太!J56</f>
        <v>4.9322432920536636</v>
      </c>
      <c r="Q56" s="72">
        <f>老板!J56</f>
        <v>4.8932147194957816</v>
      </c>
      <c r="R56" s="72">
        <f>AO!J56</f>
        <v>4.9492242966079409</v>
      </c>
      <c r="S56" s="79">
        <f>万和!Q56</f>
        <v>4.7960553189006241</v>
      </c>
      <c r="T56" s="80">
        <f>海尔!Q56</f>
        <v>4.7519871824785724</v>
      </c>
      <c r="U56" s="80">
        <f>美的!Q56</f>
        <v>4.7941688241526164</v>
      </c>
      <c r="V56" s="80">
        <f>万家乐!Q56</f>
        <v>4.8136145861059356</v>
      </c>
      <c r="W56" s="80">
        <f>华帝!Q56</f>
        <v>4.8356070941336968</v>
      </c>
      <c r="X56" s="80">
        <f>方太!Q56</f>
        <v>4.9097329721362231</v>
      </c>
      <c r="Y56" s="80">
        <f>老板!Q56</f>
        <v>4.8583527558021204</v>
      </c>
      <c r="Z56" s="80">
        <f>AO!Q56</f>
        <v>4.923349986852485</v>
      </c>
      <c r="AA56" s="86">
        <f>万和!X56</f>
        <v>4.8102351636809244</v>
      </c>
      <c r="AB56" s="87">
        <f>海尔!X56</f>
        <v>4.7767106880084622</v>
      </c>
      <c r="AC56" s="87">
        <f>美的!X56</f>
        <v>4.7901941386544307</v>
      </c>
      <c r="AD56" s="87">
        <f>万家乐!X56</f>
        <v>4.8293186052701627</v>
      </c>
      <c r="AE56" s="87">
        <f>华帝!X56</f>
        <v>4.8585720782173718</v>
      </c>
      <c r="AF56" s="87">
        <f>方太!X56</f>
        <v>4.884352425180599</v>
      </c>
      <c r="AG56" s="87">
        <f>老板!X56</f>
        <v>4.8561533663788863</v>
      </c>
      <c r="AH56" s="87">
        <f>AO!X56</f>
        <v>4.914935577175914</v>
      </c>
    </row>
    <row r="57" spans="1:34" x14ac:dyDescent="0.25">
      <c r="A57" s="10">
        <v>42788</v>
      </c>
      <c r="B57" s="11" t="s">
        <v>15</v>
      </c>
      <c r="C57" s="64">
        <f>万和!C57</f>
        <v>4.818797431406888</v>
      </c>
      <c r="D57" s="65">
        <f>海尔!C57</f>
        <v>4.7843517122392676</v>
      </c>
      <c r="E57" s="65">
        <f>美的!C57</f>
        <v>4.8096440428950595</v>
      </c>
      <c r="F57" s="65">
        <f>万家乐!C57</f>
        <v>4.8370099667774085</v>
      </c>
      <c r="G57" s="65">
        <f>华帝!C57</f>
        <v>4.857887496371462</v>
      </c>
      <c r="H57" s="65">
        <f>方太!C57</f>
        <v>4.909017583481206</v>
      </c>
      <c r="I57" s="65">
        <f>老板!C57</f>
        <v>4.8693405161558765</v>
      </c>
      <c r="J57" s="65">
        <f>AO!C57</f>
        <v>4.929165790764487</v>
      </c>
      <c r="K57" s="71">
        <f>万和!J57</f>
        <v>4.8506713368359602</v>
      </c>
      <c r="L57" s="72">
        <f>海尔!J57</f>
        <v>4.8238010248501277</v>
      </c>
      <c r="M57" s="72">
        <f>美的!J57</f>
        <v>4.8444946399483504</v>
      </c>
      <c r="N57" s="72">
        <f>万家乐!J57</f>
        <v>4.868172757475083</v>
      </c>
      <c r="O57" s="72">
        <f>华帝!J57</f>
        <v>4.8796334860474806</v>
      </c>
      <c r="P57" s="72">
        <f>方太!J57</f>
        <v>4.9324729795128244</v>
      </c>
      <c r="Q57" s="72">
        <f>老板!J57</f>
        <v>4.893177413526919</v>
      </c>
      <c r="R57" s="72">
        <f>AO!J57</f>
        <v>4.9491013243640953</v>
      </c>
      <c r="S57" s="79">
        <f>万和!Q57</f>
        <v>4.795621716287215</v>
      </c>
      <c r="T57" s="80">
        <f>海尔!Q57</f>
        <v>4.7522090601001148</v>
      </c>
      <c r="U57" s="80">
        <f>美的!Q57</f>
        <v>4.7941275787197339</v>
      </c>
      <c r="V57" s="80">
        <f>万家乐!Q57</f>
        <v>4.8136212624584713</v>
      </c>
      <c r="W57" s="80">
        <f>华帝!Q57</f>
        <v>4.8355988035288329</v>
      </c>
      <c r="X57" s="80">
        <f>方太!Q57</f>
        <v>4.9098564284562025</v>
      </c>
      <c r="Y57" s="80">
        <f>老板!Q57</f>
        <v>4.8584896363696091</v>
      </c>
      <c r="Z57" s="80">
        <f>AO!Q57</f>
        <v>4.9233760773596806</v>
      </c>
      <c r="AA57" s="86">
        <f>万和!X57</f>
        <v>4.8100992410974897</v>
      </c>
      <c r="AB57" s="87">
        <f>海尔!X57</f>
        <v>4.7770450517675593</v>
      </c>
      <c r="AC57" s="87">
        <f>美的!X57</f>
        <v>4.7903099100170934</v>
      </c>
      <c r="AD57" s="87">
        <f>万家乐!X57</f>
        <v>4.829235880398671</v>
      </c>
      <c r="AE57" s="87">
        <f>华帝!X57</f>
        <v>4.8584301995380716</v>
      </c>
      <c r="AF57" s="87">
        <f>方太!X57</f>
        <v>4.8847233424745928</v>
      </c>
      <c r="AG57" s="87">
        <f>老板!X57</f>
        <v>4.8563544985711005</v>
      </c>
      <c r="AH57" s="87">
        <f>AO!X57</f>
        <v>4.9150199705696869</v>
      </c>
    </row>
    <row r="58" spans="1:34" x14ac:dyDescent="0.25">
      <c r="A58" s="10">
        <v>42789</v>
      </c>
      <c r="B58" s="11" t="s">
        <v>16</v>
      </c>
      <c r="C58" s="64">
        <f>万和!C58</f>
        <v>4.8186145924414649</v>
      </c>
      <c r="D58" s="65">
        <f>海尔!C58</f>
        <v>4.7846198182073065</v>
      </c>
      <c r="E58" s="65">
        <f>美的!C58</f>
        <v>4.8097315179703113</v>
      </c>
      <c r="F58" s="65">
        <f>万家乐!C58</f>
        <v>4.8373664849532423</v>
      </c>
      <c r="G58" s="65">
        <f>华帝!C58</f>
        <v>4.8580331012211113</v>
      </c>
      <c r="H58" s="65">
        <f>方太!C58</f>
        <v>4.9090116560653509</v>
      </c>
      <c r="I58" s="65">
        <f>老板!C58</f>
        <v>4.8696546817709185</v>
      </c>
      <c r="J58" s="65">
        <f>AO!C58</f>
        <v>4.9291536434393572</v>
      </c>
      <c r="K58" s="71">
        <f>万和!J58</f>
        <v>4.850539201399009</v>
      </c>
      <c r="L58" s="72">
        <f>海尔!J58</f>
        <v>4.8240274826990692</v>
      </c>
      <c r="M58" s="72">
        <f>美的!J58</f>
        <v>4.8444997783927715</v>
      </c>
      <c r="N58" s="72">
        <f>万家乐!J58</f>
        <v>4.8684350485307801</v>
      </c>
      <c r="O58" s="72">
        <f>华帝!J58</f>
        <v>4.8797683923705719</v>
      </c>
      <c r="P58" s="72">
        <f>方太!J58</f>
        <v>4.9325498046559684</v>
      </c>
      <c r="Q58" s="72">
        <f>老板!J58</f>
        <v>4.8935478574946645</v>
      </c>
      <c r="R58" s="72">
        <f>AO!J58</f>
        <v>4.9491765818296427</v>
      </c>
      <c r="S58" s="79">
        <f>万和!Q58</f>
        <v>4.7951617604197025</v>
      </c>
      <c r="T58" s="80">
        <f>海尔!Q58</f>
        <v>4.7525483740721182</v>
      </c>
      <c r="U58" s="80">
        <f>美的!Q58</f>
        <v>4.7941775897929837</v>
      </c>
      <c r="V58" s="80">
        <f>万家乐!Q58</f>
        <v>4.8141204627044276</v>
      </c>
      <c r="W58" s="80">
        <f>华帝!Q58</f>
        <v>4.8356418407508324</v>
      </c>
      <c r="X58" s="80">
        <f>方太!Q58</f>
        <v>4.9098188628071417</v>
      </c>
      <c r="Y58" s="80">
        <f>老板!Q58</f>
        <v>4.8587424068297489</v>
      </c>
      <c r="Z58" s="80">
        <f>AO!Q58</f>
        <v>4.9233052294276787</v>
      </c>
      <c r="AA58" s="86">
        <f>万和!X58</f>
        <v>4.8101428155056833</v>
      </c>
      <c r="AB58" s="87">
        <f>海尔!X58</f>
        <v>4.7772835978507313</v>
      </c>
      <c r="AC58" s="87">
        <f>美的!X58</f>
        <v>4.7905171857251787</v>
      </c>
      <c r="AD58" s="87">
        <f>万家乐!X58</f>
        <v>4.8295439436245182</v>
      </c>
      <c r="AE58" s="87">
        <f>华帝!X58</f>
        <v>4.8586890705419314</v>
      </c>
      <c r="AF58" s="87">
        <f>方太!X58</f>
        <v>4.8846663007329436</v>
      </c>
      <c r="AG58" s="87">
        <f>老板!X58</f>
        <v>4.8566737809883431</v>
      </c>
      <c r="AH58" s="87">
        <f>AO!X58</f>
        <v>4.9149791190607521</v>
      </c>
    </row>
    <row r="59" spans="1:34" x14ac:dyDescent="0.25">
      <c r="A59" s="10">
        <v>42790</v>
      </c>
      <c r="B59" s="11" t="s">
        <v>17</v>
      </c>
      <c r="C59" s="64">
        <f>万和!C59</f>
        <v>4.8184237620684973</v>
      </c>
      <c r="D59" s="65">
        <f>海尔!C59</f>
        <v>4.7848561849564639</v>
      </c>
      <c r="E59" s="65">
        <f>美的!C59</f>
        <v>4.8098225034971946</v>
      </c>
      <c r="F59" s="65">
        <f>万家乐!C59</f>
        <v>4.8376886761087841</v>
      </c>
      <c r="G59" s="65">
        <f>华帝!C59</f>
        <v>4.8576044427615805</v>
      </c>
      <c r="H59" s="65">
        <f>方太!C59</f>
        <v>4.909431524547804</v>
      </c>
      <c r="I59" s="65">
        <f>老板!C59</f>
        <v>4.8697668821721196</v>
      </c>
      <c r="J59" s="65">
        <f>AO!C59</f>
        <v>4.929080435619988</v>
      </c>
      <c r="K59" s="71">
        <f>万和!J59</f>
        <v>4.8500495366862868</v>
      </c>
      <c r="L59" s="72">
        <f>海尔!J59</f>
        <v>4.8242063565978111</v>
      </c>
      <c r="M59" s="72">
        <f>美的!J59</f>
        <v>4.8445382464553104</v>
      </c>
      <c r="N59" s="72">
        <f>万家乐!J59</f>
        <v>4.8683423099940155</v>
      </c>
      <c r="O59" s="72">
        <f>华帝!J59</f>
        <v>4.8794396062097691</v>
      </c>
      <c r="P59" s="72">
        <f>方太!J59</f>
        <v>4.9327842377260982</v>
      </c>
      <c r="Q59" s="72">
        <f>老板!J59</f>
        <v>4.8937022086574116</v>
      </c>
      <c r="R59" s="72">
        <f>AO!J59</f>
        <v>4.9491017964071853</v>
      </c>
      <c r="S59" s="79">
        <f>万和!Q59</f>
        <v>4.795151232589312</v>
      </c>
      <c r="T59" s="80">
        <f>海尔!Q59</f>
        <v>4.7528093026720972</v>
      </c>
      <c r="U59" s="80">
        <f>美的!Q59</f>
        <v>4.7941880109892594</v>
      </c>
      <c r="V59" s="80">
        <f>万家乐!Q59</f>
        <v>4.8145488396834892</v>
      </c>
      <c r="W59" s="80">
        <f>华帝!Q59</f>
        <v>4.8351382052252934</v>
      </c>
      <c r="X59" s="80">
        <f>方太!Q59</f>
        <v>4.9102067183462532</v>
      </c>
      <c r="Y59" s="80">
        <f>老板!Q59</f>
        <v>4.8586524892520755</v>
      </c>
      <c r="Z59" s="80">
        <f>AO!Q59</f>
        <v>4.9232850089295095</v>
      </c>
      <c r="AA59" s="86">
        <f>万和!X59</f>
        <v>4.8100705169298914</v>
      </c>
      <c r="AB59" s="87">
        <f>海尔!X59</f>
        <v>4.7775528955994835</v>
      </c>
      <c r="AC59" s="87">
        <f>美的!X59</f>
        <v>4.7907412530470141</v>
      </c>
      <c r="AD59" s="87">
        <f>万家乐!X59</f>
        <v>4.8301748786488465</v>
      </c>
      <c r="AE59" s="87">
        <f>华帝!X59</f>
        <v>4.8582355168496782</v>
      </c>
      <c r="AF59" s="87">
        <f>方太!X59</f>
        <v>4.8853036175710596</v>
      </c>
      <c r="AG59" s="87">
        <f>老板!X59</f>
        <v>4.8569459486068718</v>
      </c>
      <c r="AH59" s="87">
        <f>AO!X59</f>
        <v>4.9148545015232692</v>
      </c>
    </row>
    <row r="60" spans="1:34" x14ac:dyDescent="0.25">
      <c r="A60" s="10">
        <v>42791</v>
      </c>
      <c r="B60" s="11" t="s">
        <v>18</v>
      </c>
      <c r="C60" s="64">
        <f>万和!C60</f>
        <v>4.8181800543267359</v>
      </c>
      <c r="D60" s="65">
        <f>海尔!C60</f>
        <v>4.7851282976974945</v>
      </c>
      <c r="E60" s="65">
        <f>美的!C60</f>
        <v>4.8099339124359775</v>
      </c>
      <c r="F60" s="65">
        <f>万家乐!C60</f>
        <v>4.8375130268963842</v>
      </c>
      <c r="G60" s="65">
        <f>华帝!C60</f>
        <v>4.8576587497001151</v>
      </c>
      <c r="H60" s="65">
        <f>方太!C60</f>
        <v>4.9097264929600257</v>
      </c>
      <c r="I60" s="65">
        <f>老板!C60</f>
        <v>4.8699699897044972</v>
      </c>
      <c r="J60" s="65">
        <f>AO!C60</f>
        <v>4.9291592254088314</v>
      </c>
      <c r="K60" s="71">
        <f>万和!J60</f>
        <v>4.8497671711292201</v>
      </c>
      <c r="L60" s="72">
        <f>海尔!J60</f>
        <v>4.8244889095703432</v>
      </c>
      <c r="M60" s="72">
        <f>美的!J60</f>
        <v>4.8445795135429721</v>
      </c>
      <c r="N60" s="72">
        <f>万家乐!J60</f>
        <v>4.8678906405907005</v>
      </c>
      <c r="O60" s="72">
        <f>华帝!J60</f>
        <v>4.8793893708095002</v>
      </c>
      <c r="P60" s="72">
        <f>方太!J60</f>
        <v>4.9331283379187569</v>
      </c>
      <c r="Q60" s="72">
        <f>老板!J60</f>
        <v>4.8937701255175137</v>
      </c>
      <c r="R60" s="72">
        <f>AO!J60</f>
        <v>4.9491805861960287</v>
      </c>
      <c r="S60" s="79">
        <f>万和!Q60</f>
        <v>4.7949359720605358</v>
      </c>
      <c r="T60" s="80">
        <f>海尔!Q60</f>
        <v>4.7530616802948149</v>
      </c>
      <c r="U60" s="80">
        <f>美的!Q60</f>
        <v>4.7943319402404825</v>
      </c>
      <c r="V60" s="80">
        <f>万家乐!Q60</f>
        <v>4.8144748220581386</v>
      </c>
      <c r="W60" s="80">
        <f>华帝!Q60</f>
        <v>4.8353725519906057</v>
      </c>
      <c r="X60" s="80">
        <f>方太!Q60</f>
        <v>4.9105680530830229</v>
      </c>
      <c r="Y60" s="80">
        <f>老板!Q60</f>
        <v>4.858907800486298</v>
      </c>
      <c r="Z60" s="80">
        <f>AO!Q60</f>
        <v>4.9233900619813005</v>
      </c>
      <c r="AA60" s="86">
        <f>万和!X60</f>
        <v>4.8098370197904536</v>
      </c>
      <c r="AB60" s="87">
        <f>海尔!X60</f>
        <v>4.7778343032273272</v>
      </c>
      <c r="AC60" s="87">
        <f>美的!X60</f>
        <v>4.7908902835244787</v>
      </c>
      <c r="AD60" s="87">
        <f>万家乐!X60</f>
        <v>4.8301736180403116</v>
      </c>
      <c r="AE60" s="87">
        <f>华帝!X60</f>
        <v>4.8582143263002386</v>
      </c>
      <c r="AF60" s="87">
        <f>方太!X60</f>
        <v>4.8854830878782973</v>
      </c>
      <c r="AG60" s="87">
        <f>老板!X60</f>
        <v>4.85723204310968</v>
      </c>
      <c r="AH60" s="87">
        <f>AO!X60</f>
        <v>4.9149070280491651</v>
      </c>
    </row>
    <row r="61" spans="1:34" x14ac:dyDescent="0.25">
      <c r="A61" s="10">
        <v>42792</v>
      </c>
      <c r="B61" s="11" t="s">
        <v>12</v>
      </c>
      <c r="C61" s="64">
        <f>万和!C61</f>
        <v>4.818298219066464</v>
      </c>
      <c r="D61" s="65">
        <f>海尔!C61</f>
        <v>4.7853300914204544</v>
      </c>
      <c r="E61" s="65">
        <f>美的!C61</f>
        <v>4.8100568034314959</v>
      </c>
      <c r="F61" s="65">
        <f>万家乐!C61</f>
        <v>4.8376591685522863</v>
      </c>
      <c r="G61" s="65">
        <f>华帝!C61</f>
        <v>4.8577939375576005</v>
      </c>
      <c r="H61" s="65">
        <f>方太!C61</f>
        <v>4.9097474485383152</v>
      </c>
      <c r="I61" s="65">
        <f>老板!C61</f>
        <v>4.8700278637091641</v>
      </c>
      <c r="J61" s="65">
        <f>AO!C61</f>
        <v>4.9293149294986174</v>
      </c>
      <c r="K61" s="71">
        <f>万和!J61</f>
        <v>4.8500174601326966</v>
      </c>
      <c r="L61" s="72">
        <f>海尔!J61</f>
        <v>4.8246447701234931</v>
      </c>
      <c r="M61" s="72">
        <f>美的!J61</f>
        <v>4.8447730550107249</v>
      </c>
      <c r="N61" s="72">
        <f>万家乐!J61</f>
        <v>4.8677625449221349</v>
      </c>
      <c r="O61" s="72">
        <f>华帝!J61</f>
        <v>4.8797863879104648</v>
      </c>
      <c r="P61" s="72">
        <f>方太!J61</f>
        <v>4.9332511676180593</v>
      </c>
      <c r="Q61" s="72">
        <f>老板!J61</f>
        <v>4.893766866320016</v>
      </c>
      <c r="R61" s="72">
        <f>AO!J61</f>
        <v>4.9492495014170252</v>
      </c>
      <c r="S61" s="79">
        <f>万和!Q61</f>
        <v>4.7952508439064134</v>
      </c>
      <c r="T61" s="80">
        <f>海尔!Q61</f>
        <v>4.7532808480302515</v>
      </c>
      <c r="U61" s="80">
        <f>美的!Q61</f>
        <v>4.7942540609119462</v>
      </c>
      <c r="V61" s="80">
        <f>万家乐!Q61</f>
        <v>4.8149208039398372</v>
      </c>
      <c r="W61" s="80">
        <f>华帝!Q61</f>
        <v>4.8354732416770823</v>
      </c>
      <c r="X61" s="80">
        <f>方太!Q61</f>
        <v>4.9105474831344056</v>
      </c>
      <c r="Y61" s="80">
        <f>老板!Q61</f>
        <v>4.858981109721582</v>
      </c>
      <c r="Z61" s="80">
        <f>AO!Q61</f>
        <v>4.9237168048703683</v>
      </c>
      <c r="AA61" s="86">
        <f>万和!X61</f>
        <v>4.8096263531602839</v>
      </c>
      <c r="AB61" s="87">
        <f>海尔!X61</f>
        <v>4.7780646561076159</v>
      </c>
      <c r="AC61" s="87">
        <f>美的!X61</f>
        <v>4.7911432943718149</v>
      </c>
      <c r="AD61" s="87">
        <f>万家乐!X61</f>
        <v>4.8302941567948885</v>
      </c>
      <c r="AE61" s="87">
        <f>华帝!X61</f>
        <v>4.8581221830852552</v>
      </c>
      <c r="AF61" s="87">
        <f>方太!X61</f>
        <v>4.8854436948624809</v>
      </c>
      <c r="AG61" s="87">
        <f>老板!X61</f>
        <v>4.8573356150858951</v>
      </c>
      <c r="AH61" s="87">
        <f>AO!X61</f>
        <v>4.9149784822084603</v>
      </c>
    </row>
    <row r="62" spans="1:34" x14ac:dyDescent="0.25">
      <c r="A62" s="10">
        <v>42793</v>
      </c>
      <c r="B62" s="11" t="s">
        <v>13</v>
      </c>
      <c r="C62" s="64">
        <f>万和!C62</f>
        <v>4.8179542411364027</v>
      </c>
      <c r="D62" s="65">
        <f>海尔!C62</f>
        <v>4.7853900296926817</v>
      </c>
      <c r="E62" s="65">
        <f>美的!C62</f>
        <v>4.8101463588447348</v>
      </c>
      <c r="F62" s="65">
        <f>万家乐!C62</f>
        <v>4.8376711264949295</v>
      </c>
      <c r="G62" s="65">
        <f>华帝!C62</f>
        <v>4.8577357300536113</v>
      </c>
      <c r="H62" s="65">
        <f>方太!C62</f>
        <v>4.909663183853592</v>
      </c>
      <c r="I62" s="65">
        <f>老板!C62</f>
        <v>4.8699213774322487</v>
      </c>
      <c r="J62" s="65">
        <f>AO!C62</f>
        <v>4.9294856673568708</v>
      </c>
      <c r="K62" s="71">
        <f>万和!J62</f>
        <v>4.8496244978750651</v>
      </c>
      <c r="L62" s="72">
        <f>海尔!J62</f>
        <v>4.8247031820617581</v>
      </c>
      <c r="M62" s="72">
        <f>美的!J62</f>
        <v>4.8447563412069234</v>
      </c>
      <c r="N62" s="72">
        <f>万家乐!J62</f>
        <v>4.8676695733209083</v>
      </c>
      <c r="O62" s="72">
        <f>华帝!J62</f>
        <v>4.8800756859035008</v>
      </c>
      <c r="P62" s="72">
        <f>方太!J62</f>
        <v>4.9333181906677916</v>
      </c>
      <c r="Q62" s="72">
        <f>老板!J62</f>
        <v>4.8933653972855451</v>
      </c>
      <c r="R62" s="72">
        <f>AO!J62</f>
        <v>4.9492831494246845</v>
      </c>
      <c r="S62" s="79">
        <f>万和!Q62</f>
        <v>4.7948419398032254</v>
      </c>
      <c r="T62" s="80">
        <f>海尔!Q62</f>
        <v>4.7533752706256216</v>
      </c>
      <c r="U62" s="80">
        <f>美的!Q62</f>
        <v>4.794463659455138</v>
      </c>
      <c r="V62" s="80">
        <f>万家乐!Q62</f>
        <v>4.8149504093722957</v>
      </c>
      <c r="W62" s="80">
        <f>华帝!Q62</f>
        <v>4.8352317880794704</v>
      </c>
      <c r="X62" s="80">
        <f>方太!Q62</f>
        <v>4.9104419495100267</v>
      </c>
      <c r="Y62" s="80">
        <f>老板!Q62</f>
        <v>4.8589735142970092</v>
      </c>
      <c r="Z62" s="80">
        <f>AO!Q62</f>
        <v>4.9238591984902893</v>
      </c>
      <c r="AA62" s="86">
        <f>万和!X62</f>
        <v>4.8093962857309194</v>
      </c>
      <c r="AB62" s="87">
        <f>海尔!X62</f>
        <v>4.7780916363906671</v>
      </c>
      <c r="AC62" s="87">
        <f>美的!X62</f>
        <v>4.791219075872144</v>
      </c>
      <c r="AD62" s="87">
        <f>万家乐!X62</f>
        <v>4.8303933967915862</v>
      </c>
      <c r="AE62" s="87">
        <f>华帝!X62</f>
        <v>4.8578997161778616</v>
      </c>
      <c r="AF62" s="87">
        <f>方太!X62</f>
        <v>4.8852294113829577</v>
      </c>
      <c r="AG62" s="87">
        <f>老板!X62</f>
        <v>4.8574252207141919</v>
      </c>
      <c r="AH62" s="87">
        <f>AO!X62</f>
        <v>4.9153146541556367</v>
      </c>
    </row>
    <row r="63" spans="1:34" x14ac:dyDescent="0.25">
      <c r="A63" s="10">
        <v>42794</v>
      </c>
      <c r="B63" s="11" t="s">
        <v>14</v>
      </c>
      <c r="C63" s="64">
        <f>万和!C63</f>
        <v>4.8176885829298177</v>
      </c>
      <c r="D63" s="65">
        <f>海尔!C63</f>
        <v>4.7859034997119112</v>
      </c>
      <c r="E63" s="65">
        <f>美的!C63</f>
        <v>4.8101956263077001</v>
      </c>
      <c r="F63" s="65">
        <f>万家乐!C63</f>
        <v>4.8371365843922556</v>
      </c>
      <c r="G63" s="65">
        <f>华帝!C63</f>
        <v>4.8580764581444553</v>
      </c>
      <c r="H63" s="65">
        <f>方太!C63</f>
        <v>4.9094382922525677</v>
      </c>
      <c r="I63" s="65">
        <f>老板!C63</f>
        <v>4.8700170264184104</v>
      </c>
      <c r="J63" s="65">
        <f>AO!C63</f>
        <v>4.9294910401773633</v>
      </c>
      <c r="K63" s="71">
        <f>万和!J63</f>
        <v>4.8493670147599319</v>
      </c>
      <c r="L63" s="72">
        <f>海尔!J63</f>
        <v>4.8251835477038787</v>
      </c>
      <c r="M63" s="72">
        <f>美的!J63</f>
        <v>4.8447862788562732</v>
      </c>
      <c r="N63" s="72">
        <f>万家乐!J63</f>
        <v>4.8671412414343687</v>
      </c>
      <c r="O63" s="72">
        <f>华帝!J63</f>
        <v>4.8802886068298577</v>
      </c>
      <c r="P63" s="72">
        <f>方太!J63</f>
        <v>4.9330692040398789</v>
      </c>
      <c r="Q63" s="72">
        <f>老板!J63</f>
        <v>4.8934256055363319</v>
      </c>
      <c r="R63" s="72">
        <f>AO!J63</f>
        <v>4.9493571447275393</v>
      </c>
      <c r="S63" s="79">
        <f>万和!Q63</f>
        <v>4.7945277405052211</v>
      </c>
      <c r="T63" s="80">
        <f>海尔!Q63</f>
        <v>4.7539948628656816</v>
      </c>
      <c r="U63" s="80">
        <f>美的!Q63</f>
        <v>4.7944547211342714</v>
      </c>
      <c r="V63" s="80">
        <f>万家乐!Q63</f>
        <v>4.8145166655578473</v>
      </c>
      <c r="W63" s="80">
        <f>华帝!Q63</f>
        <v>4.8355998791175585</v>
      </c>
      <c r="X63" s="80">
        <f>方太!Q63</f>
        <v>4.9102068651966357</v>
      </c>
      <c r="Y63" s="80">
        <f>老板!Q63</f>
        <v>4.8591201186356896</v>
      </c>
      <c r="Z63" s="80">
        <f>AO!Q63</f>
        <v>4.9238000471339918</v>
      </c>
      <c r="AA63" s="86">
        <f>万和!X63</f>
        <v>4.8091709935242983</v>
      </c>
      <c r="AB63" s="87">
        <f>海尔!X63</f>
        <v>4.7785320885661715</v>
      </c>
      <c r="AC63" s="87">
        <f>美的!X63</f>
        <v>4.7913458789325558</v>
      </c>
      <c r="AD63" s="87">
        <f>万家乐!X63</f>
        <v>4.8297518461845517</v>
      </c>
      <c r="AE63" s="87">
        <f>华帝!X63</f>
        <v>4.8583408884859471</v>
      </c>
      <c r="AF63" s="87">
        <f>方太!X63</f>
        <v>4.8850388075211901</v>
      </c>
      <c r="AG63" s="87">
        <f>老板!X63</f>
        <v>4.8575053550832097</v>
      </c>
      <c r="AH63" s="87">
        <f>AO!X63</f>
        <v>4.9153159286705597</v>
      </c>
    </row>
    <row r="64" spans="1:34" x14ac:dyDescent="0.25">
      <c r="A64" s="27">
        <v>42767</v>
      </c>
      <c r="B64" s="11" t="s">
        <v>19</v>
      </c>
      <c r="C64" s="64">
        <f>万和!C64</f>
        <v>4.8184605417101443</v>
      </c>
      <c r="D64" s="65">
        <f>海尔!C64</f>
        <v>4.7823760021861084</v>
      </c>
      <c r="E64" s="65">
        <f>美的!C64</f>
        <v>4.808175980217789</v>
      </c>
      <c r="F64" s="65">
        <f>万家乐!C64</f>
        <v>4.8373324070796739</v>
      </c>
      <c r="G64" s="65">
        <f>华帝!C64</f>
        <v>4.8580973212151308</v>
      </c>
      <c r="H64" s="65">
        <f>方太!C64</f>
        <v>4.9093084883005496</v>
      </c>
      <c r="I64" s="65">
        <f>老板!C64</f>
        <v>4.8682682181297787</v>
      </c>
      <c r="J64" s="65">
        <f>AO!C64</f>
        <v>4.9291648898154516</v>
      </c>
      <c r="K64" s="71">
        <f>万和!J64</f>
        <v>4.8499281820681235</v>
      </c>
      <c r="L64" s="72">
        <f>海尔!J64</f>
        <v>4.8226330888325668</v>
      </c>
      <c r="M64" s="72">
        <f>美的!J64</f>
        <v>4.8438695812304111</v>
      </c>
      <c r="N64" s="72">
        <f>万家乐!J64</f>
        <v>4.8688401112117115</v>
      </c>
      <c r="O64" s="72">
        <f>华帝!J64</f>
        <v>4.8799420582814408</v>
      </c>
      <c r="P64" s="72">
        <f>方太!J64</f>
        <v>4.9325743602075729</v>
      </c>
      <c r="Q64" s="72">
        <f>老板!J64</f>
        <v>4.8925957255931163</v>
      </c>
      <c r="R64" s="72">
        <f>AO!J64</f>
        <v>4.9491387689351374</v>
      </c>
      <c r="S64" s="79">
        <f>万和!Q64</f>
        <v>4.7957009833004474</v>
      </c>
      <c r="T64" s="80">
        <f>海尔!Q64</f>
        <v>4.7507468806877773</v>
      </c>
      <c r="U64" s="80">
        <f>美的!Q64</f>
        <v>4.793632780445523</v>
      </c>
      <c r="V64" s="80">
        <f>万家乐!Q64</f>
        <v>4.8142739210129726</v>
      </c>
      <c r="W64" s="80">
        <f>华帝!Q64</f>
        <v>4.8355468139570776</v>
      </c>
      <c r="X64" s="80">
        <f>方太!Q64</f>
        <v>4.9100179315077499</v>
      </c>
      <c r="Y64" s="80">
        <f>老板!Q64</f>
        <v>4.8576426627546416</v>
      </c>
      <c r="Z64" s="80">
        <f>AO!Q64</f>
        <v>4.9233785418668425</v>
      </c>
      <c r="AA64" s="86">
        <f>万和!X64</f>
        <v>4.8097524597618646</v>
      </c>
      <c r="AB64" s="87">
        <f>海尔!X64</f>
        <v>4.776021751272717</v>
      </c>
      <c r="AC64" s="87">
        <f>美的!X64</f>
        <v>4.7885014474403915</v>
      </c>
      <c r="AD64" s="87">
        <f>万家乐!X64</f>
        <v>4.828969371168446</v>
      </c>
      <c r="AE64" s="87">
        <f>华帝!X64</f>
        <v>4.8585761314833569</v>
      </c>
      <c r="AF64" s="87">
        <f>方太!X64</f>
        <v>4.8854383848177267</v>
      </c>
      <c r="AG64" s="87">
        <f>老板!X64</f>
        <v>4.8558647632961538</v>
      </c>
      <c r="AH64" s="87">
        <f>AO!X64</f>
        <v>4.9150609390712567</v>
      </c>
    </row>
    <row r="65" spans="1:34" x14ac:dyDescent="0.25">
      <c r="A65" s="10">
        <v>42795</v>
      </c>
      <c r="B65" s="11" t="s">
        <v>15</v>
      </c>
      <c r="C65" s="64">
        <f>万和!C65</f>
        <v>4.8176449953227314</v>
      </c>
      <c r="D65" s="65">
        <f>海尔!C65</f>
        <v>4.7861192762102611</v>
      </c>
      <c r="E65" s="65">
        <f>美的!C65</f>
        <v>4.8101253097673178</v>
      </c>
      <c r="F65" s="65">
        <f>万家乐!C65</f>
        <v>4.8367509986684416</v>
      </c>
      <c r="G65" s="65">
        <f>华帝!C65</f>
        <v>4.8580365796860647</v>
      </c>
      <c r="H65" s="65">
        <f>方太!C65</f>
        <v>4.9092336343359539</v>
      </c>
      <c r="I65" s="65">
        <f>老板!C65</f>
        <v>4.8707053432436576</v>
      </c>
      <c r="J65" s="65">
        <f>AO!C65</f>
        <v>4.9295539844636478</v>
      </c>
      <c r="K65" s="71">
        <f>万和!J65</f>
        <v>4.8492165575304025</v>
      </c>
      <c r="L65" s="72">
        <f>海尔!J65</f>
        <v>4.8253455083909182</v>
      </c>
      <c r="M65" s="72">
        <f>美的!J65</f>
        <v>4.8446984349667925</v>
      </c>
      <c r="N65" s="72">
        <f>万家乐!J65</f>
        <v>4.8668442077230356</v>
      </c>
      <c r="O65" s="72">
        <f>华帝!J65</f>
        <v>4.8802537668517054</v>
      </c>
      <c r="P65" s="72">
        <f>方太!J65</f>
        <v>4.9330215032807123</v>
      </c>
      <c r="Q65" s="72">
        <f>老板!J65</f>
        <v>4.8940669604683285</v>
      </c>
      <c r="R65" s="72">
        <f>AO!J65</f>
        <v>4.9494108405341715</v>
      </c>
      <c r="S65" s="79">
        <f>万和!Q65</f>
        <v>4.7944340505144991</v>
      </c>
      <c r="T65" s="80">
        <f>海尔!Q65</f>
        <v>4.7542337329031223</v>
      </c>
      <c r="U65" s="80">
        <f>美的!Q65</f>
        <v>4.7942863332061112</v>
      </c>
      <c r="V65" s="80">
        <f>万家乐!Q65</f>
        <v>4.8140479360852195</v>
      </c>
      <c r="W65" s="80">
        <f>华帝!Q65</f>
        <v>4.8355802273328043</v>
      </c>
      <c r="X65" s="80">
        <f>方太!Q65</f>
        <v>4.9099590723055933</v>
      </c>
      <c r="Y65" s="80">
        <f>老板!Q65</f>
        <v>4.8600605143721634</v>
      </c>
      <c r="Z65" s="80">
        <f>AO!Q65</f>
        <v>4.9238544121497778</v>
      </c>
      <c r="AA65" s="86">
        <f>万和!X65</f>
        <v>4.8092843779232926</v>
      </c>
      <c r="AB65" s="87">
        <f>海尔!X65</f>
        <v>4.7787785873367428</v>
      </c>
      <c r="AC65" s="87">
        <f>美的!X65</f>
        <v>4.7913911611290487</v>
      </c>
      <c r="AD65" s="87">
        <f>万家乐!X65</f>
        <v>4.8293608521970706</v>
      </c>
      <c r="AE65" s="87">
        <f>华帝!X65</f>
        <v>4.8582757448736826</v>
      </c>
      <c r="AF65" s="87">
        <f>方太!X65</f>
        <v>4.8847203274215554</v>
      </c>
      <c r="AG65" s="87">
        <f>老板!X65</f>
        <v>4.8579885548904818</v>
      </c>
      <c r="AH65" s="87">
        <f>AO!X65</f>
        <v>4.9153967007069914</v>
      </c>
    </row>
    <row r="66" spans="1:34" x14ac:dyDescent="0.25">
      <c r="A66" s="10">
        <v>42796</v>
      </c>
      <c r="B66" s="11" t="s">
        <v>16</v>
      </c>
      <c r="C66" s="64">
        <f>万和!C66</f>
        <v>4.8172981202787373</v>
      </c>
      <c r="D66" s="65">
        <f>海尔!C66</f>
        <v>4.7785443719115905</v>
      </c>
      <c r="E66" s="65">
        <f>美的!C66</f>
        <v>4.8100314337814476</v>
      </c>
      <c r="F66" s="65">
        <f>万家乐!C66</f>
        <v>4.8370286525956017</v>
      </c>
      <c r="G66" s="65">
        <f>华帝!C66</f>
        <v>4.8577952221006155</v>
      </c>
      <c r="H66" s="65">
        <f>方太!C66</f>
        <v>4.9093831168831166</v>
      </c>
      <c r="I66" s="65">
        <f>老板!C66</f>
        <v>4.871215104576879</v>
      </c>
      <c r="J66" s="65">
        <f>AO!C66</f>
        <v>4.929629532752652</v>
      </c>
      <c r="K66" s="71">
        <f>万和!J66</f>
        <v>4.8485096913977861</v>
      </c>
      <c r="L66" s="72">
        <f>海尔!J66</f>
        <v>4.8254088174436998</v>
      </c>
      <c r="M66" s="72">
        <f>美的!J66</f>
        <v>4.8446799969807799</v>
      </c>
      <c r="N66" s="72">
        <f>万家乐!J66</f>
        <v>4.867301418203609</v>
      </c>
      <c r="O66" s="72">
        <f>华帝!J66</f>
        <v>4.8797599728271122</v>
      </c>
      <c r="P66" s="72">
        <f>方太!J66</f>
        <v>4.9332467532467534</v>
      </c>
      <c r="Q66" s="72">
        <f>老板!J66</f>
        <v>4.8945261223418219</v>
      </c>
      <c r="R66" s="72">
        <f>AO!J66</f>
        <v>4.9493866234207839</v>
      </c>
      <c r="S66" s="79">
        <f>万和!Q66</f>
        <v>4.7943432687240151</v>
      </c>
      <c r="T66" s="80">
        <f>海尔!Q66</f>
        <v>4.7313237984622036</v>
      </c>
      <c r="U66" s="80">
        <f>美的!Q66</f>
        <v>4.7941455481772595</v>
      </c>
      <c r="V66" s="80">
        <f>万家乐!Q66</f>
        <v>4.8144350489380114</v>
      </c>
      <c r="W66" s="80">
        <f>华帝!Q66</f>
        <v>4.8353021096727931</v>
      </c>
      <c r="X66" s="80">
        <f>方太!Q66</f>
        <v>4.910064935064935</v>
      </c>
      <c r="Y66" s="80">
        <f>老板!Q66</f>
        <v>4.8607245996324497</v>
      </c>
      <c r="Z66" s="80">
        <f>AO!Q66</f>
        <v>4.9239883863880101</v>
      </c>
      <c r="AA66" s="86">
        <f>万和!X66</f>
        <v>4.8090414007144116</v>
      </c>
      <c r="AB66" s="87">
        <f>海尔!X66</f>
        <v>4.7789004998288682</v>
      </c>
      <c r="AC66" s="87">
        <f>美的!X66</f>
        <v>4.7912687561863034</v>
      </c>
      <c r="AD66" s="87">
        <f>万家乐!X66</f>
        <v>4.8293494906451828</v>
      </c>
      <c r="AE66" s="87">
        <f>华帝!X66</f>
        <v>4.8583235838019396</v>
      </c>
      <c r="AF66" s="87">
        <f>方太!X66</f>
        <v>4.8848376623376621</v>
      </c>
      <c r="AG66" s="87">
        <f>老板!X66</f>
        <v>4.8583945917563662</v>
      </c>
      <c r="AH66" s="87">
        <f>AO!X66</f>
        <v>4.9155135884491639</v>
      </c>
    </row>
    <row r="67" spans="1:34" x14ac:dyDescent="0.25">
      <c r="A67" s="10">
        <v>42797</v>
      </c>
      <c r="B67" s="11" t="s">
        <v>17</v>
      </c>
      <c r="C67" s="64">
        <f>万和!C67</f>
        <v>4.8174924264634029</v>
      </c>
      <c r="D67" s="65">
        <f>海尔!C67</f>
        <v>4.7863103611352011</v>
      </c>
      <c r="E67" s="65">
        <f>美的!C67</f>
        <v>4.8099098946603744</v>
      </c>
      <c r="F67" s="65">
        <f>万家乐!C67</f>
        <v>4.8372836218375506</v>
      </c>
      <c r="G67" s="65">
        <f>华帝!C67</f>
        <v>4.8581466842336409</v>
      </c>
      <c r="H67" s="65">
        <f>方太!C67</f>
        <v>4.9094245258508709</v>
      </c>
      <c r="I67" s="65">
        <f>老板!C67</f>
        <v>4.8714783913680764</v>
      </c>
      <c r="J67" s="65">
        <f>AO!C67</f>
        <v>4.9296563376356444</v>
      </c>
      <c r="K67" s="71">
        <f>万和!J67</f>
        <v>4.8487247141600704</v>
      </c>
      <c r="L67" s="72">
        <f>海尔!J67</f>
        <v>4.8255272857266123</v>
      </c>
      <c r="M67" s="72">
        <f>美的!J67</f>
        <v>4.8444774581571162</v>
      </c>
      <c r="N67" s="72">
        <f>万家乐!J67</f>
        <v>4.8675765645805589</v>
      </c>
      <c r="O67" s="72">
        <f>华帝!J67</f>
        <v>4.879992471296819</v>
      </c>
      <c r="P67" s="72">
        <f>方太!J67</f>
        <v>4.9332618862042086</v>
      </c>
      <c r="Q67" s="72">
        <f>老板!J67</f>
        <v>4.8948696934928702</v>
      </c>
      <c r="R67" s="72">
        <f>AO!J67</f>
        <v>4.9494434864398809</v>
      </c>
      <c r="S67" s="79">
        <f>万和!Q67</f>
        <v>4.7943711521547936</v>
      </c>
      <c r="T67" s="80">
        <f>海尔!Q67</f>
        <v>4.7544297010298475</v>
      </c>
      <c r="U67" s="80">
        <f>美的!Q67</f>
        <v>4.7939919011155645</v>
      </c>
      <c r="V67" s="80">
        <f>万家乐!Q67</f>
        <v>4.814314247669774</v>
      </c>
      <c r="W67" s="80">
        <f>华帝!Q67</f>
        <v>4.8357989836250708</v>
      </c>
      <c r="X67" s="80">
        <f>方太!Q67</f>
        <v>4.9100740452065468</v>
      </c>
      <c r="Y67" s="80">
        <f>老板!Q67</f>
        <v>4.8609408293722343</v>
      </c>
      <c r="Z67" s="80">
        <f>AO!Q67</f>
        <v>4.9240215289752838</v>
      </c>
      <c r="AA67" s="86">
        <f>万和!X67</f>
        <v>4.8093814130753447</v>
      </c>
      <c r="AB67" s="87">
        <f>海尔!X67</f>
        <v>4.7789740966491427</v>
      </c>
      <c r="AC67" s="87">
        <f>美的!X67</f>
        <v>4.7912603247084435</v>
      </c>
      <c r="AD67" s="87">
        <f>万家乐!X67</f>
        <v>4.829960053262317</v>
      </c>
      <c r="AE67" s="87">
        <f>华帝!X67</f>
        <v>4.8586485977790321</v>
      </c>
      <c r="AF67" s="87">
        <f>方太!X67</f>
        <v>4.8849376461418554</v>
      </c>
      <c r="AG67" s="87">
        <f>老板!X67</f>
        <v>4.8586246512391265</v>
      </c>
      <c r="AH67" s="87">
        <f>AO!X67</f>
        <v>4.9155039974917702</v>
      </c>
    </row>
    <row r="68" spans="1:34" x14ac:dyDescent="0.25">
      <c r="A68" s="10">
        <v>42798</v>
      </c>
      <c r="B68" s="11" t="s">
        <v>18</v>
      </c>
      <c r="C68" s="64">
        <f>万和!C68</f>
        <v>4.8173756787374513</v>
      </c>
      <c r="D68" s="65">
        <f>海尔!C68</f>
        <v>4.7865251024827264</v>
      </c>
      <c r="E68" s="65">
        <f>美的!C68</f>
        <v>4.8101112272841986</v>
      </c>
      <c r="F68" s="65">
        <f>万家乐!C68</f>
        <v>4.8368039385270434</v>
      </c>
      <c r="G68" s="65">
        <f>华帝!C68</f>
        <v>4.8585414710485129</v>
      </c>
      <c r="H68" s="65">
        <f>方太!C68</f>
        <v>4.9094186424163686</v>
      </c>
      <c r="I68" s="65">
        <f>老板!C68</f>
        <v>4.8719416459505425</v>
      </c>
      <c r="J68" s="65">
        <f>AO!C68</f>
        <v>4.9297535057921786</v>
      </c>
      <c r="K68" s="71">
        <f>万和!J68</f>
        <v>4.8486464315012308</v>
      </c>
      <c r="L68" s="72">
        <f>海尔!J68</f>
        <v>4.8256465656537673</v>
      </c>
      <c r="M68" s="72">
        <f>美的!J68</f>
        <v>4.8446072497494468</v>
      </c>
      <c r="N68" s="72">
        <f>万家乐!J68</f>
        <v>4.8670081830882843</v>
      </c>
      <c r="O68" s="72">
        <f>华帝!J68</f>
        <v>4.8802253521126762</v>
      </c>
      <c r="P68" s="72">
        <f>方太!J68</f>
        <v>4.9331925949983759</v>
      </c>
      <c r="Q68" s="72">
        <f>老板!J68</f>
        <v>4.8950019625801389</v>
      </c>
      <c r="R68" s="72">
        <f>AO!J68</f>
        <v>4.9495688528873796</v>
      </c>
      <c r="S68" s="79">
        <f>万和!Q68</f>
        <v>4.794386499472636</v>
      </c>
      <c r="T68" s="80">
        <f>海尔!Q68</f>
        <v>4.7547448535227481</v>
      </c>
      <c r="U68" s="80">
        <f>美的!Q68</f>
        <v>4.794144562515366</v>
      </c>
      <c r="V68" s="80">
        <f>万家乐!Q68</f>
        <v>4.8136517863082959</v>
      </c>
      <c r="W68" s="80">
        <f>华帝!Q68</f>
        <v>4.8363568075117369</v>
      </c>
      <c r="X68" s="80">
        <f>方太!Q68</f>
        <v>4.9101656381942185</v>
      </c>
      <c r="Y68" s="80">
        <f>老板!Q68</f>
        <v>4.8614091325395785</v>
      </c>
      <c r="Z68" s="80">
        <f>AO!Q68</f>
        <v>4.9240919780506927</v>
      </c>
      <c r="AA68" s="86">
        <f>万和!X68</f>
        <v>4.8090941052384855</v>
      </c>
      <c r="AB68" s="87">
        <f>海尔!X68</f>
        <v>4.779183888271664</v>
      </c>
      <c r="AC68" s="87">
        <f>美的!X68</f>
        <v>4.7915818695877839</v>
      </c>
      <c r="AD68" s="87">
        <f>万家乐!X68</f>
        <v>4.8297518461845517</v>
      </c>
      <c r="AE68" s="87">
        <f>华帝!X68</f>
        <v>4.8590422535211264</v>
      </c>
      <c r="AF68" s="87">
        <f>方太!X68</f>
        <v>4.8848976940565114</v>
      </c>
      <c r="AG68" s="87">
        <f>老板!X68</f>
        <v>4.8594138427319118</v>
      </c>
      <c r="AH68" s="87">
        <f>AO!X68</f>
        <v>4.9155996864384637</v>
      </c>
    </row>
    <row r="69" spans="1:34" x14ac:dyDescent="0.25">
      <c r="A69" s="10">
        <v>42799</v>
      </c>
      <c r="B69" s="11" t="s">
        <v>12</v>
      </c>
      <c r="C69" s="64">
        <f>万和!C69</f>
        <v>4.8180007031524674</v>
      </c>
      <c r="D69" s="65">
        <f>海尔!C69</f>
        <v>4.7867168247720704</v>
      </c>
      <c r="E69" s="65">
        <f>美的!C69</f>
        <v>4.8102344792847083</v>
      </c>
      <c r="F69" s="65">
        <f>万家乐!C69</f>
        <v>4.8367487247726766</v>
      </c>
      <c r="G69" s="65">
        <f>华帝!C69</f>
        <v>4.858577917540182</v>
      </c>
      <c r="H69" s="65">
        <f>方太!C69</f>
        <v>4.908665986885226</v>
      </c>
      <c r="I69" s="65">
        <f>老板!C69</f>
        <v>4.87229783391538</v>
      </c>
      <c r="J69" s="65">
        <f>AO!C69</f>
        <v>4.9299092237061766</v>
      </c>
      <c r="K69" s="71">
        <f>万和!J69</f>
        <v>4.8490566037735849</v>
      </c>
      <c r="L69" s="72">
        <f>海尔!J69</f>
        <v>4.825788726421183</v>
      </c>
      <c r="M69" s="72">
        <f>美的!J69</f>
        <v>4.8445935475081532</v>
      </c>
      <c r="N69" s="72">
        <f>万家乐!J69</f>
        <v>4.8666666666666663</v>
      </c>
      <c r="O69" s="72">
        <f>华帝!J69</f>
        <v>4.8800913447139864</v>
      </c>
      <c r="P69" s="72">
        <f>方太!J69</f>
        <v>4.9306232533957237</v>
      </c>
      <c r="Q69" s="72">
        <f>老板!J69</f>
        <v>4.8953294820327038</v>
      </c>
      <c r="R69" s="72">
        <f>AO!J69</f>
        <v>4.9496817612687813</v>
      </c>
      <c r="S69" s="79">
        <f>万和!Q69</f>
        <v>4.7954412281729759</v>
      </c>
      <c r="T69" s="80">
        <f>海尔!Q69</f>
        <v>4.7550058386085672</v>
      </c>
      <c r="U69" s="80">
        <f>美的!Q69</f>
        <v>4.7942485222819951</v>
      </c>
      <c r="V69" s="80">
        <f>万家乐!Q69</f>
        <v>4.8138389886892883</v>
      </c>
      <c r="W69" s="80">
        <f>华帝!Q69</f>
        <v>4.8364779874213832</v>
      </c>
      <c r="X69" s="80">
        <f>方太!Q69</f>
        <v>4.9102589123080929</v>
      </c>
      <c r="Y69" s="80">
        <f>老板!Q69</f>
        <v>4.8618427494369918</v>
      </c>
      <c r="Z69" s="80">
        <f>AO!Q69</f>
        <v>4.9241965776293819</v>
      </c>
      <c r="AA69" s="86">
        <f>万和!X69</f>
        <v>4.8095042775108405</v>
      </c>
      <c r="AB69" s="87">
        <f>海尔!X69</f>
        <v>4.7793559092864601</v>
      </c>
      <c r="AC69" s="87">
        <f>美的!X69</f>
        <v>4.7918613680639757</v>
      </c>
      <c r="AD69" s="87">
        <f>万家乐!X69</f>
        <v>4.8297405189620761</v>
      </c>
      <c r="AE69" s="87">
        <f>华帝!X69</f>
        <v>4.8591644204851754</v>
      </c>
      <c r="AF69" s="87">
        <f>方太!X69</f>
        <v>4.8851157949518607</v>
      </c>
      <c r="AG69" s="87">
        <f>老板!X69</f>
        <v>4.8597212702764452</v>
      </c>
      <c r="AH69" s="87">
        <f>AO!X69</f>
        <v>4.9158493322203674</v>
      </c>
    </row>
    <row r="70" spans="1:34" x14ac:dyDescent="0.25">
      <c r="A70" s="10">
        <v>42800</v>
      </c>
      <c r="B70" s="11" t="s">
        <v>13</v>
      </c>
      <c r="C70" s="64">
        <f>万和!C70</f>
        <v>4.8180007031524674</v>
      </c>
      <c r="D70" s="65">
        <f>海尔!C70</f>
        <v>4.7869391752543109</v>
      </c>
      <c r="E70" s="65">
        <f>美的!C70</f>
        <v>4.8103647803419731</v>
      </c>
      <c r="F70" s="65">
        <f>万家乐!C70</f>
        <v>4.8376921541225792</v>
      </c>
      <c r="G70" s="65">
        <f>华帝!C70</f>
        <v>4.8592278193529168</v>
      </c>
      <c r="H70" s="65">
        <f>方太!C70</f>
        <v>4.909679729201927</v>
      </c>
      <c r="I70" s="65">
        <f>老板!C70</f>
        <v>4.8728956503759804</v>
      </c>
      <c r="J70" s="65">
        <f>AO!C70</f>
        <v>4.9300450063737351</v>
      </c>
      <c r="K70" s="71">
        <f>万和!J70</f>
        <v>4.8490566037735849</v>
      </c>
      <c r="L70" s="72">
        <f>海尔!J70</f>
        <v>4.8260781516085975</v>
      </c>
      <c r="M70" s="72">
        <f>美的!J70</f>
        <v>4.8446872267637797</v>
      </c>
      <c r="N70" s="72">
        <f>万家乐!J70</f>
        <v>4.8673720636188191</v>
      </c>
      <c r="O70" s="72">
        <f>华帝!J70</f>
        <v>4.8809337652183622</v>
      </c>
      <c r="P70" s="72">
        <f>方太!J70</f>
        <v>4.9335698476760834</v>
      </c>
      <c r="Q70" s="72">
        <f>老板!J70</f>
        <v>4.8957265515327606</v>
      </c>
      <c r="R70" s="72">
        <f>AO!J70</f>
        <v>4.9497905772782849</v>
      </c>
      <c r="S70" s="79">
        <f>万和!Q70</f>
        <v>4.7954412281729759</v>
      </c>
      <c r="T70" s="80">
        <f>海尔!Q70</f>
        <v>4.7552059203441264</v>
      </c>
      <c r="U70" s="80">
        <f>美的!Q70</f>
        <v>4.7943155850285395</v>
      </c>
      <c r="V70" s="80">
        <f>万家乐!Q70</f>
        <v>4.8151327610301458</v>
      </c>
      <c r="W70" s="80">
        <f>华帝!Q70</f>
        <v>4.8373357161472876</v>
      </c>
      <c r="X70" s="80">
        <f>方太!Q70</f>
        <v>4.9104934253352432</v>
      </c>
      <c r="Y70" s="80">
        <f>老板!Q70</f>
        <v>4.8625901864124579</v>
      </c>
      <c r="Z70" s="80">
        <f>AO!Q70</f>
        <v>4.9243216524883584</v>
      </c>
      <c r="AA70" s="86">
        <f>万和!X70</f>
        <v>4.8095042775108405</v>
      </c>
      <c r="AB70" s="87">
        <f>海尔!X70</f>
        <v>4.7795334538102088</v>
      </c>
      <c r="AC70" s="87">
        <f>美的!X70</f>
        <v>4.7920915292336002</v>
      </c>
      <c r="AD70" s="87">
        <f>万家乐!X70</f>
        <v>4.8305716377187728</v>
      </c>
      <c r="AE70" s="87">
        <f>华帝!X70</f>
        <v>4.8594139766931006</v>
      </c>
      <c r="AF70" s="87">
        <f>方太!X70</f>
        <v>4.8849759145944542</v>
      </c>
      <c r="AG70" s="87">
        <f>老板!X70</f>
        <v>4.8603702131827236</v>
      </c>
      <c r="AH70" s="87">
        <f>AO!X70</f>
        <v>4.9160227893545621</v>
      </c>
    </row>
    <row r="71" spans="1:34" x14ac:dyDescent="0.25">
      <c r="A71" s="10">
        <v>42801</v>
      </c>
      <c r="B71" s="11" t="s">
        <v>14</v>
      </c>
      <c r="C71" s="64">
        <f>万和!C71</f>
        <v>4.8182049028225409</v>
      </c>
      <c r="D71" s="65">
        <f>海尔!C71</f>
        <v>4.7870308896259024</v>
      </c>
      <c r="E71" s="65">
        <f>美的!C71</f>
        <v>4.8105251363836556</v>
      </c>
      <c r="F71" s="65">
        <f>万家乐!C71</f>
        <v>4.8374908534557308</v>
      </c>
      <c r="G71" s="65">
        <f>华帝!C71</f>
        <v>4.8597909097649579</v>
      </c>
      <c r="H71" s="65">
        <f>方太!C71</f>
        <v>4.9097084538629048</v>
      </c>
      <c r="I71" s="65">
        <f>老板!C71</f>
        <v>4.8733911644490826</v>
      </c>
      <c r="J71" s="65">
        <f>AO!C71</f>
        <v>4.9302677814128195</v>
      </c>
      <c r="K71" s="71">
        <f>万和!J71</f>
        <v>4.8492235569879867</v>
      </c>
      <c r="L71" s="72">
        <f>海尔!J71</f>
        <v>4.826095747516244</v>
      </c>
      <c r="M71" s="72">
        <f>美的!J71</f>
        <v>4.8447985356660723</v>
      </c>
      <c r="N71" s="72">
        <f>万家乐!J71</f>
        <v>4.866892835761325</v>
      </c>
      <c r="O71" s="72">
        <f>华帝!J71</f>
        <v>4.8815155334766809</v>
      </c>
      <c r="P71" s="72">
        <f>方太!J71</f>
        <v>4.9335326811193809</v>
      </c>
      <c r="Q71" s="72">
        <f>老板!J71</f>
        <v>4.8960996608400729</v>
      </c>
      <c r="R71" s="72">
        <f>AO!J71</f>
        <v>4.9500701043776285</v>
      </c>
      <c r="S71" s="79">
        <f>万和!Q71</f>
        <v>4.7957222384998532</v>
      </c>
      <c r="T71" s="80">
        <f>海尔!Q71</f>
        <v>4.7553661741866113</v>
      </c>
      <c r="U71" s="80">
        <f>美的!Q71</f>
        <v>4.7944330444520755</v>
      </c>
      <c r="V71" s="80">
        <f>万家乐!Q71</f>
        <v>4.8148739439898893</v>
      </c>
      <c r="W71" s="80">
        <f>华帝!Q71</f>
        <v>4.8379921405798179</v>
      </c>
      <c r="X71" s="80">
        <f>方太!Q71</f>
        <v>4.9105535151298465</v>
      </c>
      <c r="Y71" s="80">
        <f>老板!Q71</f>
        <v>4.8629989564309941</v>
      </c>
      <c r="Z71" s="80">
        <f>AO!Q71</f>
        <v>4.9244690242509215</v>
      </c>
      <c r="AA71" s="86">
        <f>万和!X71</f>
        <v>4.8096689129797836</v>
      </c>
      <c r="AB71" s="87">
        <f>海尔!X71</f>
        <v>4.7796307471748509</v>
      </c>
      <c r="AC71" s="87">
        <f>美的!X71</f>
        <v>4.79234382903282</v>
      </c>
      <c r="AD71" s="87">
        <f>万家乐!X71</f>
        <v>4.8307057806159781</v>
      </c>
      <c r="AE71" s="87">
        <f>华帝!X71</f>
        <v>4.8598650552383775</v>
      </c>
      <c r="AF71" s="87">
        <f>方太!X71</f>
        <v>4.8850391653394869</v>
      </c>
      <c r="AG71" s="87">
        <f>老板!X71</f>
        <v>4.8610748760761808</v>
      </c>
      <c r="AH71" s="87">
        <f>AO!X71</f>
        <v>4.9162642156099077</v>
      </c>
    </row>
    <row r="72" spans="1:34" x14ac:dyDescent="0.25">
      <c r="A72" s="10">
        <v>42802</v>
      </c>
      <c r="B72" s="11" t="s">
        <v>15</v>
      </c>
      <c r="C72" s="64">
        <f>万和!C72</f>
        <v>4.8184658037056556</v>
      </c>
      <c r="D72" s="65">
        <f>海尔!C72</f>
        <v>4.7872248327909883</v>
      </c>
      <c r="E72" s="65">
        <f>美的!C72</f>
        <v>4.810741777684977</v>
      </c>
      <c r="F72" s="65">
        <f>万家乐!C72</f>
        <v>4.8373071218259502</v>
      </c>
      <c r="G72" s="65">
        <f>华帝!C72</f>
        <v>4.8599945815477072</v>
      </c>
      <c r="H72" s="65">
        <f>方太!C72</f>
        <v>4.909542840432791</v>
      </c>
      <c r="I72" s="65">
        <f>老板!C72</f>
        <v>4.8738196027352654</v>
      </c>
      <c r="J72" s="65">
        <f>AO!C72</f>
        <v>4.9303375636708973</v>
      </c>
      <c r="K72" s="71">
        <f>万和!J72</f>
        <v>4.8494699232706608</v>
      </c>
      <c r="L72" s="72">
        <f>海尔!J72</f>
        <v>4.8262596792542842</v>
      </c>
      <c r="M72" s="72">
        <f>美的!J72</f>
        <v>4.8449541021372902</v>
      </c>
      <c r="N72" s="72">
        <f>万家乐!J72</f>
        <v>4.8665072723650127</v>
      </c>
      <c r="O72" s="72">
        <f>华帝!J72</f>
        <v>4.8815575587409485</v>
      </c>
      <c r="P72" s="72">
        <f>方太!J72</f>
        <v>4.9332293595867043</v>
      </c>
      <c r="Q72" s="72">
        <f>老板!J72</f>
        <v>4.8965483555844997</v>
      </c>
      <c r="R72" s="72">
        <f>AO!J72</f>
        <v>4.9500906500906501</v>
      </c>
      <c r="S72" s="79">
        <f>万和!Q72</f>
        <v>4.7960522462367479</v>
      </c>
      <c r="T72" s="80">
        <f>海尔!Q72</f>
        <v>4.7555823980918017</v>
      </c>
      <c r="U72" s="80">
        <f>美的!Q72</f>
        <v>4.7946103926766908</v>
      </c>
      <c r="V72" s="80">
        <f>万家乐!Q72</f>
        <v>4.8149033672046224</v>
      </c>
      <c r="W72" s="80">
        <f>华帝!Q72</f>
        <v>4.8382591990542334</v>
      </c>
      <c r="X72" s="80">
        <f>方太!Q72</f>
        <v>4.910322643532508</v>
      </c>
      <c r="Y72" s="80">
        <f>老板!Q72</f>
        <v>4.8632367307066104</v>
      </c>
      <c r="Z72" s="80">
        <f>AO!Q72</f>
        <v>4.9245532245532244</v>
      </c>
      <c r="AA72" s="86">
        <f>万和!X72</f>
        <v>4.8098752416095589</v>
      </c>
      <c r="AB72" s="87">
        <f>海尔!X72</f>
        <v>4.7798324210268799</v>
      </c>
      <c r="AC72" s="87">
        <f>美的!X72</f>
        <v>4.7926608382409484</v>
      </c>
      <c r="AD72" s="87">
        <f>万家乐!X72</f>
        <v>4.8305107259082156</v>
      </c>
      <c r="AE72" s="87">
        <f>华帝!X72</f>
        <v>4.8601669868479389</v>
      </c>
      <c r="AF72" s="87">
        <f>方太!X72</f>
        <v>4.8850765181791598</v>
      </c>
      <c r="AG72" s="87">
        <f>老板!X72</f>
        <v>4.8616737219146859</v>
      </c>
      <c r="AH72" s="87">
        <f>AO!X72</f>
        <v>4.9163688163688164</v>
      </c>
    </row>
    <row r="73" spans="1:34" x14ac:dyDescent="0.25">
      <c r="A73" s="10">
        <v>42803</v>
      </c>
      <c r="B73" s="11" t="s">
        <v>16</v>
      </c>
      <c r="C73" s="64">
        <f>万和!C73</f>
        <v>4.81921036204744</v>
      </c>
      <c r="D73" s="65">
        <f>海尔!C73</f>
        <v>4.7875120398442919</v>
      </c>
      <c r="E73" s="65">
        <f>美的!C73</f>
        <v>4.8110788524621748</v>
      </c>
      <c r="F73" s="65">
        <f>万家乐!C73</f>
        <v>4.8376210051717274</v>
      </c>
      <c r="G73" s="65">
        <f>华帝!C73</f>
        <v>4.8603809243305598</v>
      </c>
      <c r="H73" s="65">
        <f>方太!C73</f>
        <v>4.90985556132157</v>
      </c>
      <c r="I73" s="65">
        <f>老板!C73</f>
        <v>4.8737531442449473</v>
      </c>
      <c r="J73" s="65">
        <f>AO!C73</f>
        <v>4.9303352792271538</v>
      </c>
      <c r="K73" s="71">
        <f>万和!J73</f>
        <v>4.849836142322097</v>
      </c>
      <c r="L73" s="72">
        <f>海尔!J73</f>
        <v>4.8265087456882076</v>
      </c>
      <c r="M73" s="72">
        <f>美的!J73</f>
        <v>4.8451672203430274</v>
      </c>
      <c r="N73" s="72">
        <f>万家乐!J73</f>
        <v>4.8667948547937936</v>
      </c>
      <c r="O73" s="72">
        <f>华帝!J73</f>
        <v>4.8819306383918706</v>
      </c>
      <c r="P73" s="72">
        <f>方太!J73</f>
        <v>4.9333809029579658</v>
      </c>
      <c r="Q73" s="72">
        <f>老板!J73</f>
        <v>4.8965326567785583</v>
      </c>
      <c r="R73" s="72">
        <f>AO!J73</f>
        <v>4.9501214031099865</v>
      </c>
      <c r="S73" s="79">
        <f>万和!Q73</f>
        <v>4.7972261235955056</v>
      </c>
      <c r="T73" s="80">
        <f>海尔!Q73</f>
        <v>4.7558514340134064</v>
      </c>
      <c r="U73" s="80">
        <f>美的!Q73</f>
        <v>4.7949378446772259</v>
      </c>
      <c r="V73" s="80">
        <f>万家乐!Q73</f>
        <v>4.8154090969367456</v>
      </c>
      <c r="W73" s="80">
        <f>华帝!Q73</f>
        <v>4.8386716736617332</v>
      </c>
      <c r="X73" s="80">
        <f>方太!Q73</f>
        <v>4.910709652309289</v>
      </c>
      <c r="Y73" s="80">
        <f>老板!Q73</f>
        <v>4.8629000780640128</v>
      </c>
      <c r="Z73" s="80">
        <f>AO!Q73</f>
        <v>4.9244459368703826</v>
      </c>
      <c r="AA73" s="86">
        <f>万和!X73</f>
        <v>4.8105688202247192</v>
      </c>
      <c r="AB73" s="87">
        <f>海尔!X73</f>
        <v>4.7801759398312642</v>
      </c>
      <c r="AC73" s="87">
        <f>美的!X73</f>
        <v>4.7931314923662711</v>
      </c>
      <c r="AD73" s="87">
        <f>万家乐!X73</f>
        <v>4.830659063784644</v>
      </c>
      <c r="AE73" s="87">
        <f>华帝!X73</f>
        <v>4.8605404609380756</v>
      </c>
      <c r="AF73" s="87">
        <f>方太!X73</f>
        <v>4.8854761286974568</v>
      </c>
      <c r="AG73" s="87">
        <f>老板!X73</f>
        <v>4.8618266978922717</v>
      </c>
      <c r="AH73" s="87">
        <f>AO!X73</f>
        <v>4.9164384977010904</v>
      </c>
    </row>
    <row r="74" spans="1:34" x14ac:dyDescent="0.25">
      <c r="A74" s="10">
        <v>42804</v>
      </c>
      <c r="B74" s="11" t="s">
        <v>17</v>
      </c>
      <c r="C74" s="64">
        <f>万和!C74</f>
        <v>4.8191039069967045</v>
      </c>
      <c r="D74" s="65">
        <f>海尔!C74</f>
        <v>4.7876500224792071</v>
      </c>
      <c r="E74" s="65">
        <f>美的!C74</f>
        <v>4.8114376747548517</v>
      </c>
      <c r="F74" s="65">
        <f>万家乐!C74</f>
        <v>4.8374500584950226</v>
      </c>
      <c r="G74" s="65">
        <f>华帝!C74</f>
        <v>4.8607107492573434</v>
      </c>
      <c r="H74" s="65">
        <f>方太!C74</f>
        <v>4.9097919771887755</v>
      </c>
      <c r="I74" s="65">
        <f>老板!C74</f>
        <v>4.8743334306821993</v>
      </c>
      <c r="J74" s="65">
        <f>AO!C74</f>
        <v>4.9305136730328103</v>
      </c>
      <c r="K74" s="71">
        <f>万和!J74</f>
        <v>4.8496108607876414</v>
      </c>
      <c r="L74" s="72">
        <f>海尔!J74</f>
        <v>4.8265307677536748</v>
      </c>
      <c r="M74" s="72">
        <f>美的!J74</f>
        <v>4.8453872766194621</v>
      </c>
      <c r="N74" s="72">
        <f>万家乐!J74</f>
        <v>4.866498907357129</v>
      </c>
      <c r="O74" s="72">
        <f>华帝!J74</f>
        <v>4.8822752778083398</v>
      </c>
      <c r="P74" s="72">
        <f>方太!J74</f>
        <v>4.9331864428747325</v>
      </c>
      <c r="Q74" s="72">
        <f>老板!J74</f>
        <v>4.8970697991368404</v>
      </c>
      <c r="R74" s="72">
        <f>AO!J74</f>
        <v>4.9502306760483519</v>
      </c>
      <c r="S74" s="79">
        <f>万和!Q74</f>
        <v>4.7969454034759202</v>
      </c>
      <c r="T74" s="80">
        <f>海尔!Q74</f>
        <v>4.756032294146153</v>
      </c>
      <c r="U74" s="80">
        <f>美的!Q74</f>
        <v>4.7953256699850701</v>
      </c>
      <c r="V74" s="80">
        <f>万家乐!Q74</f>
        <v>4.8153102443546789</v>
      </c>
      <c r="W74" s="80">
        <f>华帝!Q74</f>
        <v>4.8389628488649281</v>
      </c>
      <c r="X74" s="80">
        <f>方太!Q74</f>
        <v>4.9106020348648824</v>
      </c>
      <c r="Y74" s="80">
        <f>老板!Q74</f>
        <v>4.8633870915403836</v>
      </c>
      <c r="Z74" s="80">
        <f>AO!Q74</f>
        <v>4.9247145544988271</v>
      </c>
      <c r="AA74" s="86">
        <f>万和!X74</f>
        <v>4.8107554567265494</v>
      </c>
      <c r="AB74" s="87">
        <f>海尔!X74</f>
        <v>4.7803870055377935</v>
      </c>
      <c r="AC74" s="87">
        <f>美的!X74</f>
        <v>4.7936000776600229</v>
      </c>
      <c r="AD74" s="87">
        <f>万家乐!X74</f>
        <v>4.83054102377326</v>
      </c>
      <c r="AE74" s="87">
        <f>华帝!X74</f>
        <v>4.860894121098764</v>
      </c>
      <c r="AF74" s="87">
        <f>方太!X74</f>
        <v>4.8855874538267123</v>
      </c>
      <c r="AG74" s="87">
        <f>老板!X74</f>
        <v>4.8625434013693738</v>
      </c>
      <c r="AH74" s="87">
        <f>AO!X74</f>
        <v>4.916595788551251</v>
      </c>
    </row>
    <row r="75" spans="1:34" x14ac:dyDescent="0.25">
      <c r="A75" s="10">
        <v>42805</v>
      </c>
      <c r="B75" s="11" t="s">
        <v>18</v>
      </c>
      <c r="C75" s="64">
        <f>万和!C75</f>
        <v>4.8194542047317874</v>
      </c>
      <c r="D75" s="65">
        <f>海尔!C75</f>
        <v>4.7876489208379418</v>
      </c>
      <c r="E75" s="65">
        <f>美的!C75</f>
        <v>4.8118026925791098</v>
      </c>
      <c r="F75" s="65">
        <f>万家乐!C75</f>
        <v>4.8374371194069363</v>
      </c>
      <c r="G75" s="65">
        <f>华帝!C75</f>
        <v>4.8608734859009042</v>
      </c>
      <c r="H75" s="65">
        <f>方太!C75</f>
        <v>4.9098085012056529</v>
      </c>
      <c r="I75" s="65">
        <f>老板!C75</f>
        <v>4.8529286882346945</v>
      </c>
      <c r="J75" s="65">
        <f>AO!C75</f>
        <v>4.9302861944201517</v>
      </c>
      <c r="K75" s="71">
        <f>万和!J75</f>
        <v>4.8500234246896232</v>
      </c>
      <c r="L75" s="72">
        <f>海尔!J75</f>
        <v>4.8265349007187233</v>
      </c>
      <c r="M75" s="72">
        <f>美的!J75</f>
        <v>4.8457202623624633</v>
      </c>
      <c r="N75" s="72">
        <f>万家乐!J75</f>
        <v>4.866494572411967</v>
      </c>
      <c r="O75" s="72">
        <f>华帝!J75</f>
        <v>4.882357242085253</v>
      </c>
      <c r="P75" s="72">
        <f>方太!J75</f>
        <v>4.9332403412592853</v>
      </c>
      <c r="Q75" s="72">
        <f>老板!J75</f>
        <v>4.8974201275369822</v>
      </c>
      <c r="R75" s="72">
        <f>AO!J75</f>
        <v>4.9499974278512271</v>
      </c>
      <c r="S75" s="79">
        <f>万和!Q75</f>
        <v>4.7975521199344104</v>
      </c>
      <c r="T75" s="80">
        <f>海尔!Q75</f>
        <v>4.7559610453678944</v>
      </c>
      <c r="U75" s="80">
        <f>美的!Q75</f>
        <v>4.7956362544517379</v>
      </c>
      <c r="V75" s="80">
        <f>万家乐!Q75</f>
        <v>4.8153958167858084</v>
      </c>
      <c r="W75" s="80">
        <f>华帝!Q75</f>
        <v>4.8391094538275938</v>
      </c>
      <c r="X75" s="80">
        <f>方太!Q75</f>
        <v>4.9105654134362737</v>
      </c>
      <c r="Y75" s="80">
        <f>老板!Q75</f>
        <v>4.7982577896903269</v>
      </c>
      <c r="Z75" s="80">
        <f>AO!Q75</f>
        <v>4.9244559905344927</v>
      </c>
      <c r="AA75" s="86">
        <f>万和!X75</f>
        <v>4.8107870695713286</v>
      </c>
      <c r="AB75" s="87">
        <f>海尔!X75</f>
        <v>4.7804508164272095</v>
      </c>
      <c r="AC75" s="87">
        <f>美的!X75</f>
        <v>4.7940515609231253</v>
      </c>
      <c r="AD75" s="87">
        <f>万家乐!X75</f>
        <v>4.8304209690230344</v>
      </c>
      <c r="AE75" s="87">
        <f>华帝!X75</f>
        <v>4.8611537617898666</v>
      </c>
      <c r="AF75" s="87">
        <f>方太!X75</f>
        <v>4.8856197489213997</v>
      </c>
      <c r="AG75" s="87">
        <f>老板!X75</f>
        <v>4.8631081474767743</v>
      </c>
      <c r="AH75" s="87">
        <f>AO!X75</f>
        <v>4.9164051648747362</v>
      </c>
    </row>
    <row r="76" spans="1:34" x14ac:dyDescent="0.25">
      <c r="A76" s="10">
        <v>42806</v>
      </c>
      <c r="B76" s="11" t="s">
        <v>12</v>
      </c>
      <c r="C76" s="64">
        <f>万和!C76</f>
        <v>4.8193801628683577</v>
      </c>
      <c r="D76" s="65">
        <f>海尔!C76</f>
        <v>4.7876941966529625</v>
      </c>
      <c r="E76" s="65">
        <f>美的!C76</f>
        <v>4.8120319488515175</v>
      </c>
      <c r="F76" s="65">
        <f>万家乐!C76</f>
        <v>4.8380738192882662</v>
      </c>
      <c r="G76" s="65">
        <f>华帝!C76</f>
        <v>4.8609115333649413</v>
      </c>
      <c r="H76" s="65">
        <f>方太!C76</f>
        <v>4.9100283494557333</v>
      </c>
      <c r="I76" s="65">
        <f>老板!C76</f>
        <v>4.875013504461875</v>
      </c>
      <c r="J76" s="65">
        <f>AO!C76</f>
        <v>4.9304313564258058</v>
      </c>
      <c r="K76" s="71">
        <f>万和!J76</f>
        <v>4.8497275763079264</v>
      </c>
      <c r="L76" s="72">
        <f>海尔!J76</f>
        <v>4.8265710293092372</v>
      </c>
      <c r="M76" s="72">
        <f>美的!J76</f>
        <v>4.8458072103572576</v>
      </c>
      <c r="N76" s="72">
        <f>万家乐!J76</f>
        <v>4.866847466596111</v>
      </c>
      <c r="O76" s="72">
        <f>华帝!J76</f>
        <v>4.8825267150516067</v>
      </c>
      <c r="P76" s="72">
        <f>方太!J76</f>
        <v>4.9335843666818153</v>
      </c>
      <c r="Q76" s="72">
        <f>老板!J76</f>
        <v>4.8977118039800347</v>
      </c>
      <c r="R76" s="72">
        <f>AO!J76</f>
        <v>4.9500719498406829</v>
      </c>
      <c r="S76" s="79">
        <f>万和!Q76</f>
        <v>4.7974690960220281</v>
      </c>
      <c r="T76" s="80">
        <f>海尔!Q76</f>
        <v>4.7560193007291049</v>
      </c>
      <c r="U76" s="80">
        <f>美的!Q76</f>
        <v>4.7958687364015624</v>
      </c>
      <c r="V76" s="80">
        <f>万家乐!Q76</f>
        <v>4.8161793888080435</v>
      </c>
      <c r="W76" s="80">
        <f>华帝!Q76</f>
        <v>4.8390167402166382</v>
      </c>
      <c r="X76" s="80">
        <f>方太!Q76</f>
        <v>4.91066675322989</v>
      </c>
      <c r="Y76" s="80">
        <f>老板!Q76</f>
        <v>4.8639722564335255</v>
      </c>
      <c r="Z76" s="80">
        <f>AO!Q76</f>
        <v>4.9247096310001028</v>
      </c>
      <c r="AA76" s="86">
        <f>万和!X76</f>
        <v>4.8109438162751186</v>
      </c>
      <c r="AB76" s="87">
        <f>海尔!X76</f>
        <v>4.7804922599205444</v>
      </c>
      <c r="AC76" s="87">
        <f>美的!X76</f>
        <v>4.7944198997957326</v>
      </c>
      <c r="AD76" s="87">
        <f>万家乐!X76</f>
        <v>4.8311946024606431</v>
      </c>
      <c r="AE76" s="87">
        <f>华帝!X76</f>
        <v>4.8611911448265799</v>
      </c>
      <c r="AF76" s="87">
        <f>方太!X76</f>
        <v>4.8858339284554955</v>
      </c>
      <c r="AG76" s="87">
        <f>老板!X76</f>
        <v>4.8633564529720621</v>
      </c>
      <c r="AH76" s="87">
        <f>AO!X76</f>
        <v>4.9165124884366325</v>
      </c>
    </row>
    <row r="77" spans="1:34" x14ac:dyDescent="0.25">
      <c r="A77" s="10">
        <v>42807</v>
      </c>
      <c r="B77" s="11" t="s">
        <v>13</v>
      </c>
      <c r="C77" s="64">
        <f>万和!C77</f>
        <v>4.8199557669348048</v>
      </c>
      <c r="D77" s="65">
        <f>海尔!C77</f>
        <v>4.7879860828301188</v>
      </c>
      <c r="E77" s="65">
        <f>美的!C77</f>
        <v>4.8120927590216498</v>
      </c>
      <c r="F77" s="65">
        <f>万家乐!C77</f>
        <v>4.8384506793718023</v>
      </c>
      <c r="G77" s="65">
        <f>华帝!C77</f>
        <v>4.8610919226807248</v>
      </c>
      <c r="H77" s="65">
        <f>方太!C77</f>
        <v>4.9105619777460277</v>
      </c>
      <c r="I77" s="65">
        <f>老板!C77</f>
        <v>4.886544654982468</v>
      </c>
      <c r="J77" s="65">
        <f>AO!C77</f>
        <v>4.9304871794871801</v>
      </c>
      <c r="K77" s="71">
        <f>万和!J77</f>
        <v>4.8500968821560679</v>
      </c>
      <c r="L77" s="72">
        <f>海尔!J77</f>
        <v>4.8267908148211243</v>
      </c>
      <c r="M77" s="72">
        <f>美的!J77</f>
        <v>4.8457834961954607</v>
      </c>
      <c r="N77" s="72">
        <f>万家乐!J77</f>
        <v>4.8671254632080467</v>
      </c>
      <c r="O77" s="72">
        <f>华帝!J77</f>
        <v>4.8827122341392473</v>
      </c>
      <c r="P77" s="72">
        <f>方太!J77</f>
        <v>4.9341148201065073</v>
      </c>
      <c r="Q77" s="72">
        <f>老板!J77</f>
        <v>4.898175454515993</v>
      </c>
      <c r="R77" s="72">
        <f>AO!J77</f>
        <v>4.950102564102564</v>
      </c>
      <c r="S77" s="79">
        <f>万和!Q77</f>
        <v>4.7981915330867242</v>
      </c>
      <c r="T77" s="80">
        <f>海尔!Q77</f>
        <v>4.7563243493151726</v>
      </c>
      <c r="U77" s="80">
        <f>美的!Q77</f>
        <v>4.7958950137153513</v>
      </c>
      <c r="V77" s="80">
        <f>万家乐!Q77</f>
        <v>4.8169004764425623</v>
      </c>
      <c r="W77" s="80">
        <f>华帝!Q77</f>
        <v>4.8390474459189239</v>
      </c>
      <c r="X77" s="80">
        <f>方太!Q77</f>
        <v>4.9113196519028444</v>
      </c>
      <c r="Y77" s="80">
        <f>老板!Q77</f>
        <v>4.8976674743617981</v>
      </c>
      <c r="Z77" s="80">
        <f>AO!Q77</f>
        <v>4.924666666666667</v>
      </c>
      <c r="AA77" s="86">
        <f>万和!X77</f>
        <v>4.8115788855616231</v>
      </c>
      <c r="AB77" s="87">
        <f>海尔!X77</f>
        <v>4.7808430843540606</v>
      </c>
      <c r="AC77" s="87">
        <f>美的!X77</f>
        <v>4.7945997671541392</v>
      </c>
      <c r="AD77" s="87">
        <f>万家乐!X77</f>
        <v>4.8313260984647961</v>
      </c>
      <c r="AE77" s="87">
        <f>华帝!X77</f>
        <v>4.8615160879840031</v>
      </c>
      <c r="AF77" s="87">
        <f>方太!X77</f>
        <v>4.8862514612287313</v>
      </c>
      <c r="AG77" s="87">
        <f>老板!X77</f>
        <v>4.8637910360696113</v>
      </c>
      <c r="AH77" s="87">
        <f>AO!X77</f>
        <v>4.9166923076923075</v>
      </c>
    </row>
    <row r="78" spans="1:34" x14ac:dyDescent="0.25">
      <c r="A78" s="10">
        <v>42808</v>
      </c>
      <c r="B78" s="11" t="s">
        <v>14</v>
      </c>
      <c r="C78" s="64">
        <f>万和!C78</f>
        <v>4.8199181980077883</v>
      </c>
      <c r="D78" s="65">
        <f>海尔!C78</f>
        <v>4.7887144525890415</v>
      </c>
      <c r="E78" s="65">
        <f>美的!C78</f>
        <v>4.8122169729686375</v>
      </c>
      <c r="F78" s="65">
        <f>万家乐!C78</f>
        <v>4.838651032695882</v>
      </c>
      <c r="G78" s="65">
        <f>华帝!C78</f>
        <v>4.8611413109130002</v>
      </c>
      <c r="H78" s="65">
        <f>方太!C78</f>
        <v>4.910702887496889</v>
      </c>
      <c r="I78" s="65">
        <f>老板!C78</f>
        <v>4.8754953729199739</v>
      </c>
      <c r="J78" s="65">
        <f>AO!C78</f>
        <v>4.9307075873827797</v>
      </c>
      <c r="K78" s="71">
        <f>万和!J78</f>
        <v>4.8498796453942346</v>
      </c>
      <c r="L78" s="72">
        <f>海尔!J78</f>
        <v>4.8273819433303773</v>
      </c>
      <c r="M78" s="72">
        <f>美的!J78</f>
        <v>4.8457738512628499</v>
      </c>
      <c r="N78" s="72">
        <f>万家乐!J78</f>
        <v>4.8673678639941791</v>
      </c>
      <c r="O78" s="72">
        <f>华帝!J78</f>
        <v>4.8826556497789371</v>
      </c>
      <c r="P78" s="72">
        <f>方太!J78</f>
        <v>4.9343416312355979</v>
      </c>
      <c r="Q78" s="72">
        <f>老板!J78</f>
        <v>4.898053062943406</v>
      </c>
      <c r="R78" s="72">
        <f>AO!J78</f>
        <v>4.9501790281329923</v>
      </c>
      <c r="S78" s="79">
        <f>万和!Q78</f>
        <v>4.7982152292608466</v>
      </c>
      <c r="T78" s="80">
        <f>海尔!Q78</f>
        <v>4.7571770588359925</v>
      </c>
      <c r="U78" s="80">
        <f>美的!Q78</f>
        <v>4.7960107429788614</v>
      </c>
      <c r="V78" s="80">
        <f>万家乐!Q78</f>
        <v>4.8170933386253889</v>
      </c>
      <c r="W78" s="80">
        <f>华帝!Q78</f>
        <v>4.8393128941074144</v>
      </c>
      <c r="X78" s="80">
        <f>方太!Q78</f>
        <v>4.9112330012008698</v>
      </c>
      <c r="Y78" s="80">
        <f>老板!Q78</f>
        <v>4.8645566749813733</v>
      </c>
      <c r="Z78" s="80">
        <f>AO!Q78</f>
        <v>4.9249360613810742</v>
      </c>
      <c r="AA78" s="86">
        <f>万和!X78</f>
        <v>4.8116597193682855</v>
      </c>
      <c r="AB78" s="87">
        <f>海尔!X78</f>
        <v>4.7815843556007547</v>
      </c>
      <c r="AC78" s="87">
        <f>美的!X78</f>
        <v>4.7948663246641994</v>
      </c>
      <c r="AD78" s="87">
        <f>万家乐!X78</f>
        <v>4.8314918954680781</v>
      </c>
      <c r="AE78" s="87">
        <f>华帝!X78</f>
        <v>4.8614553888526491</v>
      </c>
      <c r="AF78" s="87">
        <f>方太!X78</f>
        <v>4.8865340300542011</v>
      </c>
      <c r="AG78" s="87">
        <f>老板!X78</f>
        <v>4.8638763808351424</v>
      </c>
      <c r="AH78" s="87">
        <f>AO!X78</f>
        <v>4.9170076726342709</v>
      </c>
    </row>
    <row r="79" spans="1:34" x14ac:dyDescent="0.25">
      <c r="A79" s="10">
        <v>42809</v>
      </c>
      <c r="B79" s="11" t="s">
        <v>15</v>
      </c>
      <c r="C79" s="64">
        <f>万和!C79</f>
        <v>4.8200946458602205</v>
      </c>
      <c r="D79" s="65">
        <f>海尔!C79</f>
        <v>4.7891068314142151</v>
      </c>
      <c r="E79" s="65">
        <f>美的!C79</f>
        <v>4.8123289792135857</v>
      </c>
      <c r="F79" s="65">
        <f>万家乐!C79</f>
        <v>4.8386776859504126</v>
      </c>
      <c r="G79" s="65">
        <f>华帝!C79</f>
        <v>4.8614834350951988</v>
      </c>
      <c r="H79" s="65">
        <f>方太!C79</f>
        <v>4.9213414204584494</v>
      </c>
      <c r="I79" s="65">
        <f>老板!C79</f>
        <v>4.8758632578083754</v>
      </c>
      <c r="J79" s="65">
        <f>AO!C79</f>
        <v>4.9304946455889853</v>
      </c>
      <c r="K79" s="71">
        <f>万和!J79</f>
        <v>4.8497008095740934</v>
      </c>
      <c r="L79" s="72">
        <f>海尔!J79</f>
        <v>4.8276778247099283</v>
      </c>
      <c r="M79" s="72">
        <f>美的!J79</f>
        <v>4.8458416411453982</v>
      </c>
      <c r="N79" s="72">
        <f>万家乐!J79</f>
        <v>4.8675702479338847</v>
      </c>
      <c r="O79" s="72">
        <f>华帝!J79</f>
        <v>4.8829437479677731</v>
      </c>
      <c r="P79" s="72">
        <f>方太!J79</f>
        <v>4.9344767215665932</v>
      </c>
      <c r="Q79" s="72">
        <f>老板!J79</f>
        <v>4.8984776495685054</v>
      </c>
      <c r="R79" s="72">
        <f>AO!J79</f>
        <v>4.9499490056093833</v>
      </c>
      <c r="S79" s="79">
        <f>万和!Q79</f>
        <v>4.7984277836442564</v>
      </c>
      <c r="T79" s="80">
        <f>海尔!Q79</f>
        <v>4.7576275382358091</v>
      </c>
      <c r="U79" s="80">
        <f>美的!Q79</f>
        <v>4.796103679784685</v>
      </c>
      <c r="V79" s="80">
        <f>万家乐!Q79</f>
        <v>4.8169917355371901</v>
      </c>
      <c r="W79" s="80">
        <f>华帝!Q79</f>
        <v>4.8396618374941287</v>
      </c>
      <c r="X79" s="80">
        <f>方太!Q79</f>
        <v>4.9112631305926602</v>
      </c>
      <c r="Y79" s="80">
        <f>老板!Q79</f>
        <v>4.8648631177478263</v>
      </c>
      <c r="Z79" s="80">
        <f>AO!Q79</f>
        <v>4.9247322794492607</v>
      </c>
      <c r="AA79" s="86">
        <f>万和!X79</f>
        <v>4.8121553443623135</v>
      </c>
      <c r="AB79" s="87">
        <f>海尔!X79</f>
        <v>4.7820151312969079</v>
      </c>
      <c r="AC79" s="87">
        <f>美的!X79</f>
        <v>4.7950416167106722</v>
      </c>
      <c r="AD79" s="87">
        <f>万家乐!X79</f>
        <v>4.8314710743801657</v>
      </c>
      <c r="AE79" s="87">
        <f>华帝!X79</f>
        <v>4.8618447198236927</v>
      </c>
      <c r="AF79" s="87">
        <f>方太!X79</f>
        <v>4.9182844092160947</v>
      </c>
      <c r="AG79" s="87">
        <f>老板!X79</f>
        <v>4.8642490061087944</v>
      </c>
      <c r="AH79" s="87">
        <f>AO!X79</f>
        <v>4.9168026517083119</v>
      </c>
    </row>
    <row r="80" spans="1:34" x14ac:dyDescent="0.25">
      <c r="A80" s="10">
        <v>42810</v>
      </c>
      <c r="B80" s="11" t="s">
        <v>16</v>
      </c>
      <c r="C80" s="64">
        <f>万和!C80</f>
        <v>4.8204496578690126</v>
      </c>
      <c r="D80" s="65">
        <f>海尔!C80</f>
        <v>4.7893223191554748</v>
      </c>
      <c r="E80" s="65">
        <f>美的!C80</f>
        <v>4.8123533130997691</v>
      </c>
      <c r="F80" s="65">
        <f>万家乐!C80</f>
        <v>4.8387203384228963</v>
      </c>
      <c r="G80" s="65">
        <f>华帝!C80</f>
        <v>4.8620018736038046</v>
      </c>
      <c r="H80" s="65">
        <f>方太!C80</f>
        <v>4.9108582420194944</v>
      </c>
      <c r="I80" s="65">
        <f>老板!C80</f>
        <v>4.8759860102232979</v>
      </c>
      <c r="J80" s="65">
        <f>AO!C80</f>
        <v>4.9306482000101832</v>
      </c>
      <c r="K80" s="71">
        <f>万和!J80</f>
        <v>4.8503225806451615</v>
      </c>
      <c r="L80" s="72">
        <f>海尔!J80</f>
        <v>4.8277755828927642</v>
      </c>
      <c r="M80" s="72">
        <f>美的!J80</f>
        <v>4.8458033281112183</v>
      </c>
      <c r="N80" s="72">
        <f>万家乐!J80</f>
        <v>4.8676052614184675</v>
      </c>
      <c r="O80" s="72">
        <f>华帝!J80</f>
        <v>4.8832240397780504</v>
      </c>
      <c r="P80" s="72">
        <f>方太!J80</f>
        <v>4.9345782273228291</v>
      </c>
      <c r="Q80" s="72">
        <f>老板!J80</f>
        <v>4.8986279257465695</v>
      </c>
      <c r="R80" s="72">
        <f>AO!J80</f>
        <v>4.9499974540455218</v>
      </c>
      <c r="S80" s="79">
        <f>万和!Q80</f>
        <v>4.7985337243401762</v>
      </c>
      <c r="T80" s="80">
        <f>海尔!Q80</f>
        <v>4.7578867373741334</v>
      </c>
      <c r="U80" s="80">
        <f>美的!Q80</f>
        <v>4.7960643889402679</v>
      </c>
      <c r="V80" s="80">
        <f>万家乐!Q80</f>
        <v>4.816974023398771</v>
      </c>
      <c r="W80" s="80">
        <f>华帝!Q80</f>
        <v>4.8403113064783456</v>
      </c>
      <c r="X80" s="80">
        <f>方太!Q80</f>
        <v>4.9113985605913246</v>
      </c>
      <c r="Y80" s="80">
        <f>老板!Q80</f>
        <v>4.8650847457627115</v>
      </c>
      <c r="Z80" s="80">
        <f>AO!Q80</f>
        <v>4.9249961810682823</v>
      </c>
      <c r="AA80" s="86">
        <f>万和!X80</f>
        <v>4.8124926686217009</v>
      </c>
      <c r="AB80" s="87">
        <f>海尔!X80</f>
        <v>4.7823046371995259</v>
      </c>
      <c r="AC80" s="87">
        <f>美的!X80</f>
        <v>4.7951922222478203</v>
      </c>
      <c r="AD80" s="87">
        <f>万家乐!X80</f>
        <v>4.8315817304514512</v>
      </c>
      <c r="AE80" s="87">
        <f>华帝!X80</f>
        <v>4.8624702745550188</v>
      </c>
      <c r="AF80" s="87">
        <f>方太!X80</f>
        <v>4.8865979381443303</v>
      </c>
      <c r="AG80" s="87">
        <f>老板!X80</f>
        <v>4.8642453591606136</v>
      </c>
      <c r="AH80" s="87">
        <f>AO!X80</f>
        <v>4.9169509649167473</v>
      </c>
    </row>
    <row r="81" spans="1:34" x14ac:dyDescent="0.25">
      <c r="A81" s="10">
        <v>42811</v>
      </c>
      <c r="B81" s="11" t="s">
        <v>17</v>
      </c>
      <c r="C81" s="64">
        <f>万和!C81</f>
        <v>4.8214432505431271</v>
      </c>
      <c r="D81" s="65">
        <f>海尔!C81</f>
        <v>4.7894805566206324</v>
      </c>
      <c r="E81" s="65">
        <f>美的!C81</f>
        <v>4.8123865896812958</v>
      </c>
      <c r="F81" s="65">
        <f>万家乐!C81</f>
        <v>4.8383691460055092</v>
      </c>
      <c r="G81" s="65">
        <f>华帝!C81</f>
        <v>4.8621329692963551</v>
      </c>
      <c r="H81" s="65">
        <f>方太!C81</f>
        <v>4.9112155591572124</v>
      </c>
      <c r="I81" s="65">
        <f>老板!C81</f>
        <v>4.8762006173835415</v>
      </c>
      <c r="J81" s="65">
        <f>AO!C81</f>
        <v>4.9308220860974847</v>
      </c>
      <c r="K81" s="71">
        <f>万和!J81</f>
        <v>4.8514473606952029</v>
      </c>
      <c r="L81" s="72">
        <f>海尔!J81</f>
        <v>4.8278679141839831</v>
      </c>
      <c r="M81" s="72">
        <f>美的!J81</f>
        <v>4.8457690362166037</v>
      </c>
      <c r="N81" s="72">
        <f>万家乐!J81</f>
        <v>4.8672396694214877</v>
      </c>
      <c r="O81" s="72">
        <f>华帝!J81</f>
        <v>4.8832806437706564</v>
      </c>
      <c r="P81" s="72">
        <f>方太!J81</f>
        <v>4.9348460291734195</v>
      </c>
      <c r="Q81" s="72">
        <f>老板!J81</f>
        <v>4.898841599173954</v>
      </c>
      <c r="R81" s="72">
        <f>AO!J81</f>
        <v>4.9501054825508986</v>
      </c>
      <c r="S81" s="79">
        <f>万和!Q81</f>
        <v>4.7994245787094121</v>
      </c>
      <c r="T81" s="80">
        <f>海尔!Q81</f>
        <v>4.758123787606781</v>
      </c>
      <c r="U81" s="80">
        <f>美的!Q81</f>
        <v>4.7960591359529117</v>
      </c>
      <c r="V81" s="80">
        <f>万家乐!Q81</f>
        <v>4.816661157024793</v>
      </c>
      <c r="W81" s="80">
        <f>华帝!Q81</f>
        <v>4.8404224744934616</v>
      </c>
      <c r="X81" s="80">
        <f>方太!Q81</f>
        <v>4.9118314424635336</v>
      </c>
      <c r="Y81" s="80">
        <f>老板!Q81</f>
        <v>4.8653157368268207</v>
      </c>
      <c r="Z81" s="80">
        <f>AO!Q81</f>
        <v>4.9250692626388428</v>
      </c>
      <c r="AA81" s="86">
        <f>万和!X81</f>
        <v>4.8134578122247662</v>
      </c>
      <c r="AB81" s="87">
        <f>海尔!X81</f>
        <v>4.782449968071135</v>
      </c>
      <c r="AC81" s="87">
        <f>美的!X81</f>
        <v>4.7953315968743739</v>
      </c>
      <c r="AD81" s="87">
        <f>万家乐!X81</f>
        <v>4.8312066115702477</v>
      </c>
      <c r="AE81" s="87">
        <f>华帝!X81</f>
        <v>4.8626957896249463</v>
      </c>
      <c r="AF81" s="87">
        <f>方太!X81</f>
        <v>4.8869692058346841</v>
      </c>
      <c r="AG81" s="87">
        <f>老板!X81</f>
        <v>4.8644445161498497</v>
      </c>
      <c r="AH81" s="87">
        <f>AO!X81</f>
        <v>4.917291513102712</v>
      </c>
    </row>
    <row r="82" spans="1:34" x14ac:dyDescent="0.25">
      <c r="A82" s="10">
        <v>42812</v>
      </c>
      <c r="B82" s="11" t="s">
        <v>18</v>
      </c>
      <c r="C82" s="64">
        <f>万和!C82</f>
        <v>4.8210351237647977</v>
      </c>
      <c r="D82" s="65">
        <f>海尔!C82</f>
        <v>4.7897602497514091</v>
      </c>
      <c r="E82" s="65">
        <f>美的!C82</f>
        <v>4.8126220352040106</v>
      </c>
      <c r="F82" s="65">
        <f>万家乐!C82</f>
        <v>4.8385454545454545</v>
      </c>
      <c r="G82" s="65">
        <f>华帝!C82</f>
        <v>4.8619443052473335</v>
      </c>
      <c r="H82" s="65">
        <f>方太!C82</f>
        <v>4.9110765609648128</v>
      </c>
      <c r="I82" s="65">
        <f>老板!C82</f>
        <v>4.8768020124488016</v>
      </c>
      <c r="J82" s="65">
        <f>AO!C82</f>
        <v>4.9308851080423528</v>
      </c>
      <c r="K82" s="71">
        <f>万和!J82</f>
        <v>4.8510126210742586</v>
      </c>
      <c r="L82" s="72">
        <f>海尔!J82</f>
        <v>4.8281094445062696</v>
      </c>
      <c r="M82" s="72">
        <f>美的!J82</f>
        <v>4.8459150203650969</v>
      </c>
      <c r="N82" s="72">
        <f>万家乐!J82</f>
        <v>4.8673719008264467</v>
      </c>
      <c r="O82" s="72">
        <f>华帝!J82</f>
        <v>4.8829193213544277</v>
      </c>
      <c r="P82" s="72">
        <f>方太!J82</f>
        <v>4.9348297865448778</v>
      </c>
      <c r="Q82" s="72">
        <f>老板!J82</f>
        <v>4.8993130583416651</v>
      </c>
      <c r="R82" s="72">
        <f>AO!J82</f>
        <v>4.9500521349914806</v>
      </c>
      <c r="S82" s="79">
        <f>万和!Q82</f>
        <v>4.7989433519225129</v>
      </c>
      <c r="T82" s="80">
        <f>海尔!Q82</f>
        <v>4.7584217791826191</v>
      </c>
      <c r="U82" s="80">
        <f>美的!Q82</f>
        <v>4.7962999370871344</v>
      </c>
      <c r="V82" s="80">
        <f>万家乐!Q82</f>
        <v>4.816727272727273</v>
      </c>
      <c r="W82" s="80">
        <f>华帝!Q82</f>
        <v>4.8402534182833419</v>
      </c>
      <c r="X82" s="80">
        <f>方太!Q82</f>
        <v>4.9116703916043143</v>
      </c>
      <c r="Y82" s="80">
        <f>老板!Q82</f>
        <v>4.8659657496694297</v>
      </c>
      <c r="Z82" s="80">
        <f>AO!Q82</f>
        <v>4.9250273390808985</v>
      </c>
      <c r="AA82" s="86">
        <f>万和!X82</f>
        <v>4.8131493982976226</v>
      </c>
      <c r="AB82" s="87">
        <f>海尔!X82</f>
        <v>4.7827495255653369</v>
      </c>
      <c r="AC82" s="87">
        <f>美的!X82</f>
        <v>4.7956511481597985</v>
      </c>
      <c r="AD82" s="87">
        <f>万家乐!X82</f>
        <v>4.8315371900826447</v>
      </c>
      <c r="AE82" s="87">
        <f>华帝!X82</f>
        <v>4.8626601761042307</v>
      </c>
      <c r="AF82" s="87">
        <f>方太!X82</f>
        <v>4.8867295047452464</v>
      </c>
      <c r="AG82" s="87">
        <f>老板!X82</f>
        <v>4.8651272293353109</v>
      </c>
      <c r="AH82" s="87">
        <f>AO!X82</f>
        <v>4.9175758500546785</v>
      </c>
    </row>
    <row r="83" spans="1:34" x14ac:dyDescent="0.25">
      <c r="A83" s="10">
        <v>42813</v>
      </c>
      <c r="B83" s="11" t="s">
        <v>12</v>
      </c>
      <c r="C83" s="64">
        <f>万和!C83</f>
        <v>4.8217682282493834</v>
      </c>
      <c r="D83" s="65">
        <f>海尔!C83</f>
        <v>4.7900948299371455</v>
      </c>
      <c r="E83" s="65">
        <f>美的!C83</f>
        <v>4.8127457630226447</v>
      </c>
      <c r="F83" s="65">
        <f>万家乐!C83</f>
        <v>4.8387438016528925</v>
      </c>
      <c r="G83" s="65">
        <f>华帝!C83</f>
        <v>4.8624572405929305</v>
      </c>
      <c r="H83" s="65">
        <f>方太!C83</f>
        <v>4.9109613453001968</v>
      </c>
      <c r="I83" s="65">
        <f>老板!C83</f>
        <v>4.8766258853831292</v>
      </c>
      <c r="J83" s="65">
        <f>AO!C83</f>
        <v>4.9307308631921822</v>
      </c>
      <c r="K83" s="71">
        <f>万和!J83</f>
        <v>4.8516496418926849</v>
      </c>
      <c r="L83" s="72">
        <f>海尔!J83</f>
        <v>4.8283273405607074</v>
      </c>
      <c r="M83" s="72">
        <f>美的!J83</f>
        <v>4.8459282520149198</v>
      </c>
      <c r="N83" s="72">
        <f>万家乐!J83</f>
        <v>4.8676363636363638</v>
      </c>
      <c r="O83" s="72">
        <f>华帝!J83</f>
        <v>4.8834093500570122</v>
      </c>
      <c r="P83" s="72">
        <f>方太!J83</f>
        <v>4.9345818617762367</v>
      </c>
      <c r="Q83" s="72">
        <f>老板!J83</f>
        <v>4.8989697359948483</v>
      </c>
      <c r="R83" s="72">
        <f>AO!J83</f>
        <v>4.9500458061889248</v>
      </c>
      <c r="S83" s="79">
        <f>万和!Q83</f>
        <v>4.7996947281906772</v>
      </c>
      <c r="T83" s="80">
        <f>海尔!Q83</f>
        <v>4.7587970792045011</v>
      </c>
      <c r="U83" s="80">
        <f>美的!Q83</f>
        <v>4.7964200114692952</v>
      </c>
      <c r="V83" s="80">
        <f>万家乐!Q83</f>
        <v>4.816661157024793</v>
      </c>
      <c r="W83" s="80">
        <f>华帝!Q83</f>
        <v>4.8407212086659062</v>
      </c>
      <c r="X83" s="80">
        <f>方太!Q83</f>
        <v>4.9115445679292353</v>
      </c>
      <c r="Y83" s="80">
        <f>老板!Q83</f>
        <v>4.8659047005795237</v>
      </c>
      <c r="Z83" s="80">
        <f>AO!Q83</f>
        <v>4.9249287459283391</v>
      </c>
      <c r="AA83" s="86">
        <f>万和!X83</f>
        <v>4.8139603146647882</v>
      </c>
      <c r="AB83" s="87">
        <f>海尔!X83</f>
        <v>4.7831600700462271</v>
      </c>
      <c r="AC83" s="87">
        <f>美的!X83</f>
        <v>4.7958890255837172</v>
      </c>
      <c r="AD83" s="87">
        <f>万家乐!X83</f>
        <v>4.8319338842975208</v>
      </c>
      <c r="AE83" s="87">
        <f>华帝!X83</f>
        <v>4.8632411630558723</v>
      </c>
      <c r="AF83" s="87">
        <f>方太!X83</f>
        <v>4.8867576061951201</v>
      </c>
      <c r="AG83" s="87">
        <f>老板!X83</f>
        <v>4.8650032195750157</v>
      </c>
      <c r="AH83" s="87">
        <f>AO!X83</f>
        <v>4.9172180374592838</v>
      </c>
    </row>
    <row r="84" spans="1:34" x14ac:dyDescent="0.25">
      <c r="A84" s="10">
        <v>42814</v>
      </c>
      <c r="B84" s="11" t="s">
        <v>13</v>
      </c>
      <c r="C84" s="64">
        <f>万和!C84</f>
        <v>4.8221023204895124</v>
      </c>
      <c r="D84" s="65">
        <f>海尔!C84</f>
        <v>4.790208352259147</v>
      </c>
      <c r="E84" s="65">
        <f>美的!C84</f>
        <v>4.8127805781368593</v>
      </c>
      <c r="F84" s="65">
        <f>万家乐!C84</f>
        <v>4.8388617241531211</v>
      </c>
      <c r="G84" s="65">
        <f>华帝!C84</f>
        <v>4.8626560189293109</v>
      </c>
      <c r="H84" s="65">
        <f>方太!C84</f>
        <v>4.9109621570278268</v>
      </c>
      <c r="I84" s="65">
        <f>老板!C84</f>
        <v>4.8768791953505328</v>
      </c>
      <c r="J84" s="65">
        <f>AO!C84</f>
        <v>4.9309232858112697</v>
      </c>
      <c r="K84" s="71">
        <f>万和!J84</f>
        <v>4.852032138877485</v>
      </c>
      <c r="L84" s="72">
        <f>海尔!J84</f>
        <v>4.8284738765443951</v>
      </c>
      <c r="M84" s="72">
        <f>美的!J84</f>
        <v>4.8459192053498104</v>
      </c>
      <c r="N84" s="72">
        <f>万家乐!J84</f>
        <v>4.867847231399498</v>
      </c>
      <c r="O84" s="72">
        <f>华帝!J84</f>
        <v>4.883513753327418</v>
      </c>
      <c r="P84" s="72">
        <f>方太!J84</f>
        <v>4.9345573473220643</v>
      </c>
      <c r="Q84" s="72">
        <f>老板!J84</f>
        <v>4.8992150807437431</v>
      </c>
      <c r="R84" s="72">
        <f>AO!J84</f>
        <v>4.9502291242362526</v>
      </c>
      <c r="S84" s="79">
        <f>万和!Q84</f>
        <v>4.8000117295173306</v>
      </c>
      <c r="T84" s="80">
        <f>海尔!Q84</f>
        <v>4.7589432504110114</v>
      </c>
      <c r="U84" s="80">
        <f>美的!Q84</f>
        <v>4.7964035365007156</v>
      </c>
      <c r="V84" s="80">
        <f>万家乐!Q84</f>
        <v>4.8168362627197041</v>
      </c>
      <c r="W84" s="80">
        <f>华帝!Q84</f>
        <v>4.8410292812777289</v>
      </c>
      <c r="X84" s="80">
        <f>方太!Q84</f>
        <v>4.9115989897027399</v>
      </c>
      <c r="Y84" s="80">
        <f>老板!Q84</f>
        <v>4.8661777005726048</v>
      </c>
      <c r="Z84" s="80">
        <f>AO!Q84</f>
        <v>4.9251527494908354</v>
      </c>
      <c r="AA84" s="86">
        <f>万和!X84</f>
        <v>4.8142630930737198</v>
      </c>
      <c r="AB84" s="87">
        <f>海尔!X84</f>
        <v>4.7832079298220354</v>
      </c>
      <c r="AC84" s="87">
        <f>美的!X84</f>
        <v>4.796018992560052</v>
      </c>
      <c r="AD84" s="87">
        <f>万家乐!X84</f>
        <v>4.8319016783401612</v>
      </c>
      <c r="AE84" s="87">
        <f>华帝!X84</f>
        <v>4.8634250221827857</v>
      </c>
      <c r="AF84" s="87">
        <f>方太!X84</f>
        <v>4.8867301340586753</v>
      </c>
      <c r="AG84" s="87">
        <f>老板!X84</f>
        <v>4.8652448047352506</v>
      </c>
      <c r="AH84" s="87">
        <f>AO!X84</f>
        <v>4.9173879837067211</v>
      </c>
    </row>
    <row r="85" spans="1:34" x14ac:dyDescent="0.25">
      <c r="A85" s="10">
        <v>42815</v>
      </c>
      <c r="B85" s="11" t="s">
        <v>14</v>
      </c>
      <c r="C85" s="64">
        <f>万和!C85</f>
        <v>4.8219132543314167</v>
      </c>
      <c r="D85" s="65">
        <f>海尔!C85</f>
        <v>4.7903533463435028</v>
      </c>
      <c r="E85" s="65">
        <f>美的!C85</f>
        <v>4.8129804704358641</v>
      </c>
      <c r="F85" s="65">
        <f>万家乐!C85</f>
        <v>4.839007514157907</v>
      </c>
      <c r="G85" s="65">
        <f>华帝!C85</f>
        <v>4.8626806213610543</v>
      </c>
      <c r="H85" s="65">
        <f>方太!C85</f>
        <v>4.910871251292658</v>
      </c>
      <c r="I85" s="65">
        <f>老板!C85</f>
        <v>4.87748255931968</v>
      </c>
      <c r="J85" s="65">
        <f>AO!C85</f>
        <v>4.9307687738146759</v>
      </c>
      <c r="K85" s="71">
        <f>万和!J85</f>
        <v>4.8520474011498296</v>
      </c>
      <c r="L85" s="72">
        <f>海尔!J85</f>
        <v>4.8285406656949368</v>
      </c>
      <c r="M85" s="72">
        <f>美的!J85</f>
        <v>4.8460989645886388</v>
      </c>
      <c r="N85" s="72">
        <f>万家乐!J85</f>
        <v>4.8681166126793149</v>
      </c>
      <c r="O85" s="72">
        <f>华帝!J85</f>
        <v>4.8834594441694366</v>
      </c>
      <c r="P85" s="72">
        <f>方太!J85</f>
        <v>4.9344622543950365</v>
      </c>
      <c r="Q85" s="72">
        <f>老板!J85</f>
        <v>4.8995545014582866</v>
      </c>
      <c r="R85" s="72">
        <f>AO!J85</f>
        <v>4.9498968914687236</v>
      </c>
      <c r="S85" s="79">
        <f>万和!Q85</f>
        <v>4.7997184090109117</v>
      </c>
      <c r="T85" s="80">
        <f>海尔!Q85</f>
        <v>4.759095871020369</v>
      </c>
      <c r="U85" s="80">
        <f>美的!Q85</f>
        <v>4.7965552995017244</v>
      </c>
      <c r="V85" s="80">
        <f>万家乐!Q85</f>
        <v>4.8168837178554904</v>
      </c>
      <c r="W85" s="80">
        <f>华帝!Q85</f>
        <v>4.8411003465101476</v>
      </c>
      <c r="X85" s="80">
        <f>方太!Q85</f>
        <v>4.9114206308169592</v>
      </c>
      <c r="Y85" s="80">
        <f>老板!Q85</f>
        <v>4.8668311913079707</v>
      </c>
      <c r="Z85" s="80">
        <f>AO!Q85</f>
        <v>4.9250744672725881</v>
      </c>
      <c r="AA85" s="86">
        <f>万和!X85</f>
        <v>4.8139739528335097</v>
      </c>
      <c r="AB85" s="87">
        <f>海尔!X85</f>
        <v>4.7834235023152036</v>
      </c>
      <c r="AC85" s="87">
        <f>美的!X85</f>
        <v>4.796287147217229</v>
      </c>
      <c r="AD85" s="87">
        <f>万家乐!X85</f>
        <v>4.8320222119389173</v>
      </c>
      <c r="AE85" s="87">
        <f>华帝!X85</f>
        <v>4.8634820734035786</v>
      </c>
      <c r="AF85" s="87">
        <f>方太!X85</f>
        <v>4.8867308686659774</v>
      </c>
      <c r="AG85" s="87">
        <f>老板!X85</f>
        <v>4.8660619851927827</v>
      </c>
      <c r="AH85" s="87">
        <f>AO!X85</f>
        <v>4.9173349627027161</v>
      </c>
    </row>
    <row r="86" spans="1:34" x14ac:dyDescent="0.25">
      <c r="A86" s="10">
        <v>42816</v>
      </c>
      <c r="B86" s="11" t="s">
        <v>15</v>
      </c>
      <c r="C86" s="64">
        <f>万和!C86</f>
        <v>4.8219247778951901</v>
      </c>
      <c r="D86" s="65">
        <f>海尔!C86</f>
        <v>4.7904916942364979</v>
      </c>
      <c r="E86" s="65">
        <f>美的!C86</f>
        <v>4.8129995431786092</v>
      </c>
      <c r="F86" s="65">
        <f>万家乐!C86</f>
        <v>4.8389344623798181</v>
      </c>
      <c r="G86" s="65">
        <f>华帝!C86</f>
        <v>4.8631706485043118</v>
      </c>
      <c r="H86" s="65">
        <f>方太!C86</f>
        <v>4.9107423430403996</v>
      </c>
      <c r="I86" s="65">
        <f>老板!C86</f>
        <v>4.8779617318673827</v>
      </c>
      <c r="J86" s="65">
        <f>AO!C86</f>
        <v>4.9308667090485265</v>
      </c>
      <c r="K86" s="71">
        <f>万和!J86</f>
        <v>4.8522367030644595</v>
      </c>
      <c r="L86" s="72">
        <f>海尔!J86</f>
        <v>4.8286462033797699</v>
      </c>
      <c r="M86" s="72">
        <f>美的!J86</f>
        <v>4.8460674139085569</v>
      </c>
      <c r="N86" s="72">
        <f>万家乐!J86</f>
        <v>4.8680206403810535</v>
      </c>
      <c r="O86" s="72">
        <f>华帝!J86</f>
        <v>4.8840738257401988</v>
      </c>
      <c r="P86" s="72">
        <f>方太!J86</f>
        <v>4.9342997352618321</v>
      </c>
      <c r="Q86" s="72">
        <f>老板!J86</f>
        <v>4.8998338020966505</v>
      </c>
      <c r="R86" s="72">
        <f>AO!J86</f>
        <v>4.9500826446280994</v>
      </c>
      <c r="S86" s="79">
        <f>万和!Q86</f>
        <v>4.7994011976047908</v>
      </c>
      <c r="T86" s="80">
        <f>海尔!Q86</f>
        <v>4.7592290052308934</v>
      </c>
      <c r="U86" s="80">
        <f>美的!Q86</f>
        <v>4.7965555930268753</v>
      </c>
      <c r="V86" s="80">
        <f>万家乐!Q86</f>
        <v>4.816551997883038</v>
      </c>
      <c r="W86" s="80">
        <f>华帝!Q86</f>
        <v>4.8416557857218478</v>
      </c>
      <c r="X86" s="80">
        <f>方太!Q86</f>
        <v>4.9113449990314457</v>
      </c>
      <c r="Y86" s="80">
        <f>老板!Q86</f>
        <v>4.8672654052671955</v>
      </c>
      <c r="Z86" s="80">
        <f>AO!Q86</f>
        <v>4.9251366815003177</v>
      </c>
      <c r="AA86" s="86">
        <f>万和!X86</f>
        <v>4.8141364330163201</v>
      </c>
      <c r="AB86" s="87">
        <f>海尔!X86</f>
        <v>4.7835998740988321</v>
      </c>
      <c r="AC86" s="87">
        <f>美的!X86</f>
        <v>4.7963756226003946</v>
      </c>
      <c r="AD86" s="87">
        <f>万家乐!X86</f>
        <v>4.8322307488753635</v>
      </c>
      <c r="AE86" s="87">
        <f>华帝!X86</f>
        <v>4.8637823340508879</v>
      </c>
      <c r="AF86" s="87">
        <f>方太!X86</f>
        <v>4.8865822948279201</v>
      </c>
      <c r="AG86" s="87">
        <f>老板!X86</f>
        <v>4.866785988238302</v>
      </c>
      <c r="AH86" s="87">
        <f>AO!X86</f>
        <v>4.9173808010171642</v>
      </c>
    </row>
    <row r="87" spans="1:34" x14ac:dyDescent="0.25">
      <c r="A87" s="10">
        <v>42817</v>
      </c>
      <c r="B87" s="11" t="s">
        <v>16</v>
      </c>
      <c r="C87" s="64">
        <f>万和!C87</f>
        <v>4.8221791710696253</v>
      </c>
      <c r="D87" s="65">
        <f>海尔!C87</f>
        <v>4.7904686848975553</v>
      </c>
      <c r="E87" s="65">
        <f>美的!C87</f>
        <v>4.8130037178922684</v>
      </c>
      <c r="F87" s="65">
        <f>万家乐!C87</f>
        <v>4.8393534444738462</v>
      </c>
      <c r="G87" s="65">
        <f>华帝!C87</f>
        <v>4.8640998593530238</v>
      </c>
      <c r="H87" s="65">
        <f>方太!C87</f>
        <v>4.9110142588108694</v>
      </c>
      <c r="I87" s="65">
        <f>老板!C87</f>
        <v>4.8780116473431496</v>
      </c>
      <c r="J87" s="65">
        <f>AO!C87</f>
        <v>4.9307749485399919</v>
      </c>
      <c r="K87" s="71">
        <f>万和!J87</f>
        <v>4.852530233650346</v>
      </c>
      <c r="L87" s="72">
        <f>海尔!J87</f>
        <v>4.8286001138849759</v>
      </c>
      <c r="M87" s="72">
        <f>美的!J87</f>
        <v>4.8460160783825197</v>
      </c>
      <c r="N87" s="72">
        <f>万家乐!J87</f>
        <v>4.8684837258533999</v>
      </c>
      <c r="O87" s="72">
        <f>华帝!J87</f>
        <v>4.8850210970464136</v>
      </c>
      <c r="P87" s="72">
        <f>方太!J87</f>
        <v>4.9344309927360772</v>
      </c>
      <c r="Q87" s="72">
        <f>老板!J87</f>
        <v>4.8999648663323647</v>
      </c>
      <c r="R87" s="72">
        <f>AO!J87</f>
        <v>4.9502107347788558</v>
      </c>
      <c r="S87" s="79">
        <f>万和!Q87</f>
        <v>4.7996360220734999</v>
      </c>
      <c r="T87" s="80">
        <f>海尔!Q87</f>
        <v>4.7591791232633689</v>
      </c>
      <c r="U87" s="80">
        <f>美的!Q87</f>
        <v>4.7965161428099945</v>
      </c>
      <c r="V87" s="80">
        <f>万家乐!Q87</f>
        <v>4.8170150833553853</v>
      </c>
      <c r="W87" s="80">
        <f>华帝!Q87</f>
        <v>4.842721518987342</v>
      </c>
      <c r="X87" s="80">
        <f>方太!Q87</f>
        <v>4.911670702179177</v>
      </c>
      <c r="Y87" s="80">
        <f>老板!Q87</f>
        <v>4.8673544348270461</v>
      </c>
      <c r="Z87" s="80">
        <f>AO!Q87</f>
        <v>4.9246815205806218</v>
      </c>
      <c r="AA87" s="86">
        <f>万和!X87</f>
        <v>4.8143712574850301</v>
      </c>
      <c r="AB87" s="87">
        <f>海尔!X87</f>
        <v>4.783626817544322</v>
      </c>
      <c r="AC87" s="87">
        <f>美的!X87</f>
        <v>4.7964789324842911</v>
      </c>
      <c r="AD87" s="87">
        <f>万家乐!X87</f>
        <v>4.8325615242127551</v>
      </c>
      <c r="AE87" s="87">
        <f>华帝!X87</f>
        <v>4.8645569620253166</v>
      </c>
      <c r="AF87" s="87">
        <f>方太!X87</f>
        <v>4.8869410815173531</v>
      </c>
      <c r="AG87" s="87">
        <f>老板!X87</f>
        <v>4.8667156408700372</v>
      </c>
      <c r="AH87" s="87">
        <f>AO!X87</f>
        <v>4.9174325902604989</v>
      </c>
    </row>
    <row r="88" spans="1:34" x14ac:dyDescent="0.25">
      <c r="A88" s="10">
        <v>42818</v>
      </c>
      <c r="B88" s="11" t="s">
        <v>17</v>
      </c>
      <c r="C88" s="64">
        <f>万和!C88</f>
        <v>4.8217081571943012</v>
      </c>
      <c r="D88" s="65">
        <f>海尔!C88</f>
        <v>4.7906269222156093</v>
      </c>
      <c r="E88" s="65">
        <f>美的!C88</f>
        <v>4.8130175115402407</v>
      </c>
      <c r="F88" s="65">
        <f>万家乐!C88</f>
        <v>4.8394547018728078</v>
      </c>
      <c r="G88" s="65">
        <f>华帝!C88</f>
        <v>4.8645548305619863</v>
      </c>
      <c r="H88" s="65">
        <f>方太!C88</f>
        <v>4.9108534642380404</v>
      </c>
      <c r="I88" s="65">
        <f>老板!C88</f>
        <v>4.8781707524685061</v>
      </c>
      <c r="J88" s="65">
        <f>AO!C88</f>
        <v>4.931160523911057</v>
      </c>
      <c r="K88" s="71">
        <f>万和!J88</f>
        <v>4.8519844997651482</v>
      </c>
      <c r="L88" s="72">
        <f>海尔!J88</f>
        <v>4.8286737384633822</v>
      </c>
      <c r="M88" s="72">
        <f>美的!J88</f>
        <v>4.8459773196342457</v>
      </c>
      <c r="N88" s="72">
        <f>万家乐!J88</f>
        <v>4.8687710939051021</v>
      </c>
      <c r="O88" s="72">
        <f>华帝!J88</f>
        <v>4.8855679506068901</v>
      </c>
      <c r="P88" s="72">
        <f>方太!J88</f>
        <v>4.9343431081255655</v>
      </c>
      <c r="Q88" s="72">
        <f>老板!J88</f>
        <v>4.8999936159346271</v>
      </c>
      <c r="R88" s="72">
        <f>AO!J88</f>
        <v>4.9504264392324098</v>
      </c>
      <c r="S88" s="79">
        <f>万和!Q88</f>
        <v>4.7991427900422732</v>
      </c>
      <c r="T88" s="80">
        <f>海尔!Q88</f>
        <v>4.7593560295078232</v>
      </c>
      <c r="U88" s="80">
        <f>美的!Q88</f>
        <v>4.7965149985869431</v>
      </c>
      <c r="V88" s="80">
        <f>万家乐!Q88</f>
        <v>4.8172192442591486</v>
      </c>
      <c r="W88" s="80">
        <f>华帝!Q88</f>
        <v>4.8432610678453658</v>
      </c>
      <c r="X88" s="80">
        <f>方太!Q88</f>
        <v>4.9114778452396335</v>
      </c>
      <c r="Y88" s="80">
        <f>老板!Q88</f>
        <v>4.8677221654749747</v>
      </c>
      <c r="Z88" s="80">
        <f>AO!Q88</f>
        <v>4.9255000507665754</v>
      </c>
      <c r="AA88" s="86">
        <f>万和!X88</f>
        <v>4.8139971817754814</v>
      </c>
      <c r="AB88" s="87">
        <f>海尔!X88</f>
        <v>4.7838509986756232</v>
      </c>
      <c r="AC88" s="87">
        <f>美的!X88</f>
        <v>4.7965602163995316</v>
      </c>
      <c r="AD88" s="87">
        <f>万家乐!X88</f>
        <v>4.8323737674541727</v>
      </c>
      <c r="AE88" s="87">
        <f>华帝!X88</f>
        <v>4.8648354732337049</v>
      </c>
      <c r="AF88" s="87">
        <f>方太!X88</f>
        <v>4.8867394393489212</v>
      </c>
      <c r="AG88" s="87">
        <f>老板!X88</f>
        <v>4.8667964759959146</v>
      </c>
      <c r="AH88" s="87">
        <f>AO!X88</f>
        <v>4.9175550817341867</v>
      </c>
    </row>
    <row r="89" spans="1:34" x14ac:dyDescent="0.25">
      <c r="A89" s="10">
        <v>42819</v>
      </c>
      <c r="B89" s="11" t="s">
        <v>18</v>
      </c>
      <c r="C89" s="64">
        <f>万和!C89</f>
        <v>4.8223737047266457</v>
      </c>
      <c r="D89" s="65">
        <f>海尔!C89</f>
        <v>4.7907232024027619</v>
      </c>
      <c r="E89" s="65">
        <f>美的!C89</f>
        <v>4.8131077349532703</v>
      </c>
      <c r="F89" s="65">
        <f>万家乐!C89</f>
        <v>4.8396451271186445</v>
      </c>
      <c r="G89" s="65">
        <f>华帝!C89</f>
        <v>4.8647033418543026</v>
      </c>
      <c r="H89" s="65">
        <f>方太!C89</f>
        <v>4.9106713659046575</v>
      </c>
      <c r="I89" s="65">
        <f>老板!C89</f>
        <v>4.8783482852961759</v>
      </c>
      <c r="J89" s="65">
        <f>AO!C89</f>
        <v>4.9312237785897954</v>
      </c>
      <c r="K89" s="71">
        <f>万和!J89</f>
        <v>4.8524416759710878</v>
      </c>
      <c r="L89" s="72">
        <f>海尔!J89</f>
        <v>4.8286792294506178</v>
      </c>
      <c r="M89" s="72">
        <f>美的!J89</f>
        <v>4.8460521478920926</v>
      </c>
      <c r="N89" s="72">
        <f>万家乐!J89</f>
        <v>4.8689088983050848</v>
      </c>
      <c r="O89" s="72">
        <f>华帝!J89</f>
        <v>4.8856322442833635</v>
      </c>
      <c r="P89" s="72">
        <f>方太!J89</f>
        <v>4.9341675558573419</v>
      </c>
      <c r="Q89" s="72">
        <f>老板!J89</f>
        <v>4.9001717885092573</v>
      </c>
      <c r="R89" s="72">
        <f>AO!J89</f>
        <v>4.9504161591555018</v>
      </c>
      <c r="S89" s="79">
        <f>万和!Q89</f>
        <v>4.7999059763765644</v>
      </c>
      <c r="T89" s="80">
        <f>海尔!Q89</f>
        <v>4.7594799014701561</v>
      </c>
      <c r="U89" s="80">
        <f>美的!Q89</f>
        <v>4.7965871605782224</v>
      </c>
      <c r="V89" s="80">
        <f>万家乐!Q89</f>
        <v>4.8173331567796609</v>
      </c>
      <c r="W89" s="80">
        <f>华帝!Q89</f>
        <v>4.8434709528311801</v>
      </c>
      <c r="X89" s="80">
        <f>方太!Q89</f>
        <v>4.9112102693439388</v>
      </c>
      <c r="Y89" s="80">
        <f>老板!Q89</f>
        <v>4.8679455366800282</v>
      </c>
      <c r="Z89" s="80">
        <f>AO!Q89</f>
        <v>4.9254719853836786</v>
      </c>
      <c r="AA89" s="86">
        <f>万和!X89</f>
        <v>4.8147734618322851</v>
      </c>
      <c r="AB89" s="87">
        <f>海尔!X89</f>
        <v>4.7840104762875102</v>
      </c>
      <c r="AC89" s="87">
        <f>美的!X89</f>
        <v>4.7966838963894967</v>
      </c>
      <c r="AD89" s="87">
        <f>万家乐!X89</f>
        <v>4.8326933262711869</v>
      </c>
      <c r="AE89" s="87">
        <f>华帝!X89</f>
        <v>4.8650068284483661</v>
      </c>
      <c r="AF89" s="87">
        <f>方太!X89</f>
        <v>4.8866362725126908</v>
      </c>
      <c r="AG89" s="87">
        <f>老板!X89</f>
        <v>4.8669275306992432</v>
      </c>
      <c r="AH89" s="87">
        <f>AO!X89</f>
        <v>4.9177831912302068</v>
      </c>
    </row>
    <row r="90" spans="1:34" x14ac:dyDescent="0.25">
      <c r="A90" s="10">
        <v>42820</v>
      </c>
      <c r="B90" s="11" t="s">
        <v>12</v>
      </c>
      <c r="C90" s="64">
        <f>万和!C90</f>
        <v>4.8225882352941172</v>
      </c>
      <c r="D90" s="65">
        <f>海尔!C90</f>
        <v>4.7908556649799232</v>
      </c>
      <c r="E90" s="65">
        <f>美的!C90</f>
        <v>4.813295573090814</v>
      </c>
      <c r="F90" s="65">
        <f>万家乐!C90</f>
        <v>4.8395241885557621</v>
      </c>
      <c r="G90" s="65">
        <f>华帝!C90</f>
        <v>4.8653362225639594</v>
      </c>
      <c r="H90" s="65">
        <f>方太!C90</f>
        <v>4.9106067473936408</v>
      </c>
      <c r="I90" s="65">
        <f>老板!C90</f>
        <v>4.8785575730594326</v>
      </c>
      <c r="J90" s="65">
        <f>AO!C90</f>
        <v>4.9312463033375584</v>
      </c>
      <c r="K90" s="71">
        <f>万和!J90</f>
        <v>4.8526470588235293</v>
      </c>
      <c r="L90" s="72">
        <f>海尔!J90</f>
        <v>4.8287603484140922</v>
      </c>
      <c r="M90" s="72">
        <f>美的!J90</f>
        <v>4.8461641171332186</v>
      </c>
      <c r="N90" s="72">
        <f>万家乐!J90</f>
        <v>4.8687980896789602</v>
      </c>
      <c r="O90" s="72">
        <f>华帝!J90</f>
        <v>4.8862365441073674</v>
      </c>
      <c r="P90" s="72">
        <f>方太!J90</f>
        <v>4.9341449200284915</v>
      </c>
      <c r="Q90" s="72">
        <f>老板!J90</f>
        <v>4.9004038541037298</v>
      </c>
      <c r="R90" s="72">
        <f>AO!J90</f>
        <v>4.9504182509505705</v>
      </c>
      <c r="S90" s="79">
        <f>万和!Q90</f>
        <v>4.8001176470588236</v>
      </c>
      <c r="T90" s="80">
        <f>海尔!Q90</f>
        <v>4.7595969404881791</v>
      </c>
      <c r="U90" s="80">
        <f>美的!Q90</f>
        <v>4.7967575410977963</v>
      </c>
      <c r="V90" s="80">
        <f>万家乐!Q90</f>
        <v>4.8171265587689041</v>
      </c>
      <c r="W90" s="80">
        <f>华帝!Q90</f>
        <v>4.8440164965748638</v>
      </c>
      <c r="X90" s="80">
        <f>方太!Q90</f>
        <v>4.911157158583177</v>
      </c>
      <c r="Y90" s="80">
        <f>老板!Q90</f>
        <v>4.8680637262695967</v>
      </c>
      <c r="Z90" s="80">
        <f>AO!Q90</f>
        <v>4.925678073510773</v>
      </c>
      <c r="AA90" s="86">
        <f>万和!X90</f>
        <v>4.8150000000000004</v>
      </c>
      <c r="AB90" s="87">
        <f>海尔!X90</f>
        <v>4.7842097060375002</v>
      </c>
      <c r="AC90" s="87">
        <f>美的!X90</f>
        <v>4.7969650610414281</v>
      </c>
      <c r="AD90" s="87">
        <f>万家乐!X90</f>
        <v>4.8326479172194219</v>
      </c>
      <c r="AE90" s="87">
        <f>华帝!X90</f>
        <v>4.865755627009646</v>
      </c>
      <c r="AF90" s="87">
        <f>方太!X90</f>
        <v>4.8865181635692547</v>
      </c>
      <c r="AG90" s="87">
        <f>老板!X90</f>
        <v>4.8672051388049731</v>
      </c>
      <c r="AH90" s="87">
        <f>AO!X90</f>
        <v>4.9176425855513308</v>
      </c>
    </row>
    <row r="91" spans="1:34" x14ac:dyDescent="0.25">
      <c r="A91" s="10">
        <v>42821</v>
      </c>
      <c r="B91" s="11" t="s">
        <v>13</v>
      </c>
      <c r="C91" s="64">
        <f>万和!C91</f>
        <v>4.8226779488384848</v>
      </c>
      <c r="D91" s="65">
        <f>海尔!C91</f>
        <v>4.7909151439824234</v>
      </c>
      <c r="E91" s="65">
        <f>美的!C91</f>
        <v>4.8136338853129068</v>
      </c>
      <c r="F91" s="65">
        <f>万家乐!C91</f>
        <v>4.8392604387827314</v>
      </c>
      <c r="G91" s="65">
        <f>华帝!C91</f>
        <v>4.8651216820584304</v>
      </c>
      <c r="H91" s="65">
        <f>方太!C91</f>
        <v>4.9107763740416805</v>
      </c>
      <c r="I91" s="65">
        <f>老板!C91</f>
        <v>4.8782132858233647</v>
      </c>
      <c r="J91" s="65">
        <f>AO!C91</f>
        <v>4.931284958619119</v>
      </c>
      <c r="K91" s="71">
        <f>万和!J91</f>
        <v>4.85297919849571</v>
      </c>
      <c r="L91" s="72">
        <f>海尔!J91</f>
        <v>4.8287638186738269</v>
      </c>
      <c r="M91" s="72">
        <f>美的!J91</f>
        <v>4.8463953965769422</v>
      </c>
      <c r="N91" s="72">
        <f>万家乐!J91</f>
        <v>4.8685642250530785</v>
      </c>
      <c r="O91" s="72">
        <f>华帝!J91</f>
        <v>4.8860080153336822</v>
      </c>
      <c r="P91" s="72">
        <f>方太!J91</f>
        <v>4.9342403628117912</v>
      </c>
      <c r="Q91" s="72">
        <f>老板!J91</f>
        <v>4.8999745482311017</v>
      </c>
      <c r="R91" s="72">
        <f>AO!J91</f>
        <v>4.9503429424717167</v>
      </c>
      <c r="S91" s="79">
        <f>万和!Q91</f>
        <v>4.7998589728522738</v>
      </c>
      <c r="T91" s="80">
        <f>海尔!Q91</f>
        <v>4.7596810490262769</v>
      </c>
      <c r="U91" s="80">
        <f>美的!Q91</f>
        <v>4.7971248312073209</v>
      </c>
      <c r="V91" s="80">
        <f>万家乐!Q91</f>
        <v>4.8166799363057322</v>
      </c>
      <c r="W91" s="80">
        <f>华帝!Q91</f>
        <v>4.8437358424812684</v>
      </c>
      <c r="X91" s="80">
        <f>方太!Q91</f>
        <v>4.9112730806608358</v>
      </c>
      <c r="Y91" s="80">
        <f>老板!Q91</f>
        <v>4.8676826164418427</v>
      </c>
      <c r="Z91" s="80">
        <f>AO!Q91</f>
        <v>4.9256915795601222</v>
      </c>
      <c r="AA91" s="86">
        <f>万和!X91</f>
        <v>4.8151956751674696</v>
      </c>
      <c r="AB91" s="87">
        <f>海尔!X91</f>
        <v>4.7843005642471663</v>
      </c>
      <c r="AC91" s="87">
        <f>美的!X91</f>
        <v>4.7973814281544582</v>
      </c>
      <c r="AD91" s="87">
        <f>万家乐!X91</f>
        <v>4.8325371549893843</v>
      </c>
      <c r="AE91" s="87">
        <f>华帝!X91</f>
        <v>4.8656211883603415</v>
      </c>
      <c r="AF91" s="87">
        <f>方太!X91</f>
        <v>4.8868156786524137</v>
      </c>
      <c r="AG91" s="87">
        <f>老板!X91</f>
        <v>4.8669826927971496</v>
      </c>
      <c r="AH91" s="87">
        <f>AO!X91</f>
        <v>4.9178203538255172</v>
      </c>
    </row>
    <row r="92" spans="1:34" x14ac:dyDescent="0.25">
      <c r="A92" s="10">
        <v>42822</v>
      </c>
      <c r="B92" s="11" t="s">
        <v>14</v>
      </c>
      <c r="C92" s="64">
        <f>万和!C92</f>
        <v>4.8231208670814256</v>
      </c>
      <c r="D92" s="65">
        <f>海尔!C92</f>
        <v>4.7910604900398921</v>
      </c>
      <c r="E92" s="65">
        <f>美的!C92</f>
        <v>4.813975301687301</v>
      </c>
      <c r="F92" s="65">
        <f>万家乐!C92</f>
        <v>4.8393224842245104</v>
      </c>
      <c r="G92" s="65">
        <f>华帝!C92</f>
        <v>4.8655322104532042</v>
      </c>
      <c r="H92" s="65">
        <f>方太!C92</f>
        <v>4.910877306571706</v>
      </c>
      <c r="I92" s="65">
        <f>老板!C92</f>
        <v>4.8780278193334823</v>
      </c>
      <c r="J92" s="65">
        <f>AO!C92</f>
        <v>4.931524743797195</v>
      </c>
      <c r="K92" s="71">
        <f>万和!J92</f>
        <v>4.8535039323864302</v>
      </c>
      <c r="L92" s="72">
        <f>海尔!J92</f>
        <v>4.8288490910724446</v>
      </c>
      <c r="M92" s="72">
        <f>美的!J92</f>
        <v>4.8466498037003722</v>
      </c>
      <c r="N92" s="72">
        <f>万家乐!J92</f>
        <v>4.86861507804716</v>
      </c>
      <c r="O92" s="72">
        <f>华帝!J92</f>
        <v>4.8864733460670253</v>
      </c>
      <c r="P92" s="72">
        <f>方太!J92</f>
        <v>4.9343153123988346</v>
      </c>
      <c r="Q92" s="72">
        <f>老板!J92</f>
        <v>4.8998631314256613</v>
      </c>
      <c r="R92" s="72">
        <f>AO!J92</f>
        <v>4.9504702669902914</v>
      </c>
      <c r="S92" s="79">
        <f>万和!Q92</f>
        <v>4.8003286770747744</v>
      </c>
      <c r="T92" s="80">
        <f>海尔!Q92</f>
        <v>4.7598523052597539</v>
      </c>
      <c r="U92" s="80">
        <f>美的!Q92</f>
        <v>4.7974686780465898</v>
      </c>
      <c r="V92" s="80">
        <f>万家乐!Q92</f>
        <v>4.8170043175024908</v>
      </c>
      <c r="W92" s="80">
        <f>华帝!Q92</f>
        <v>4.8441396075707592</v>
      </c>
      <c r="X92" s="80">
        <f>方太!Q92</f>
        <v>4.9115247652962122</v>
      </c>
      <c r="Y92" s="80">
        <f>老板!Q92</f>
        <v>4.8674284622974824</v>
      </c>
      <c r="Z92" s="80">
        <f>AO!Q92</f>
        <v>4.9260467233009706</v>
      </c>
      <c r="AA92" s="86">
        <f>万和!X92</f>
        <v>4.8155299917830732</v>
      </c>
      <c r="AB92" s="87">
        <f>海尔!X92</f>
        <v>4.7844800737874777</v>
      </c>
      <c r="AC92" s="87">
        <f>美的!X92</f>
        <v>4.7978074233149419</v>
      </c>
      <c r="AD92" s="87">
        <f>万家乐!X92</f>
        <v>4.8323480571238795</v>
      </c>
      <c r="AE92" s="87">
        <f>华帝!X92</f>
        <v>4.865983677721827</v>
      </c>
      <c r="AF92" s="87">
        <f>方太!X92</f>
        <v>4.8867918420200711</v>
      </c>
      <c r="AG92" s="87">
        <f>老板!X92</f>
        <v>4.8667918642773023</v>
      </c>
      <c r="AH92" s="87">
        <f>AO!X92</f>
        <v>4.9180572411003238</v>
      </c>
    </row>
    <row r="93" spans="1:34" x14ac:dyDescent="0.25">
      <c r="A93" s="10">
        <v>42823</v>
      </c>
      <c r="B93" s="11" t="s">
        <v>15</v>
      </c>
      <c r="C93" s="64">
        <f>万和!C93</f>
        <v>4.8237709726622082</v>
      </c>
      <c r="D93" s="65">
        <f>海尔!C93</f>
        <v>4.7911062767391561</v>
      </c>
      <c r="E93" s="65">
        <f>美的!C93</f>
        <v>4.8143507367296872</v>
      </c>
      <c r="F93" s="65">
        <f>万家乐!C93</f>
        <v>4.8391186771290506</v>
      </c>
      <c r="G93" s="65">
        <f>华帝!C93</f>
        <v>4.8658026659274141</v>
      </c>
      <c r="H93" s="65">
        <f>方太!C93</f>
        <v>4.9107069661079112</v>
      </c>
      <c r="I93" s="65">
        <f>老板!C93</f>
        <v>4.8784181652580969</v>
      </c>
      <c r="J93" s="65">
        <f>AO!C93</f>
        <v>4.9315963105096614</v>
      </c>
      <c r="K93" s="71">
        <f>万和!J93</f>
        <v>4.8542179983573863</v>
      </c>
      <c r="L93" s="72">
        <f>海尔!J93</f>
        <v>4.8289059225103301</v>
      </c>
      <c r="M93" s="72">
        <f>美的!J93</f>
        <v>4.8470247603515855</v>
      </c>
      <c r="N93" s="72">
        <f>万家乐!J93</f>
        <v>4.8686660460167577</v>
      </c>
      <c r="O93" s="72">
        <f>华帝!J93</f>
        <v>4.8868597962436757</v>
      </c>
      <c r="P93" s="72">
        <f>方太!J93</f>
        <v>4.9341142968092679</v>
      </c>
      <c r="Q93" s="72">
        <f>老板!J93</f>
        <v>4.9001397979284489</v>
      </c>
      <c r="R93" s="72">
        <f>AO!J93</f>
        <v>4.9505402948899215</v>
      </c>
      <c r="S93" s="79">
        <f>万和!Q93</f>
        <v>4.8011263639563531</v>
      </c>
      <c r="T93" s="80">
        <f>海尔!Q93</f>
        <v>4.7599535332123759</v>
      </c>
      <c r="U93" s="80">
        <f>美的!Q93</f>
        <v>4.797838540298037</v>
      </c>
      <c r="V93" s="80">
        <f>万家乐!Q93</f>
        <v>4.8165979518553002</v>
      </c>
      <c r="W93" s="80">
        <f>华帝!Q93</f>
        <v>4.8444452144985792</v>
      </c>
      <c r="X93" s="80">
        <f>方太!Q93</f>
        <v>4.9114296809268012</v>
      </c>
      <c r="Y93" s="80">
        <f>老板!Q93</f>
        <v>4.8677956408464125</v>
      </c>
      <c r="Z93" s="80">
        <f>AO!Q93</f>
        <v>4.9262270248434659</v>
      </c>
      <c r="AA93" s="86">
        <f>万和!X93</f>
        <v>4.8159685556728853</v>
      </c>
      <c r="AB93" s="87">
        <f>海尔!X93</f>
        <v>4.7844593744947632</v>
      </c>
      <c r="AC93" s="87">
        <f>美的!X93</f>
        <v>4.7981889095394399</v>
      </c>
      <c r="AD93" s="87">
        <f>万家乐!X93</f>
        <v>4.832092033515095</v>
      </c>
      <c r="AE93" s="87">
        <f>华帝!X93</f>
        <v>4.866102987039989</v>
      </c>
      <c r="AF93" s="87">
        <f>方太!X93</f>
        <v>4.8865769205876646</v>
      </c>
      <c r="AG93" s="87">
        <f>老板!X93</f>
        <v>4.8673190569994285</v>
      </c>
      <c r="AH93" s="87">
        <f>AO!X93</f>
        <v>4.9180216117955968</v>
      </c>
    </row>
    <row r="94" spans="1:34" x14ac:dyDescent="0.25">
      <c r="A94" s="10">
        <v>42824</v>
      </c>
      <c r="B94" s="11" t="s">
        <v>16</v>
      </c>
      <c r="C94" s="64">
        <f>万和!C94</f>
        <v>4.8241077362104692</v>
      </c>
      <c r="D94" s="65">
        <f>海尔!C94</f>
        <v>4.791175782431436</v>
      </c>
      <c r="E94" s="65">
        <f>美的!C94</f>
        <v>4.814539470678465</v>
      </c>
      <c r="F94" s="65">
        <f>万家乐!C94</f>
        <v>4.8387827129253509</v>
      </c>
      <c r="G94" s="65">
        <f>华帝!C94</f>
        <v>4.8662657403887142</v>
      </c>
      <c r="H94" s="65">
        <f>方太!C94</f>
        <v>4.9104488880260568</v>
      </c>
      <c r="I94" s="65">
        <f>老板!C94</f>
        <v>4.8787167945222851</v>
      </c>
      <c r="J94" s="65">
        <f>AO!C94</f>
        <v>4.9315187918839634</v>
      </c>
      <c r="K94" s="71">
        <f>万和!J94</f>
        <v>4.854403658965639</v>
      </c>
      <c r="L94" s="72">
        <f>海尔!J94</f>
        <v>4.8289662485808345</v>
      </c>
      <c r="M94" s="72">
        <f>美的!J94</f>
        <v>4.8471829979192149</v>
      </c>
      <c r="N94" s="72">
        <f>万家乐!J94</f>
        <v>4.8684157954318437</v>
      </c>
      <c r="O94" s="72">
        <f>华帝!J94</f>
        <v>4.8872913282411083</v>
      </c>
      <c r="P94" s="72">
        <f>方太!J94</f>
        <v>4.9338316184559634</v>
      </c>
      <c r="Q94" s="72">
        <f>老板!J94</f>
        <v>4.9004945159449695</v>
      </c>
      <c r="R94" s="72">
        <f>AO!J94</f>
        <v>4.9505404520144118</v>
      </c>
      <c r="S94" s="79">
        <f>万和!Q94</f>
        <v>4.8014542042922486</v>
      </c>
      <c r="T94" s="80">
        <f>海尔!Q94</f>
        <v>4.7600083871257617</v>
      </c>
      <c r="U94" s="80">
        <f>美的!Q94</f>
        <v>4.7979951841215787</v>
      </c>
      <c r="V94" s="80">
        <f>万家乐!Q94</f>
        <v>4.8160751148698138</v>
      </c>
      <c r="W94" s="80">
        <f>华帝!Q94</f>
        <v>4.8449175681747487</v>
      </c>
      <c r="X94" s="80">
        <f>方太!Q94</f>
        <v>4.9111175823464697</v>
      </c>
      <c r="Y94" s="80">
        <f>老板!Q94</f>
        <v>4.8680656818614088</v>
      </c>
      <c r="Z94" s="80">
        <f>AO!Q94</f>
        <v>4.92600337608022</v>
      </c>
      <c r="AA94" s="86">
        <f>万和!X94</f>
        <v>4.8164653453735191</v>
      </c>
      <c r="AB94" s="87">
        <f>海尔!X94</f>
        <v>4.7845527115877129</v>
      </c>
      <c r="AC94" s="87">
        <f>美的!X94</f>
        <v>4.7984402299945996</v>
      </c>
      <c r="AD94" s="87">
        <f>万家乐!X94</f>
        <v>4.8318572284743952</v>
      </c>
      <c r="AE94" s="87">
        <f>华帝!X94</f>
        <v>4.8665883247502855</v>
      </c>
      <c r="AF94" s="87">
        <f>方太!X94</f>
        <v>4.8863974632757392</v>
      </c>
      <c r="AG94" s="87">
        <f>老板!X94</f>
        <v>4.8675901857604771</v>
      </c>
      <c r="AH94" s="87">
        <f>AO!X94</f>
        <v>4.9180125475572574</v>
      </c>
    </row>
    <row r="95" spans="1:34" x14ac:dyDescent="0.25">
      <c r="A95" s="10">
        <v>42825</v>
      </c>
      <c r="B95" s="11" t="s">
        <v>17</v>
      </c>
      <c r="C95" s="64">
        <f>万和!C95</f>
        <v>4.8237397420867527</v>
      </c>
      <c r="D95" s="65">
        <f>海尔!C95</f>
        <v>4.7911084941019961</v>
      </c>
      <c r="E95" s="65">
        <f>美的!C95</f>
        <v>4.8147358133113523</v>
      </c>
      <c r="F95" s="65">
        <f>万家乐!C95</f>
        <v>4.8386301552401898</v>
      </c>
      <c r="G95" s="65">
        <f>华帝!C95</f>
        <v>4.8664434780607904</v>
      </c>
      <c r="H95" s="65">
        <f>方太!C95</f>
        <v>4.9107962998900314</v>
      </c>
      <c r="I95" s="65">
        <f>老板!C95</f>
        <v>4.8793936522974901</v>
      </c>
      <c r="J95" s="65">
        <f>AO!C95</f>
        <v>4.9315153497186657</v>
      </c>
      <c r="K95" s="71">
        <f>万和!J95</f>
        <v>4.8541031652989446</v>
      </c>
      <c r="L95" s="72">
        <f>海尔!J95</f>
        <v>4.8288507897672073</v>
      </c>
      <c r="M95" s="72">
        <f>美的!J95</f>
        <v>4.8473854396170486</v>
      </c>
      <c r="N95" s="72">
        <f>万家乐!J95</f>
        <v>4.8684789126524084</v>
      </c>
      <c r="O95" s="72">
        <f>华帝!J95</f>
        <v>4.8876233864844343</v>
      </c>
      <c r="P95" s="72">
        <f>方太!J95</f>
        <v>4.9341807361407595</v>
      </c>
      <c r="Q95" s="72">
        <f>老板!J95</f>
        <v>4.9011842728564661</v>
      </c>
      <c r="R95" s="72">
        <f>AO!J95</f>
        <v>4.9506175945259239</v>
      </c>
      <c r="S95" s="79">
        <f>万和!Q95</f>
        <v>4.8011723329425555</v>
      </c>
      <c r="T95" s="80">
        <f>海尔!Q95</f>
        <v>4.7599643818695325</v>
      </c>
      <c r="U95" s="80">
        <f>美的!Q95</f>
        <v>4.798172452052623</v>
      </c>
      <c r="V95" s="80">
        <f>万家乐!Q95</f>
        <v>4.8158438270371109</v>
      </c>
      <c r="W95" s="80">
        <f>华帝!Q95</f>
        <v>4.8449989645889415</v>
      </c>
      <c r="X95" s="80">
        <f>方太!Q95</f>
        <v>4.9113137977876962</v>
      </c>
      <c r="Y95" s="80">
        <f>老板!Q95</f>
        <v>4.868782567503553</v>
      </c>
      <c r="Z95" s="80">
        <f>AO!Q95</f>
        <v>4.9259892832884704</v>
      </c>
      <c r="AA95" s="86">
        <f>万和!X95</f>
        <v>4.8159437280187571</v>
      </c>
      <c r="AB95" s="87">
        <f>海尔!X95</f>
        <v>4.7845103106692495</v>
      </c>
      <c r="AC95" s="87">
        <f>美的!X95</f>
        <v>4.7986495482643843</v>
      </c>
      <c r="AD95" s="87">
        <f>万家乐!X95</f>
        <v>4.8315677260310483</v>
      </c>
      <c r="AE95" s="87">
        <f>华帝!X95</f>
        <v>4.8667080831089944</v>
      </c>
      <c r="AF95" s="87">
        <f>方太!X95</f>
        <v>4.8868943657416395</v>
      </c>
      <c r="AG95" s="87">
        <f>老板!X95</f>
        <v>4.8682141165324495</v>
      </c>
      <c r="AH95" s="87">
        <f>AO!X95</f>
        <v>4.9179391713416019</v>
      </c>
    </row>
    <row r="96" spans="1:34" x14ac:dyDescent="0.25">
      <c r="A96" s="27">
        <v>42795</v>
      </c>
      <c r="B96" s="11" t="s">
        <v>19</v>
      </c>
      <c r="C96" s="64">
        <f>万和!C96</f>
        <v>4.8205323783673881</v>
      </c>
      <c r="D96" s="65">
        <f>海尔!C96</f>
        <v>4.7886927545459805</v>
      </c>
      <c r="E96" s="65">
        <f>美的!C96</f>
        <v>4.812179417967597</v>
      </c>
      <c r="F96" s="65">
        <f>万家乐!C96</f>
        <v>4.8383142528331016</v>
      </c>
      <c r="G96" s="65">
        <f>华帝!C96</f>
        <v>4.8619873630830392</v>
      </c>
      <c r="H96" s="65">
        <f>方太!C96</f>
        <v>4.9106640882106278</v>
      </c>
      <c r="I96" s="65">
        <f>老板!C96</f>
        <v>4.8753378315267026</v>
      </c>
      <c r="J96" s="65">
        <f>AO!C96</f>
        <v>4.93064192213859</v>
      </c>
      <c r="K96" s="71">
        <f>万和!J96</f>
        <v>4.8509786868625904</v>
      </c>
      <c r="L96" s="72">
        <f>海尔!J96</f>
        <v>4.8274495753847457</v>
      </c>
      <c r="M96" s="72">
        <f>美的!J96</f>
        <v>4.8457202190960462</v>
      </c>
      <c r="N96" s="72">
        <f>万家乐!J96</f>
        <v>4.8676260688067368</v>
      </c>
      <c r="O96" s="72">
        <f>华帝!J96</f>
        <v>4.8833008179700785</v>
      </c>
      <c r="P96" s="72">
        <f>方太!J96</f>
        <v>4.9338686210113165</v>
      </c>
      <c r="Q96" s="72">
        <f>老板!J96</f>
        <v>4.8981340463921246</v>
      </c>
      <c r="R96" s="72">
        <f>AO!J96</f>
        <v>4.9500802459391062</v>
      </c>
      <c r="S96" s="79">
        <f>万和!Q96</f>
        <v>4.7981512873204304</v>
      </c>
      <c r="T96" s="80">
        <f>海尔!Q96</f>
        <v>4.7567243419047136</v>
      </c>
      <c r="U96" s="80">
        <f>美的!Q96</f>
        <v>4.7959124923460035</v>
      </c>
      <c r="V96" s="80">
        <f>万家乐!Q96</f>
        <v>4.8160215792507435</v>
      </c>
      <c r="W96" s="80">
        <f>华帝!Q96</f>
        <v>4.8402608748522686</v>
      </c>
      <c r="X96" s="80">
        <f>方太!Q96</f>
        <v>4.9110076222295866</v>
      </c>
      <c r="Y96" s="80">
        <f>老板!Q96</f>
        <v>4.8639611046423008</v>
      </c>
      <c r="Z96" s="80">
        <f>AO!Q96</f>
        <v>4.9249300951348856</v>
      </c>
      <c r="AA96" s="86">
        <f>万和!X96</f>
        <v>4.8124671609191427</v>
      </c>
      <c r="AB96" s="87">
        <f>海尔!X96</f>
        <v>4.7819043463484823</v>
      </c>
      <c r="AC96" s="87">
        <f>美的!X96</f>
        <v>4.7949055424607447</v>
      </c>
      <c r="AD96" s="87">
        <f>万家乐!X96</f>
        <v>4.83129511044182</v>
      </c>
      <c r="AE96" s="87">
        <f>华帝!X96</f>
        <v>4.8624003964267688</v>
      </c>
      <c r="AF96" s="87">
        <f>方太!X96</f>
        <v>4.8871160213909786</v>
      </c>
      <c r="AG96" s="87">
        <f>老板!X96</f>
        <v>4.8639183435456799</v>
      </c>
      <c r="AH96" s="87">
        <f>AO!X96</f>
        <v>4.9169154253417799</v>
      </c>
    </row>
    <row r="97" spans="1:34" x14ac:dyDescent="0.25">
      <c r="A97" s="10">
        <v>42826</v>
      </c>
      <c r="B97" s="11" t="s">
        <v>18</v>
      </c>
      <c r="C97" s="64">
        <f>万和!C97</f>
        <v>4.8236948497099661</v>
      </c>
      <c r="D97" s="65">
        <f>海尔!C97</f>
        <v>4.7915917213143349</v>
      </c>
      <c r="E97" s="65">
        <f>美的!C97</f>
        <v>4.8147333685374578</v>
      </c>
      <c r="F97" s="65">
        <f>万家乐!C97</f>
        <v>4.8389211046679561</v>
      </c>
      <c r="G97" s="65">
        <f>华帝!C97</f>
        <v>4.8662404410800422</v>
      </c>
      <c r="H97" s="65">
        <f>方太!C97</f>
        <v>4.9109236272735108</v>
      </c>
      <c r="I97" s="65">
        <f>老板!C97</f>
        <v>4.8800933630587915</v>
      </c>
      <c r="J97" s="65">
        <f>AO!C97</f>
        <v>4.9314265128475796</v>
      </c>
      <c r="K97" s="71">
        <f>万和!J97</f>
        <v>4.8540458194175891</v>
      </c>
      <c r="L97" s="72">
        <f>海尔!J97</f>
        <v>4.8289233631398911</v>
      </c>
      <c r="M97" s="72">
        <f>美的!J97</f>
        <v>4.8473344167300931</v>
      </c>
      <c r="N97" s="72">
        <f>万家乐!J97</f>
        <v>4.8688928880890492</v>
      </c>
      <c r="O97" s="72">
        <f>华帝!J97</f>
        <v>4.8876071760614304</v>
      </c>
      <c r="P97" s="72">
        <f>方太!J97</f>
        <v>4.9342190328419964</v>
      </c>
      <c r="Q97" s="72">
        <f>老板!J97</f>
        <v>4.9017803874776273</v>
      </c>
      <c r="R97" s="72">
        <f>AO!J97</f>
        <v>4.950461205921532</v>
      </c>
      <c r="S97" s="79">
        <f>万和!Q97</f>
        <v>4.8011366965488955</v>
      </c>
      <c r="T97" s="80">
        <f>海尔!Q97</f>
        <v>4.7600530481694179</v>
      </c>
      <c r="U97" s="80">
        <f>美的!Q97</f>
        <v>4.798155933876922</v>
      </c>
      <c r="V97" s="80">
        <f>万家乐!Q97</f>
        <v>4.816036792641472</v>
      </c>
      <c r="W97" s="80">
        <f>华帝!Q97</f>
        <v>4.844683927833632</v>
      </c>
      <c r="X97" s="80">
        <f>方太!Q97</f>
        <v>4.9113330747349364</v>
      </c>
      <c r="Y97" s="80">
        <f>老板!Q97</f>
        <v>4.8695952523000594</v>
      </c>
      <c r="Z97" s="80">
        <f>AO!Q97</f>
        <v>4.9259054465026262</v>
      </c>
      <c r="AA97" s="86">
        <f>万和!X97</f>
        <v>4.8159020331634146</v>
      </c>
      <c r="AB97" s="87">
        <f>海尔!X97</f>
        <v>4.7857987526336956</v>
      </c>
      <c r="AC97" s="87">
        <f>美的!X97</f>
        <v>4.7987097550053566</v>
      </c>
      <c r="AD97" s="87">
        <f>万家乐!X97</f>
        <v>4.8318336332733454</v>
      </c>
      <c r="AE97" s="87">
        <f>华帝!X97</f>
        <v>4.8664302193450641</v>
      </c>
      <c r="AF97" s="87">
        <f>方太!X97</f>
        <v>4.8872187742435997</v>
      </c>
      <c r="AG97" s="87">
        <f>老板!X97</f>
        <v>4.8689044493986877</v>
      </c>
      <c r="AH97" s="87">
        <f>AO!X97</f>
        <v>4.9179128861185815</v>
      </c>
    </row>
    <row r="98" spans="1:34" x14ac:dyDescent="0.25">
      <c r="A98" s="10">
        <v>42827</v>
      </c>
      <c r="B98" s="11" t="s">
        <v>12</v>
      </c>
      <c r="C98" s="64">
        <f>万和!C98</f>
        <v>4.8235420575359598</v>
      </c>
      <c r="D98" s="65">
        <f>海尔!C98</f>
        <v>4.7912071232992082</v>
      </c>
      <c r="E98" s="65">
        <f>美的!C98</f>
        <v>4.814890330180261</v>
      </c>
      <c r="F98" s="65">
        <f>万家乐!C98</f>
        <v>4.8388014581666221</v>
      </c>
      <c r="G98" s="65">
        <f>华帝!C98</f>
        <v>4.8665430105680167</v>
      </c>
      <c r="H98" s="65">
        <f>方太!C98</f>
        <v>4.9108839356000571</v>
      </c>
      <c r="I98" s="65">
        <f>老板!C98</f>
        <v>4.8808308543395436</v>
      </c>
      <c r="J98" s="65">
        <f>AO!C98</f>
        <v>4.9315445562778715</v>
      </c>
      <c r="K98" s="71">
        <f>万和!J98</f>
        <v>4.8536585365853657</v>
      </c>
      <c r="L98" s="72">
        <f>海尔!J98</f>
        <v>4.8288892160426879</v>
      </c>
      <c r="M98" s="72">
        <f>美的!J98</f>
        <v>4.8474361363141121</v>
      </c>
      <c r="N98" s="72">
        <f>万家乐!J98</f>
        <v>4.868564950653508</v>
      </c>
      <c r="O98" s="72">
        <f>华帝!J98</f>
        <v>4.8877820904750457</v>
      </c>
      <c r="P98" s="72">
        <f>方太!J98</f>
        <v>4.934101129047912</v>
      </c>
      <c r="Q98" s="72">
        <f>老板!J98</f>
        <v>4.9024581180522935</v>
      </c>
      <c r="R98" s="72">
        <f>AO!J98</f>
        <v>4.9504279511056453</v>
      </c>
      <c r="S98" s="79">
        <f>万和!Q98</f>
        <v>4.8011257035647281</v>
      </c>
      <c r="T98" s="80">
        <f>海尔!Q98</f>
        <v>4.7600785918361828</v>
      </c>
      <c r="U98" s="80">
        <f>美的!Q98</f>
        <v>4.7983158380071753</v>
      </c>
      <c r="V98" s="80">
        <f>万家乐!Q98</f>
        <v>4.8162176580421443</v>
      </c>
      <c r="W98" s="80">
        <f>华帝!Q98</f>
        <v>4.8451207364407649</v>
      </c>
      <c r="X98" s="80">
        <f>方太!Q98</f>
        <v>4.9111966613826796</v>
      </c>
      <c r="Y98" s="80">
        <f>老板!Q98</f>
        <v>4.8704869265695949</v>
      </c>
      <c r="Z98" s="80">
        <f>AO!Q98</f>
        <v>4.9260058733465524</v>
      </c>
      <c r="AA98" s="86">
        <f>万和!X98</f>
        <v>4.8158419324577864</v>
      </c>
      <c r="AB98" s="87">
        <f>海尔!X98</f>
        <v>4.7846535620187529</v>
      </c>
      <c r="AC98" s="87">
        <f>美的!X98</f>
        <v>4.7989190162194939</v>
      </c>
      <c r="AD98" s="87">
        <f>万家乐!X98</f>
        <v>4.8316217658042149</v>
      </c>
      <c r="AE98" s="87">
        <f>华帝!X98</f>
        <v>4.8667262047882387</v>
      </c>
      <c r="AF98" s="87">
        <f>方太!X98</f>
        <v>4.887354016369577</v>
      </c>
      <c r="AG98" s="87">
        <f>老板!X98</f>
        <v>4.8695475183967432</v>
      </c>
      <c r="AH98" s="87">
        <f>AO!X98</f>
        <v>4.9181998443814159</v>
      </c>
    </row>
    <row r="99" spans="1:34" x14ac:dyDescent="0.25">
      <c r="A99" s="10">
        <v>42828</v>
      </c>
      <c r="B99" s="11" t="s">
        <v>13</v>
      </c>
      <c r="C99" s="64">
        <f>万和!C99</f>
        <v>4.8234236347289006</v>
      </c>
      <c r="D99" s="65">
        <f>海尔!C99</f>
        <v>4.7912173371120597</v>
      </c>
      <c r="E99" s="65">
        <f>美的!C99</f>
        <v>4.8150333642743055</v>
      </c>
      <c r="F99" s="65">
        <f>万家乐!C99</f>
        <v>4.8383036448951451</v>
      </c>
      <c r="G99" s="65">
        <f>华帝!C99</f>
        <v>4.8664103796251803</v>
      </c>
      <c r="H99" s="65">
        <f>方太!C99</f>
        <v>4.9109902581126708</v>
      </c>
      <c r="I99" s="65">
        <f>老板!C99</f>
        <v>4.8810745421933008</v>
      </c>
      <c r="J99" s="65">
        <f>AO!C99</f>
        <v>4.9314588611034473</v>
      </c>
      <c r="K99" s="71">
        <f>万和!J99</f>
        <v>4.8531136390289671</v>
      </c>
      <c r="L99" s="72">
        <f>海尔!J99</f>
        <v>4.8288719849790569</v>
      </c>
      <c r="M99" s="72">
        <f>美的!J99</f>
        <v>4.8475283516774548</v>
      </c>
      <c r="N99" s="72">
        <f>万家乐!J99</f>
        <v>4.8679031289612382</v>
      </c>
      <c r="O99" s="72">
        <f>华帝!J99</f>
        <v>4.8875197363904714</v>
      </c>
      <c r="P99" s="72">
        <f>方太!J99</f>
        <v>4.9341513160024606</v>
      </c>
      <c r="Q99" s="72">
        <f>老板!J99</f>
        <v>4.9024527593542739</v>
      </c>
      <c r="R99" s="72">
        <f>AO!J99</f>
        <v>4.950287190549048</v>
      </c>
      <c r="S99" s="79">
        <f>万和!Q99</f>
        <v>4.8010437434033069</v>
      </c>
      <c r="T99" s="80">
        <f>海尔!Q99</f>
        <v>4.7601411730724097</v>
      </c>
      <c r="U99" s="80">
        <f>美的!Q99</f>
        <v>4.7984642886418527</v>
      </c>
      <c r="V99" s="80">
        <f>万家乐!Q99</f>
        <v>4.815664820868637</v>
      </c>
      <c r="W99" s="80">
        <f>华帝!Q99</f>
        <v>4.8449921054438114</v>
      </c>
      <c r="X99" s="80">
        <f>方太!Q99</f>
        <v>4.9114161756135468</v>
      </c>
      <c r="Y99" s="80">
        <f>老板!Q99</f>
        <v>4.8707921411588035</v>
      </c>
      <c r="Z99" s="80">
        <f>AO!Q99</f>
        <v>4.9258571822719404</v>
      </c>
      <c r="AA99" s="86">
        <f>万和!X99</f>
        <v>4.8161135217544269</v>
      </c>
      <c r="AB99" s="87">
        <f>海尔!X99</f>
        <v>4.7846388532847115</v>
      </c>
      <c r="AC99" s="87">
        <f>美的!X99</f>
        <v>4.7991074525036099</v>
      </c>
      <c r="AD99" s="87">
        <f>万家乐!X99</f>
        <v>4.8313429848555609</v>
      </c>
      <c r="AE99" s="87">
        <f>华帝!X99</f>
        <v>4.8667192970412581</v>
      </c>
      <c r="AF99" s="87">
        <f>方太!X99</f>
        <v>4.8874032827220049</v>
      </c>
      <c r="AG99" s="87">
        <f>老板!X99</f>
        <v>4.869978726066825</v>
      </c>
      <c r="AH99" s="87">
        <f>AO!X99</f>
        <v>4.9182322104893528</v>
      </c>
    </row>
    <row r="100" spans="1:34" x14ac:dyDescent="0.25">
      <c r="A100" s="10">
        <v>42829</v>
      </c>
      <c r="B100" s="11" t="s">
        <v>14</v>
      </c>
      <c r="C100" s="64">
        <f>万和!C100</f>
        <v>4.8233522982775137</v>
      </c>
      <c r="D100" s="65">
        <f>海尔!C100</f>
        <v>4.7911397431314597</v>
      </c>
      <c r="E100" s="65">
        <f>美的!C100</f>
        <v>4.8152669756592479</v>
      </c>
      <c r="F100" s="65">
        <f>万家乐!C100</f>
        <v>4.8384202675927783</v>
      </c>
      <c r="G100" s="65">
        <f>华帝!C100</f>
        <v>4.8666003271225788</v>
      </c>
      <c r="H100" s="65">
        <f>方太!C100</f>
        <v>4.9109699993520382</v>
      </c>
      <c r="I100" s="65">
        <f>老板!C100</f>
        <v>4.8813239510033872</v>
      </c>
      <c r="J100" s="65">
        <f>AO!C100</f>
        <v>4.9315355467641515</v>
      </c>
      <c r="K100" s="71">
        <f>万和!J100</f>
        <v>4.8528359434570945</v>
      </c>
      <c r="L100" s="72">
        <f>海尔!J100</f>
        <v>4.8288303229502763</v>
      </c>
      <c r="M100" s="72">
        <f>美的!J100</f>
        <v>4.8476886012327673</v>
      </c>
      <c r="N100" s="72">
        <f>万家乐!J100</f>
        <v>4.8679623321979566</v>
      </c>
      <c r="O100" s="72">
        <f>华帝!J100</f>
        <v>4.8876230998867651</v>
      </c>
      <c r="P100" s="72">
        <f>方太!J100</f>
        <v>4.9345234238320481</v>
      </c>
      <c r="Q100" s="72">
        <f>老板!J100</f>
        <v>4.9027052384675525</v>
      </c>
      <c r="R100" s="72">
        <f>AO!J100</f>
        <v>4.9503981170814759</v>
      </c>
      <c r="S100" s="79">
        <f>万和!Q100</f>
        <v>4.8010440495043696</v>
      </c>
      <c r="T100" s="80">
        <f>海尔!Q100</f>
        <v>4.7600828579354264</v>
      </c>
      <c r="U100" s="80">
        <f>美的!Q100</f>
        <v>4.7987272833132177</v>
      </c>
      <c r="V100" s="80">
        <f>万家乐!Q100</f>
        <v>4.8158017765310897</v>
      </c>
      <c r="W100" s="80">
        <f>华帝!Q100</f>
        <v>4.8452801701952444</v>
      </c>
      <c r="X100" s="80">
        <f>方太!Q100</f>
        <v>4.9112939804315427</v>
      </c>
      <c r="Y100" s="80">
        <f>老板!Q100</f>
        <v>4.8710555121188426</v>
      </c>
      <c r="Z100" s="80">
        <f>AO!Q100</f>
        <v>4.9260103159897843</v>
      </c>
      <c r="AA100" s="86">
        <f>万和!X100</f>
        <v>4.8161769018710778</v>
      </c>
      <c r="AB100" s="87">
        <f>海尔!X100</f>
        <v>4.7845060485086774</v>
      </c>
      <c r="AC100" s="87">
        <f>美的!X100</f>
        <v>4.7993850424317577</v>
      </c>
      <c r="AD100" s="87">
        <f>万家乐!X100</f>
        <v>4.8314966940492887</v>
      </c>
      <c r="AE100" s="87">
        <f>华帝!X100</f>
        <v>4.8668977112857288</v>
      </c>
      <c r="AF100" s="87">
        <f>方太!X100</f>
        <v>4.8870925937925227</v>
      </c>
      <c r="AG100" s="87">
        <f>老板!X100</f>
        <v>4.8702111024237684</v>
      </c>
      <c r="AH100" s="87">
        <f>AO!X100</f>
        <v>4.9181982072211925</v>
      </c>
    </row>
    <row r="101" spans="1:34" x14ac:dyDescent="0.25">
      <c r="A101" s="10">
        <v>42830</v>
      </c>
      <c r="B101" s="11" t="s">
        <v>15</v>
      </c>
      <c r="C101" s="64">
        <f>万和!C101</f>
        <v>4.8236696566414574</v>
      </c>
      <c r="D101" s="65">
        <f>海尔!C101</f>
        <v>4.7910292414791185</v>
      </c>
      <c r="E101" s="65">
        <f>美的!C101</f>
        <v>4.8153665937631693</v>
      </c>
      <c r="F101" s="65">
        <f>万家乐!C101</f>
        <v>4.8385204024719455</v>
      </c>
      <c r="G101" s="65">
        <f>华帝!C101</f>
        <v>4.8672043010752688</v>
      </c>
      <c r="H101" s="65">
        <f>方太!C101</f>
        <v>4.9109654247262968</v>
      </c>
      <c r="I101" s="65">
        <f>老板!C101</f>
        <v>4.881111876291242</v>
      </c>
      <c r="J101" s="65">
        <f>AO!C101</f>
        <v>4.9317097183286611</v>
      </c>
      <c r="K101" s="71">
        <f>万和!J101</f>
        <v>4.8530808465732544</v>
      </c>
      <c r="L101" s="72">
        <f>海尔!J101</f>
        <v>4.8287519527649945</v>
      </c>
      <c r="M101" s="72">
        <f>美的!J101</f>
        <v>4.847748049210022</v>
      </c>
      <c r="N101" s="72">
        <f>万家乐!J101</f>
        <v>4.8680141891439659</v>
      </c>
      <c r="O101" s="72">
        <f>华帝!J101</f>
        <v>4.8880576527110504</v>
      </c>
      <c r="P101" s="72">
        <f>方太!J101</f>
        <v>4.9345709463845253</v>
      </c>
      <c r="Q101" s="72">
        <f>老板!J101</f>
        <v>4.9026169160458277</v>
      </c>
      <c r="R101" s="72">
        <f>AO!J101</f>
        <v>4.9504154985983178</v>
      </c>
      <c r="S101" s="79">
        <f>万和!Q101</f>
        <v>4.801489124699537</v>
      </c>
      <c r="T101" s="80">
        <f>海尔!Q101</f>
        <v>4.7599338898910153</v>
      </c>
      <c r="U101" s="80">
        <f>美的!Q101</f>
        <v>4.7988286803645295</v>
      </c>
      <c r="V101" s="80">
        <f>万家乐!Q101</f>
        <v>4.8160765678334787</v>
      </c>
      <c r="W101" s="80">
        <f>华帝!Q101</f>
        <v>4.8459505833905281</v>
      </c>
      <c r="X101" s="80">
        <f>方太!Q101</f>
        <v>4.9113007918992597</v>
      </c>
      <c r="Y101" s="80">
        <f>老板!Q101</f>
        <v>4.8708132473549117</v>
      </c>
      <c r="Z101" s="80">
        <f>AO!Q101</f>
        <v>4.9261363636363633</v>
      </c>
      <c r="AA101" s="86">
        <f>万和!X101</f>
        <v>4.8164389986515799</v>
      </c>
      <c r="AB101" s="87">
        <f>海尔!X101</f>
        <v>4.7844018817813474</v>
      </c>
      <c r="AC101" s="87">
        <f>美的!X101</f>
        <v>4.7995230517149556</v>
      </c>
      <c r="AD101" s="87">
        <f>万家乐!X101</f>
        <v>4.831470450438391</v>
      </c>
      <c r="AE101" s="87">
        <f>华帝!X101</f>
        <v>4.8676046671242279</v>
      </c>
      <c r="AF101" s="87">
        <f>方太!X101</f>
        <v>4.8870245358951054</v>
      </c>
      <c r="AG101" s="87">
        <f>老板!X101</f>
        <v>4.8699054654729856</v>
      </c>
      <c r="AH101" s="87">
        <f>AO!X101</f>
        <v>4.9185772927513014</v>
      </c>
    </row>
    <row r="102" spans="1:34" x14ac:dyDescent="0.25">
      <c r="A102" s="10">
        <v>42831</v>
      </c>
      <c r="B102" s="11" t="s">
        <v>16</v>
      </c>
      <c r="C102" s="64">
        <f>万和!C102</f>
        <v>4.8236614549784305</v>
      </c>
      <c r="D102" s="65">
        <f>海尔!C102</f>
        <v>4.7908538240981677</v>
      </c>
      <c r="E102" s="65">
        <f>美的!C102</f>
        <v>4.8155018966328997</v>
      </c>
      <c r="F102" s="65">
        <f>万家乐!C102</f>
        <v>4.8384298998569388</v>
      </c>
      <c r="G102" s="65">
        <f>华帝!C102</f>
        <v>4.8669981710105175</v>
      </c>
      <c r="H102" s="65">
        <f>方太!C102</f>
        <v>4.9109839246420171</v>
      </c>
      <c r="I102" s="65">
        <f>老板!C102</f>
        <v>4.8809948753274677</v>
      </c>
      <c r="J102" s="65">
        <f>AO!C102</f>
        <v>4.9318796314840787</v>
      </c>
      <c r="K102" s="71">
        <f>万和!J102</f>
        <v>4.8532529132751652</v>
      </c>
      <c r="L102" s="72">
        <f>海尔!J102</f>
        <v>4.8286017173751725</v>
      </c>
      <c r="M102" s="72">
        <f>美的!J102</f>
        <v>4.8478703734197763</v>
      </c>
      <c r="N102" s="72">
        <f>万家乐!J102</f>
        <v>4.8680928111587987</v>
      </c>
      <c r="O102" s="72">
        <f>华帝!J102</f>
        <v>4.8878600823045266</v>
      </c>
      <c r="P102" s="72">
        <f>方太!J102</f>
        <v>4.9345712334558227</v>
      </c>
      <c r="Q102" s="72">
        <f>老板!J102</f>
        <v>4.9026520963146192</v>
      </c>
      <c r="R102" s="72">
        <f>AO!J102</f>
        <v>4.9507059883837377</v>
      </c>
      <c r="S102" s="79">
        <f>万和!Q102</f>
        <v>4.8012531475083442</v>
      </c>
      <c r="T102" s="80">
        <f>海尔!Q102</f>
        <v>4.7597107006242103</v>
      </c>
      <c r="U102" s="80">
        <f>美的!Q102</f>
        <v>4.798971861047554</v>
      </c>
      <c r="V102" s="80">
        <f>万家乐!Q102</f>
        <v>4.8159200643776821</v>
      </c>
      <c r="W102" s="80">
        <f>华帝!Q102</f>
        <v>4.8458161865569274</v>
      </c>
      <c r="X102" s="80">
        <f>方太!Q102</f>
        <v>4.911189880003902</v>
      </c>
      <c r="Y102" s="80">
        <f>老板!Q102</f>
        <v>4.8705889720387008</v>
      </c>
      <c r="Z102" s="80">
        <f>AO!Q102</f>
        <v>4.9264219907871016</v>
      </c>
      <c r="AA102" s="86">
        <f>万和!X102</f>
        <v>4.8164783041517829</v>
      </c>
      <c r="AB102" s="87">
        <f>海尔!X102</f>
        <v>4.7842490542951204</v>
      </c>
      <c r="AC102" s="87">
        <f>美的!X102</f>
        <v>4.799663455431368</v>
      </c>
      <c r="AD102" s="87">
        <f>万家乐!X102</f>
        <v>4.8312768240343349</v>
      </c>
      <c r="AE102" s="87">
        <f>华帝!X102</f>
        <v>4.8673182441700957</v>
      </c>
      <c r="AF102" s="87">
        <f>方太!X102</f>
        <v>4.8871906604663264</v>
      </c>
      <c r="AG102" s="87">
        <f>老板!X102</f>
        <v>4.8697435576290822</v>
      </c>
      <c r="AH102" s="87">
        <f>AO!X102</f>
        <v>4.9185109152813942</v>
      </c>
    </row>
    <row r="103" spans="1:34" x14ac:dyDescent="0.25">
      <c r="A103" s="10">
        <v>42832</v>
      </c>
      <c r="B103" s="11" t="s">
        <v>17</v>
      </c>
      <c r="C103" s="64">
        <f>万和!C103</f>
        <v>4.8237525418426408</v>
      </c>
      <c r="D103" s="65">
        <f>海尔!C103</f>
        <v>4.7905490393864829</v>
      </c>
      <c r="E103" s="65">
        <f>美的!C103</f>
        <v>4.8155461426614954</v>
      </c>
      <c r="F103" s="65">
        <f>万家乐!C103</f>
        <v>4.839020240014329</v>
      </c>
      <c r="G103" s="65">
        <f>华帝!C103</f>
        <v>4.8670123863818482</v>
      </c>
      <c r="H103" s="65">
        <f>方太!C103</f>
        <v>4.9108966836180299</v>
      </c>
      <c r="I103" s="65">
        <f>老板!C103</f>
        <v>4.8816400179396515</v>
      </c>
      <c r="J103" s="65">
        <f>AO!C103</f>
        <v>4.9265159248466679</v>
      </c>
      <c r="K103" s="71">
        <f>万和!J103</f>
        <v>4.853472548099484</v>
      </c>
      <c r="L103" s="72">
        <f>海尔!J103</f>
        <v>4.8283862888960485</v>
      </c>
      <c r="M103" s="72">
        <f>美的!J103</f>
        <v>4.847877899916166</v>
      </c>
      <c r="N103" s="72">
        <f>万家乐!J103</f>
        <v>4.8688876947877482</v>
      </c>
      <c r="O103" s="72">
        <f>华帝!J103</f>
        <v>4.8877670169654506</v>
      </c>
      <c r="P103" s="72">
        <f>方太!J103</f>
        <v>4.9345416612335375</v>
      </c>
      <c r="Q103" s="72">
        <f>老板!J103</f>
        <v>4.9033136205763634</v>
      </c>
      <c r="R103" s="72">
        <f>AO!J103</f>
        <v>4.9343540478334837</v>
      </c>
      <c r="S103" s="79">
        <f>万和!Q103</f>
        <v>4.8010910370717976</v>
      </c>
      <c r="T103" s="80">
        <f>海尔!Q103</f>
        <v>4.7593628718784098</v>
      </c>
      <c r="U103" s="80">
        <f>美的!Q103</f>
        <v>4.7990112429976106</v>
      </c>
      <c r="V103" s="80">
        <f>万家乐!Q103</f>
        <v>4.8164965072541648</v>
      </c>
      <c r="W103" s="80">
        <f>华帝!Q103</f>
        <v>4.8459372209629779</v>
      </c>
      <c r="X103" s="80">
        <f>方太!Q103</f>
        <v>4.9111357412961274</v>
      </c>
      <c r="Y103" s="80">
        <f>老板!Q103</f>
        <v>4.87130385806815</v>
      </c>
      <c r="Z103" s="80">
        <f>AO!Q103</f>
        <v>4.926561444758498</v>
      </c>
      <c r="AA103" s="86">
        <f>万和!X103</f>
        <v>4.8166940403566398</v>
      </c>
      <c r="AB103" s="87">
        <f>海尔!X103</f>
        <v>4.7838979573849905</v>
      </c>
      <c r="AC103" s="87">
        <f>美的!X103</f>
        <v>4.7997492850707095</v>
      </c>
      <c r="AD103" s="87">
        <f>万家乐!X103</f>
        <v>4.8316765180010748</v>
      </c>
      <c r="AE103" s="87">
        <f>华帝!X103</f>
        <v>4.8673329212171161</v>
      </c>
      <c r="AF103" s="87">
        <f>方太!X103</f>
        <v>4.8870126483244229</v>
      </c>
      <c r="AG103" s="87">
        <f>老板!X103</f>
        <v>4.870302575174442</v>
      </c>
      <c r="AH103" s="87">
        <f>AO!X103</f>
        <v>4.9186322819480228</v>
      </c>
    </row>
    <row r="104" spans="1:34" x14ac:dyDescent="0.25">
      <c r="A104" s="10">
        <v>42833</v>
      </c>
      <c r="B104" s="11" t="s">
        <v>18</v>
      </c>
      <c r="C104" s="64">
        <f>万和!C104</f>
        <v>4.8233691924832955</v>
      </c>
      <c r="D104" s="65">
        <f>海尔!C104</f>
        <v>4.7902776248438359</v>
      </c>
      <c r="E104" s="65">
        <f>美的!C104</f>
        <v>4.8160273657021877</v>
      </c>
      <c r="F104" s="65">
        <f>万家乐!C104</f>
        <v>4.8394122925078511</v>
      </c>
      <c r="G104" s="65">
        <f>华帝!C104</f>
        <v>4.8678679709398782</v>
      </c>
      <c r="H104" s="65">
        <f>方太!C104</f>
        <v>4.9104638619201726</v>
      </c>
      <c r="I104" s="65">
        <f>老板!C104</f>
        <v>4.8817813089764046</v>
      </c>
      <c r="J104" s="65">
        <f>AO!C104</f>
        <v>4.9319607058274135</v>
      </c>
      <c r="K104" s="71">
        <f>万和!J104</f>
        <v>4.853212627123626</v>
      </c>
      <c r="L104" s="72">
        <f>海尔!J104</f>
        <v>4.8281485725780149</v>
      </c>
      <c r="M104" s="72">
        <f>美的!J104</f>
        <v>4.8492809305385727</v>
      </c>
      <c r="N104" s="72">
        <f>万家乐!J104</f>
        <v>4.8693135935397036</v>
      </c>
      <c r="O104" s="72">
        <f>华帝!J104</f>
        <v>4.8887249013214351</v>
      </c>
      <c r="P104" s="72">
        <f>方太!J104</f>
        <v>4.934163642901507</v>
      </c>
      <c r="Q104" s="72">
        <f>老板!J104</f>
        <v>4.9032813037630207</v>
      </c>
      <c r="R104" s="72">
        <f>AO!J104</f>
        <v>4.9508656059241467</v>
      </c>
      <c r="S104" s="79">
        <f>万和!Q104</f>
        <v>4.8004820410322733</v>
      </c>
      <c r="T104" s="80">
        <f>海尔!Q104</f>
        <v>4.7590650047237375</v>
      </c>
      <c r="U104" s="80">
        <f>美的!Q104</f>
        <v>4.7989894338511467</v>
      </c>
      <c r="V104" s="80">
        <f>万家乐!Q104</f>
        <v>4.8168909825033648</v>
      </c>
      <c r="W104" s="80">
        <f>华帝!Q104</f>
        <v>4.8470568045306335</v>
      </c>
      <c r="X104" s="80">
        <f>方太!Q104</f>
        <v>4.9107253767447938</v>
      </c>
      <c r="Y104" s="80">
        <f>老板!Q104</f>
        <v>4.8714692358222029</v>
      </c>
      <c r="Z104" s="80">
        <f>AO!Q104</f>
        <v>4.9265986190333235</v>
      </c>
      <c r="AA104" s="86">
        <f>万和!X104</f>
        <v>4.8164129092939865</v>
      </c>
      <c r="AB104" s="87">
        <f>海尔!X104</f>
        <v>4.7836192972297562</v>
      </c>
      <c r="AC104" s="87">
        <f>美的!X104</f>
        <v>4.7998117327168437</v>
      </c>
      <c r="AD104" s="87">
        <f>万家乐!X104</f>
        <v>4.8320323014804849</v>
      </c>
      <c r="AE104" s="87">
        <f>华帝!X104</f>
        <v>4.8678222069675652</v>
      </c>
      <c r="AF104" s="87">
        <f>方太!X104</f>
        <v>4.886502566114217</v>
      </c>
      <c r="AG104" s="87">
        <f>老板!X104</f>
        <v>4.8705933873439893</v>
      </c>
      <c r="AH104" s="87">
        <f>AO!X104</f>
        <v>4.9184178925247677</v>
      </c>
    </row>
    <row r="105" spans="1:34" x14ac:dyDescent="0.25">
      <c r="A105" s="10">
        <v>42834</v>
      </c>
      <c r="B105" s="11" t="s">
        <v>12</v>
      </c>
      <c r="C105" s="64">
        <f>万和!C105</f>
        <v>4.8242577657424306</v>
      </c>
      <c r="D105" s="65">
        <f>海尔!C105</f>
        <v>4.7901745956168078</v>
      </c>
      <c r="E105" s="65">
        <f>美的!C105</f>
        <v>4.8155617493460836</v>
      </c>
      <c r="F105" s="65">
        <f>万家乐!C105</f>
        <v>4.8399577831671605</v>
      </c>
      <c r="G105" s="65">
        <f>华帝!C105</f>
        <v>4.867968705385187</v>
      </c>
      <c r="H105" s="65">
        <f>方太!C105</f>
        <v>4.9103495679497255</v>
      </c>
      <c r="I105" s="65">
        <f>老板!C105</f>
        <v>4.8819605145203999</v>
      </c>
      <c r="J105" s="65">
        <f>AO!C105</f>
        <v>4.9322380047347538</v>
      </c>
      <c r="K105" s="71">
        <f>万和!J105</f>
        <v>4.8538293989521399</v>
      </c>
      <c r="L105" s="72">
        <f>海尔!J105</f>
        <v>4.8281591404289905</v>
      </c>
      <c r="M105" s="72">
        <f>美的!J105</f>
        <v>4.8478951275200997</v>
      </c>
      <c r="N105" s="72">
        <f>万家乐!J105</f>
        <v>4.869779035300458</v>
      </c>
      <c r="O105" s="72">
        <f>华帝!J105</f>
        <v>4.8887099537433611</v>
      </c>
      <c r="P105" s="72">
        <f>方太!J105</f>
        <v>4.9340141398271795</v>
      </c>
      <c r="Q105" s="72">
        <f>老板!J105</f>
        <v>4.9035274251047598</v>
      </c>
      <c r="R105" s="72">
        <f>AO!J105</f>
        <v>4.9510853255976794</v>
      </c>
      <c r="S105" s="79">
        <f>万和!Q105</f>
        <v>4.8010243127097194</v>
      </c>
      <c r="T105" s="80">
        <f>海尔!Q105</f>
        <v>4.7589364835876715</v>
      </c>
      <c r="U105" s="80">
        <f>美的!Q105</f>
        <v>4.7989182180351282</v>
      </c>
      <c r="V105" s="80">
        <f>万家乐!Q105</f>
        <v>4.8175020210185933</v>
      </c>
      <c r="W105" s="80">
        <f>华帝!Q105</f>
        <v>4.847181771457941</v>
      </c>
      <c r="X105" s="80">
        <f>方太!Q105</f>
        <v>4.9105459544383345</v>
      </c>
      <c r="Y105" s="80">
        <f>老板!Q105</f>
        <v>4.8714428669710426</v>
      </c>
      <c r="Z105" s="80">
        <f>AO!Q105</f>
        <v>4.9268280484145244</v>
      </c>
      <c r="AA105" s="86">
        <f>万和!X105</f>
        <v>4.8179195855654324</v>
      </c>
      <c r="AB105" s="87">
        <f>海尔!X105</f>
        <v>4.7834281628337623</v>
      </c>
      <c r="AC105" s="87">
        <f>美的!X105</f>
        <v>4.7998719024830248</v>
      </c>
      <c r="AD105" s="87">
        <f>万家乐!X105</f>
        <v>4.8325922931824303</v>
      </c>
      <c r="AE105" s="87">
        <f>华帝!X105</f>
        <v>4.868014390954257</v>
      </c>
      <c r="AF105" s="87">
        <f>方太!X105</f>
        <v>4.8864886095836608</v>
      </c>
      <c r="AG105" s="87">
        <f>老板!X105</f>
        <v>4.8709112514853965</v>
      </c>
      <c r="AH105" s="87">
        <f>AO!X105</f>
        <v>4.9188006401920576</v>
      </c>
    </row>
    <row r="106" spans="1:34" x14ac:dyDescent="0.25">
      <c r="A106" s="10">
        <v>42835</v>
      </c>
      <c r="B106" s="11" t="s">
        <v>13</v>
      </c>
      <c r="C106" s="64">
        <f>万和!C106</f>
        <v>4.8274643022196768</v>
      </c>
      <c r="D106" s="65">
        <f>海尔!C106</f>
        <v>4.7900244386282091</v>
      </c>
      <c r="E106" s="65">
        <f>美的!C106</f>
        <v>4.8156457122112384</v>
      </c>
      <c r="F106" s="65">
        <f>万家乐!C106</f>
        <v>4.8397145879757808</v>
      </c>
      <c r="G106" s="65">
        <f>华帝!C106</f>
        <v>4.8679096818337326</v>
      </c>
      <c r="H106" s="65">
        <f>方太!C106</f>
        <v>4.9104684548957955</v>
      </c>
      <c r="I106" s="65">
        <f>老板!C106</f>
        <v>4.8824893295302587</v>
      </c>
      <c r="J106" s="65">
        <f>AO!C106</f>
        <v>4.9326393396242123</v>
      </c>
      <c r="K106" s="71">
        <f>万和!J106</f>
        <v>4.8535193032015069</v>
      </c>
      <c r="L106" s="72">
        <f>海尔!J106</f>
        <v>4.8279631178812084</v>
      </c>
      <c r="M106" s="72">
        <f>美的!J106</f>
        <v>4.8479154148515349</v>
      </c>
      <c r="N106" s="72">
        <f>万家乐!J106</f>
        <v>4.8696738469849414</v>
      </c>
      <c r="O106" s="72">
        <f>华帝!J106</f>
        <v>4.8885733835100922</v>
      </c>
      <c r="P106" s="72">
        <f>方太!J106</f>
        <v>4.9338748239609602</v>
      </c>
      <c r="Q106" s="72">
        <f>老板!J106</f>
        <v>4.9039832416208107</v>
      </c>
      <c r="R106" s="72">
        <f>AO!J106</f>
        <v>4.9515452593739075</v>
      </c>
      <c r="S106" s="79">
        <f>万和!Q106</f>
        <v>4.8006709039548019</v>
      </c>
      <c r="T106" s="80">
        <f>海尔!Q106</f>
        <v>4.7587955558006847</v>
      </c>
      <c r="U106" s="80">
        <f>美的!Q106</f>
        <v>4.7990117074178276</v>
      </c>
      <c r="V106" s="80">
        <f>万家乐!Q106</f>
        <v>4.8169356472415421</v>
      </c>
      <c r="W106" s="80">
        <f>华帝!Q106</f>
        <v>4.84707492302429</v>
      </c>
      <c r="X106" s="80">
        <f>方太!Q106</f>
        <v>4.9108833065863164</v>
      </c>
      <c r="Y106" s="80">
        <f>老板!Q106</f>
        <v>4.872049029111035</v>
      </c>
      <c r="Z106" s="80">
        <f>AO!Q106</f>
        <v>4.9272554795546455</v>
      </c>
      <c r="AA106" s="86">
        <f>万和!X106</f>
        <v>4.8282026995027234</v>
      </c>
      <c r="AB106" s="87">
        <f>海尔!X106</f>
        <v>4.7833146422027344</v>
      </c>
      <c r="AC106" s="87">
        <f>美的!X106</f>
        <v>4.8000100143643536</v>
      </c>
      <c r="AD106" s="87">
        <f>万家乐!X106</f>
        <v>4.832534269700858</v>
      </c>
      <c r="AE106" s="87">
        <f>华帝!X106</f>
        <v>4.8680807389668148</v>
      </c>
      <c r="AF106" s="87">
        <f>方太!X106</f>
        <v>4.8866472341401108</v>
      </c>
      <c r="AG106" s="87">
        <f>老板!X106</f>
        <v>4.8714357178589296</v>
      </c>
      <c r="AH106" s="87">
        <f>AO!X106</f>
        <v>4.9191172799440812</v>
      </c>
    </row>
    <row r="107" spans="1:34" x14ac:dyDescent="0.25">
      <c r="A107" s="10">
        <v>42836</v>
      </c>
      <c r="B107" s="11" t="s">
        <v>14</v>
      </c>
      <c r="C107" s="64">
        <f>万和!C107</f>
        <v>4.8240141259564444</v>
      </c>
      <c r="D107" s="65">
        <f>海尔!C107</f>
        <v>4.7899701003388735</v>
      </c>
      <c r="E107" s="65">
        <f>美的!C107</f>
        <v>4.8155991281499011</v>
      </c>
      <c r="F107" s="65">
        <f>万家乐!C107</f>
        <v>4.838949030221019</v>
      </c>
      <c r="G107" s="65">
        <f>华帝!C107</f>
        <v>4.8683041814703465</v>
      </c>
      <c r="H107" s="65">
        <f>方太!C107</f>
        <v>4.9103282538642192</v>
      </c>
      <c r="I107" s="65">
        <f>老板!C107</f>
        <v>4.8827804502196956</v>
      </c>
      <c r="J107" s="65">
        <f>AO!C107</f>
        <v>4.9326069612047467</v>
      </c>
      <c r="K107" s="71">
        <f>万和!J107</f>
        <v>4.8535020600353151</v>
      </c>
      <c r="L107" s="72">
        <f>海尔!J107</f>
        <v>4.8278785270793634</v>
      </c>
      <c r="M107" s="72">
        <f>美的!J107</f>
        <v>4.8478466476049631</v>
      </c>
      <c r="N107" s="72">
        <f>万家乐!J107</f>
        <v>4.8690798376184032</v>
      </c>
      <c r="O107" s="72">
        <f>华帝!J107</f>
        <v>4.8890065591691716</v>
      </c>
      <c r="P107" s="72">
        <f>方太!J107</f>
        <v>4.9336064230706214</v>
      </c>
      <c r="Q107" s="72">
        <f>老板!J107</f>
        <v>4.9041981633035547</v>
      </c>
      <c r="R107" s="72">
        <f>AO!J107</f>
        <v>4.951605664705296</v>
      </c>
      <c r="S107" s="79">
        <f>万和!Q107</f>
        <v>4.8008828722778105</v>
      </c>
      <c r="T107" s="80">
        <f>海尔!Q107</f>
        <v>4.7587110932164585</v>
      </c>
      <c r="U107" s="80">
        <f>美的!Q107</f>
        <v>4.7989250993063797</v>
      </c>
      <c r="V107" s="80">
        <f>万家乐!Q107</f>
        <v>4.8161705006765896</v>
      </c>
      <c r="W107" s="80">
        <f>华帝!Q107</f>
        <v>4.8474651544137739</v>
      </c>
      <c r="X107" s="80">
        <f>方太!Q107</f>
        <v>4.9107324266754055</v>
      </c>
      <c r="Y107" s="80">
        <f>老板!Q107</f>
        <v>4.8724932841881676</v>
      </c>
      <c r="Z107" s="80">
        <f>AO!Q107</f>
        <v>4.9271217712177124</v>
      </c>
      <c r="AA107" s="86">
        <f>万和!X107</f>
        <v>4.8176574455562093</v>
      </c>
      <c r="AB107" s="87">
        <f>海尔!X107</f>
        <v>4.7833206807207995</v>
      </c>
      <c r="AC107" s="87">
        <f>美的!X107</f>
        <v>4.8000256375383588</v>
      </c>
      <c r="AD107" s="87">
        <f>万家乐!X107</f>
        <v>4.831596752368065</v>
      </c>
      <c r="AE107" s="87">
        <f>华帝!X107</f>
        <v>4.8684408308280949</v>
      </c>
      <c r="AF107" s="87">
        <f>方太!X107</f>
        <v>4.8866459118466326</v>
      </c>
      <c r="AG107" s="87">
        <f>老板!X107</f>
        <v>4.8716499031673646</v>
      </c>
      <c r="AH107" s="87">
        <f>AO!X107</f>
        <v>4.9190934476912336</v>
      </c>
    </row>
    <row r="108" spans="1:34" x14ac:dyDescent="0.25">
      <c r="A108" s="10">
        <v>42837</v>
      </c>
      <c r="B108" s="11" t="s">
        <v>15</v>
      </c>
      <c r="C108" s="64">
        <f>万和!C108</f>
        <v>4.824063720008632</v>
      </c>
      <c r="D108" s="65">
        <f>海尔!C108</f>
        <v>4.7897399343096838</v>
      </c>
      <c r="E108" s="65">
        <f>美的!C108</f>
        <v>4.8157710896053718</v>
      </c>
      <c r="F108" s="65">
        <f>万家乐!C108</f>
        <v>4.8380952380952378</v>
      </c>
      <c r="G108" s="65">
        <f>华帝!C108</f>
        <v>4.8681847666518721</v>
      </c>
      <c r="H108" s="65">
        <f>方太!C108</f>
        <v>4.9105938917117413</v>
      </c>
      <c r="I108" s="65">
        <f>老板!C108</f>
        <v>4.8829087579087576</v>
      </c>
      <c r="J108" s="65">
        <f>AO!C108</f>
        <v>4.9327736674721203</v>
      </c>
      <c r="K108" s="71">
        <f>万和!J108</f>
        <v>4.8535695368136071</v>
      </c>
      <c r="L108" s="72">
        <f>海尔!J108</f>
        <v>4.8276303136403982</v>
      </c>
      <c r="M108" s="72">
        <f>美的!J108</f>
        <v>4.8480137603151636</v>
      </c>
      <c r="N108" s="72">
        <f>万家乐!J108</f>
        <v>4.8683406854428233</v>
      </c>
      <c r="O108" s="72">
        <f>华帝!J108</f>
        <v>4.8890102761940524</v>
      </c>
      <c r="P108" s="72">
        <f>方太!J108</f>
        <v>4.9338469103425666</v>
      </c>
      <c r="Q108" s="72">
        <f>老板!J108</f>
        <v>4.9042519980019978</v>
      </c>
      <c r="R108" s="72">
        <f>AO!J108</f>
        <v>4.951622947961039</v>
      </c>
      <c r="S108" s="79">
        <f>万和!Q108</f>
        <v>4.8008357365664178</v>
      </c>
      <c r="T108" s="80">
        <f>海尔!Q108</f>
        <v>4.7584607466352722</v>
      </c>
      <c r="U108" s="80">
        <f>美的!Q108</f>
        <v>4.7990301127060855</v>
      </c>
      <c r="V108" s="80">
        <f>万家乐!Q108</f>
        <v>4.814862572107228</v>
      </c>
      <c r="W108" s="80">
        <f>华帝!Q108</f>
        <v>4.8471885562118056</v>
      </c>
      <c r="X108" s="80">
        <f>方太!Q108</f>
        <v>4.9108998524831993</v>
      </c>
      <c r="Y108" s="80">
        <f>老板!Q108</f>
        <v>4.872627372627373</v>
      </c>
      <c r="Z108" s="80">
        <f>AO!Q108</f>
        <v>4.9272849562812944</v>
      </c>
      <c r="AA108" s="86">
        <f>万和!X108</f>
        <v>4.8177858866458712</v>
      </c>
      <c r="AB108" s="87">
        <f>海尔!X108</f>
        <v>4.7831287426533811</v>
      </c>
      <c r="AC108" s="87">
        <f>美的!X108</f>
        <v>4.8002693957948654</v>
      </c>
      <c r="AD108" s="87">
        <f>万家乐!X108</f>
        <v>4.8310824567356629</v>
      </c>
      <c r="AE108" s="87">
        <f>华帝!X108</f>
        <v>4.8683554675497591</v>
      </c>
      <c r="AF108" s="87">
        <f>方太!X108</f>
        <v>4.8870349123094572</v>
      </c>
      <c r="AG108" s="87">
        <f>老板!X108</f>
        <v>4.8718469030969027</v>
      </c>
      <c r="AH108" s="87">
        <f>AO!X108</f>
        <v>4.9194130981740276</v>
      </c>
    </row>
    <row r="109" spans="1:34" x14ac:dyDescent="0.25">
      <c r="A109" s="10">
        <v>42838</v>
      </c>
      <c r="B109" s="11" t="s">
        <v>16</v>
      </c>
      <c r="C109" s="64">
        <f>万和!C109</f>
        <v>4.824331215187887</v>
      </c>
      <c r="D109" s="65">
        <f>海尔!C109</f>
        <v>4.7899638180738968</v>
      </c>
      <c r="E109" s="65">
        <f>美的!C109</f>
        <v>4.8158872176648044</v>
      </c>
      <c r="F109" s="65">
        <f>万家乐!C109</f>
        <v>4.8376888525928949</v>
      </c>
      <c r="G109" s="65">
        <f>华帝!C109</f>
        <v>4.8685428392745465</v>
      </c>
      <c r="H109" s="65">
        <f>方太!C109</f>
        <v>4.9107136997538969</v>
      </c>
      <c r="I109" s="65">
        <f>老板!C109</f>
        <v>4.8830522590047885</v>
      </c>
      <c r="J109" s="65">
        <f>AO!C109</f>
        <v>4.9328735975569273</v>
      </c>
      <c r="K109" s="71">
        <f>万和!J109</f>
        <v>4.8537891268533775</v>
      </c>
      <c r="L109" s="72">
        <f>海尔!J109</f>
        <v>4.8277612759749173</v>
      </c>
      <c r="M109" s="72">
        <f>美的!J109</f>
        <v>4.8480448634499149</v>
      </c>
      <c r="N109" s="72">
        <f>万家乐!J109</f>
        <v>4.8680413774329656</v>
      </c>
      <c r="O109" s="72">
        <f>华帝!J109</f>
        <v>4.8893399283643184</v>
      </c>
      <c r="P109" s="72">
        <f>方太!J109</f>
        <v>4.9340114848236256</v>
      </c>
      <c r="Q109" s="72">
        <f>老板!J109</f>
        <v>4.9043410368519673</v>
      </c>
      <c r="R109" s="72">
        <f>AO!J109</f>
        <v>4.9517028480382397</v>
      </c>
      <c r="S109" s="79">
        <f>万和!Q109</f>
        <v>4.801306189691692</v>
      </c>
      <c r="T109" s="80">
        <f>海尔!Q109</f>
        <v>4.7586975831822054</v>
      </c>
      <c r="U109" s="80">
        <f>美的!Q109</f>
        <v>4.7991325537126048</v>
      </c>
      <c r="V109" s="80">
        <f>万家乐!Q109</f>
        <v>4.8144140465496124</v>
      </c>
      <c r="W109" s="80">
        <f>华帝!Q109</f>
        <v>4.8477230086986181</v>
      </c>
      <c r="X109" s="80">
        <f>方太!Q109</f>
        <v>4.9110090237899922</v>
      </c>
      <c r="Y109" s="80">
        <f>老板!Q109</f>
        <v>4.8727982510930667</v>
      </c>
      <c r="Z109" s="80">
        <f>AO!Q109</f>
        <v>4.9273551085441145</v>
      </c>
      <c r="AA109" s="86">
        <f>万和!X109</f>
        <v>4.8178983290185924</v>
      </c>
      <c r="AB109" s="87">
        <f>海尔!X109</f>
        <v>4.7834325950645686</v>
      </c>
      <c r="AC109" s="87">
        <f>美的!X109</f>
        <v>4.8004842358318927</v>
      </c>
      <c r="AD109" s="87">
        <f>万家乐!X109</f>
        <v>4.8306111337961068</v>
      </c>
      <c r="AE109" s="87">
        <f>华帝!X109</f>
        <v>4.8685655807607029</v>
      </c>
      <c r="AF109" s="87">
        <f>方太!X109</f>
        <v>4.8871205906480721</v>
      </c>
      <c r="AG109" s="87">
        <f>老板!X109</f>
        <v>4.8720174890693313</v>
      </c>
      <c r="AH109" s="87">
        <f>AO!X109</f>
        <v>4.9195628360884287</v>
      </c>
    </row>
    <row r="110" spans="1:34" x14ac:dyDescent="0.25">
      <c r="A110" s="10">
        <v>42839</v>
      </c>
      <c r="B110" s="11" t="s">
        <v>17</v>
      </c>
      <c r="C110" s="64">
        <f>万和!C110</f>
        <v>4.824499480361589</v>
      </c>
      <c r="D110" s="65">
        <f>海尔!C110</f>
        <v>4.7907380369457258</v>
      </c>
      <c r="E110" s="65">
        <f>美的!C110</f>
        <v>4.8159932839575008</v>
      </c>
      <c r="F110" s="65">
        <f>万家乐!C110</f>
        <v>4.8377806592506651</v>
      </c>
      <c r="G110" s="65">
        <f>华帝!C110</f>
        <v>4.8689746036072874</v>
      </c>
      <c r="H110" s="65">
        <f>方太!C110</f>
        <v>4.9109601032980983</v>
      </c>
      <c r="I110" s="65">
        <f>老板!C110</f>
        <v>4.883523996550398</v>
      </c>
      <c r="J110" s="65">
        <f>AO!C110</f>
        <v>4.9329804681675862</v>
      </c>
      <c r="K110" s="71">
        <f>万和!J110</f>
        <v>4.8539325842696632</v>
      </c>
      <c r="L110" s="72">
        <f>海尔!J110</f>
        <v>4.8283738854698175</v>
      </c>
      <c r="M110" s="72">
        <f>美的!J110</f>
        <v>4.8481063331993735</v>
      </c>
      <c r="N110" s="72">
        <f>万家乐!J110</f>
        <v>4.8681498669214491</v>
      </c>
      <c r="O110" s="72">
        <f>华帝!J110</f>
        <v>4.8896688019626549</v>
      </c>
      <c r="P110" s="72">
        <f>方太!J110</f>
        <v>4.934311601339374</v>
      </c>
      <c r="Q110" s="72">
        <f>老板!J110</f>
        <v>4.9048658084224304</v>
      </c>
      <c r="R110" s="72">
        <f>AO!J110</f>
        <v>4.9516922618160129</v>
      </c>
      <c r="S110" s="79">
        <f>万和!Q110</f>
        <v>4.8014000823577856</v>
      </c>
      <c r="T110" s="80">
        <f>海尔!Q110</f>
        <v>4.7596060991887024</v>
      </c>
      <c r="U110" s="80">
        <f>美的!Q110</f>
        <v>4.7992155665491163</v>
      </c>
      <c r="V110" s="80">
        <f>万家乐!Q110</f>
        <v>4.8143042380399921</v>
      </c>
      <c r="W110" s="80">
        <f>华帝!Q110</f>
        <v>4.8482690472945347</v>
      </c>
      <c r="X110" s="80">
        <f>方太!Q110</f>
        <v>4.9111680126058692</v>
      </c>
      <c r="Y110" s="80">
        <f>老板!Q110</f>
        <v>4.8734141703812224</v>
      </c>
      <c r="Z110" s="80">
        <f>AO!Q110</f>
        <v>4.9274638437453406</v>
      </c>
      <c r="AA110" s="86">
        <f>万和!X110</f>
        <v>4.818165774457321</v>
      </c>
      <c r="AB110" s="87">
        <f>海尔!X110</f>
        <v>4.7842341261786574</v>
      </c>
      <c r="AC110" s="87">
        <f>美的!X110</f>
        <v>4.8006579521240136</v>
      </c>
      <c r="AD110" s="87">
        <f>万家乐!X110</f>
        <v>4.8308878727905551</v>
      </c>
      <c r="AE110" s="87">
        <f>华帝!X110</f>
        <v>4.8689859615646718</v>
      </c>
      <c r="AF110" s="87">
        <f>方太!X110</f>
        <v>4.8874006959490517</v>
      </c>
      <c r="AG110" s="87">
        <f>老板!X110</f>
        <v>4.8722920108475423</v>
      </c>
      <c r="AH110" s="87">
        <f>AO!X110</f>
        <v>4.9197852989414042</v>
      </c>
    </row>
    <row r="111" spans="1:34" x14ac:dyDescent="0.25">
      <c r="A111" s="10">
        <v>42840</v>
      </c>
      <c r="B111" s="11" t="s">
        <v>18</v>
      </c>
      <c r="C111" s="64">
        <f>万和!C111</f>
        <v>4.8249980387542166</v>
      </c>
      <c r="D111" s="65">
        <f>海尔!C111</f>
        <v>4.7917195187638564</v>
      </c>
      <c r="E111" s="65">
        <f>美的!C111</f>
        <v>4.8169555377828672</v>
      </c>
      <c r="F111" s="65">
        <f>万家乐!C111</f>
        <v>4.8384045584045587</v>
      </c>
      <c r="G111" s="65">
        <f>华帝!C111</f>
        <v>4.8686342592592595</v>
      </c>
      <c r="H111" s="65">
        <f>方太!C111</f>
        <v>4.9110169027353292</v>
      </c>
      <c r="I111" s="65">
        <f>老板!C111</f>
        <v>4.8840214732827594</v>
      </c>
      <c r="J111" s="65">
        <f>AO!C111</f>
        <v>4.9329743411583697</v>
      </c>
      <c r="K111" s="71">
        <f>万和!J111</f>
        <v>4.8542598258413747</v>
      </c>
      <c r="L111" s="72">
        <f>海尔!J111</f>
        <v>4.8290073808881591</v>
      </c>
      <c r="M111" s="72">
        <f>美的!J111</f>
        <v>4.8481520177005208</v>
      </c>
      <c r="N111" s="72">
        <f>万家乐!J111</f>
        <v>4.8687179487179488</v>
      </c>
      <c r="O111" s="72">
        <f>华帝!J111</f>
        <v>4.889229302832244</v>
      </c>
      <c r="P111" s="72">
        <f>方太!J111</f>
        <v>4.9342732261986919</v>
      </c>
      <c r="Q111" s="72">
        <f>老板!J111</f>
        <v>4.9052978485263026</v>
      </c>
      <c r="R111" s="72">
        <f>AO!J111</f>
        <v>4.9515112412526676</v>
      </c>
      <c r="S111" s="79">
        <f>万和!Q111</f>
        <v>4.8018945634266883</v>
      </c>
      <c r="T111" s="80">
        <f>海尔!Q111</f>
        <v>4.7609892384740657</v>
      </c>
      <c r="U111" s="80">
        <f>美的!Q111</f>
        <v>4.7992949796886268</v>
      </c>
      <c r="V111" s="80">
        <f>万家乐!Q111</f>
        <v>4.8148376068376066</v>
      </c>
      <c r="W111" s="80">
        <f>华帝!Q111</f>
        <v>4.8480051742919388</v>
      </c>
      <c r="X111" s="80">
        <f>方太!Q111</f>
        <v>4.911235991981334</v>
      </c>
      <c r="Y111" s="80">
        <f>老板!Q111</f>
        <v>4.8737719189155575</v>
      </c>
      <c r="Z111" s="80">
        <f>AO!Q111</f>
        <v>4.9275398282793192</v>
      </c>
      <c r="AA111" s="86">
        <f>万和!X111</f>
        <v>4.8188397269945868</v>
      </c>
      <c r="AB111" s="87">
        <f>海尔!X111</f>
        <v>4.7851619369293434</v>
      </c>
      <c r="AC111" s="87">
        <f>美的!X111</f>
        <v>4.8034196159594549</v>
      </c>
      <c r="AD111" s="87">
        <f>万家乐!X111</f>
        <v>4.8316581196581199</v>
      </c>
      <c r="AE111" s="87">
        <f>华帝!X111</f>
        <v>4.8686683006535949</v>
      </c>
      <c r="AF111" s="87">
        <f>方太!X111</f>
        <v>4.8875414900259617</v>
      </c>
      <c r="AG111" s="87">
        <f>老板!X111</f>
        <v>4.8729946524064172</v>
      </c>
      <c r="AH111" s="87">
        <f>AO!X111</f>
        <v>4.9198719539431242</v>
      </c>
    </row>
    <row r="112" spans="1:34" x14ac:dyDescent="0.25">
      <c r="A112" s="10">
        <v>42841</v>
      </c>
      <c r="B112" s="11" t="s">
        <v>12</v>
      </c>
      <c r="C112" s="64">
        <f>万和!C112</f>
        <v>4.8259361589559697</v>
      </c>
      <c r="D112" s="65">
        <f>海尔!C112</f>
        <v>4.7923522940624359</v>
      </c>
      <c r="E112" s="65">
        <f>美的!C112</f>
        <v>4.8161184693475327</v>
      </c>
      <c r="F112" s="65">
        <f>万家乐!C112</f>
        <v>4.8382987466611871</v>
      </c>
      <c r="G112" s="65">
        <f>华帝!C112</f>
        <v>4.8667579399430672</v>
      </c>
      <c r="H112" s="65">
        <f>方太!C112</f>
        <v>4.9113172989394487</v>
      </c>
      <c r="I112" s="65">
        <f>老板!C112</f>
        <v>4.884409605574219</v>
      </c>
      <c r="J112" s="65">
        <f>AO!C112</f>
        <v>4.9330506232847275</v>
      </c>
      <c r="K112" s="71">
        <f>万和!J112</f>
        <v>4.8552701193345484</v>
      </c>
      <c r="L112" s="72">
        <f>海尔!J112</f>
        <v>4.8296775297132681</v>
      </c>
      <c r="M112" s="72">
        <f>美的!J112</f>
        <v>4.8481234725486839</v>
      </c>
      <c r="N112" s="72">
        <f>万家乐!J112</f>
        <v>4.8683651804670909</v>
      </c>
      <c r="O112" s="72">
        <f>华帝!J112</f>
        <v>4.8839067174326898</v>
      </c>
      <c r="P112" s="72">
        <f>方太!J112</f>
        <v>4.9345902016911785</v>
      </c>
      <c r="Q112" s="72">
        <f>老板!J112</f>
        <v>4.9055617767823811</v>
      </c>
      <c r="R112" s="72">
        <f>AO!J112</f>
        <v>4.9514681083225867</v>
      </c>
      <c r="S112" s="79">
        <f>万和!Q112</f>
        <v>4.8030098171771209</v>
      </c>
      <c r="T112" s="80">
        <f>海尔!Q112</f>
        <v>4.761395846059866</v>
      </c>
      <c r="U112" s="80">
        <f>美的!Q112</f>
        <v>4.7993524485539059</v>
      </c>
      <c r="V112" s="80">
        <f>万家乐!Q112</f>
        <v>4.8147387165262652</v>
      </c>
      <c r="W112" s="80">
        <f>华帝!Q112</f>
        <v>4.8478009259259256</v>
      </c>
      <c r="X112" s="80">
        <f>方太!Q112</f>
        <v>4.9114598756292569</v>
      </c>
      <c r="Y112" s="80">
        <f>老板!Q112</f>
        <v>4.8742067935796936</v>
      </c>
      <c r="Z112" s="80">
        <f>AO!Q112</f>
        <v>4.9276361472076182</v>
      </c>
      <c r="AA112" s="86">
        <f>万和!X112</f>
        <v>4.8195285403562398</v>
      </c>
      <c r="AB112" s="87">
        <f>海尔!X112</f>
        <v>4.7859835064141727</v>
      </c>
      <c r="AC112" s="87">
        <f>美的!X112</f>
        <v>4.8008794869400084</v>
      </c>
      <c r="AD112" s="87">
        <f>万家乐!X112</f>
        <v>4.8317923429902061</v>
      </c>
      <c r="AE112" s="87">
        <f>华帝!X112</f>
        <v>4.8685661764705879</v>
      </c>
      <c r="AF112" s="87">
        <f>方太!X112</f>
        <v>4.8879018194979107</v>
      </c>
      <c r="AG112" s="87">
        <f>老板!X112</f>
        <v>4.8734602463605823</v>
      </c>
      <c r="AH112" s="87">
        <f>AO!X112</f>
        <v>4.920047614323976</v>
      </c>
    </row>
    <row r="113" spans="1:34" x14ac:dyDescent="0.25">
      <c r="A113" s="10">
        <v>42842</v>
      </c>
      <c r="B113" s="11" t="s">
        <v>13</v>
      </c>
      <c r="C113" s="64">
        <f>万和!C113</f>
        <v>4.8262982559278855</v>
      </c>
      <c r="D113" s="65">
        <f>海尔!C113</f>
        <v>4.7930912234314862</v>
      </c>
      <c r="E113" s="65">
        <f>美的!C113</f>
        <v>4.8162293360695214</v>
      </c>
      <c r="F113" s="65">
        <f>万家乐!C113</f>
        <v>4.8387170518711562</v>
      </c>
      <c r="G113" s="65">
        <f>华帝!C113</f>
        <v>4.8688728821237657</v>
      </c>
      <c r="H113" s="65">
        <f>方太!C113</f>
        <v>4.9115500685871059</v>
      </c>
      <c r="I113" s="65">
        <f>老板!C113</f>
        <v>4.8843742864852526</v>
      </c>
      <c r="J113" s="65">
        <f>AO!C113</f>
        <v>4.9331287179360253</v>
      </c>
      <c r="K113" s="71">
        <f>万和!J113</f>
        <v>4.8556143445032331</v>
      </c>
      <c r="L113" s="72">
        <f>海尔!J113</f>
        <v>4.8301817871884474</v>
      </c>
      <c r="M113" s="72">
        <f>美的!J113</f>
        <v>4.8482285212970986</v>
      </c>
      <c r="N113" s="72">
        <f>万家乐!J113</f>
        <v>4.868733283039572</v>
      </c>
      <c r="O113" s="72">
        <f>华帝!J113</f>
        <v>4.8896439249796142</v>
      </c>
      <c r="P113" s="72">
        <f>方太!J113</f>
        <v>4.9347818930041152</v>
      </c>
      <c r="Q113" s="72">
        <f>老板!J113</f>
        <v>4.9055981069805092</v>
      </c>
      <c r="R113" s="72">
        <f>AO!J113</f>
        <v>4.9515111012103663</v>
      </c>
      <c r="S113" s="79">
        <f>万和!Q113</f>
        <v>4.8034097589653149</v>
      </c>
      <c r="T113" s="80">
        <f>海尔!Q113</f>
        <v>4.7622216066987892</v>
      </c>
      <c r="U113" s="80">
        <f>美的!Q113</f>
        <v>4.7994030092192919</v>
      </c>
      <c r="V113" s="80">
        <f>万家乐!Q113</f>
        <v>4.815239009670119</v>
      </c>
      <c r="W113" s="80">
        <f>华帝!Q113</f>
        <v>4.8481244903506386</v>
      </c>
      <c r="X113" s="80">
        <f>方太!Q113</f>
        <v>4.9118683127572016</v>
      </c>
      <c r="Y113" s="80">
        <f>老板!Q113</f>
        <v>4.8741204309110158</v>
      </c>
      <c r="Z113" s="80">
        <f>AO!Q113</f>
        <v>4.9277493131358137</v>
      </c>
      <c r="AA113" s="86">
        <f>万和!X113</f>
        <v>4.8198706643151086</v>
      </c>
      <c r="AB113" s="87">
        <f>海尔!X113</f>
        <v>4.7868702764072237</v>
      </c>
      <c r="AC113" s="87">
        <f>美的!X113</f>
        <v>4.8010564776921747</v>
      </c>
      <c r="AD113" s="87">
        <f>万家乐!X113</f>
        <v>4.8321788629037785</v>
      </c>
      <c r="AE113" s="87">
        <f>华帝!X113</f>
        <v>4.8688502310410442</v>
      </c>
      <c r="AF113" s="87">
        <f>方太!X113</f>
        <v>4.8879999999999999</v>
      </c>
      <c r="AG113" s="87">
        <f>老板!X113</f>
        <v>4.873404321564232</v>
      </c>
      <c r="AH113" s="87">
        <f>AO!X113</f>
        <v>4.9201257394618949</v>
      </c>
    </row>
    <row r="114" spans="1:34" x14ac:dyDescent="0.25">
      <c r="A114" s="10">
        <v>42843</v>
      </c>
      <c r="B114" s="11" t="s">
        <v>14</v>
      </c>
      <c r="C114" s="64">
        <f>万和!C114</f>
        <v>4.826910272980065</v>
      </c>
      <c r="D114" s="65">
        <f>海尔!C114</f>
        <v>4.7930912234314862</v>
      </c>
      <c r="E114" s="65">
        <f>美的!C114</f>
        <v>4.8162102634011239</v>
      </c>
      <c r="F114" s="65">
        <f>万家乐!C114</f>
        <v>4.8387650085763303</v>
      </c>
      <c r="G114" s="65">
        <f>华帝!C114</f>
        <v>4.8687351104788368</v>
      </c>
      <c r="H114" s="65">
        <f>方太!C114</f>
        <v>4.9116814741691348</v>
      </c>
      <c r="I114" s="65">
        <f>老板!C114</f>
        <v>4.8846524646244749</v>
      </c>
      <c r="J114" s="65">
        <f>AO!C114</f>
        <v>4.9329906672926906</v>
      </c>
      <c r="K114" s="71">
        <f>万和!J114</f>
        <v>4.8561273645870049</v>
      </c>
      <c r="L114" s="72">
        <f>海尔!J114</f>
        <v>4.8301817871884474</v>
      </c>
      <c r="M114" s="72">
        <f>美的!J114</f>
        <v>4.8481956359567322</v>
      </c>
      <c r="N114" s="72">
        <f>万家乐!J114</f>
        <v>4.8686106346483706</v>
      </c>
      <c r="O114" s="72">
        <f>华帝!J114</f>
        <v>4.8896792331402636</v>
      </c>
      <c r="P114" s="72">
        <f>方太!J114</f>
        <v>4.9350115169463642</v>
      </c>
      <c r="Q114" s="72">
        <f>老板!J114</f>
        <v>4.9059555279116775</v>
      </c>
      <c r="R114" s="72">
        <f>AO!J114</f>
        <v>4.951417204141646</v>
      </c>
      <c r="S114" s="79">
        <f>万和!Q114</f>
        <v>4.8040770767242389</v>
      </c>
      <c r="T114" s="80">
        <f>海尔!Q114</f>
        <v>4.7622216066987892</v>
      </c>
      <c r="U114" s="80">
        <f>美的!Q114</f>
        <v>4.7993674722200641</v>
      </c>
      <c r="V114" s="80">
        <f>万家乐!Q114</f>
        <v>4.8156432246998282</v>
      </c>
      <c r="W114" s="80">
        <f>华帝!Q114</f>
        <v>4.8479490566676828</v>
      </c>
      <c r="X114" s="80">
        <f>方太!Q114</f>
        <v>4.9120434353405722</v>
      </c>
      <c r="Y114" s="80">
        <f>老板!Q114</f>
        <v>4.8743896750116624</v>
      </c>
      <c r="Z114" s="80">
        <f>AO!Q114</f>
        <v>4.9276447475720957</v>
      </c>
      <c r="AA114" s="86">
        <f>万和!X114</f>
        <v>4.8205263776289504</v>
      </c>
      <c r="AB114" s="87">
        <f>海尔!X114</f>
        <v>4.7868702764072237</v>
      </c>
      <c r="AC114" s="87">
        <f>美的!X114</f>
        <v>4.8010676820265754</v>
      </c>
      <c r="AD114" s="87">
        <f>万家乐!X114</f>
        <v>4.8320411663807894</v>
      </c>
      <c r="AE114" s="87">
        <f>华帝!X114</f>
        <v>4.8685770416285612</v>
      </c>
      <c r="AF114" s="87">
        <f>方太!X114</f>
        <v>4.8879894702204671</v>
      </c>
      <c r="AG114" s="87">
        <f>老板!X114</f>
        <v>4.8736121909500856</v>
      </c>
      <c r="AH114" s="87">
        <f>AO!X114</f>
        <v>4.9199100501643311</v>
      </c>
    </row>
    <row r="115" spans="1:34" x14ac:dyDescent="0.25">
      <c r="A115" s="10">
        <v>42844</v>
      </c>
      <c r="B115" s="11" t="s">
        <v>15</v>
      </c>
      <c r="C115" s="64">
        <f>万和!C115</f>
        <v>4.8272700558330888</v>
      </c>
      <c r="D115" s="65">
        <f>海尔!C115</f>
        <v>4.7940251315802351</v>
      </c>
      <c r="E115" s="65">
        <f>美的!C115</f>
        <v>4.8160780931694598</v>
      </c>
      <c r="F115" s="65">
        <f>万家乐!C115</f>
        <v>4.8390465068352002</v>
      </c>
      <c r="G115" s="65">
        <f>华帝!C115</f>
        <v>4.8690838232975153</v>
      </c>
      <c r="H115" s="65">
        <f>方太!C115</f>
        <v>4.9116103388453345</v>
      </c>
      <c r="I115" s="65">
        <f>老板!C115</f>
        <v>4.8853535627552249</v>
      </c>
      <c r="J115" s="65">
        <f>AO!C115</f>
        <v>4.9328627721974057</v>
      </c>
      <c r="K115" s="71">
        <f>万和!J115</f>
        <v>4.8565971201880691</v>
      </c>
      <c r="L115" s="72">
        <f>海尔!J115</f>
        <v>4.8309995156798644</v>
      </c>
      <c r="M115" s="72">
        <f>美的!J115</f>
        <v>4.8480623961734324</v>
      </c>
      <c r="N115" s="72">
        <f>万家乐!J115</f>
        <v>4.8685855602115824</v>
      </c>
      <c r="O115" s="72">
        <f>华帝!J115</f>
        <v>4.8897411637494086</v>
      </c>
      <c r="P115" s="72">
        <f>方太!J115</f>
        <v>4.9348771328809535</v>
      </c>
      <c r="Q115" s="72">
        <f>老板!J115</f>
        <v>4.9064607352621277</v>
      </c>
      <c r="R115" s="72">
        <f>AO!J115</f>
        <v>4.9512080752239687</v>
      </c>
      <c r="S115" s="79">
        <f>万和!Q115</f>
        <v>4.8045841904202176</v>
      </c>
      <c r="T115" s="80">
        <f>海尔!Q115</f>
        <v>4.7631643466179954</v>
      </c>
      <c r="U115" s="80">
        <f>美的!Q115</f>
        <v>4.7991922438000278</v>
      </c>
      <c r="V115" s="80">
        <f>万家乐!Q115</f>
        <v>4.8158961324448715</v>
      </c>
      <c r="W115" s="80">
        <f>华帝!Q115</f>
        <v>4.848482800567683</v>
      </c>
      <c r="X115" s="80">
        <f>方太!Q115</f>
        <v>4.912016601884182</v>
      </c>
      <c r="Y115" s="80">
        <f>老板!Q115</f>
        <v>4.8752291867366919</v>
      </c>
      <c r="Z115" s="80">
        <f>AO!Q115</f>
        <v>4.9274661270021474</v>
      </c>
      <c r="AA115" s="86">
        <f>万和!X115</f>
        <v>4.8206288568909788</v>
      </c>
      <c r="AB115" s="87">
        <f>海尔!X115</f>
        <v>4.7879115324428465</v>
      </c>
      <c r="AC115" s="87">
        <f>美的!X115</f>
        <v>4.80097963953492</v>
      </c>
      <c r="AD115" s="87">
        <f>万家乐!X115</f>
        <v>4.832657827849145</v>
      </c>
      <c r="AE115" s="87">
        <f>华帝!X115</f>
        <v>4.8690275055754544</v>
      </c>
      <c r="AF115" s="87">
        <f>方太!X115</f>
        <v>4.8879372817708679</v>
      </c>
      <c r="AG115" s="87">
        <f>老板!X115</f>
        <v>4.8743707662668569</v>
      </c>
      <c r="AH115" s="87">
        <f>AO!X115</f>
        <v>4.9199141143661</v>
      </c>
    </row>
    <row r="116" spans="1:34" x14ac:dyDescent="0.25">
      <c r="A116" s="10">
        <v>42845</v>
      </c>
      <c r="B116" s="11" t="s">
        <v>16</v>
      </c>
      <c r="C116" s="64">
        <f>万和!C116</f>
        <v>4.8279557253403862</v>
      </c>
      <c r="D116" s="65">
        <f>海尔!C116</f>
        <v>4.7945461580659847</v>
      </c>
      <c r="E116" s="65">
        <f>美的!C116</f>
        <v>4.8159533070085656</v>
      </c>
      <c r="F116" s="65">
        <f>万家乐!C116</f>
        <v>4.8392488650433352</v>
      </c>
      <c r="G116" s="65">
        <f>华帝!C116</f>
        <v>4.8689704823614113</v>
      </c>
      <c r="H116" s="65">
        <f>方太!C116</f>
        <v>4.9118377392489068</v>
      </c>
      <c r="I116" s="65">
        <f>老板!C116</f>
        <v>4.8854241004478363</v>
      </c>
      <c r="J116" s="65">
        <f>AO!C116</f>
        <v>4.9328634100655586</v>
      </c>
      <c r="K116" s="71">
        <f>万和!J116</f>
        <v>4.8572436085806645</v>
      </c>
      <c r="L116" s="72">
        <f>海尔!J116</f>
        <v>4.8314512035962878</v>
      </c>
      <c r="M116" s="72">
        <f>美的!J116</f>
        <v>4.8479413400789966</v>
      </c>
      <c r="N116" s="72">
        <f>万家乐!J116</f>
        <v>4.8686201678360161</v>
      </c>
      <c r="O116" s="72">
        <f>华帝!J116</f>
        <v>4.8896800755939527</v>
      </c>
      <c r="P116" s="72">
        <f>方太!J116</f>
        <v>4.9349001252554556</v>
      </c>
      <c r="Q116" s="72">
        <f>老板!J116</f>
        <v>4.9065127680039717</v>
      </c>
      <c r="R116" s="72">
        <f>AO!J116</f>
        <v>4.9513481539902404</v>
      </c>
      <c r="S116" s="79">
        <f>万和!Q116</f>
        <v>4.8052894504848664</v>
      </c>
      <c r="T116" s="80">
        <f>海尔!Q116</f>
        <v>4.7637276492391907</v>
      </c>
      <c r="U116" s="80">
        <f>美的!Q116</f>
        <v>4.7989819510739853</v>
      </c>
      <c r="V116" s="80">
        <f>万家乐!Q116</f>
        <v>4.8159994497179808</v>
      </c>
      <c r="W116" s="80">
        <f>华帝!Q116</f>
        <v>4.848339632829374</v>
      </c>
      <c r="X116" s="80">
        <f>方太!Q116</f>
        <v>4.9123871052805059</v>
      </c>
      <c r="Y116" s="80">
        <f>老板!Q116</f>
        <v>4.8752676161221258</v>
      </c>
      <c r="Z116" s="80">
        <f>AO!Q116</f>
        <v>4.9273179868881547</v>
      </c>
      <c r="AA116" s="86">
        <f>万和!X116</f>
        <v>4.8213341169556276</v>
      </c>
      <c r="AB116" s="87">
        <f>海尔!X116</f>
        <v>4.7884596213624784</v>
      </c>
      <c r="AC116" s="87">
        <f>美的!X116</f>
        <v>4.8009366298727132</v>
      </c>
      <c r="AD116" s="87">
        <f>万家乐!X116</f>
        <v>4.8331269775760077</v>
      </c>
      <c r="AE116" s="87">
        <f>华帝!X116</f>
        <v>4.8688917386609072</v>
      </c>
      <c r="AF116" s="87">
        <f>方太!X116</f>
        <v>4.8882259872107587</v>
      </c>
      <c r="AG116" s="87">
        <f>老板!X116</f>
        <v>4.874491917217413</v>
      </c>
      <c r="AH116" s="87">
        <f>AO!X116</f>
        <v>4.9199240893182825</v>
      </c>
    </row>
    <row r="117" spans="1:34" x14ac:dyDescent="0.25">
      <c r="A117" s="10">
        <v>42846</v>
      </c>
      <c r="B117" s="11" t="s">
        <v>17</v>
      </c>
      <c r="C117" s="64">
        <f>万和!C117</f>
        <v>4.8280494750551117</v>
      </c>
      <c r="D117" s="65">
        <f>海尔!C117</f>
        <v>4.7950013560053923</v>
      </c>
      <c r="E117" s="65">
        <f>美的!C117</f>
        <v>4.815967985804785</v>
      </c>
      <c r="F117" s="65">
        <f>万家乐!C117</f>
        <v>4.8393776429490716</v>
      </c>
      <c r="G117" s="65">
        <f>华帝!C117</f>
        <v>4.8682572265033484</v>
      </c>
      <c r="H117" s="65">
        <f>方太!C117</f>
        <v>4.9120602462620928</v>
      </c>
      <c r="I117" s="65">
        <f>老板!C117</f>
        <v>4.8856177755740804</v>
      </c>
      <c r="J117" s="65">
        <f>AO!C117</f>
        <v>4.9327933802580723</v>
      </c>
      <c r="K117" s="71">
        <f>万和!J117</f>
        <v>4.8572099853157118</v>
      </c>
      <c r="L117" s="72">
        <f>海尔!J117</f>
        <v>4.8318766562855187</v>
      </c>
      <c r="M117" s="72">
        <f>美的!J117</f>
        <v>4.8479061305715181</v>
      </c>
      <c r="N117" s="72">
        <f>万家乐!J117</f>
        <v>4.8689327082184226</v>
      </c>
      <c r="O117" s="72">
        <f>华帝!J117</f>
        <v>4.8887841975973352</v>
      </c>
      <c r="P117" s="72">
        <f>方太!J117</f>
        <v>4.9351583113456465</v>
      </c>
      <c r="Q117" s="72">
        <f>老板!J117</f>
        <v>4.9067216213703553</v>
      </c>
      <c r="R117" s="72">
        <f>AO!J117</f>
        <v>4.9512699350265796</v>
      </c>
      <c r="S117" s="79">
        <f>万和!Q117</f>
        <v>4.8055098684210522</v>
      </c>
      <c r="T117" s="80">
        <f>海尔!Q117</f>
        <v>4.7642834748215321</v>
      </c>
      <c r="U117" s="80">
        <f>美的!Q117</f>
        <v>4.7989394993045895</v>
      </c>
      <c r="V117" s="80">
        <f>万家乐!Q117</f>
        <v>4.8161886376172092</v>
      </c>
      <c r="W117" s="80">
        <f>华帝!Q117</f>
        <v>4.8475283507756499</v>
      </c>
      <c r="X117" s="80">
        <f>方太!Q117</f>
        <v>4.9126319261213718</v>
      </c>
      <c r="Y117" s="80">
        <f>老板!Q117</f>
        <v>4.8754532213579598</v>
      </c>
      <c r="Z117" s="80">
        <f>AO!Q117</f>
        <v>4.9272933126584455</v>
      </c>
      <c r="AA117" s="86">
        <f>万和!X117</f>
        <v>4.8214285714285712</v>
      </c>
      <c r="AB117" s="87">
        <f>海尔!X117</f>
        <v>4.7888439369091262</v>
      </c>
      <c r="AC117" s="87">
        <f>美的!X117</f>
        <v>4.8010583275382475</v>
      </c>
      <c r="AD117" s="87">
        <f>万家乐!X117</f>
        <v>4.833011583011583</v>
      </c>
      <c r="AE117" s="87">
        <f>华帝!X117</f>
        <v>4.86845913113706</v>
      </c>
      <c r="AF117" s="87">
        <f>方太!X117</f>
        <v>4.888390501319261</v>
      </c>
      <c r="AG117" s="87">
        <f>老板!X117</f>
        <v>4.8746784839939261</v>
      </c>
      <c r="AH117" s="87">
        <f>AO!X117</f>
        <v>4.919816893089191</v>
      </c>
    </row>
    <row r="118" spans="1:34" x14ac:dyDescent="0.25">
      <c r="A118" s="10">
        <v>42847</v>
      </c>
      <c r="B118" s="11" t="s">
        <v>18</v>
      </c>
      <c r="C118" s="64">
        <f>万和!C118</f>
        <v>4.8282122084483872</v>
      </c>
      <c r="D118" s="65">
        <f>海尔!C118</f>
        <v>4.7953136148730957</v>
      </c>
      <c r="E118" s="65">
        <f>美的!C118</f>
        <v>4.8160308093355466</v>
      </c>
      <c r="F118" s="65">
        <f>万家乐!C118</f>
        <v>4.8394822900833683</v>
      </c>
      <c r="G118" s="65">
        <f>华帝!C118</f>
        <v>4.8687275985663083</v>
      </c>
      <c r="H118" s="65">
        <f>方太!C118</f>
        <v>4.9120353573666682</v>
      </c>
      <c r="I118" s="65">
        <f>老板!C118</f>
        <v>4.8859404673437368</v>
      </c>
      <c r="J118" s="65">
        <f>AO!C118</f>
        <v>4.9325955981802529</v>
      </c>
      <c r="K118" s="71">
        <f>万和!J118</f>
        <v>4.8575289348451909</v>
      </c>
      <c r="L118" s="72">
        <f>海尔!J118</f>
        <v>4.8321687160319957</v>
      </c>
      <c r="M118" s="72">
        <f>美的!J118</f>
        <v>4.8479417286967257</v>
      </c>
      <c r="N118" s="72">
        <f>万家乐!J118</f>
        <v>4.8689374050020726</v>
      </c>
      <c r="O118" s="72">
        <f>华帝!J118</f>
        <v>4.8889784946236556</v>
      </c>
      <c r="P118" s="72">
        <f>方太!J118</f>
        <v>4.9349582769880271</v>
      </c>
      <c r="Q118" s="72">
        <f>老板!J118</f>
        <v>4.9071402031211298</v>
      </c>
      <c r="R118" s="72">
        <f>AO!J118</f>
        <v>4.9511619328661007</v>
      </c>
      <c r="S118" s="79">
        <f>万和!Q118</f>
        <v>4.8055930908877267</v>
      </c>
      <c r="T118" s="80">
        <f>海尔!Q118</f>
        <v>4.7646448141695181</v>
      </c>
      <c r="U118" s="80">
        <f>美的!Q118</f>
        <v>4.7989513064482869</v>
      </c>
      <c r="V118" s="80">
        <f>万家乐!Q118</f>
        <v>4.8165676385242504</v>
      </c>
      <c r="W118" s="80">
        <f>华帝!Q118</f>
        <v>4.8482526881720434</v>
      </c>
      <c r="X118" s="80">
        <f>方太!Q118</f>
        <v>4.912497114020911</v>
      </c>
      <c r="Y118" s="80">
        <f>老板!Q118</f>
        <v>4.8758360168441914</v>
      </c>
      <c r="Z118" s="80">
        <f>AO!Q118</f>
        <v>4.9270625845321527</v>
      </c>
      <c r="AA118" s="86">
        <f>万和!X118</f>
        <v>4.8215145996122439</v>
      </c>
      <c r="AB118" s="87">
        <f>海尔!X118</f>
        <v>4.7891273144177733</v>
      </c>
      <c r="AC118" s="87">
        <f>美的!X118</f>
        <v>4.8011993928616281</v>
      </c>
      <c r="AD118" s="87">
        <f>万家乐!X118</f>
        <v>4.8329418267237809</v>
      </c>
      <c r="AE118" s="87">
        <f>华帝!X118</f>
        <v>4.868951612903226</v>
      </c>
      <c r="AF118" s="87">
        <f>方太!X118</f>
        <v>4.8886506810910646</v>
      </c>
      <c r="AG118" s="87">
        <f>老板!X118</f>
        <v>4.8748451820658909</v>
      </c>
      <c r="AH118" s="87">
        <f>AO!X118</f>
        <v>4.9195622771425063</v>
      </c>
    </row>
    <row r="119" spans="1:34" x14ac:dyDescent="0.25">
      <c r="A119" s="10">
        <v>42848</v>
      </c>
      <c r="B119" s="11" t="s">
        <v>12</v>
      </c>
      <c r="C119" s="64">
        <f>万和!C119</f>
        <v>4.8292405906082321</v>
      </c>
      <c r="D119" s="65">
        <f>海尔!C119</f>
        <v>4.7956950470248279</v>
      </c>
      <c r="E119" s="65">
        <f>美的!C119</f>
        <v>4.8161504878477395</v>
      </c>
      <c r="F119" s="65">
        <f>万家乐!C119</f>
        <v>4.8392556163561222</v>
      </c>
      <c r="G119" s="65">
        <f>华帝!C119</f>
        <v>4.8688689696847618</v>
      </c>
      <c r="H119" s="65">
        <f>方太!C119</f>
        <v>4.9118281700684774</v>
      </c>
      <c r="I119" s="65">
        <f>老板!C119</f>
        <v>4.8859328919961227</v>
      </c>
      <c r="J119" s="65">
        <f>AO!C119</f>
        <v>4.9326949048496003</v>
      </c>
      <c r="K119" s="71">
        <f>万和!J119</f>
        <v>4.8585360122194805</v>
      </c>
      <c r="L119" s="72">
        <f>海尔!J119</f>
        <v>4.8324174174174175</v>
      </c>
      <c r="M119" s="72">
        <f>美的!J119</f>
        <v>4.8480826461124922</v>
      </c>
      <c r="N119" s="72">
        <f>万家乐!J119</f>
        <v>4.8689478423495185</v>
      </c>
      <c r="O119" s="72">
        <f>华帝!J119</f>
        <v>4.8890791284788664</v>
      </c>
      <c r="P119" s="72">
        <f>方太!J119</f>
        <v>4.9348041482264353</v>
      </c>
      <c r="Q119" s="72">
        <f>老板!J119</f>
        <v>4.9071026418362926</v>
      </c>
      <c r="R119" s="72">
        <f>AO!J119</f>
        <v>4.9512338858195211</v>
      </c>
      <c r="S119" s="79">
        <f>万和!Q119</f>
        <v>4.8066032193631774</v>
      </c>
      <c r="T119" s="80">
        <f>海尔!Q119</f>
        <v>4.7649817879352954</v>
      </c>
      <c r="U119" s="80">
        <f>美的!Q119</f>
        <v>4.7989697266229827</v>
      </c>
      <c r="V119" s="80">
        <f>万家乐!Q119</f>
        <v>4.8163745930594999</v>
      </c>
      <c r="W119" s="80">
        <f>华帝!Q119</f>
        <v>4.8484909524289117</v>
      </c>
      <c r="X119" s="80">
        <f>方太!Q119</f>
        <v>4.9122795429024375</v>
      </c>
      <c r="Y119" s="80">
        <f>老板!Q119</f>
        <v>4.8757656375672829</v>
      </c>
      <c r="Z119" s="80">
        <f>AO!Q119</f>
        <v>4.9271454880294661</v>
      </c>
      <c r="AA119" s="86">
        <f>万和!X119</f>
        <v>4.8225825402420401</v>
      </c>
      <c r="AB119" s="87">
        <f>海尔!X119</f>
        <v>4.7896859357217716</v>
      </c>
      <c r="AC119" s="87">
        <f>美的!X119</f>
        <v>4.8013990908077444</v>
      </c>
      <c r="AD119" s="87">
        <f>万家乐!X119</f>
        <v>4.8324444136593474</v>
      </c>
      <c r="AE119" s="87">
        <f>华帝!X119</f>
        <v>4.8690368281465073</v>
      </c>
      <c r="AF119" s="87">
        <f>方太!X119</f>
        <v>4.8884008190765575</v>
      </c>
      <c r="AG119" s="87">
        <f>老板!X119</f>
        <v>4.8749303965847925</v>
      </c>
      <c r="AH119" s="87">
        <f>AO!X119</f>
        <v>4.9197053406998155</v>
      </c>
    </row>
    <row r="120" spans="1:34" x14ac:dyDescent="0.25">
      <c r="A120" s="10">
        <v>42849</v>
      </c>
      <c r="B120" s="11" t="s">
        <v>13</v>
      </c>
      <c r="C120" s="64">
        <f>万和!C120</f>
        <v>4.8294491732707172</v>
      </c>
      <c r="D120" s="65">
        <f>海尔!C120</f>
        <v>4.7958012584885141</v>
      </c>
      <c r="E120" s="65">
        <f>美的!C120</f>
        <v>4.8162593955639013</v>
      </c>
      <c r="F120" s="65">
        <f>万家乐!C120</f>
        <v>4.8395866564949026</v>
      </c>
      <c r="G120" s="65">
        <f>华帝!C120</f>
        <v>4.8688744385600318</v>
      </c>
      <c r="H120" s="65">
        <f>方太!C120</f>
        <v>4.9121225132388728</v>
      </c>
      <c r="I120" s="65">
        <f>老板!C120</f>
        <v>4.8862668587723812</v>
      </c>
      <c r="J120" s="65">
        <f>AO!C120</f>
        <v>4.9329954541373873</v>
      </c>
      <c r="K120" s="71">
        <f>万和!J120</f>
        <v>4.8589374816554152</v>
      </c>
      <c r="L120" s="72">
        <f>海尔!J120</f>
        <v>4.8324428418259471</v>
      </c>
      <c r="M120" s="72">
        <f>美的!J120</f>
        <v>4.8481619243506193</v>
      </c>
      <c r="N120" s="72">
        <f>万家乐!J120</f>
        <v>4.8693390665094665</v>
      </c>
      <c r="O120" s="72">
        <f>华帝!J120</f>
        <v>4.8891197962056712</v>
      </c>
      <c r="P120" s="72">
        <f>方太!J120</f>
        <v>4.9351322786273411</v>
      </c>
      <c r="Q120" s="72">
        <f>老板!J120</f>
        <v>4.9074624095043626</v>
      </c>
      <c r="R120" s="72">
        <f>AO!J120</f>
        <v>4.9515216805817399</v>
      </c>
      <c r="S120" s="79">
        <f>万和!Q120</f>
        <v>4.8069856178456121</v>
      </c>
      <c r="T120" s="80">
        <f>海尔!Q120</f>
        <v>4.7651077057609781</v>
      </c>
      <c r="U120" s="80">
        <f>美的!Q120</f>
        <v>4.7989652726589993</v>
      </c>
      <c r="V120" s="80">
        <f>万家乐!Q120</f>
        <v>4.816838893127124</v>
      </c>
      <c r="W120" s="80">
        <f>华帝!Q120</f>
        <v>4.848528524502246</v>
      </c>
      <c r="X120" s="80">
        <f>方太!Q120</f>
        <v>4.9127060144664263</v>
      </c>
      <c r="Y120" s="80">
        <f>老板!Q120</f>
        <v>4.8761138613861386</v>
      </c>
      <c r="Z120" s="80">
        <f>AO!Q120</f>
        <v>4.927429424870847</v>
      </c>
      <c r="AA120" s="86">
        <f>万和!X120</f>
        <v>4.8224244203111244</v>
      </c>
      <c r="AB120" s="87">
        <f>海尔!X120</f>
        <v>4.7898532278786172</v>
      </c>
      <c r="AC120" s="87">
        <f>美的!X120</f>
        <v>4.8016509896820869</v>
      </c>
      <c r="AD120" s="87">
        <f>万家乐!X120</f>
        <v>4.8325820098481174</v>
      </c>
      <c r="AE120" s="87">
        <f>华帝!X120</f>
        <v>4.868974994972179</v>
      </c>
      <c r="AF120" s="87">
        <f>方太!X120</f>
        <v>4.8885292466228494</v>
      </c>
      <c r="AG120" s="87">
        <f>老板!X120</f>
        <v>4.8752243054266442</v>
      </c>
      <c r="AH120" s="87">
        <f>AO!X120</f>
        <v>4.9200352569595767</v>
      </c>
    </row>
    <row r="121" spans="1:34" x14ac:dyDescent="0.25">
      <c r="A121" s="10">
        <v>42850</v>
      </c>
      <c r="B121" s="11" t="s">
        <v>14</v>
      </c>
      <c r="C121" s="64">
        <f>万和!C121</f>
        <v>4.8300941420546843</v>
      </c>
      <c r="D121" s="65">
        <f>海尔!C121</f>
        <v>4.7961830628077502</v>
      </c>
      <c r="E121" s="65">
        <f>美的!C121</f>
        <v>4.8164044317131376</v>
      </c>
      <c r="F121" s="65">
        <f>万家乐!C121</f>
        <v>4.8398935554784215</v>
      </c>
      <c r="G121" s="65">
        <f>华帝!C121</f>
        <v>4.8686284344869861</v>
      </c>
      <c r="H121" s="65">
        <f>方太!C121</f>
        <v>4.9121296112980923</v>
      </c>
      <c r="I121" s="65">
        <f>老板!C121</f>
        <v>4.8861509605078739</v>
      </c>
      <c r="J121" s="65">
        <f>AO!C121</f>
        <v>4.9330320794658853</v>
      </c>
      <c r="K121" s="71">
        <f>万和!J121</f>
        <v>4.8591979331806705</v>
      </c>
      <c r="L121" s="72">
        <f>海尔!J121</f>
        <v>4.8327282715135302</v>
      </c>
      <c r="M121" s="72">
        <f>美的!J121</f>
        <v>4.8482823294244302</v>
      </c>
      <c r="N121" s="72">
        <f>万家乐!J121</f>
        <v>4.8694897604998264</v>
      </c>
      <c r="O121" s="72">
        <f>华帝!J121</f>
        <v>4.8888814579501751</v>
      </c>
      <c r="P121" s="72">
        <f>方太!J121</f>
        <v>4.9349633735893885</v>
      </c>
      <c r="Q121" s="72">
        <f>老板!J121</f>
        <v>4.9073089290131087</v>
      </c>
      <c r="R121" s="72">
        <f>AO!J121</f>
        <v>4.9515632633121642</v>
      </c>
      <c r="S121" s="79">
        <f>万和!Q121</f>
        <v>4.8081146145264517</v>
      </c>
      <c r="T121" s="80">
        <f>海尔!Q121</f>
        <v>4.7656199156349919</v>
      </c>
      <c r="U121" s="80">
        <f>美的!Q121</f>
        <v>4.7990094993668633</v>
      </c>
      <c r="V121" s="80">
        <f>万家乐!Q121</f>
        <v>4.8172856646997566</v>
      </c>
      <c r="W121" s="80">
        <f>华帝!Q121</f>
        <v>4.8482528005350272</v>
      </c>
      <c r="X121" s="80">
        <f>方太!Q121</f>
        <v>4.9128555401570644</v>
      </c>
      <c r="Y121" s="80">
        <f>老板!Q121</f>
        <v>4.8759584466979966</v>
      </c>
      <c r="Z121" s="80">
        <f>AO!Q121</f>
        <v>4.9275036638983876</v>
      </c>
      <c r="AA121" s="86">
        <f>万和!X121</f>
        <v>4.8229698784569317</v>
      </c>
      <c r="AB121" s="87">
        <f>海尔!X121</f>
        <v>4.7902010012747294</v>
      </c>
      <c r="AC121" s="87">
        <f>美的!X121</f>
        <v>4.8019214663481185</v>
      </c>
      <c r="AD121" s="87">
        <f>万家乐!X121</f>
        <v>4.8329052412356823</v>
      </c>
      <c r="AE121" s="87">
        <f>华帝!X121</f>
        <v>4.8687510449757569</v>
      </c>
      <c r="AF121" s="87">
        <f>方太!X121</f>
        <v>4.8885699201478259</v>
      </c>
      <c r="AG121" s="87">
        <f>老板!X121</f>
        <v>4.8751855058125155</v>
      </c>
      <c r="AH121" s="87">
        <f>AO!X121</f>
        <v>4.9200293111871032</v>
      </c>
    </row>
    <row r="122" spans="1:34" x14ac:dyDescent="0.25">
      <c r="A122" s="10">
        <v>42851</v>
      </c>
      <c r="B122" s="11" t="s">
        <v>15</v>
      </c>
      <c r="C122" s="64">
        <f>万和!C122</f>
        <v>4.8301705736051543</v>
      </c>
      <c r="D122" s="65">
        <f>海尔!C122</f>
        <v>4.7964502890009486</v>
      </c>
      <c r="E122" s="65">
        <f>美的!C122</f>
        <v>4.8163453262867497</v>
      </c>
      <c r="F122" s="65">
        <f>万家乐!C122</f>
        <v>4.8397079276773294</v>
      </c>
      <c r="G122" s="65">
        <f>华帝!C122</f>
        <v>4.8684391958010851</v>
      </c>
      <c r="H122" s="65">
        <f>方太!C122</f>
        <v>4.9121075544735779</v>
      </c>
      <c r="I122" s="65">
        <f>老板!C122</f>
        <v>4.8861781085616052</v>
      </c>
      <c r="J122" s="65">
        <f>AO!C122</f>
        <v>4.9333430832480216</v>
      </c>
      <c r="K122" s="71">
        <f>万和!J122</f>
        <v>4.8589977087127663</v>
      </c>
      <c r="L122" s="72">
        <f>海尔!J122</f>
        <v>4.8329540444899859</v>
      </c>
      <c r="M122" s="72">
        <f>美的!J122</f>
        <v>4.8482540621476238</v>
      </c>
      <c r="N122" s="72">
        <f>万家乐!J122</f>
        <v>4.8693324061196108</v>
      </c>
      <c r="O122" s="72">
        <f>华帝!J122</f>
        <v>4.8885108086469176</v>
      </c>
      <c r="P122" s="72">
        <f>方太!J122</f>
        <v>4.9347961969931244</v>
      </c>
      <c r="Q122" s="72">
        <f>老板!J122</f>
        <v>4.9072604304993668</v>
      </c>
      <c r="R122" s="72">
        <f>AO!J122</f>
        <v>4.9518354214400624</v>
      </c>
      <c r="S122" s="79">
        <f>万和!Q122</f>
        <v>4.8084718876681745</v>
      </c>
      <c r="T122" s="80">
        <f>海尔!Q122</f>
        <v>4.7659120085066586</v>
      </c>
      <c r="U122" s="80">
        <f>美的!Q122</f>
        <v>4.7988412967863781</v>
      </c>
      <c r="V122" s="80">
        <f>万家乐!Q122</f>
        <v>4.8170375521557718</v>
      </c>
      <c r="W122" s="80">
        <f>华帝!Q122</f>
        <v>4.8481118227915667</v>
      </c>
      <c r="X122" s="80">
        <f>方太!Q122</f>
        <v>4.9129519360463201</v>
      </c>
      <c r="Y122" s="80">
        <f>老板!Q122</f>
        <v>4.8762545937432442</v>
      </c>
      <c r="Z122" s="80">
        <f>AO!Q122</f>
        <v>4.9277775069468142</v>
      </c>
      <c r="AA122" s="86">
        <f>万和!X122</f>
        <v>4.8230421244345223</v>
      </c>
      <c r="AB122" s="87">
        <f>海尔!X122</f>
        <v>4.7904848140062013</v>
      </c>
      <c r="AC122" s="87">
        <f>美的!X122</f>
        <v>4.8019406199262447</v>
      </c>
      <c r="AD122" s="87">
        <f>万家乐!X122</f>
        <v>4.8327538247566064</v>
      </c>
      <c r="AE122" s="87">
        <f>华帝!X122</f>
        <v>4.8686949559647719</v>
      </c>
      <c r="AF122" s="87">
        <f>方太!X122</f>
        <v>4.8885745303812875</v>
      </c>
      <c r="AG122" s="87">
        <f>老板!X122</f>
        <v>4.8750193014422036</v>
      </c>
      <c r="AH122" s="87">
        <f>AO!X122</f>
        <v>4.9204163213571883</v>
      </c>
    </row>
    <row r="123" spans="1:34" x14ac:dyDescent="0.25">
      <c r="A123" s="10">
        <v>42852</v>
      </c>
      <c r="B123" s="11" t="s">
        <v>16</v>
      </c>
      <c r="C123" s="64">
        <f>万和!C123</f>
        <v>4.8305260480857646</v>
      </c>
      <c r="D123" s="65">
        <f>海尔!C123</f>
        <v>4.7965876659344096</v>
      </c>
      <c r="E123" s="65">
        <f>美的!C123</f>
        <v>4.8163809199061607</v>
      </c>
      <c r="F123" s="65">
        <f>万家乐!C123</f>
        <v>4.8401270636245597</v>
      </c>
      <c r="G123" s="65">
        <f>华帝!C123</f>
        <v>4.8679071522091295</v>
      </c>
      <c r="H123" s="65">
        <f>方太!C123</f>
        <v>4.9121993466201843</v>
      </c>
      <c r="I123" s="65">
        <f>老板!C123</f>
        <v>4.8861984654938517</v>
      </c>
      <c r="J123" s="65">
        <f>AO!C123</f>
        <v>4.9335444065595064</v>
      </c>
      <c r="K123" s="71">
        <f>万和!J123</f>
        <v>4.8594401079875578</v>
      </c>
      <c r="L123" s="72">
        <f>海尔!J123</f>
        <v>4.8329969052580886</v>
      </c>
      <c r="M123" s="72">
        <f>美的!J123</f>
        <v>4.8482987051165827</v>
      </c>
      <c r="N123" s="72">
        <f>万家乐!J123</f>
        <v>4.8696438508625484</v>
      </c>
      <c r="O123" s="72">
        <f>华帝!J123</f>
        <v>4.8880234338592636</v>
      </c>
      <c r="P123" s="72">
        <f>方太!J123</f>
        <v>4.9347826086956523</v>
      </c>
      <c r="Q123" s="72">
        <f>老板!J123</f>
        <v>4.9073879767929887</v>
      </c>
      <c r="R123" s="72">
        <f>AO!J123</f>
        <v>4.9519970774476372</v>
      </c>
      <c r="S123" s="79">
        <f>万和!Q123</f>
        <v>4.8087329068607314</v>
      </c>
      <c r="T123" s="80">
        <f>海尔!Q123</f>
        <v>4.7660479551008033</v>
      </c>
      <c r="U123" s="80">
        <f>美的!Q123</f>
        <v>4.7987951751597997</v>
      </c>
      <c r="V123" s="80">
        <f>万家乐!Q123</f>
        <v>4.8173344462993875</v>
      </c>
      <c r="W123" s="80">
        <f>华帝!Q123</f>
        <v>4.8475134811264233</v>
      </c>
      <c r="X123" s="80">
        <f>方太!Q123</f>
        <v>4.9130763665066102</v>
      </c>
      <c r="Y123" s="80">
        <f>老板!Q123</f>
        <v>4.8764350080237007</v>
      </c>
      <c r="Z123" s="80">
        <f>AO!Q123</f>
        <v>4.9279834388699468</v>
      </c>
      <c r="AA123" s="86">
        <f>万和!X123</f>
        <v>4.8234051294090028</v>
      </c>
      <c r="AB123" s="87">
        <f>海尔!X123</f>
        <v>4.7907181374443368</v>
      </c>
      <c r="AC123" s="87">
        <f>美的!X123</f>
        <v>4.8020488794420988</v>
      </c>
      <c r="AD123" s="87">
        <f>万家乐!X123</f>
        <v>4.8334028937117415</v>
      </c>
      <c r="AE123" s="87">
        <f>华帝!X123</f>
        <v>4.8681845416417016</v>
      </c>
      <c r="AF123" s="87">
        <f>方太!X123</f>
        <v>4.8887390646582913</v>
      </c>
      <c r="AG123" s="87">
        <f>老板!X123</f>
        <v>4.8747724116648667</v>
      </c>
      <c r="AH123" s="87">
        <f>AO!X123</f>
        <v>4.9206527033609353</v>
      </c>
    </row>
    <row r="124" spans="1:34" x14ac:dyDescent="0.25">
      <c r="A124" s="10">
        <v>42853</v>
      </c>
      <c r="B124" s="11" t="s">
        <v>17</v>
      </c>
      <c r="C124" s="64">
        <f>万和!C124</f>
        <v>4.8314547375836563</v>
      </c>
      <c r="D124" s="65">
        <f>海尔!C124</f>
        <v>4.7967007451160191</v>
      </c>
      <c r="E124" s="65">
        <f>美的!C124</f>
        <v>4.8163493144159446</v>
      </c>
      <c r="F124" s="65">
        <f>万家乐!C124</f>
        <v>4.8400046409096182</v>
      </c>
      <c r="G124" s="65">
        <f>华帝!C124</f>
        <v>4.8675036257154565</v>
      </c>
      <c r="H124" s="65">
        <f>方太!C124</f>
        <v>4.9124186015917912</v>
      </c>
      <c r="I124" s="65">
        <f>老板!C124</f>
        <v>4.8862545604028567</v>
      </c>
      <c r="J124" s="65">
        <f>AO!C124</f>
        <v>4.9335831366537706</v>
      </c>
      <c r="K124" s="71">
        <f>万和!J124</f>
        <v>4.8602794411177648</v>
      </c>
      <c r="L124" s="72">
        <f>海尔!J124</f>
        <v>4.8330462262245613</v>
      </c>
      <c r="M124" s="72">
        <f>美的!J124</f>
        <v>4.8482220308222335</v>
      </c>
      <c r="N124" s="72">
        <f>万家乐!J124</f>
        <v>4.869335189697181</v>
      </c>
      <c r="O124" s="72">
        <f>华帝!J124</f>
        <v>4.887475505662759</v>
      </c>
      <c r="P124" s="72">
        <f>方太!J124</f>
        <v>4.9347826086956523</v>
      </c>
      <c r="Q124" s="72">
        <f>老板!J124</f>
        <v>4.9074456605518728</v>
      </c>
      <c r="R124" s="72">
        <f>AO!J124</f>
        <v>4.951945302805421</v>
      </c>
      <c r="S124" s="79">
        <f>万和!Q124</f>
        <v>4.810027004813902</v>
      </c>
      <c r="T124" s="80">
        <f>海尔!Q124</f>
        <v>4.7661806939441007</v>
      </c>
      <c r="U124" s="80">
        <f>美的!Q124</f>
        <v>4.7986896138051955</v>
      </c>
      <c r="V124" s="80">
        <f>万家乐!Q124</f>
        <v>4.8171945701357464</v>
      </c>
      <c r="W124" s="80">
        <f>华帝!Q124</f>
        <v>4.8470224849712711</v>
      </c>
      <c r="X124" s="80">
        <f>方太!Q124</f>
        <v>4.9133723607182791</v>
      </c>
      <c r="Y124" s="80">
        <f>老板!Q124</f>
        <v>4.876491444427316</v>
      </c>
      <c r="Z124" s="80">
        <f>AO!Q124</f>
        <v>4.9280761089077592</v>
      </c>
      <c r="AA124" s="86">
        <f>万和!X124</f>
        <v>4.824057766819303</v>
      </c>
      <c r="AB124" s="87">
        <f>海尔!X124</f>
        <v>4.7908753151793961</v>
      </c>
      <c r="AC124" s="87">
        <f>美的!X124</f>
        <v>4.802136298620403</v>
      </c>
      <c r="AD124" s="87">
        <f>万家乐!X124</f>
        <v>4.8334841628959273</v>
      </c>
      <c r="AE124" s="87">
        <f>华帝!X124</f>
        <v>4.8680128865123384</v>
      </c>
      <c r="AF124" s="87">
        <f>方太!X124</f>
        <v>4.8891008353614422</v>
      </c>
      <c r="AG124" s="87">
        <f>老板!X124</f>
        <v>4.8748265762293821</v>
      </c>
      <c r="AH124" s="87">
        <f>AO!X124</f>
        <v>4.9207279982481325</v>
      </c>
    </row>
    <row r="125" spans="1:34" x14ac:dyDescent="0.25">
      <c r="A125" s="10">
        <v>42854</v>
      </c>
      <c r="B125" s="11" t="s">
        <v>18</v>
      </c>
      <c r="C125" s="64">
        <f>万和!C125</f>
        <v>4.8318172036700124</v>
      </c>
      <c r="D125" s="65">
        <f>海尔!C125</f>
        <v>4.7966433704067342</v>
      </c>
      <c r="E125" s="65">
        <f>美的!C125</f>
        <v>4.8163587152335801</v>
      </c>
      <c r="F125" s="65">
        <f>万家乐!C125</f>
        <v>4.8397359920053917</v>
      </c>
      <c r="G125" s="65">
        <f>华帝!C125</f>
        <v>4.8677736165887824</v>
      </c>
      <c r="H125" s="65">
        <f>方太!C125</f>
        <v>4.9129062209842154</v>
      </c>
      <c r="I125" s="65">
        <f>老板!C125</f>
        <v>4.8867413517173457</v>
      </c>
      <c r="J125" s="65">
        <f>AO!C125</f>
        <v>4.9336393516944357</v>
      </c>
      <c r="K125" s="71">
        <f>万和!J125</f>
        <v>4.8607899524619986</v>
      </c>
      <c r="L125" s="72">
        <f>海尔!J125</f>
        <v>4.8328972273150699</v>
      </c>
      <c r="M125" s="72">
        <f>美的!J125</f>
        <v>4.8481854476080377</v>
      </c>
      <c r="N125" s="72">
        <f>万家乐!J125</f>
        <v>4.8688558878895627</v>
      </c>
      <c r="O125" s="72">
        <f>华帝!J125</f>
        <v>4.8879461770457029</v>
      </c>
      <c r="P125" s="72">
        <f>方太!J125</f>
        <v>4.9352121907258724</v>
      </c>
      <c r="Q125" s="72">
        <f>老板!J125</f>
        <v>4.9079465714637447</v>
      </c>
      <c r="R125" s="72">
        <f>AO!J125</f>
        <v>4.95191140039831</v>
      </c>
      <c r="S125" s="79">
        <f>万和!Q125</f>
        <v>4.8103175068959443</v>
      </c>
      <c r="T125" s="80">
        <f>海尔!Q125</f>
        <v>4.766107477120693</v>
      </c>
      <c r="U125" s="80">
        <f>美的!Q125</f>
        <v>4.798607534807787</v>
      </c>
      <c r="V125" s="80">
        <f>万家乐!Q125</f>
        <v>4.817053615003835</v>
      </c>
      <c r="W125" s="80">
        <f>华帝!Q125</f>
        <v>4.847114970337719</v>
      </c>
      <c r="X125" s="80">
        <f>方太!Q125</f>
        <v>4.9137801081435359</v>
      </c>
      <c r="Y125" s="80">
        <f>老板!Q125</f>
        <v>4.8768927736058103</v>
      </c>
      <c r="Z125" s="80">
        <f>AO!Q125</f>
        <v>4.9281099723126243</v>
      </c>
      <c r="AA125" s="86">
        <f>万和!X125</f>
        <v>4.8243441516520926</v>
      </c>
      <c r="AB125" s="87">
        <f>海尔!X125</f>
        <v>4.7909254067844378</v>
      </c>
      <c r="AC125" s="87">
        <f>美的!X125</f>
        <v>4.8022831632849146</v>
      </c>
      <c r="AD125" s="87">
        <f>万家乐!X125</f>
        <v>4.8332984731227775</v>
      </c>
      <c r="AE125" s="87">
        <f>华帝!X125</f>
        <v>4.8682597023829253</v>
      </c>
      <c r="AF125" s="87">
        <f>方太!X125</f>
        <v>4.8897263640832378</v>
      </c>
      <c r="AG125" s="87">
        <f>老板!X125</f>
        <v>4.8753847100824821</v>
      </c>
      <c r="AH125" s="87">
        <f>AO!X125</f>
        <v>4.920896682372371</v>
      </c>
    </row>
    <row r="126" spans="1:34" x14ac:dyDescent="0.25">
      <c r="A126" s="10">
        <v>42855</v>
      </c>
      <c r="B126" s="11" t="s">
        <v>12</v>
      </c>
      <c r="C126" s="64">
        <f>万和!C126</f>
        <v>4.8315054835493516</v>
      </c>
      <c r="D126" s="65">
        <f>海尔!C126</f>
        <v>4.7966834537678311</v>
      </c>
      <c r="E126" s="65">
        <f>美的!C126</f>
        <v>4.8163791949819741</v>
      </c>
      <c r="F126" s="65">
        <f>万家乐!C126</f>
        <v>4.839663036395792</v>
      </c>
      <c r="G126" s="65">
        <f>华帝!C126</f>
        <v>4.8676066593850331</v>
      </c>
      <c r="H126" s="65">
        <f>方太!C126</f>
        <v>4.9133691474493366</v>
      </c>
      <c r="I126" s="65">
        <f>老板!C126</f>
        <v>4.8869943471525445</v>
      </c>
      <c r="J126" s="65">
        <f>AO!C126</f>
        <v>4.9337567984742323</v>
      </c>
      <c r="K126" s="71">
        <f>万和!J126</f>
        <v>4.8604187437686939</v>
      </c>
      <c r="L126" s="72">
        <f>海尔!J126</f>
        <v>4.8328278920579022</v>
      </c>
      <c r="M126" s="72">
        <f>美的!J126</f>
        <v>4.8481776056435439</v>
      </c>
      <c r="N126" s="72">
        <f>万家乐!J126</f>
        <v>4.8686819324211115</v>
      </c>
      <c r="O126" s="72">
        <f>华帝!J126</f>
        <v>4.8877966438288158</v>
      </c>
      <c r="P126" s="72">
        <f>方太!J126</f>
        <v>4.9356983752620547</v>
      </c>
      <c r="Q126" s="72">
        <f>老板!J126</f>
        <v>4.9081284047890188</v>
      </c>
      <c r="R126" s="72">
        <f>AO!J126</f>
        <v>4.9521177297742867</v>
      </c>
      <c r="S126" s="79">
        <f>万和!Q126</f>
        <v>4.8100404668347894</v>
      </c>
      <c r="T126" s="80">
        <f>海尔!Q126</f>
        <v>4.7661508818734255</v>
      </c>
      <c r="U126" s="80">
        <f>美的!Q126</f>
        <v>4.798562699027455</v>
      </c>
      <c r="V126" s="80">
        <f>万家乐!Q126</f>
        <v>4.8170203853672158</v>
      </c>
      <c r="W126" s="80">
        <f>华帝!Q126</f>
        <v>4.846787806573329</v>
      </c>
      <c r="X126" s="80">
        <f>方太!Q126</f>
        <v>4.9142099056603774</v>
      </c>
      <c r="Y126" s="80">
        <f>老板!Q126</f>
        <v>4.8770428734110984</v>
      </c>
      <c r="Z126" s="80">
        <f>AO!Q126</f>
        <v>4.9281402283802462</v>
      </c>
      <c r="AA126" s="86">
        <f>万和!X126</f>
        <v>4.8240572400445725</v>
      </c>
      <c r="AB126" s="87">
        <f>海尔!X126</f>
        <v>4.7910715873721657</v>
      </c>
      <c r="AC126" s="87">
        <f>美的!X126</f>
        <v>4.8023972802749233</v>
      </c>
      <c r="AD126" s="87">
        <f>万家乐!X126</f>
        <v>4.8332867913990505</v>
      </c>
      <c r="AE126" s="87">
        <f>华帝!X126</f>
        <v>4.8682355277529537</v>
      </c>
      <c r="AF126" s="87">
        <f>方太!X126</f>
        <v>4.8901991614255769</v>
      </c>
      <c r="AG126" s="87">
        <f>老板!X126</f>
        <v>4.8758117632575173</v>
      </c>
      <c r="AH126" s="87">
        <f>AO!X126</f>
        <v>4.921012437268165</v>
      </c>
    </row>
    <row r="127" spans="1:34" x14ac:dyDescent="0.25">
      <c r="A127" s="27">
        <v>42826</v>
      </c>
      <c r="B127" s="11" t="s">
        <v>19</v>
      </c>
      <c r="C127" s="64">
        <f>万和!C127</f>
        <v>4.8265661479799178</v>
      </c>
      <c r="D127" s="65">
        <f>海尔!C127</f>
        <v>4.7929453997112965</v>
      </c>
      <c r="E127" s="65">
        <f>美的!C127</f>
        <v>4.8158998602071508</v>
      </c>
      <c r="F127" s="65">
        <f>万家乐!C127</f>
        <v>4.839044354028089</v>
      </c>
      <c r="G127" s="65">
        <f>华帝!C127</f>
        <v>4.8679467726997014</v>
      </c>
      <c r="H127" s="65">
        <f>方太!C127</f>
        <v>4.9114227426198935</v>
      </c>
      <c r="I127" s="65">
        <f>老板!C127</f>
        <v>4.8838692459185422</v>
      </c>
      <c r="J127" s="65">
        <f>AO!C127</f>
        <v>4.9324664073898727</v>
      </c>
      <c r="K127" s="71">
        <f>万和!J127</f>
        <v>4.855842118932876</v>
      </c>
      <c r="L127" s="72">
        <f>海尔!J127</f>
        <v>4.8301675027291786</v>
      </c>
      <c r="M127" s="72">
        <f>美的!J127</f>
        <v>4.8480267633409762</v>
      </c>
      <c r="N127" s="72">
        <f>万家乐!J127</f>
        <v>4.8687941687574314</v>
      </c>
      <c r="O127" s="72">
        <f>华帝!J127</f>
        <v>4.8884575573562392</v>
      </c>
      <c r="P127" s="72">
        <f>方太!J127</f>
        <v>4.9345743411396699</v>
      </c>
      <c r="Q127" s="72">
        <f>老板!J127</f>
        <v>4.9051906575255426</v>
      </c>
      <c r="R127" s="72">
        <f>AO!J127</f>
        <v>4.9507397142167617</v>
      </c>
      <c r="S127" s="79">
        <f>万和!Q127</f>
        <v>4.8039148894069159</v>
      </c>
      <c r="T127" s="80">
        <f>海尔!Q127</f>
        <v>4.7620130902799502</v>
      </c>
      <c r="U127" s="80">
        <f>美的!Q127</f>
        <v>4.7989207182790468</v>
      </c>
      <c r="V127" s="80">
        <f>万家乐!Q127</f>
        <v>4.8161514777190684</v>
      </c>
      <c r="W127" s="80">
        <f>华帝!Q127</f>
        <v>4.8472015386434295</v>
      </c>
      <c r="X127" s="80">
        <f>方太!Q127</f>
        <v>4.9118734132100768</v>
      </c>
      <c r="Y127" s="80">
        <f>老板!Q127</f>
        <v>4.8736719872714875</v>
      </c>
      <c r="Z127" s="80">
        <f>AO!Q127</f>
        <v>4.9271560774525236</v>
      </c>
      <c r="AA127" s="86">
        <f>万和!X127</f>
        <v>4.8199414355999579</v>
      </c>
      <c r="AB127" s="87">
        <f>海尔!X127</f>
        <v>4.7866556061247589</v>
      </c>
      <c r="AC127" s="87">
        <f>美的!X127</f>
        <v>4.8007520990014294</v>
      </c>
      <c r="AD127" s="87">
        <f>万家乐!X127</f>
        <v>4.8321874156077671</v>
      </c>
      <c r="AE127" s="87">
        <f>华帝!X127</f>
        <v>4.8681812220994374</v>
      </c>
      <c r="AF127" s="87">
        <f>方太!X127</f>
        <v>4.8878204735099375</v>
      </c>
      <c r="AG127" s="87">
        <f>老板!X127</f>
        <v>4.8727450929585938</v>
      </c>
      <c r="AH127" s="87">
        <f>AO!X127</f>
        <v>4.919503430500332</v>
      </c>
    </row>
    <row r="128" spans="1:34" x14ac:dyDescent="0.25">
      <c r="A128" s="10">
        <v>42856</v>
      </c>
      <c r="B128" s="11" t="s">
        <v>13</v>
      </c>
      <c r="C128" s="64">
        <f>万和!C128</f>
        <v>4.8319342530085123</v>
      </c>
      <c r="D128" s="65">
        <f>海尔!C128</f>
        <v>4.7966204463053375</v>
      </c>
      <c r="E128" s="65">
        <f>美的!C128</f>
        <v>4.816583669629142</v>
      </c>
      <c r="F128" s="65">
        <f>万家乐!C128</f>
        <v>4.839471661192257</v>
      </c>
      <c r="G128" s="65">
        <f>华帝!C128</f>
        <v>4.8675521487257427</v>
      </c>
      <c r="H128" s="65">
        <f>方太!C128</f>
        <v>4.9135110936408104</v>
      </c>
      <c r="I128" s="65">
        <f>老板!C128</f>
        <v>4.8870094722598099</v>
      </c>
      <c r="J128" s="65">
        <f>AO!C128</f>
        <v>4.9339337885171011</v>
      </c>
      <c r="K128" s="71">
        <f>万和!J128</f>
        <v>4.8607572644555326</v>
      </c>
      <c r="L128" s="72">
        <f>海尔!J128</f>
        <v>4.832700994747638</v>
      </c>
      <c r="M128" s="72">
        <f>美的!J128</f>
        <v>4.8483523000505473</v>
      </c>
      <c r="N128" s="72">
        <f>万家乐!J128</f>
        <v>4.8684743867495985</v>
      </c>
      <c r="O128" s="72">
        <f>华帝!J128</f>
        <v>4.8876627238485426</v>
      </c>
      <c r="P128" s="72">
        <f>方太!J128</f>
        <v>4.9358621593291403</v>
      </c>
      <c r="Q128" s="72">
        <f>老板!J128</f>
        <v>4.9081990404723825</v>
      </c>
      <c r="R128" s="72">
        <f>AO!J128</f>
        <v>4.952350975739674</v>
      </c>
      <c r="S128" s="79">
        <f>万和!Q128</f>
        <v>4.8106251834458469</v>
      </c>
      <c r="T128" s="80">
        <f>海尔!Q128</f>
        <v>4.7660502737164077</v>
      </c>
      <c r="U128" s="80">
        <f>美的!Q128</f>
        <v>4.7987281951063627</v>
      </c>
      <c r="V128" s="80">
        <f>万家乐!Q128</f>
        <v>4.8168984555175065</v>
      </c>
      <c r="W128" s="80">
        <f>华帝!Q128</f>
        <v>4.8468909006806316</v>
      </c>
      <c r="X128" s="80">
        <f>方太!Q128</f>
        <v>4.9143409329140457</v>
      </c>
      <c r="Y128" s="80">
        <f>老板!Q128</f>
        <v>4.8769836388239636</v>
      </c>
      <c r="Z128" s="80">
        <f>AO!Q128</f>
        <v>4.928356980291511</v>
      </c>
      <c r="AA128" s="86">
        <f>万和!X128</f>
        <v>4.8244203111241566</v>
      </c>
      <c r="AB128" s="87">
        <f>海尔!X128</f>
        <v>4.7911100704519658</v>
      </c>
      <c r="AC128" s="87">
        <f>美的!X128</f>
        <v>4.802670513730515</v>
      </c>
      <c r="AD128" s="87">
        <f>万家乐!X128</f>
        <v>4.8330421413096651</v>
      </c>
      <c r="AE128" s="87">
        <f>华帝!X128</f>
        <v>4.868102821648054</v>
      </c>
      <c r="AF128" s="87">
        <f>方太!X128</f>
        <v>4.8903301886792452</v>
      </c>
      <c r="AG128" s="87">
        <f>老板!X128</f>
        <v>4.8758457374830853</v>
      </c>
      <c r="AH128" s="87">
        <f>AO!X128</f>
        <v>4.92109340952012</v>
      </c>
    </row>
    <row r="129" spans="1:34" x14ac:dyDescent="0.25">
      <c r="A129" s="10">
        <v>42857</v>
      </c>
      <c r="B129" s="11" t="s">
        <v>14</v>
      </c>
      <c r="C129" s="64">
        <f>万和!C129</f>
        <v>4.8323548980470434</v>
      </c>
      <c r="D129" s="65">
        <f>海尔!C129</f>
        <v>4.7966344131095484</v>
      </c>
      <c r="E129" s="65">
        <f>美的!C129</f>
        <v>4.8166697531333469</v>
      </c>
      <c r="F129" s="65">
        <f>万家乐!C129</f>
        <v>4.8398210916206592</v>
      </c>
      <c r="G129" s="65">
        <f>华帝!C129</f>
        <v>4.8673965134428103</v>
      </c>
      <c r="H129" s="65">
        <f>方太!C129</f>
        <v>4.9133782693104733</v>
      </c>
      <c r="I129" s="65">
        <f>老板!C129</f>
        <v>4.8873106642890818</v>
      </c>
      <c r="J129" s="65">
        <f>AO!C129</f>
        <v>4.9340401893536852</v>
      </c>
      <c r="K129" s="71">
        <f>万和!J129</f>
        <v>4.8611600328754259</v>
      </c>
      <c r="L129" s="72">
        <f>海尔!J129</f>
        <v>4.8326213695773248</v>
      </c>
      <c r="M129" s="72">
        <f>美的!J129</f>
        <v>4.8484134886068491</v>
      </c>
      <c r="N129" s="72">
        <f>万家乐!J129</f>
        <v>4.8685442728352788</v>
      </c>
      <c r="O129" s="72">
        <f>华帝!J129</f>
        <v>4.887555233133285</v>
      </c>
      <c r="P129" s="72">
        <f>方太!J129</f>
        <v>4.9357044696027748</v>
      </c>
      <c r="Q129" s="72">
        <f>老板!J129</f>
        <v>4.9084117321527394</v>
      </c>
      <c r="R129" s="72">
        <f>AO!J129</f>
        <v>4.9523475992657717</v>
      </c>
      <c r="S129" s="79">
        <f>万和!Q129</f>
        <v>4.8109075965715631</v>
      </c>
      <c r="T129" s="80">
        <f>海尔!Q129</f>
        <v>4.7660559562776781</v>
      </c>
      <c r="U129" s="80">
        <f>美的!Q129</f>
        <v>4.7987582994808609</v>
      </c>
      <c r="V129" s="80">
        <f>万家乐!Q129</f>
        <v>4.8171779998602275</v>
      </c>
      <c r="W129" s="80">
        <f>华帝!Q129</f>
        <v>4.8467321770098266</v>
      </c>
      <c r="X129" s="80">
        <f>方太!Q129</f>
        <v>4.9142726261370333</v>
      </c>
      <c r="Y129" s="80">
        <f>老板!Q129</f>
        <v>4.8773596507409458</v>
      </c>
      <c r="Z129" s="80">
        <f>AO!Q129</f>
        <v>4.9285817795382085</v>
      </c>
      <c r="AA129" s="86">
        <f>万和!X129</f>
        <v>4.8249970646941414</v>
      </c>
      <c r="AB129" s="87">
        <f>海尔!X129</f>
        <v>4.7912259134736432</v>
      </c>
      <c r="AC129" s="87">
        <f>美的!X129</f>
        <v>4.8028374713123307</v>
      </c>
      <c r="AD129" s="87">
        <f>万家乐!X129</f>
        <v>4.8337410021664686</v>
      </c>
      <c r="AE129" s="87">
        <f>华帝!X129</f>
        <v>4.8679021301853194</v>
      </c>
      <c r="AF129" s="87">
        <f>方太!X129</f>
        <v>4.8901577121916109</v>
      </c>
      <c r="AG129" s="87">
        <f>老板!X129</f>
        <v>4.8761606099735593</v>
      </c>
      <c r="AH129" s="87">
        <f>AO!X129</f>
        <v>4.921191189257077</v>
      </c>
    </row>
    <row r="130" spans="1:34" x14ac:dyDescent="0.25">
      <c r="A130" s="10">
        <v>42858</v>
      </c>
      <c r="B130" s="11" t="s">
        <v>15</v>
      </c>
      <c r="C130" s="64">
        <f>万和!C130</f>
        <v>4.8323061571872978</v>
      </c>
      <c r="D130" s="65">
        <f>海尔!C130</f>
        <v>4.7966893445952996</v>
      </c>
      <c r="E130" s="65">
        <f>美的!C130</f>
        <v>4.816871632363398</v>
      </c>
      <c r="F130" s="65">
        <f>万家乐!C130</f>
        <v>4.839169637240512</v>
      </c>
      <c r="G130" s="65">
        <f>华帝!C130</f>
        <v>4.8673959941741414</v>
      </c>
      <c r="H130" s="65">
        <f>方太!C130</f>
        <v>4.9133296345854687</v>
      </c>
      <c r="I130" s="65">
        <f>老板!C130</f>
        <v>4.8876537902515915</v>
      </c>
      <c r="J130" s="65">
        <f>AO!C130</f>
        <v>4.9343225434082054</v>
      </c>
      <c r="K130" s="71">
        <f>万和!J130</f>
        <v>4.8611844808358278</v>
      </c>
      <c r="L130" s="72">
        <f>海尔!J130</f>
        <v>4.832590480640973</v>
      </c>
      <c r="M130" s="72">
        <f>美的!J130</f>
        <v>4.8485482985352215</v>
      </c>
      <c r="N130" s="72">
        <f>万家乐!J130</f>
        <v>4.8679667295729363</v>
      </c>
      <c r="O130" s="72">
        <f>华帝!J130</f>
        <v>4.8879069614639112</v>
      </c>
      <c r="P130" s="72">
        <f>方太!J130</f>
        <v>4.9356744231585132</v>
      </c>
      <c r="Q130" s="72">
        <f>老板!J130</f>
        <v>4.9085856414665603</v>
      </c>
      <c r="R130" s="72">
        <f>AO!J130</f>
        <v>4.9526237314222499</v>
      </c>
      <c r="S130" s="79">
        <f>万和!Q130</f>
        <v>4.8107648060104475</v>
      </c>
      <c r="T130" s="80">
        <f>海尔!Q130</f>
        <v>4.7661061360652051</v>
      </c>
      <c r="U130" s="80">
        <f>美的!Q130</f>
        <v>4.7988461797292254</v>
      </c>
      <c r="V130" s="80">
        <f>万家乐!Q130</f>
        <v>4.8167330677290838</v>
      </c>
      <c r="W130" s="80">
        <f>华帝!Q130</f>
        <v>4.8465455501166268</v>
      </c>
      <c r="X130" s="80">
        <f>方太!Q130</f>
        <v>4.9141999282007767</v>
      </c>
      <c r="Y130" s="80">
        <f>老板!Q130</f>
        <v>4.8777866486519681</v>
      </c>
      <c r="Z130" s="80">
        <f>AO!Q130</f>
        <v>4.9288153527968834</v>
      </c>
      <c r="AA130" s="86">
        <f>万和!X130</f>
        <v>4.8249691847156191</v>
      </c>
      <c r="AB130" s="87">
        <f>海尔!X130</f>
        <v>4.7913714170797199</v>
      </c>
      <c r="AC130" s="87">
        <f>美的!X130</f>
        <v>4.8032204188257461</v>
      </c>
      <c r="AD130" s="87">
        <f>万家乐!X130</f>
        <v>4.8328091144195149</v>
      </c>
      <c r="AE130" s="87">
        <f>华帝!X130</f>
        <v>4.8677354709418834</v>
      </c>
      <c r="AF130" s="87">
        <f>方太!X130</f>
        <v>4.8901145523971152</v>
      </c>
      <c r="AG130" s="87">
        <f>老板!X130</f>
        <v>4.8765890806362462</v>
      </c>
      <c r="AH130" s="87">
        <f>AO!X130</f>
        <v>4.921528546005483</v>
      </c>
    </row>
    <row r="131" spans="1:34" x14ac:dyDescent="0.25">
      <c r="A131" s="10">
        <v>42859</v>
      </c>
      <c r="B131" s="11" t="s">
        <v>16</v>
      </c>
      <c r="C131" s="64">
        <f>万和!C131</f>
        <v>4.8331966893105331</v>
      </c>
      <c r="D131" s="65">
        <f>海尔!C131</f>
        <v>4.7970120514841623</v>
      </c>
      <c r="E131" s="65">
        <f>美的!C131</f>
        <v>4.8172684370096741</v>
      </c>
      <c r="F131" s="65">
        <f>万家乐!C131</f>
        <v>4.8394072422363132</v>
      </c>
      <c r="G131" s="65">
        <f>华帝!C131</f>
        <v>4.8674326742612717</v>
      </c>
      <c r="H131" s="65">
        <f>方太!C131</f>
        <v>4.9135573152583616</v>
      </c>
      <c r="I131" s="65">
        <f>老板!C131</f>
        <v>4.887602715255448</v>
      </c>
      <c r="J131" s="65">
        <f>AO!C131</f>
        <v>4.9343613602570864</v>
      </c>
      <c r="K131" s="71">
        <f>万和!J131</f>
        <v>4.862145701569454</v>
      </c>
      <c r="L131" s="72">
        <f>海尔!J131</f>
        <v>4.8327744797057983</v>
      </c>
      <c r="M131" s="72">
        <f>美的!J131</f>
        <v>4.8488278856209055</v>
      </c>
      <c r="N131" s="72">
        <f>万家乐!J131</f>
        <v>4.8679534527210651</v>
      </c>
      <c r="O131" s="72">
        <f>华帝!J131</f>
        <v>4.8879141023962287</v>
      </c>
      <c r="P131" s="72">
        <f>方太!J131</f>
        <v>4.9358360217681758</v>
      </c>
      <c r="Q131" s="72">
        <f>老板!J131</f>
        <v>4.9085898024804777</v>
      </c>
      <c r="R131" s="72">
        <f>AO!J131</f>
        <v>4.9525876540841285</v>
      </c>
      <c r="S131" s="79">
        <f>万和!Q131</f>
        <v>4.8119583040524709</v>
      </c>
      <c r="T131" s="80">
        <f>海尔!Q131</f>
        <v>4.76642839449379</v>
      </c>
      <c r="U131" s="80">
        <f>美的!Q131</f>
        <v>4.7991457356140144</v>
      </c>
      <c r="V131" s="80">
        <f>万家乐!Q131</f>
        <v>4.8170859173576757</v>
      </c>
      <c r="W131" s="80">
        <f>华帝!Q131</f>
        <v>4.8463729213041766</v>
      </c>
      <c r="X131" s="80">
        <f>方太!Q131</f>
        <v>4.9143937172092418</v>
      </c>
      <c r="Y131" s="80">
        <f>老板!Q131</f>
        <v>4.8777216352779051</v>
      </c>
      <c r="Z131" s="80">
        <f>AO!Q131</f>
        <v>4.9290133819367838</v>
      </c>
      <c r="AA131" s="86">
        <f>万和!X131</f>
        <v>4.8254860623096745</v>
      </c>
      <c r="AB131" s="87">
        <f>海尔!X131</f>
        <v>4.7918332802528987</v>
      </c>
      <c r="AC131" s="87">
        <f>美的!X131</f>
        <v>4.8038316897941016</v>
      </c>
      <c r="AD131" s="87">
        <f>万家乐!X131</f>
        <v>4.8331823566301999</v>
      </c>
      <c r="AE131" s="87">
        <f>华帝!X131</f>
        <v>4.8680109990834097</v>
      </c>
      <c r="AF131" s="87">
        <f>方太!X131</f>
        <v>4.8904422067976672</v>
      </c>
      <c r="AG131" s="87">
        <f>老板!X131</f>
        <v>4.876496708007962</v>
      </c>
      <c r="AH131" s="87">
        <f>AO!X131</f>
        <v>4.9214830447503477</v>
      </c>
    </row>
    <row r="132" spans="1:34" x14ac:dyDescent="0.25">
      <c r="A132" s="10">
        <v>42860</v>
      </c>
      <c r="B132" s="11" t="s">
        <v>17</v>
      </c>
      <c r="C132" s="64">
        <f>万和!C132</f>
        <v>4.8337911820289508</v>
      </c>
      <c r="D132" s="65">
        <f>海尔!C132</f>
        <v>4.7972288357012891</v>
      </c>
      <c r="E132" s="65">
        <f>美的!C132</f>
        <v>4.8175691310834026</v>
      </c>
      <c r="F132" s="65">
        <f>万家乐!C132</f>
        <v>4.8385779262972255</v>
      </c>
      <c r="G132" s="65">
        <f>华帝!C132</f>
        <v>4.867332289219525</v>
      </c>
      <c r="H132" s="65">
        <f>方太!C132</f>
        <v>4.9132945471880047</v>
      </c>
      <c r="I132" s="65">
        <f>老板!C132</f>
        <v>4.8878446688839388</v>
      </c>
      <c r="J132" s="65">
        <f>AO!C132</f>
        <v>4.9343817571071797</v>
      </c>
      <c r="K132" s="71">
        <f>万和!J132</f>
        <v>4.8627038400841665</v>
      </c>
      <c r="L132" s="72">
        <f>海尔!J132</f>
        <v>4.8329296326127471</v>
      </c>
      <c r="M132" s="72">
        <f>美的!J132</f>
        <v>4.849067438825597</v>
      </c>
      <c r="N132" s="72">
        <f>万家乐!J132</f>
        <v>4.8669590643274852</v>
      </c>
      <c r="O132" s="72">
        <f>华帝!J132</f>
        <v>4.8879209083790132</v>
      </c>
      <c r="P132" s="72">
        <f>方太!J132</f>
        <v>4.9358403484252609</v>
      </c>
      <c r="Q132" s="72">
        <f>老板!J132</f>
        <v>4.9087358496323192</v>
      </c>
      <c r="R132" s="72">
        <f>AO!J132</f>
        <v>4.9525576274026379</v>
      </c>
      <c r="S132" s="79">
        <f>万和!Q132</f>
        <v>4.8127301420305102</v>
      </c>
      <c r="T132" s="80">
        <f>海尔!Q132</f>
        <v>4.7665774072843883</v>
      </c>
      <c r="U132" s="80">
        <f>美的!Q132</f>
        <v>4.7993999240410181</v>
      </c>
      <c r="V132" s="80">
        <f>万家乐!Q132</f>
        <v>4.8163464216095795</v>
      </c>
      <c r="W132" s="80">
        <f>华帝!Q132</f>
        <v>4.8461889845993209</v>
      </c>
      <c r="X132" s="80">
        <f>方太!Q132</f>
        <v>4.9141612766925604</v>
      </c>
      <c r="Y132" s="80">
        <f>老板!Q132</f>
        <v>4.8780093369542001</v>
      </c>
      <c r="Z132" s="80">
        <f>AO!Q132</f>
        <v>4.9290518706465276</v>
      </c>
      <c r="AA132" s="86">
        <f>万和!X132</f>
        <v>4.8259395639721783</v>
      </c>
      <c r="AB132" s="87">
        <f>海尔!X132</f>
        <v>4.7921794672067302</v>
      </c>
      <c r="AC132" s="87">
        <f>美的!X132</f>
        <v>4.8042400303835926</v>
      </c>
      <c r="AD132" s="87">
        <f>万家乐!X132</f>
        <v>4.8324282929546092</v>
      </c>
      <c r="AE132" s="87">
        <f>华帝!X132</f>
        <v>4.86788697468024</v>
      </c>
      <c r="AF132" s="87">
        <f>方太!X132</f>
        <v>4.889882016446192</v>
      </c>
      <c r="AG132" s="87">
        <f>老板!X132</f>
        <v>4.8767888200652978</v>
      </c>
      <c r="AH132" s="87">
        <f>AO!X132</f>
        <v>4.9215357732723746</v>
      </c>
    </row>
    <row r="133" spans="1:34" x14ac:dyDescent="0.25">
      <c r="A133" s="10">
        <v>42861</v>
      </c>
      <c r="B133" s="11" t="s">
        <v>18</v>
      </c>
      <c r="C133" s="64">
        <f>万和!C133</f>
        <v>4.8336835960303555</v>
      </c>
      <c r="D133" s="65">
        <f>海尔!C133</f>
        <v>4.797449512875148</v>
      </c>
      <c r="E133" s="65">
        <f>美的!C133</f>
        <v>4.8176899886060438</v>
      </c>
      <c r="F133" s="65">
        <f>万家乐!C133</f>
        <v>4.8393060097882312</v>
      </c>
      <c r="G133" s="65">
        <f>华帝!C133</f>
        <v>4.867599067599067</v>
      </c>
      <c r="H133" s="65">
        <f>方太!C133</f>
        <v>4.9131705416287828</v>
      </c>
      <c r="I133" s="65">
        <f>老板!C133</f>
        <v>4.8880158367595561</v>
      </c>
      <c r="J133" s="65">
        <f>AO!C133</f>
        <v>4.9345887332235456</v>
      </c>
      <c r="K133" s="71">
        <f>万和!J133</f>
        <v>4.8627553998832456</v>
      </c>
      <c r="L133" s="72">
        <f>海尔!J133</f>
        <v>4.8330456747181776</v>
      </c>
      <c r="M133" s="72">
        <f>美的!J133</f>
        <v>4.8490930622060286</v>
      </c>
      <c r="N133" s="72">
        <f>万家乐!J133</f>
        <v>4.8675805441514157</v>
      </c>
      <c r="O133" s="72">
        <f>华帝!J133</f>
        <v>4.8883395674093348</v>
      </c>
      <c r="P133" s="72">
        <f>方太!J133</f>
        <v>4.9357708793349788</v>
      </c>
      <c r="Q133" s="72">
        <f>老板!J133</f>
        <v>4.9089081772498862</v>
      </c>
      <c r="R133" s="72">
        <f>AO!J133</f>
        <v>4.9528151029857517</v>
      </c>
      <c r="S133" s="79">
        <f>万和!Q133</f>
        <v>4.8126094570928197</v>
      </c>
      <c r="T133" s="80">
        <f>海尔!Q133</f>
        <v>4.7668672827749488</v>
      </c>
      <c r="U133" s="80">
        <f>美的!Q133</f>
        <v>4.7994269818266622</v>
      </c>
      <c r="V133" s="80">
        <f>万家乐!Q133</f>
        <v>4.8169229698698768</v>
      </c>
      <c r="W133" s="80">
        <f>华帝!Q133</f>
        <v>4.8465116279069766</v>
      </c>
      <c r="X133" s="80">
        <f>方太!Q133</f>
        <v>4.9141446941161187</v>
      </c>
      <c r="Y133" s="80">
        <f>老板!Q133</f>
        <v>4.8782396832648089</v>
      </c>
      <c r="Z133" s="80">
        <f>AO!Q133</f>
        <v>4.9292345879376596</v>
      </c>
      <c r="AA133" s="86">
        <f>万和!X133</f>
        <v>4.8256859311150029</v>
      </c>
      <c r="AB133" s="87">
        <f>海尔!X133</f>
        <v>4.7924355811323185</v>
      </c>
      <c r="AC133" s="87">
        <f>美的!X133</f>
        <v>4.8045499217854424</v>
      </c>
      <c r="AD133" s="87">
        <f>万家乐!X133</f>
        <v>4.8334145153434003</v>
      </c>
      <c r="AE133" s="87">
        <f>华帝!X133</f>
        <v>4.8679460074808913</v>
      </c>
      <c r="AF133" s="87">
        <f>方太!X133</f>
        <v>4.8895960514352517</v>
      </c>
      <c r="AG133" s="87">
        <f>老板!X133</f>
        <v>4.8768996497639714</v>
      </c>
      <c r="AH133" s="87">
        <f>AO!X133</f>
        <v>4.9217165087472257</v>
      </c>
    </row>
    <row r="134" spans="1:34" x14ac:dyDescent="0.25">
      <c r="A134" s="10">
        <v>42862</v>
      </c>
      <c r="B134" s="11" t="s">
        <v>12</v>
      </c>
      <c r="C134" s="64">
        <f>万和!C134</f>
        <v>4.834014081767612</v>
      </c>
      <c r="D134" s="65">
        <f>海尔!C134</f>
        <v>4.7976615726407692</v>
      </c>
      <c r="E134" s="65">
        <f>美的!C134</f>
        <v>4.817779013488388</v>
      </c>
      <c r="F134" s="65">
        <f>万家乐!C134</f>
        <v>4.8396856308248717</v>
      </c>
      <c r="G134" s="65">
        <f>华帝!C134</f>
        <v>4.8677222925251744</v>
      </c>
      <c r="H134" s="65">
        <f>方太!C134</f>
        <v>4.9135950551647376</v>
      </c>
      <c r="I134" s="65">
        <f>老板!C134</f>
        <v>4.8886352337178742</v>
      </c>
      <c r="J134" s="65">
        <f>AO!C134</f>
        <v>4.9347436385557462</v>
      </c>
      <c r="K134" s="71">
        <f>万和!J134</f>
        <v>4.8631695647100015</v>
      </c>
      <c r="L134" s="72">
        <f>海尔!J134</f>
        <v>4.8331662023055308</v>
      </c>
      <c r="M134" s="72">
        <f>美的!J134</f>
        <v>4.8491395513498903</v>
      </c>
      <c r="N134" s="72">
        <f>万家乐!J134</f>
        <v>4.867505911809709</v>
      </c>
      <c r="O134" s="72">
        <f>华帝!J134</f>
        <v>4.8885752295661771</v>
      </c>
      <c r="P134" s="72">
        <f>方太!J134</f>
        <v>4.9362985055272794</v>
      </c>
      <c r="Q134" s="72">
        <f>老板!J134</f>
        <v>4.9094146653273674</v>
      </c>
      <c r="R134" s="72">
        <f>AO!J134</f>
        <v>4.9529078621739959</v>
      </c>
      <c r="S134" s="79">
        <f>万和!Q134</f>
        <v>4.81281363052865</v>
      </c>
      <c r="T134" s="80">
        <f>海尔!Q134</f>
        <v>4.7670872458107745</v>
      </c>
      <c r="U134" s="80">
        <f>美的!Q134</f>
        <v>4.7994130399338157</v>
      </c>
      <c r="V134" s="80">
        <f>万家乐!Q134</f>
        <v>4.8174294060370011</v>
      </c>
      <c r="W134" s="80">
        <f>华帝!Q134</f>
        <v>4.8467503812583148</v>
      </c>
      <c r="X134" s="80">
        <f>方太!Q134</f>
        <v>4.9146432392128894</v>
      </c>
      <c r="Y134" s="80">
        <f>老板!Q134</f>
        <v>4.8789151675646059</v>
      </c>
      <c r="Z134" s="80">
        <f>AO!Q134</f>
        <v>4.9293023034456498</v>
      </c>
      <c r="AA134" s="86">
        <f>万和!X134</f>
        <v>4.8260590500641847</v>
      </c>
      <c r="AB134" s="87">
        <f>海尔!X134</f>
        <v>4.7927312698060032</v>
      </c>
      <c r="AC134" s="87">
        <f>美的!X134</f>
        <v>4.8047844491814562</v>
      </c>
      <c r="AD134" s="87">
        <f>万家乐!X134</f>
        <v>4.834121574627904</v>
      </c>
      <c r="AE134" s="87">
        <f>华帝!X134</f>
        <v>4.8678412667510305</v>
      </c>
      <c r="AF134" s="87">
        <f>方太!X134</f>
        <v>4.889843420754044</v>
      </c>
      <c r="AG134" s="87">
        <f>老板!X134</f>
        <v>4.8775758682616503</v>
      </c>
      <c r="AH134" s="87">
        <f>AO!X134</f>
        <v>4.9220207500475919</v>
      </c>
    </row>
    <row r="135" spans="1:34" x14ac:dyDescent="0.25">
      <c r="A135" s="10">
        <v>42863</v>
      </c>
      <c r="B135" s="11" t="s">
        <v>13</v>
      </c>
      <c r="C135" s="64">
        <f>万和!C135</f>
        <v>4.8353163031222062</v>
      </c>
      <c r="D135" s="65">
        <f>海尔!C135</f>
        <v>4.7977976006385132</v>
      </c>
      <c r="E135" s="65">
        <f>美的!C135</f>
        <v>4.8180780151642093</v>
      </c>
      <c r="F135" s="65">
        <f>万家乐!C135</f>
        <v>4.8403661221179464</v>
      </c>
      <c r="G135" s="65">
        <f>华帝!C135</f>
        <v>4.8677510455740958</v>
      </c>
      <c r="H135" s="65">
        <f>方太!C135</f>
        <v>4.9136117756082847</v>
      </c>
      <c r="I135" s="65">
        <f>老板!C135</f>
        <v>4.8884019154289424</v>
      </c>
      <c r="J135" s="65">
        <f>AO!C135</f>
        <v>4.934848448904388</v>
      </c>
      <c r="K135" s="71">
        <f>万和!J135</f>
        <v>4.8645748279482097</v>
      </c>
      <c r="L135" s="72">
        <f>海尔!J135</f>
        <v>4.8331793339648765</v>
      </c>
      <c r="M135" s="72">
        <f>美的!J135</f>
        <v>4.8494038529529027</v>
      </c>
      <c r="N135" s="72">
        <f>万家乐!J135</f>
        <v>4.8681265206812654</v>
      </c>
      <c r="O135" s="72">
        <f>华帝!J135</f>
        <v>4.8886301901435782</v>
      </c>
      <c r="P135" s="72">
        <f>方太!J135</f>
        <v>4.9361543932242844</v>
      </c>
      <c r="Q135" s="72">
        <f>老板!J135</f>
        <v>4.9093620647674703</v>
      </c>
      <c r="R135" s="72">
        <f>AO!J135</f>
        <v>4.9530757004246437</v>
      </c>
      <c r="S135" s="79">
        <f>万和!Q135</f>
        <v>4.8142423888953694</v>
      </c>
      <c r="T135" s="80">
        <f>海尔!Q135</f>
        <v>4.7672837922913702</v>
      </c>
      <c r="U135" s="80">
        <f>美的!Q135</f>
        <v>4.7996160639331782</v>
      </c>
      <c r="V135" s="80">
        <f>万家乐!Q135</f>
        <v>4.8183524504692388</v>
      </c>
      <c r="W135" s="80">
        <f>华帝!Q135</f>
        <v>4.8465269693441986</v>
      </c>
      <c r="X135" s="80">
        <f>方太!Q135</f>
        <v>4.9146893385918409</v>
      </c>
      <c r="Y135" s="80">
        <f>老板!Q135</f>
        <v>4.8785914292671047</v>
      </c>
      <c r="Z135" s="80">
        <f>AO!Q135</f>
        <v>4.9294949351173107</v>
      </c>
      <c r="AA135" s="86">
        <f>万和!X135</f>
        <v>4.8271316925230376</v>
      </c>
      <c r="AB135" s="87">
        <f>海尔!X135</f>
        <v>4.7929296756592903</v>
      </c>
      <c r="AC135" s="87">
        <f>美的!X135</f>
        <v>4.8052141286065471</v>
      </c>
      <c r="AD135" s="87">
        <f>万家乐!X135</f>
        <v>4.8346193952033367</v>
      </c>
      <c r="AE135" s="87">
        <f>华帝!X135</f>
        <v>4.8680959772345105</v>
      </c>
      <c r="AF135" s="87">
        <f>方太!X135</f>
        <v>4.8899915950087278</v>
      </c>
      <c r="AG135" s="87">
        <f>老板!X135</f>
        <v>4.8772522522522523</v>
      </c>
      <c r="AH135" s="87">
        <f>AO!X135</f>
        <v>4.9219747111712095</v>
      </c>
    </row>
    <row r="136" spans="1:34" x14ac:dyDescent="0.25">
      <c r="A136" s="10">
        <v>42864</v>
      </c>
      <c r="B136" s="11" t="s">
        <v>14</v>
      </c>
      <c r="C136" s="64">
        <f>万和!C136</f>
        <v>4.8355164852224872</v>
      </c>
      <c r="D136" s="65">
        <f>海尔!C136</f>
        <v>4.7979915836444809</v>
      </c>
      <c r="E136" s="65">
        <f>美的!C136</f>
        <v>4.8254029224506416</v>
      </c>
      <c r="F136" s="65">
        <f>万家乐!C136</f>
        <v>4.8400222191362312</v>
      </c>
      <c r="G136" s="65">
        <f>华帝!C136</f>
        <v>4.8678514321281776</v>
      </c>
      <c r="H136" s="65">
        <f>方太!C136</f>
        <v>4.9133255983842545</v>
      </c>
      <c r="I136" s="65">
        <f>老板!C136</f>
        <v>4.8888821618130818</v>
      </c>
      <c r="J136" s="65">
        <f>AO!C136</f>
        <v>4.9348840141200201</v>
      </c>
      <c r="K136" s="71">
        <f>万和!J136</f>
        <v>4.8644699307213131</v>
      </c>
      <c r="L136" s="72">
        <f>海尔!J136</f>
        <v>4.8333212237816099</v>
      </c>
      <c r="M136" s="72">
        <f>美的!J136</f>
        <v>4.8497350214006758</v>
      </c>
      <c r="N136" s="72">
        <f>万家乐!J136</f>
        <v>4.8676572698236358</v>
      </c>
      <c r="O136" s="72">
        <f>华帝!J136</f>
        <v>4.8889604326969511</v>
      </c>
      <c r="P136" s="72">
        <f>方太!J136</f>
        <v>4.9357354647415237</v>
      </c>
      <c r="Q136" s="72">
        <f>老板!J136</f>
        <v>4.9096990978991339</v>
      </c>
      <c r="R136" s="72">
        <f>AO!J136</f>
        <v>4.9530304462934946</v>
      </c>
      <c r="S136" s="79">
        <f>万和!Q136</f>
        <v>4.814752285032311</v>
      </c>
      <c r="T136" s="80">
        <f>海尔!Q136</f>
        <v>4.7674904534120701</v>
      </c>
      <c r="U136" s="80">
        <f>美的!Q136</f>
        <v>4.7999307392016117</v>
      </c>
      <c r="V136" s="80">
        <f>万家乐!Q136</f>
        <v>4.8181502569087629</v>
      </c>
      <c r="W136" s="80">
        <f>华帝!Q136</f>
        <v>4.8464956054215902</v>
      </c>
      <c r="X136" s="80">
        <f>方太!Q136</f>
        <v>4.9143676679128525</v>
      </c>
      <c r="Y136" s="80">
        <f>老板!Q136</f>
        <v>4.8793364412423568</v>
      </c>
      <c r="Z136" s="80">
        <f>AO!Q136</f>
        <v>4.9296520423600603</v>
      </c>
      <c r="AA136" s="86">
        <f>万和!X136</f>
        <v>4.8273272399138385</v>
      </c>
      <c r="AB136" s="87">
        <f>海尔!X136</f>
        <v>4.7931630737397635</v>
      </c>
      <c r="AC136" s="87">
        <f>美的!X136</f>
        <v>4.8265430067496355</v>
      </c>
      <c r="AD136" s="87">
        <f>万家乐!X136</f>
        <v>4.834259130676295</v>
      </c>
      <c r="AE136" s="87">
        <f>华帝!X136</f>
        <v>4.8680982582659924</v>
      </c>
      <c r="AF136" s="87">
        <f>方太!X136</f>
        <v>4.8898736624983883</v>
      </c>
      <c r="AG136" s="87">
        <f>老板!X136</f>
        <v>4.8776109462977537</v>
      </c>
      <c r="AH136" s="87">
        <f>AO!X136</f>
        <v>4.9219695537065054</v>
      </c>
    </row>
    <row r="137" spans="1:34" x14ac:dyDescent="0.25">
      <c r="A137" s="10">
        <v>42865</v>
      </c>
      <c r="B137" s="11" t="s">
        <v>15</v>
      </c>
      <c r="C137" s="64">
        <f>万和!C137</f>
        <v>4.836447238228275</v>
      </c>
      <c r="D137" s="65">
        <f>海尔!C137</f>
        <v>4.7982509818723669</v>
      </c>
      <c r="E137" s="65">
        <f>美的!C137</f>
        <v>4.8185239898291918</v>
      </c>
      <c r="F137" s="65">
        <f>万家乐!C137</f>
        <v>4.8407625649913344</v>
      </c>
      <c r="G137" s="65">
        <f>华帝!C137</f>
        <v>4.8681219903691817</v>
      </c>
      <c r="H137" s="65">
        <f>方太!C137</f>
        <v>4.9133097383097386</v>
      </c>
      <c r="I137" s="65">
        <f>老板!C137</f>
        <v>4.8895080880802482</v>
      </c>
      <c r="J137" s="65">
        <f>AO!C137</f>
        <v>4.9351926132163024</v>
      </c>
      <c r="K137" s="71">
        <f>万和!J137</f>
        <v>4.8653745416448402</v>
      </c>
      <c r="L137" s="72">
        <f>海尔!J137</f>
        <v>4.8335183419364753</v>
      </c>
      <c r="M137" s="72">
        <f>美的!J137</f>
        <v>4.8497319096968416</v>
      </c>
      <c r="N137" s="72">
        <f>万家乐!J137</f>
        <v>4.8682149046793759</v>
      </c>
      <c r="O137" s="72">
        <f>华帝!J137</f>
        <v>4.8891492776886034</v>
      </c>
      <c r="P137" s="72">
        <f>方太!J137</f>
        <v>4.9357464607464605</v>
      </c>
      <c r="Q137" s="72">
        <f>老板!J137</f>
        <v>4.9100521131427541</v>
      </c>
      <c r="R137" s="72">
        <f>AO!J137</f>
        <v>4.9532348638572978</v>
      </c>
      <c r="S137" s="79">
        <f>万和!Q137</f>
        <v>4.8157266748152026</v>
      </c>
      <c r="T137" s="80">
        <f>海尔!Q137</f>
        <v>4.7677235183306763</v>
      </c>
      <c r="U137" s="80">
        <f>美的!Q137</f>
        <v>4.7998923766816146</v>
      </c>
      <c r="V137" s="80">
        <f>万家乐!Q137</f>
        <v>4.8189948006932406</v>
      </c>
      <c r="W137" s="80">
        <f>华帝!Q137</f>
        <v>4.8466131621187802</v>
      </c>
      <c r="X137" s="80">
        <f>方太!Q137</f>
        <v>4.9143178893178892</v>
      </c>
      <c r="Y137" s="80">
        <f>老板!Q137</f>
        <v>4.880230141277826</v>
      </c>
      <c r="Z137" s="80">
        <f>AO!Q137</f>
        <v>4.9300174602425555</v>
      </c>
      <c r="AA137" s="86">
        <f>万和!X137</f>
        <v>4.8282404982247833</v>
      </c>
      <c r="AB137" s="87">
        <f>海尔!X137</f>
        <v>4.793511085349949</v>
      </c>
      <c r="AC137" s="87">
        <f>美的!X137</f>
        <v>4.8059476831091184</v>
      </c>
      <c r="AD137" s="87">
        <f>万家乐!X137</f>
        <v>4.8350779896013867</v>
      </c>
      <c r="AE137" s="87">
        <f>华帝!X137</f>
        <v>4.8686035313001605</v>
      </c>
      <c r="AF137" s="87">
        <f>方太!X137</f>
        <v>4.8898648648648653</v>
      </c>
      <c r="AG137" s="87">
        <f>老板!X137</f>
        <v>4.8782420098201644</v>
      </c>
      <c r="AH137" s="87">
        <f>AO!X137</f>
        <v>4.922325515549054</v>
      </c>
    </row>
    <row r="138" spans="1:34" x14ac:dyDescent="0.25">
      <c r="A138" s="10">
        <v>42866</v>
      </c>
      <c r="B138" s="11" t="s">
        <v>16</v>
      </c>
      <c r="C138" s="64">
        <f>万和!C138</f>
        <v>4.8367716673484891</v>
      </c>
      <c r="D138" s="65">
        <f>海尔!C138</f>
        <v>4.7978000804765975</v>
      </c>
      <c r="E138" s="65">
        <f>美的!C138</f>
        <v>4.8186355801997216</v>
      </c>
      <c r="F138" s="65">
        <f>万家乐!C138</f>
        <v>4.8400380475129916</v>
      </c>
      <c r="G138" s="65">
        <f>华帝!C138</f>
        <v>4.8679659944896487</v>
      </c>
      <c r="H138" s="65">
        <f>方太!C138</f>
        <v>4.9127012329725943</v>
      </c>
      <c r="I138" s="65">
        <f>老板!C138</f>
        <v>4.8903732295970164</v>
      </c>
      <c r="J138" s="65">
        <f>AO!C138</f>
        <v>4.9352681209084679</v>
      </c>
      <c r="K138" s="71">
        <f>万和!J138</f>
        <v>4.8661095201916895</v>
      </c>
      <c r="L138" s="72">
        <f>海尔!J138</f>
        <v>4.8331433303107785</v>
      </c>
      <c r="M138" s="72">
        <f>美的!J138</f>
        <v>4.8497499820561281</v>
      </c>
      <c r="N138" s="72">
        <f>万家乐!J138</f>
        <v>4.8676224944320712</v>
      </c>
      <c r="O138" s="72">
        <f>华帝!J138</f>
        <v>4.8889460650307139</v>
      </c>
      <c r="P138" s="72">
        <f>方太!J138</f>
        <v>4.9354223873364562</v>
      </c>
      <c r="Q138" s="72">
        <f>老板!J138</f>
        <v>4.9110702331051534</v>
      </c>
      <c r="R138" s="72">
        <f>AO!J138</f>
        <v>4.9532531373336797</v>
      </c>
      <c r="S138" s="79">
        <f>万和!Q138</f>
        <v>4.8159078955058146</v>
      </c>
      <c r="T138" s="80">
        <f>海尔!Q138</f>
        <v>4.7673251739077198</v>
      </c>
      <c r="U138" s="80">
        <f>美的!Q138</f>
        <v>4.8000556252532665</v>
      </c>
      <c r="V138" s="80">
        <f>万家乐!Q138</f>
        <v>4.8182071269487752</v>
      </c>
      <c r="W138" s="80">
        <f>华帝!Q138</f>
        <v>4.8464606181455636</v>
      </c>
      <c r="X138" s="80">
        <f>方太!Q138</f>
        <v>4.9136811500565338</v>
      </c>
      <c r="Y138" s="80">
        <f>老板!Q138</f>
        <v>4.8811857302252646</v>
      </c>
      <c r="Z138" s="80">
        <f>AO!Q138</f>
        <v>4.9300687731902721</v>
      </c>
      <c r="AA138" s="86">
        <f>万和!X138</f>
        <v>4.8282975863479631</v>
      </c>
      <c r="AB138" s="87">
        <f>海尔!X138</f>
        <v>4.7929317372112958</v>
      </c>
      <c r="AC138" s="87">
        <f>美的!X138</f>
        <v>4.8061011332897703</v>
      </c>
      <c r="AD138" s="87">
        <f>万家乐!X138</f>
        <v>4.8342845211581293</v>
      </c>
      <c r="AE138" s="87">
        <f>华帝!X138</f>
        <v>4.8684913002926704</v>
      </c>
      <c r="AF138" s="87">
        <f>方太!X138</f>
        <v>4.8890001615247938</v>
      </c>
      <c r="AG138" s="87">
        <f>老板!X138</f>
        <v>4.8788637254606311</v>
      </c>
      <c r="AH138" s="87">
        <f>AO!X138</f>
        <v>4.922482452201451</v>
      </c>
    </row>
    <row r="139" spans="1:34" x14ac:dyDescent="0.25">
      <c r="A139" s="10">
        <v>42867</v>
      </c>
      <c r="B139" s="11" t="s">
        <v>17</v>
      </c>
      <c r="C139" s="64">
        <f>万和!C139</f>
        <v>4.8356158992522627</v>
      </c>
      <c r="D139" s="65">
        <f>海尔!C139</f>
        <v>4.7962855406400697</v>
      </c>
      <c r="E139" s="65">
        <f>美的!C139</f>
        <v>4.8183688937022247</v>
      </c>
      <c r="F139" s="65">
        <f>万家乐!C139</f>
        <v>4.8388714002565001</v>
      </c>
      <c r="G139" s="65">
        <f>华帝!C139</f>
        <v>4.8671903741695344</v>
      </c>
      <c r="H139" s="65">
        <f>方太!C139</f>
        <v>4.9123047172066139</v>
      </c>
      <c r="I139" s="65">
        <f>老板!C139</f>
        <v>4.8905594546627942</v>
      </c>
      <c r="J139" s="65">
        <f>AO!C139</f>
        <v>4.9353917473577624</v>
      </c>
      <c r="K139" s="71">
        <f>万和!J139</f>
        <v>4.8651711924439196</v>
      </c>
      <c r="L139" s="72">
        <f>海尔!J139</f>
        <v>4.8320847647034473</v>
      </c>
      <c r="M139" s="72">
        <f>美的!J139</f>
        <v>4.8496348940704994</v>
      </c>
      <c r="N139" s="72">
        <f>万家乐!J139</f>
        <v>4.8661769849597762</v>
      </c>
      <c r="O139" s="72">
        <f>华帝!J139</f>
        <v>4.8881386742842308</v>
      </c>
      <c r="P139" s="72">
        <f>方太!J139</f>
        <v>4.9350759402907238</v>
      </c>
      <c r="Q139" s="72">
        <f>老板!J139</f>
        <v>4.9112717812197486</v>
      </c>
      <c r="R139" s="72">
        <f>AO!J139</f>
        <v>4.9535788874121893</v>
      </c>
      <c r="S139" s="79">
        <f>万和!Q139</f>
        <v>4.8145808736717823</v>
      </c>
      <c r="T139" s="80">
        <f>海尔!Q139</f>
        <v>4.7658000147808739</v>
      </c>
      <c r="U139" s="80">
        <f>美的!Q139</f>
        <v>4.7997205270062171</v>
      </c>
      <c r="V139" s="80">
        <f>万家乐!Q139</f>
        <v>4.8170689052116122</v>
      </c>
      <c r="W139" s="80">
        <f>华帝!Q139</f>
        <v>4.8459066415633316</v>
      </c>
      <c r="X139" s="80">
        <f>方太!Q139</f>
        <v>4.9134671794537512</v>
      </c>
      <c r="Y139" s="80">
        <f>老板!Q139</f>
        <v>4.8813226040658275</v>
      </c>
      <c r="Z139" s="80">
        <f>AO!Q139</f>
        <v>4.9301784697171067</v>
      </c>
      <c r="AA139" s="86">
        <f>万和!X139</f>
        <v>4.827095631641086</v>
      </c>
      <c r="AB139" s="87">
        <f>海尔!X139</f>
        <v>4.790971842435888</v>
      </c>
      <c r="AC139" s="87">
        <f>美的!X139</f>
        <v>4.8057512600299583</v>
      </c>
      <c r="AD139" s="87">
        <f>万家乐!X139</f>
        <v>4.8333683105981109</v>
      </c>
      <c r="AE139" s="87">
        <f>华帝!X139</f>
        <v>4.8675258066610398</v>
      </c>
      <c r="AF139" s="87">
        <f>方太!X139</f>
        <v>4.8883710318753666</v>
      </c>
      <c r="AG139" s="87">
        <f>老板!X139</f>
        <v>4.8790839787028073</v>
      </c>
      <c r="AH139" s="87">
        <f>AO!X139</f>
        <v>4.9224178849439912</v>
      </c>
    </row>
    <row r="140" spans="1:34" x14ac:dyDescent="0.25">
      <c r="A140" s="10">
        <v>42868</v>
      </c>
      <c r="B140" s="11" t="s">
        <v>18</v>
      </c>
      <c r="C140" s="64">
        <f>万和!C140</f>
        <v>4.834319526627219</v>
      </c>
      <c r="D140" s="65">
        <f>海尔!C140</f>
        <v>4.7947539001858166</v>
      </c>
      <c r="E140" s="65">
        <f>美的!C140</f>
        <v>4.8176278885849451</v>
      </c>
      <c r="F140" s="65">
        <f>万家乐!C140</f>
        <v>4.8387582668455362</v>
      </c>
      <c r="G140" s="65">
        <f>华帝!C140</f>
        <v>4.8663911393927473</v>
      </c>
      <c r="H140" s="65">
        <f>方太!C140</f>
        <v>4.9119305330288086</v>
      </c>
      <c r="I140" s="65">
        <f>老板!C140</f>
        <v>4.8908733177148305</v>
      </c>
      <c r="J140" s="65">
        <f>AO!C140</f>
        <v>4.9352935556298663</v>
      </c>
      <c r="K140" s="71">
        <f>万和!J140</f>
        <v>4.8636662482816329</v>
      </c>
      <c r="L140" s="72">
        <f>海尔!J140</f>
        <v>4.8308218067375783</v>
      </c>
      <c r="M140" s="72">
        <f>美的!J140</f>
        <v>4.8491070861713998</v>
      </c>
      <c r="N140" s="72">
        <f>万家乐!J140</f>
        <v>4.8662712702111133</v>
      </c>
      <c r="O140" s="72">
        <f>华帝!J140</f>
        <v>4.8876242332797588</v>
      </c>
      <c r="P140" s="72">
        <f>方太!J140</f>
        <v>4.9348250637185131</v>
      </c>
      <c r="Q140" s="72">
        <f>老板!J140</f>
        <v>4.9113700672406972</v>
      </c>
      <c r="R140" s="72">
        <f>AO!J140</f>
        <v>4.9536855682415322</v>
      </c>
      <c r="S140" s="79">
        <f>万和!Q140</f>
        <v>4.8135198135198136</v>
      </c>
      <c r="T140" s="80">
        <f>海尔!Q140</f>
        <v>4.764280716715863</v>
      </c>
      <c r="U140" s="80">
        <f>美的!Q140</f>
        <v>4.7989512524355646</v>
      </c>
      <c r="V140" s="80">
        <f>万家乐!Q140</f>
        <v>4.8170585327967235</v>
      </c>
      <c r="W140" s="80">
        <f>华帝!Q140</f>
        <v>4.844950306688097</v>
      </c>
      <c r="X140" s="80">
        <f>方太!Q140</f>
        <v>4.9131442189930823</v>
      </c>
      <c r="Y140" s="80">
        <f>老板!Q140</f>
        <v>4.8817963306660177</v>
      </c>
      <c r="Z140" s="80">
        <f>AO!Q140</f>
        <v>4.9300864663450055</v>
      </c>
      <c r="AA140" s="86">
        <f>万和!X140</f>
        <v>4.8257725180802105</v>
      </c>
      <c r="AB140" s="87">
        <f>海尔!X140</f>
        <v>4.7891591771040094</v>
      </c>
      <c r="AC140" s="87">
        <f>美的!X140</f>
        <v>4.8048253271478689</v>
      </c>
      <c r="AD140" s="87">
        <f>万家乐!X140</f>
        <v>4.8329449975287719</v>
      </c>
      <c r="AE140" s="87">
        <f>华帝!X140</f>
        <v>4.8665988782103851</v>
      </c>
      <c r="AF140" s="87">
        <f>方太!X140</f>
        <v>4.8878223163748302</v>
      </c>
      <c r="AG140" s="87">
        <f>老板!X140</f>
        <v>4.8794535552377765</v>
      </c>
      <c r="AH140" s="87">
        <f>AO!X140</f>
        <v>4.9221086323030621</v>
      </c>
    </row>
    <row r="141" spans="1:34" x14ac:dyDescent="0.25">
      <c r="A141" s="10">
        <v>42869</v>
      </c>
      <c r="B141" s="11" t="s">
        <v>12</v>
      </c>
      <c r="C141" s="64">
        <f>万和!C141</f>
        <v>4.8343511296531432</v>
      </c>
      <c r="D141" s="65">
        <f>海尔!C141</f>
        <v>4.7933094818225106</v>
      </c>
      <c r="E141" s="65">
        <f>美的!C141</f>
        <v>4.8169413991488943</v>
      </c>
      <c r="F141" s="65">
        <f>万家乐!C141</f>
        <v>4.8390239266281752</v>
      </c>
      <c r="G141" s="65">
        <f>华帝!C141</f>
        <v>4.8644468013340445</v>
      </c>
      <c r="H141" s="65">
        <f>方太!C141</f>
        <v>4.9112167920222154</v>
      </c>
      <c r="I141" s="65">
        <f>老板!C141</f>
        <v>4.890442533835123</v>
      </c>
      <c r="J141" s="65">
        <f>AO!C141</f>
        <v>4.9352662816811037</v>
      </c>
      <c r="K141" s="71">
        <f>万和!J141</f>
        <v>4.8637160650583473</v>
      </c>
      <c r="L141" s="72">
        <f>海尔!J141</f>
        <v>4.829642441336361</v>
      </c>
      <c r="M141" s="72">
        <f>美的!J141</f>
        <v>4.8487054189176204</v>
      </c>
      <c r="N141" s="72">
        <f>万家乐!J141</f>
        <v>4.8668472449925151</v>
      </c>
      <c r="O141" s="72">
        <f>华帝!J141</f>
        <v>4.8853558151885288</v>
      </c>
      <c r="P141" s="72">
        <f>方太!J141</f>
        <v>4.9341293129616517</v>
      </c>
      <c r="Q141" s="72">
        <f>老板!J141</f>
        <v>4.9110240797968361</v>
      </c>
      <c r="R141" s="72">
        <f>AO!J141</f>
        <v>4.9539220404234845</v>
      </c>
      <c r="S141" s="79">
        <f>万和!Q141</f>
        <v>4.8140153576395184</v>
      </c>
      <c r="T141" s="80">
        <f>海尔!Q141</f>
        <v>4.7629557426940607</v>
      </c>
      <c r="U141" s="80">
        <f>美的!Q141</f>
        <v>4.7981927527033958</v>
      </c>
      <c r="V141" s="80">
        <f>万家乐!Q141</f>
        <v>4.817378287832347</v>
      </c>
      <c r="W141" s="80">
        <f>华帝!Q141</f>
        <v>4.8429985385943937</v>
      </c>
      <c r="X141" s="80">
        <f>方太!Q141</f>
        <v>4.9125434247360786</v>
      </c>
      <c r="Y141" s="80">
        <f>老板!Q141</f>
        <v>4.8812532509255577</v>
      </c>
      <c r="Z141" s="80">
        <f>AO!Q141</f>
        <v>4.9300769971126082</v>
      </c>
      <c r="AA141" s="86">
        <f>万和!X141</f>
        <v>4.8253219662615638</v>
      </c>
      <c r="AB141" s="87">
        <f>海尔!X141</f>
        <v>4.78733026143711</v>
      </c>
      <c r="AC141" s="87">
        <f>美的!X141</f>
        <v>4.8039260258256649</v>
      </c>
      <c r="AD141" s="87">
        <f>万家乐!X141</f>
        <v>4.8328462470596625</v>
      </c>
      <c r="AE141" s="87">
        <f>华帝!X141</f>
        <v>4.864986050219211</v>
      </c>
      <c r="AF141" s="87">
        <f>方太!X141</f>
        <v>4.8869776383689167</v>
      </c>
      <c r="AG141" s="87">
        <f>老板!X141</f>
        <v>4.8790502707829759</v>
      </c>
      <c r="AH141" s="87">
        <f>AO!X141</f>
        <v>4.9217998075072185</v>
      </c>
    </row>
    <row r="142" spans="1:34" x14ac:dyDescent="0.25">
      <c r="A142" s="10">
        <v>42870</v>
      </c>
      <c r="B142" s="11" t="s">
        <v>13</v>
      </c>
      <c r="C142" s="64">
        <f>万和!C142</f>
        <v>4.8328948710105033</v>
      </c>
      <c r="D142" s="65">
        <f>海尔!C142</f>
        <v>4.7926139121114018</v>
      </c>
      <c r="E142" s="65">
        <f>美的!C142</f>
        <v>4.8164548681639934</v>
      </c>
      <c r="F142" s="65">
        <f>万家乐!C142</f>
        <v>4.8384495004213308</v>
      </c>
      <c r="G142" s="65">
        <f>华帝!C142</f>
        <v>4.8636440192676922</v>
      </c>
      <c r="H142" s="65">
        <f>方太!C142</f>
        <v>4.910462488096468</v>
      </c>
      <c r="I142" s="65">
        <f>老板!C142</f>
        <v>4.8899512676577634</v>
      </c>
      <c r="J142" s="65">
        <f>AO!C142</f>
        <v>4.9356499668590459</v>
      </c>
      <c r="K142" s="71">
        <f>万和!J142</f>
        <v>4.86228204343836</v>
      </c>
      <c r="L142" s="72">
        <f>海尔!J142</f>
        <v>4.8290901852969164</v>
      </c>
      <c r="M142" s="72">
        <f>美的!J142</f>
        <v>4.8484056085083553</v>
      </c>
      <c r="N142" s="72">
        <f>万家乐!J142</f>
        <v>4.8658721560130012</v>
      </c>
      <c r="O142" s="72">
        <f>华帝!J142</f>
        <v>4.8853370162023779</v>
      </c>
      <c r="P142" s="72">
        <f>方太!J142</f>
        <v>4.9336385226998933</v>
      </c>
      <c r="Q142" s="72">
        <f>老板!J142</f>
        <v>4.9104620319536121</v>
      </c>
      <c r="R142" s="72">
        <f>AO!J142</f>
        <v>4.9542412338134731</v>
      </c>
      <c r="S142" s="79">
        <f>万和!Q142</f>
        <v>4.8127256041602937</v>
      </c>
      <c r="T142" s="80">
        <f>海尔!Q142</f>
        <v>4.7623764223672795</v>
      </c>
      <c r="U142" s="80">
        <f>美的!Q142</f>
        <v>4.7976009682467486</v>
      </c>
      <c r="V142" s="80">
        <f>万家乐!Q142</f>
        <v>4.8169736366919462</v>
      </c>
      <c r="W142" s="80">
        <f>华帝!Q142</f>
        <v>4.8416815441102168</v>
      </c>
      <c r="X142" s="80">
        <f>方太!Q142</f>
        <v>4.9119195952225247</v>
      </c>
      <c r="Y142" s="80">
        <f>老板!Q142</f>
        <v>4.8806057615199556</v>
      </c>
      <c r="Z142" s="80">
        <f>AO!Q142</f>
        <v>4.9308162374508946</v>
      </c>
      <c r="AA142" s="86">
        <f>万和!X142</f>
        <v>4.8236769654328544</v>
      </c>
      <c r="AB142" s="87">
        <f>海尔!X142</f>
        <v>4.7863751286700111</v>
      </c>
      <c r="AC142" s="87">
        <f>美的!X142</f>
        <v>4.803358027736877</v>
      </c>
      <c r="AD142" s="87">
        <f>万家乐!X142</f>
        <v>4.8325027085590468</v>
      </c>
      <c r="AE142" s="87">
        <f>华帝!X142</f>
        <v>4.8639134974904836</v>
      </c>
      <c r="AF142" s="87">
        <f>方太!X142</f>
        <v>4.8858293463669842</v>
      </c>
      <c r="AG142" s="87">
        <f>老板!X142</f>
        <v>4.8787860094997226</v>
      </c>
      <c r="AH142" s="87">
        <f>AO!X142</f>
        <v>4.9218924293127699</v>
      </c>
    </row>
    <row r="143" spans="1:34" x14ac:dyDescent="0.25">
      <c r="A143" s="10">
        <v>42871</v>
      </c>
      <c r="B143" s="11" t="s">
        <v>14</v>
      </c>
      <c r="C143" s="64">
        <f>万和!C143</f>
        <v>4.8315336560340905</v>
      </c>
      <c r="D143" s="65">
        <f>海尔!C143</f>
        <v>4.7920578356088512</v>
      </c>
      <c r="E143" s="65">
        <f>美的!C143</f>
        <v>4.8158304457093566</v>
      </c>
      <c r="F143" s="65">
        <f>万家乐!C143</f>
        <v>4.8387080976517538</v>
      </c>
      <c r="G143" s="65">
        <f>华帝!C143</f>
        <v>4.863181350702777</v>
      </c>
      <c r="H143" s="65">
        <f>方太!C143</f>
        <v>4.9099960175228992</v>
      </c>
      <c r="I143" s="65">
        <f>老板!C143</f>
        <v>4.8901235334285182</v>
      </c>
      <c r="J143" s="65">
        <f>AO!C143</f>
        <v>4.9354933437744712</v>
      </c>
      <c r="K143" s="71">
        <f>万和!J143</f>
        <v>4.8604939803897231</v>
      </c>
      <c r="L143" s="72">
        <f>海尔!J143</f>
        <v>4.8286108820192943</v>
      </c>
      <c r="M143" s="72">
        <f>美的!J143</f>
        <v>4.8478042914701565</v>
      </c>
      <c r="N143" s="72">
        <f>万家乐!J143</f>
        <v>4.8665246455593918</v>
      </c>
      <c r="O143" s="72">
        <f>华帝!J143</f>
        <v>4.8849845731916348</v>
      </c>
      <c r="P143" s="72">
        <f>方太!J143</f>
        <v>4.9330241056996273</v>
      </c>
      <c r="Q143" s="72">
        <f>老板!J143</f>
        <v>4.9104537835992303</v>
      </c>
      <c r="R143" s="72">
        <f>AO!J143</f>
        <v>4.953969263899765</v>
      </c>
      <c r="S143" s="79">
        <f>万和!Q143</f>
        <v>4.8116544619585451</v>
      </c>
      <c r="T143" s="80">
        <f>海尔!Q143</f>
        <v>4.761990975961174</v>
      </c>
      <c r="U143" s="80">
        <f>美的!Q143</f>
        <v>4.796884199085186</v>
      </c>
      <c r="V143" s="80">
        <f>万家乐!Q143</f>
        <v>4.8175273635495479</v>
      </c>
      <c r="W143" s="80">
        <f>华帝!Q143</f>
        <v>4.8410353102502572</v>
      </c>
      <c r="X143" s="80">
        <f>方太!Q143</f>
        <v>4.9114484503478808</v>
      </c>
      <c r="Y143" s="80">
        <f>老板!Q143</f>
        <v>4.8808119684648332</v>
      </c>
      <c r="Z143" s="80">
        <f>AO!Q143</f>
        <v>4.930819303054033</v>
      </c>
      <c r="AA143" s="86">
        <f>万和!X143</f>
        <v>4.8224525257540023</v>
      </c>
      <c r="AB143" s="87">
        <f>海尔!X143</f>
        <v>4.7855716488460862</v>
      </c>
      <c r="AC143" s="87">
        <f>美的!X143</f>
        <v>4.8028028465727282</v>
      </c>
      <c r="AD143" s="87">
        <f>万家乐!X143</f>
        <v>4.8320722838463235</v>
      </c>
      <c r="AE143" s="87">
        <f>华帝!X143</f>
        <v>4.8635241686664381</v>
      </c>
      <c r="AF143" s="87">
        <f>方太!X143</f>
        <v>4.8855154965211893</v>
      </c>
      <c r="AG143" s="87">
        <f>老板!X143</f>
        <v>4.8791048482214912</v>
      </c>
      <c r="AH143" s="87">
        <f>AO!X143</f>
        <v>4.9216914643696166</v>
      </c>
    </row>
    <row r="144" spans="1:34" x14ac:dyDescent="0.25">
      <c r="A144" s="10">
        <v>42872</v>
      </c>
      <c r="B144" s="11" t="s">
        <v>15</v>
      </c>
      <c r="C144" s="64">
        <f>万和!C144</f>
        <v>4.8313098098731091</v>
      </c>
      <c r="D144" s="65">
        <f>海尔!C144</f>
        <v>4.7920047091760054</v>
      </c>
      <c r="E144" s="65">
        <f>美的!C144</f>
        <v>4.8153420194813261</v>
      </c>
      <c r="F144" s="65">
        <f>万家乐!C144</f>
        <v>4.8382056074766355</v>
      </c>
      <c r="G144" s="65">
        <f>华帝!C144</f>
        <v>4.8615289535670145</v>
      </c>
      <c r="H144" s="65">
        <f>方太!C144</f>
        <v>4.9099276791584483</v>
      </c>
      <c r="I144" s="65">
        <f>老板!C144</f>
        <v>4.890133782743483</v>
      </c>
      <c r="J144" s="65">
        <f>AO!C144</f>
        <v>4.9356023183824016</v>
      </c>
      <c r="K144" s="71">
        <f>万和!J144</f>
        <v>4.8606298216769952</v>
      </c>
      <c r="L144" s="72">
        <f>海尔!J144</f>
        <v>4.8284607969151674</v>
      </c>
      <c r="M144" s="72">
        <f>美的!J144</f>
        <v>4.8472832346133918</v>
      </c>
      <c r="N144" s="72">
        <f>万家乐!J144</f>
        <v>4.8666915887850468</v>
      </c>
      <c r="O144" s="72">
        <f>华帝!J144</f>
        <v>4.883404463723501</v>
      </c>
      <c r="P144" s="72">
        <f>方太!J144</f>
        <v>4.9332974717590101</v>
      </c>
      <c r="Q144" s="72">
        <f>老板!J144</f>
        <v>4.9105548966980841</v>
      </c>
      <c r="R144" s="72">
        <f>AO!J144</f>
        <v>4.9541345583876701</v>
      </c>
      <c r="S144" s="79">
        <f>万和!Q144</f>
        <v>4.8112432022258762</v>
      </c>
      <c r="T144" s="80">
        <f>海尔!Q144</f>
        <v>4.7620710817784264</v>
      </c>
      <c r="U144" s="80">
        <f>美的!Q144</f>
        <v>4.7962554019288532</v>
      </c>
      <c r="V144" s="80">
        <f>万家乐!Q144</f>
        <v>4.8166728971962618</v>
      </c>
      <c r="W144" s="80">
        <f>华帝!Q144</f>
        <v>4.8388022108724549</v>
      </c>
      <c r="X144" s="80">
        <f>方太!Q144</f>
        <v>4.9114219114219111</v>
      </c>
      <c r="Y144" s="80">
        <f>老板!Q144</f>
        <v>4.8805005929717247</v>
      </c>
      <c r="Z144" s="80">
        <f>AO!Q144</f>
        <v>4.9309425014819208</v>
      </c>
      <c r="AA144" s="86">
        <f>万和!X144</f>
        <v>4.8220564057164541</v>
      </c>
      <c r="AB144" s="87">
        <f>海尔!X144</f>
        <v>4.7854822488344224</v>
      </c>
      <c r="AC144" s="87">
        <f>美的!X144</f>
        <v>4.8024874219017324</v>
      </c>
      <c r="AD144" s="87">
        <f>万家乐!X144</f>
        <v>4.831252336448598</v>
      </c>
      <c r="AE144" s="87">
        <f>华帝!X144</f>
        <v>4.8623801861050868</v>
      </c>
      <c r="AF144" s="87">
        <f>方太!X144</f>
        <v>4.8850636542944237</v>
      </c>
      <c r="AG144" s="87">
        <f>老板!X144</f>
        <v>4.8793458585606393</v>
      </c>
      <c r="AH144" s="87">
        <f>AO!X144</f>
        <v>4.921729895277613</v>
      </c>
    </row>
    <row r="145" spans="1:34" x14ac:dyDescent="0.25">
      <c r="A145" s="10">
        <v>42873</v>
      </c>
      <c r="B145" s="11" t="s">
        <v>16</v>
      </c>
      <c r="C145" s="64">
        <f>万和!C145</f>
        <v>4.8296639629200468</v>
      </c>
      <c r="D145" s="65">
        <f>海尔!C145</f>
        <v>4.7918147590185463</v>
      </c>
      <c r="E145" s="65">
        <f>美的!C145</f>
        <v>4.8152778261191385</v>
      </c>
      <c r="F145" s="65">
        <f>万家乐!C145</f>
        <v>4.8375352273592815</v>
      </c>
      <c r="G145" s="65">
        <f>华帝!C145</f>
        <v>4.8605097058473268</v>
      </c>
      <c r="H145" s="65">
        <f>方太!C145</f>
        <v>4.9095523260059881</v>
      </c>
      <c r="I145" s="65">
        <f>老板!C145</f>
        <v>4.8906794242309788</v>
      </c>
      <c r="J145" s="65">
        <f>AO!C145</f>
        <v>4.9360787291500943</v>
      </c>
      <c r="K145" s="71">
        <f>万和!J145</f>
        <v>4.8594695506630616</v>
      </c>
      <c r="L145" s="72">
        <f>海尔!J145</f>
        <v>4.8282541423479177</v>
      </c>
      <c r="M145" s="72">
        <f>美的!J145</f>
        <v>4.8470621328168324</v>
      </c>
      <c r="N145" s="72">
        <f>万家乐!J145</f>
        <v>4.8661741183639275</v>
      </c>
      <c r="O145" s="72">
        <f>华帝!J145</f>
        <v>4.8819221150410863</v>
      </c>
      <c r="P145" s="72">
        <f>方太!J145</f>
        <v>4.9327758708829332</v>
      </c>
      <c r="Q145" s="72">
        <f>老板!J145</f>
        <v>4.911148180788115</v>
      </c>
      <c r="R145" s="72">
        <f>AO!J145</f>
        <v>4.9542264951929083</v>
      </c>
      <c r="S145" s="79">
        <f>万和!Q145</f>
        <v>4.8090639886700144</v>
      </c>
      <c r="T145" s="80">
        <f>海尔!Q145</f>
        <v>4.7620043934235738</v>
      </c>
      <c r="U145" s="80">
        <f>美的!Q145</f>
        <v>4.7959893529472275</v>
      </c>
      <c r="V145" s="80">
        <f>万家乐!Q145</f>
        <v>4.815827557315866</v>
      </c>
      <c r="W145" s="80">
        <f>华帝!Q145</f>
        <v>4.8371561271882815</v>
      </c>
      <c r="X145" s="80">
        <f>方太!Q145</f>
        <v>4.9112685313663915</v>
      </c>
      <c r="Y145" s="80">
        <f>老板!Q145</f>
        <v>4.8811846909228249</v>
      </c>
      <c r="Z145" s="80">
        <f>AO!Q145</f>
        <v>4.9308278187039578</v>
      </c>
      <c r="AA145" s="86">
        <f>万和!X145</f>
        <v>4.8204583494270636</v>
      </c>
      <c r="AB145" s="87">
        <f>海尔!X145</f>
        <v>4.7851857412841463</v>
      </c>
      <c r="AC145" s="87">
        <f>美的!X145</f>
        <v>4.8027819925933546</v>
      </c>
      <c r="AD145" s="87">
        <f>万家乐!X145</f>
        <v>4.8306040063980502</v>
      </c>
      <c r="AE145" s="87">
        <f>华帝!X145</f>
        <v>4.8624508753126117</v>
      </c>
      <c r="AF145" s="87">
        <f>方太!X145</f>
        <v>4.8846125757686405</v>
      </c>
      <c r="AG145" s="87">
        <f>老板!X145</f>
        <v>4.8797054009819965</v>
      </c>
      <c r="AH145" s="87">
        <f>AO!X145</f>
        <v>4.9231818735534167</v>
      </c>
    </row>
    <row r="146" spans="1:34" x14ac:dyDescent="0.25">
      <c r="A146" s="10">
        <v>42874</v>
      </c>
      <c r="B146" s="11" t="s">
        <v>17</v>
      </c>
      <c r="C146" s="64">
        <f>万和!C146</f>
        <v>4.8279265644535103</v>
      </c>
      <c r="D146" s="65">
        <f>海尔!C146</f>
        <v>4.7916645736118051</v>
      </c>
      <c r="E146" s="65">
        <f>美的!C146</f>
        <v>4.8152045390231146</v>
      </c>
      <c r="F146" s="65">
        <f>万家乐!C146</f>
        <v>4.8377853703991303</v>
      </c>
      <c r="G146" s="65">
        <f>华帝!C146</f>
        <v>4.8595826348905566</v>
      </c>
      <c r="H146" s="65">
        <f>方太!C146</f>
        <v>4.90923551048812</v>
      </c>
      <c r="I146" s="65">
        <f>老板!C146</f>
        <v>4.8903526915937414</v>
      </c>
      <c r="J146" s="65">
        <f>AO!C146</f>
        <v>4.9354446722867777</v>
      </c>
      <c r="K146" s="71">
        <f>万和!J146</f>
        <v>4.8579324866750015</v>
      </c>
      <c r="L146" s="72">
        <f>海尔!J146</f>
        <v>4.8278870495301458</v>
      </c>
      <c r="M146" s="72">
        <f>美的!J146</f>
        <v>4.846753157829526</v>
      </c>
      <c r="N146" s="72">
        <f>万家乐!J146</f>
        <v>4.8661282807889421</v>
      </c>
      <c r="O146" s="72">
        <f>华帝!J146</f>
        <v>4.8812768748633477</v>
      </c>
      <c r="P146" s="72">
        <f>方太!J146</f>
        <v>4.9322994333432746</v>
      </c>
      <c r="Q146" s="72">
        <f>老板!J146</f>
        <v>4.9108989657915672</v>
      </c>
      <c r="R146" s="72">
        <f>AO!J146</f>
        <v>4.9540517961570592</v>
      </c>
      <c r="S146" s="79">
        <f>万和!Q146</f>
        <v>4.8072645916957297</v>
      </c>
      <c r="T146" s="80">
        <f>海尔!Q146</f>
        <v>4.761907128539006</v>
      </c>
      <c r="U146" s="80">
        <f>美的!Q146</f>
        <v>4.7956130126099392</v>
      </c>
      <c r="V146" s="80">
        <f>万家乐!Q146</f>
        <v>4.8157322565615779</v>
      </c>
      <c r="W146" s="80">
        <f>华帝!Q146</f>
        <v>4.8359084614823988</v>
      </c>
      <c r="X146" s="80">
        <f>方太!Q146</f>
        <v>4.910826125857441</v>
      </c>
      <c r="Y146" s="80">
        <f>老板!Q146</f>
        <v>4.8805727923627682</v>
      </c>
      <c r="Z146" s="80">
        <f>AO!Q146</f>
        <v>4.9308625098098782</v>
      </c>
      <c r="AA146" s="86">
        <f>万和!X146</f>
        <v>4.8185826149898006</v>
      </c>
      <c r="AB146" s="87">
        <f>海尔!X146</f>
        <v>4.7851995427662644</v>
      </c>
      <c r="AC146" s="87">
        <f>美的!X146</f>
        <v>4.8032474466298778</v>
      </c>
      <c r="AD146" s="87">
        <f>万家乐!X146</f>
        <v>4.8314955738468708</v>
      </c>
      <c r="AE146" s="87">
        <f>华帝!X146</f>
        <v>4.8615625683259234</v>
      </c>
      <c r="AF146" s="87">
        <f>方太!X146</f>
        <v>4.8845809722636444</v>
      </c>
      <c r="AG146" s="87">
        <f>老板!X146</f>
        <v>4.8795863166268898</v>
      </c>
      <c r="AH146" s="87">
        <f>AO!X146</f>
        <v>4.921419710893395</v>
      </c>
    </row>
    <row r="147" spans="1:34" x14ac:dyDescent="0.25">
      <c r="A147" s="10">
        <v>42875</v>
      </c>
      <c r="B147" s="11" t="s">
        <v>18</v>
      </c>
      <c r="C147" s="64">
        <f>万和!C147</f>
        <v>4.8280621305100366</v>
      </c>
      <c r="D147" s="65">
        <f>海尔!C147</f>
        <v>4.7918990797866767</v>
      </c>
      <c r="E147" s="65">
        <f>美的!C147</f>
        <v>4.8156173736422678</v>
      </c>
      <c r="F147" s="65">
        <f>万家乐!C147</f>
        <v>4.8375330163761223</v>
      </c>
      <c r="G147" s="65">
        <f>华帝!C147</f>
        <v>4.8596771200593798</v>
      </c>
      <c r="H147" s="65">
        <f>方太!C147</f>
        <v>4.9095377815036381</v>
      </c>
      <c r="I147" s="65">
        <f>老板!C147</f>
        <v>4.8911658435422147</v>
      </c>
      <c r="J147" s="65">
        <f>AO!C147</f>
        <v>4.9354896768055951</v>
      </c>
      <c r="K147" s="71">
        <f>万和!J147</f>
        <v>4.8576438060557017</v>
      </c>
      <c r="L147" s="72">
        <f>海尔!J147</f>
        <v>4.827910806405538</v>
      </c>
      <c r="M147" s="72">
        <f>美的!J147</f>
        <v>4.8469090638216867</v>
      </c>
      <c r="N147" s="72">
        <f>万家乐!J147</f>
        <v>4.8656101426307448</v>
      </c>
      <c r="O147" s="72">
        <f>华帝!J147</f>
        <v>4.8808684357023564</v>
      </c>
      <c r="P147" s="72">
        <f>方太!J147</f>
        <v>4.9319818618298212</v>
      </c>
      <c r="Q147" s="72">
        <f>老板!J147</f>
        <v>4.9114232570072476</v>
      </c>
      <c r="R147" s="72">
        <f>AO!J147</f>
        <v>4.9537963129612015</v>
      </c>
      <c r="S147" s="79">
        <f>万和!Q147</f>
        <v>4.8072695394160094</v>
      </c>
      <c r="T147" s="80">
        <f>海尔!Q147</f>
        <v>4.7623179444440709</v>
      </c>
      <c r="U147" s="80">
        <f>美的!Q147</f>
        <v>4.7955816286330064</v>
      </c>
      <c r="V147" s="80">
        <f>万家乐!Q147</f>
        <v>4.8152139461172743</v>
      </c>
      <c r="W147" s="80">
        <f>华帝!Q147</f>
        <v>4.8359992577472628</v>
      </c>
      <c r="X147" s="80">
        <f>方太!Q147</f>
        <v>4.9107952596882978</v>
      </c>
      <c r="Y147" s="80">
        <f>老板!Q147</f>
        <v>4.8811814508370217</v>
      </c>
      <c r="Z147" s="80">
        <f>AO!Q147</f>
        <v>4.9312215565783042</v>
      </c>
      <c r="AA147" s="86">
        <f>万和!X147</f>
        <v>4.8192730460583988</v>
      </c>
      <c r="AB147" s="87">
        <f>海尔!X147</f>
        <v>4.7854684885104213</v>
      </c>
      <c r="AC147" s="87">
        <f>美的!X147</f>
        <v>4.8043614284721095</v>
      </c>
      <c r="AD147" s="87">
        <f>万家乐!X147</f>
        <v>4.8317749603803488</v>
      </c>
      <c r="AE147" s="87">
        <f>华帝!X147</f>
        <v>4.8621636667285211</v>
      </c>
      <c r="AF147" s="87">
        <f>方太!X147</f>
        <v>4.8858362229927979</v>
      </c>
      <c r="AG147" s="87">
        <f>老板!X147</f>
        <v>4.880892822782374</v>
      </c>
      <c r="AH147" s="87">
        <f>AO!X147</f>
        <v>4.9214511608772789</v>
      </c>
    </row>
    <row r="148" spans="1:34" x14ac:dyDescent="0.25">
      <c r="A148" s="10">
        <v>42876</v>
      </c>
      <c r="B148" s="11" t="s">
        <v>12</v>
      </c>
      <c r="C148" s="64">
        <f>万和!C148</f>
        <v>4.8277414169250195</v>
      </c>
      <c r="D148" s="65">
        <f>海尔!C148</f>
        <v>4.7927014478279082</v>
      </c>
      <c r="E148" s="65">
        <f>美的!C148</f>
        <v>4.8161157993905483</v>
      </c>
      <c r="F148" s="65">
        <f>万家乐!C148</f>
        <v>4.8363396155194263</v>
      </c>
      <c r="G148" s="65">
        <f>华帝!C148</f>
        <v>4.8588055786739295</v>
      </c>
      <c r="H148" s="65">
        <f>方太!C148</f>
        <v>4.9097422693818107</v>
      </c>
      <c r="I148" s="65">
        <f>老板!C148</f>
        <v>4.8914718628754228</v>
      </c>
      <c r="J148" s="65">
        <f>AO!C148</f>
        <v>4.9367544257350575</v>
      </c>
      <c r="K148" s="71">
        <f>万和!J148</f>
        <v>4.8569755425421981</v>
      </c>
      <c r="L148" s="72">
        <f>海尔!J148</f>
        <v>4.8282867194850887</v>
      </c>
      <c r="M148" s="72">
        <f>美的!J148</f>
        <v>4.847055721006952</v>
      </c>
      <c r="N148" s="72">
        <f>万家乐!J148</f>
        <v>4.8641915392704034</v>
      </c>
      <c r="O148" s="72">
        <f>华帝!J148</f>
        <v>4.8798895362033745</v>
      </c>
      <c r="P148" s="72">
        <f>方太!J148</f>
        <v>4.93200436919716</v>
      </c>
      <c r="Q148" s="72">
        <f>老板!J148</f>
        <v>4.911584476218267</v>
      </c>
      <c r="R148" s="72">
        <f>AO!J148</f>
        <v>4.9570195342044183</v>
      </c>
      <c r="S148" s="79">
        <f>万和!Q148</f>
        <v>4.8068894247330345</v>
      </c>
      <c r="T148" s="80">
        <f>海尔!Q148</f>
        <v>4.7632793591273224</v>
      </c>
      <c r="U148" s="80">
        <f>美的!Q148</f>
        <v>4.7957117661879565</v>
      </c>
      <c r="V148" s="80">
        <f>万家乐!Q148</f>
        <v>4.8133139205694411</v>
      </c>
      <c r="W148" s="80">
        <f>华帝!Q148</f>
        <v>4.8349852462737379</v>
      </c>
      <c r="X148" s="80">
        <f>方太!Q148</f>
        <v>4.9107825544199111</v>
      </c>
      <c r="Y148" s="80">
        <f>老板!Q148</f>
        <v>4.8814317673378076</v>
      </c>
      <c r="Z148" s="80">
        <f>AO!Q148</f>
        <v>4.9315050654999091</v>
      </c>
      <c r="AA148" s="86">
        <f>万和!X148</f>
        <v>4.8193592834998276</v>
      </c>
      <c r="AB148" s="87">
        <f>海尔!X148</f>
        <v>4.7865382648713144</v>
      </c>
      <c r="AC148" s="87">
        <f>美的!X148</f>
        <v>4.8055799109767365</v>
      </c>
      <c r="AD148" s="87">
        <f>万家乐!X148</f>
        <v>4.8315133867184343</v>
      </c>
      <c r="AE148" s="87">
        <f>华帝!X148</f>
        <v>4.8615419535446769</v>
      </c>
      <c r="AF148" s="87">
        <f>方太!X148</f>
        <v>4.886439884528361</v>
      </c>
      <c r="AG148" s="87">
        <f>老板!X148</f>
        <v>4.8813993450701938</v>
      </c>
      <c r="AH148" s="87">
        <f>AO!X148</f>
        <v>4.921738677500846</v>
      </c>
    </row>
    <row r="149" spans="1:34" x14ac:dyDescent="0.25">
      <c r="A149" s="10">
        <v>42877</v>
      </c>
      <c r="B149" s="11" t="s">
        <v>13</v>
      </c>
      <c r="C149" s="64">
        <f>万和!C149</f>
        <v>4.8289228040698218</v>
      </c>
      <c r="D149" s="65">
        <f>海尔!C149</f>
        <v>4.7943597541027509</v>
      </c>
      <c r="E149" s="65">
        <f>美的!C149</f>
        <v>4.8167651713841906</v>
      </c>
      <c r="F149" s="65">
        <f>万家乐!C149</f>
        <v>4.8368753589890865</v>
      </c>
      <c r="G149" s="65">
        <f>华帝!C149</f>
        <v>4.8588895724392493</v>
      </c>
      <c r="H149" s="65">
        <f>方太!C149</f>
        <v>4.9092999286450487</v>
      </c>
      <c r="I149" s="65">
        <f>老板!C149</f>
        <v>4.892880555919759</v>
      </c>
      <c r="J149" s="65">
        <f>AO!C149</f>
        <v>4.9358849917364047</v>
      </c>
      <c r="K149" s="71">
        <f>万和!J149</f>
        <v>4.8575329039484743</v>
      </c>
      <c r="L149" s="72">
        <f>海尔!J149</f>
        <v>4.8293156180011074</v>
      </c>
      <c r="M149" s="72">
        <f>美的!J149</f>
        <v>4.8472523554876492</v>
      </c>
      <c r="N149" s="72">
        <f>万家乐!J149</f>
        <v>4.8644457208500862</v>
      </c>
      <c r="O149" s="72">
        <f>华帝!J149</f>
        <v>4.8797293140572133</v>
      </c>
      <c r="P149" s="72">
        <f>方太!J149</f>
        <v>4.9310631887734875</v>
      </c>
      <c r="Q149" s="72">
        <f>老板!J149</f>
        <v>4.9122525239281503</v>
      </c>
      <c r="R149" s="72">
        <f>AO!J149</f>
        <v>4.9540124347438281</v>
      </c>
      <c r="S149" s="79">
        <f>万和!Q149</f>
        <v>4.8079669560347238</v>
      </c>
      <c r="T149" s="80">
        <f>海尔!Q149</f>
        <v>4.7651510721079919</v>
      </c>
      <c r="U149" s="80">
        <f>美的!Q149</f>
        <v>4.7960136420969715</v>
      </c>
      <c r="V149" s="80">
        <f>万家乐!Q149</f>
        <v>4.8145564946254202</v>
      </c>
      <c r="W149" s="80">
        <f>华帝!Q149</f>
        <v>4.8347047062442323</v>
      </c>
      <c r="X149" s="80">
        <f>方太!Q149</f>
        <v>4.9102909696345041</v>
      </c>
      <c r="Y149" s="80">
        <f>老板!Q149</f>
        <v>4.8825553953061496</v>
      </c>
      <c r="Z149" s="80">
        <f>AO!Q149</f>
        <v>4.9317138434901233</v>
      </c>
      <c r="AA149" s="86">
        <f>万和!X149</f>
        <v>4.8212685522262673</v>
      </c>
      <c r="AB149" s="87">
        <f>海尔!X149</f>
        <v>4.7886125721991544</v>
      </c>
      <c r="AC149" s="87">
        <f>美的!X149</f>
        <v>4.8070295165679502</v>
      </c>
      <c r="AD149" s="87">
        <f>万家乐!X149</f>
        <v>4.8316238614917539</v>
      </c>
      <c r="AE149" s="87">
        <f>华帝!X149</f>
        <v>4.8622346970163024</v>
      </c>
      <c r="AF149" s="87">
        <f>方太!X149</f>
        <v>4.8865456275271546</v>
      </c>
      <c r="AG149" s="87">
        <f>老板!X149</f>
        <v>4.8838337485249772</v>
      </c>
      <c r="AH149" s="87">
        <f>AO!X149</f>
        <v>4.9219286969752618</v>
      </c>
    </row>
    <row r="150" spans="1:34" x14ac:dyDescent="0.25">
      <c r="A150" s="10">
        <v>42878</v>
      </c>
      <c r="B150" s="11" t="s">
        <v>14</v>
      </c>
      <c r="C150" s="64">
        <f>万和!C150</f>
        <v>4.8311136299234905</v>
      </c>
      <c r="D150" s="65">
        <f>海尔!C150</f>
        <v>4.7962549591795929</v>
      </c>
      <c r="E150" s="65">
        <f>美的!C150</f>
        <v>4.8172504644289491</v>
      </c>
      <c r="F150" s="65">
        <f>万家乐!C150</f>
        <v>4.8370382658703832</v>
      </c>
      <c r="G150" s="65">
        <f>华帝!C150</f>
        <v>4.8597031607402785</v>
      </c>
      <c r="H150" s="65">
        <f>方太!C150</f>
        <v>4.9092020254932773</v>
      </c>
      <c r="I150" s="65">
        <f>老板!C150</f>
        <v>4.8938089110326546</v>
      </c>
      <c r="J150" s="65">
        <f>AO!C150</f>
        <v>4.9359648890886492</v>
      </c>
      <c r="K150" s="71">
        <f>万和!J150</f>
        <v>4.8595211107962593</v>
      </c>
      <c r="L150" s="72">
        <f>海尔!J150</f>
        <v>4.8308024678535073</v>
      </c>
      <c r="M150" s="72">
        <f>美的!J150</f>
        <v>4.8475020393613883</v>
      </c>
      <c r="N150" s="72">
        <f>万家乐!J150</f>
        <v>4.8643828798938289</v>
      </c>
      <c r="O150" s="72">
        <f>华帝!J150</f>
        <v>4.8803025577043044</v>
      </c>
      <c r="P150" s="72">
        <f>方太!J150</f>
        <v>4.9306523753878393</v>
      </c>
      <c r="Q150" s="72">
        <f>老板!J150</f>
        <v>4.912792424192431</v>
      </c>
      <c r="R150" s="72">
        <f>AO!J150</f>
        <v>4.9539962456706235</v>
      </c>
      <c r="S150" s="79">
        <f>万和!Q150</f>
        <v>4.8101445168603005</v>
      </c>
      <c r="T150" s="80">
        <f>海尔!Q150</f>
        <v>4.7672848631301257</v>
      </c>
      <c r="U150" s="80">
        <f>美的!Q150</f>
        <v>4.7960769394232283</v>
      </c>
      <c r="V150" s="80">
        <f>万家乐!Q150</f>
        <v>4.8142003981420043</v>
      </c>
      <c r="W150" s="80">
        <f>华帝!Q150</f>
        <v>4.8358156581409855</v>
      </c>
      <c r="X150" s="80">
        <f>方太!Q150</f>
        <v>4.9100213563283237</v>
      </c>
      <c r="Y150" s="80">
        <f>老板!Q150</f>
        <v>4.8832942884482131</v>
      </c>
      <c r="Z150" s="80">
        <f>AO!Q150</f>
        <v>4.9318139756232977</v>
      </c>
      <c r="AA150" s="86">
        <f>万和!X150</f>
        <v>4.8236752621139134</v>
      </c>
      <c r="AB150" s="87">
        <f>海尔!X150</f>
        <v>4.7906775465551448</v>
      </c>
      <c r="AC150" s="87">
        <f>美的!X150</f>
        <v>4.8081724145022315</v>
      </c>
      <c r="AD150" s="87">
        <f>万家乐!X150</f>
        <v>4.8325315195753156</v>
      </c>
      <c r="AE150" s="87">
        <f>华帝!X150</f>
        <v>4.8629912663755457</v>
      </c>
      <c r="AF150" s="87">
        <f>方太!X150</f>
        <v>4.8869323447636699</v>
      </c>
      <c r="AG150" s="87">
        <f>老板!X150</f>
        <v>4.8853400204573205</v>
      </c>
      <c r="AH150" s="87">
        <f>AO!X150</f>
        <v>4.9220844459720272</v>
      </c>
    </row>
    <row r="151" spans="1:34" x14ac:dyDescent="0.25">
      <c r="A151" s="10">
        <v>42879</v>
      </c>
      <c r="B151" s="11" t="s">
        <v>15</v>
      </c>
      <c r="C151" s="64">
        <f>万和!C151</f>
        <v>4.8328311091978762</v>
      </c>
      <c r="D151" s="65">
        <f>海尔!C151</f>
        <v>4.7979852994035959</v>
      </c>
      <c r="E151" s="65">
        <f>美的!C151</f>
        <v>4.8181383604219112</v>
      </c>
      <c r="F151" s="65">
        <f>万家乐!C151</f>
        <v>4.8383914810144324</v>
      </c>
      <c r="G151" s="65">
        <f>华帝!C151</f>
        <v>4.8598993839566011</v>
      </c>
      <c r="H151" s="65">
        <f>方太!C151</f>
        <v>4.9096839209598135</v>
      </c>
      <c r="I151" s="65">
        <f>老板!C151</f>
        <v>4.8944280552885404</v>
      </c>
      <c r="J151" s="65">
        <f>AO!C151</f>
        <v>4.9363998332845602</v>
      </c>
      <c r="K151" s="71">
        <f>万和!J151</f>
        <v>4.8602381977328166</v>
      </c>
      <c r="L151" s="72">
        <f>海尔!J151</f>
        <v>4.8320353741781048</v>
      </c>
      <c r="M151" s="72">
        <f>美的!J151</f>
        <v>4.8479377394288754</v>
      </c>
      <c r="N151" s="72">
        <f>万家乐!J151</f>
        <v>4.8653215636822198</v>
      </c>
      <c r="O151" s="72">
        <f>华帝!J151</f>
        <v>4.8804823265161366</v>
      </c>
      <c r="P151" s="72">
        <f>方太!J151</f>
        <v>4.9305061894840057</v>
      </c>
      <c r="Q151" s="72">
        <f>老板!J151</f>
        <v>4.9133547681394809</v>
      </c>
      <c r="R151" s="72">
        <f>AO!J151</f>
        <v>4.9539226901487137</v>
      </c>
      <c r="S151" s="79">
        <f>万和!Q151</f>
        <v>4.8115224565934858</v>
      </c>
      <c r="T151" s="80">
        <f>海尔!Q151</f>
        <v>4.7693106391874709</v>
      </c>
      <c r="U151" s="80">
        <f>美的!Q151</f>
        <v>4.7964747518342685</v>
      </c>
      <c r="V151" s="80">
        <f>万家乐!Q151</f>
        <v>4.8157208911307272</v>
      </c>
      <c r="W151" s="80">
        <f>华帝!Q151</f>
        <v>4.8358355991645983</v>
      </c>
      <c r="X151" s="80">
        <f>方太!Q151</f>
        <v>4.9102422682518281</v>
      </c>
      <c r="Y151" s="80">
        <f>老板!Q151</f>
        <v>4.8838542875136728</v>
      </c>
      <c r="Z151" s="80">
        <f>AO!Q151</f>
        <v>4.9323472292425974</v>
      </c>
      <c r="AA151" s="86">
        <f>万和!X151</f>
        <v>4.826732673267327</v>
      </c>
      <c r="AB151" s="87">
        <f>海尔!X151</f>
        <v>4.7926098848452119</v>
      </c>
      <c r="AC151" s="87">
        <f>美的!X151</f>
        <v>4.8100025900025898</v>
      </c>
      <c r="AD151" s="87">
        <f>万家乐!X151</f>
        <v>4.8341319882303493</v>
      </c>
      <c r="AE151" s="87">
        <f>华帝!X151</f>
        <v>4.8633802261890686</v>
      </c>
      <c r="AF151" s="87">
        <f>方太!X151</f>
        <v>4.8883033051436042</v>
      </c>
      <c r="AG151" s="87">
        <f>老板!X151</f>
        <v>4.8860751102124693</v>
      </c>
      <c r="AH151" s="87">
        <f>AO!X151</f>
        <v>4.9229295804623696</v>
      </c>
    </row>
    <row r="152" spans="1:34" x14ac:dyDescent="0.25">
      <c r="A152" s="10">
        <v>42880</v>
      </c>
      <c r="B152" s="11" t="s">
        <v>16</v>
      </c>
      <c r="C152" s="64">
        <f>万和!C152</f>
        <v>4.8348907400700227</v>
      </c>
      <c r="D152" s="65">
        <f>海尔!C152</f>
        <v>4.7988544406250018</v>
      </c>
      <c r="E152" s="65">
        <f>美的!C152</f>
        <v>4.8187836355918856</v>
      </c>
      <c r="F152" s="65">
        <f>万家乐!C152</f>
        <v>4.8388667176134268</v>
      </c>
      <c r="G152" s="65">
        <f>华帝!C152</f>
        <v>4.8606345913455149</v>
      </c>
      <c r="H152" s="65">
        <f>方太!C152</f>
        <v>4.9101506926891254</v>
      </c>
      <c r="I152" s="65">
        <f>老板!C152</f>
        <v>4.8948551087379721</v>
      </c>
      <c r="J152" s="65">
        <f>AO!C152</f>
        <v>4.9365597147950089</v>
      </c>
      <c r="K152" s="71">
        <f>万和!J152</f>
        <v>4.86171676928649</v>
      </c>
      <c r="L152" s="72">
        <f>海尔!J152</f>
        <v>4.8324241409101329</v>
      </c>
      <c r="M152" s="72">
        <f>美的!J152</f>
        <v>4.8484273003219593</v>
      </c>
      <c r="N152" s="72">
        <f>万家乐!J152</f>
        <v>4.8653307293877894</v>
      </c>
      <c r="O152" s="72">
        <f>华帝!J152</f>
        <v>4.8808345966648048</v>
      </c>
      <c r="P152" s="72">
        <f>方太!J152</f>
        <v>4.9309244602826006</v>
      </c>
      <c r="Q152" s="72">
        <f>老板!J152</f>
        <v>4.9137326881361592</v>
      </c>
      <c r="R152" s="72">
        <f>AO!J152</f>
        <v>4.9540909090909091</v>
      </c>
      <c r="S152" s="79">
        <f>万和!Q152</f>
        <v>4.8134009416877941</v>
      </c>
      <c r="T152" s="80">
        <f>海尔!Q152</f>
        <v>4.7702942856538391</v>
      </c>
      <c r="U152" s="80">
        <f>美的!Q152</f>
        <v>4.7970344681398185</v>
      </c>
      <c r="V152" s="80">
        <f>万家乐!Q152</f>
        <v>4.8164218391780587</v>
      </c>
      <c r="W152" s="80">
        <f>华帝!Q152</f>
        <v>4.8361525572488633</v>
      </c>
      <c r="X152" s="80">
        <f>方太!Q152</f>
        <v>4.9107031865081012</v>
      </c>
      <c r="Y152" s="80">
        <f>老板!Q152</f>
        <v>4.8842316035374607</v>
      </c>
      <c r="Z152" s="80">
        <f>AO!Q152</f>
        <v>4.9322459893048132</v>
      </c>
      <c r="AA152" s="86">
        <f>万和!X152</f>
        <v>4.8295545092357841</v>
      </c>
      <c r="AB152" s="87">
        <f>海尔!X152</f>
        <v>4.7938448953110342</v>
      </c>
      <c r="AC152" s="87">
        <f>美的!X152</f>
        <v>4.810889138313879</v>
      </c>
      <c r="AD152" s="87">
        <f>万家乐!X152</f>
        <v>4.8348475842744332</v>
      </c>
      <c r="AE152" s="87">
        <f>华帝!X152</f>
        <v>4.8649166201228757</v>
      </c>
      <c r="AF152" s="87">
        <f>方太!X152</f>
        <v>4.8888244312766753</v>
      </c>
      <c r="AG152" s="87">
        <f>老板!X152</f>
        <v>4.8866010345402966</v>
      </c>
      <c r="AH152" s="87">
        <f>AO!X152</f>
        <v>4.9233422459893053</v>
      </c>
    </row>
    <row r="153" spans="1:34" x14ac:dyDescent="0.25">
      <c r="A153" s="10">
        <v>42881</v>
      </c>
      <c r="B153" s="11" t="s">
        <v>17</v>
      </c>
      <c r="C153" s="64">
        <f>万和!C153</f>
        <v>4.8343975535168191</v>
      </c>
      <c r="D153" s="65">
        <f>海尔!C153</f>
        <v>4.8017979481998507</v>
      </c>
      <c r="E153" s="65">
        <f>美的!C153</f>
        <v>4.8200600140423164</v>
      </c>
      <c r="F153" s="65">
        <f>万家乐!C153</f>
        <v>4.8380787537862391</v>
      </c>
      <c r="G153" s="65">
        <f>华帝!C153</f>
        <v>4.8600501622093182</v>
      </c>
      <c r="H153" s="65">
        <f>方太!C153</f>
        <v>4.9099421608265947</v>
      </c>
      <c r="I153" s="65">
        <f>老板!C153</f>
        <v>4.8957806049561867</v>
      </c>
      <c r="J153" s="65">
        <f>AO!C153</f>
        <v>4.9370461355721726</v>
      </c>
      <c r="K153" s="71">
        <f>万和!J153</f>
        <v>4.8608440366972481</v>
      </c>
      <c r="L153" s="72">
        <f>海尔!J153</f>
        <v>4.8349277419954726</v>
      </c>
      <c r="M153" s="72">
        <f>美的!J153</f>
        <v>4.8494313754672875</v>
      </c>
      <c r="N153" s="72">
        <f>万家乐!J153</f>
        <v>4.8643011683254</v>
      </c>
      <c r="O153" s="72">
        <f>华帝!J153</f>
        <v>4.8802240942177146</v>
      </c>
      <c r="P153" s="72">
        <f>方太!J153</f>
        <v>4.9304666442048521</v>
      </c>
      <c r="Q153" s="72">
        <f>老板!J153</f>
        <v>4.9144872270779203</v>
      </c>
      <c r="R153" s="72">
        <f>AO!J153</f>
        <v>4.9542693626326164</v>
      </c>
      <c r="S153" s="79">
        <f>万和!Q153</f>
        <v>4.8126238532110088</v>
      </c>
      <c r="T153" s="80">
        <f>海尔!Q153</f>
        <v>4.7739219991560518</v>
      </c>
      <c r="U153" s="80">
        <f>美的!Q153</f>
        <v>4.7981482065127938</v>
      </c>
      <c r="V153" s="80">
        <f>万家乐!Q153</f>
        <v>4.8147122457810472</v>
      </c>
      <c r="W153" s="80">
        <f>华帝!Q153</f>
        <v>4.8352007851476237</v>
      </c>
      <c r="X153" s="80">
        <f>方太!Q153</f>
        <v>4.9102510107816713</v>
      </c>
      <c r="Y153" s="80">
        <f>老板!Q153</f>
        <v>4.8851955590051634</v>
      </c>
      <c r="Z153" s="80">
        <f>AO!Q153</f>
        <v>4.9325918527117132</v>
      </c>
      <c r="AA153" s="86">
        <f>万和!X153</f>
        <v>4.8297247706422022</v>
      </c>
      <c r="AB153" s="87">
        <f>海尔!X153</f>
        <v>4.7965441034480296</v>
      </c>
      <c r="AC153" s="87">
        <f>美的!X153</f>
        <v>4.8126004601468688</v>
      </c>
      <c r="AD153" s="87">
        <f>万家乐!X153</f>
        <v>4.8352228472522718</v>
      </c>
      <c r="AE153" s="87">
        <f>华帝!X153</f>
        <v>4.8647256072626153</v>
      </c>
      <c r="AF153" s="87">
        <f>方太!X153</f>
        <v>4.8891088274932617</v>
      </c>
      <c r="AG153" s="87">
        <f>老板!X153</f>
        <v>4.8876590287854755</v>
      </c>
      <c r="AH153" s="87">
        <f>AO!X153</f>
        <v>4.9242771913721892</v>
      </c>
    </row>
    <row r="154" spans="1:34" x14ac:dyDescent="0.25">
      <c r="A154" s="10">
        <v>42882</v>
      </c>
      <c r="B154" s="11" t="s">
        <v>18</v>
      </c>
      <c r="C154" s="64">
        <f>万和!C154</f>
        <v>4.8347966269841267</v>
      </c>
      <c r="D154" s="65">
        <f>海尔!C154</f>
        <v>4.8048856893489349</v>
      </c>
      <c r="E154" s="65">
        <f>美的!C154</f>
        <v>4.8217346418076579</v>
      </c>
      <c r="F154" s="65">
        <f>万家乐!C154</f>
        <v>4.8369613113598318</v>
      </c>
      <c r="G154" s="65">
        <f>华帝!C154</f>
        <v>4.8600002779978597</v>
      </c>
      <c r="H154" s="65">
        <f>方太!C154</f>
        <v>4.9095648199722923</v>
      </c>
      <c r="I154" s="65">
        <f>老板!C154</f>
        <v>4.8964437638250802</v>
      </c>
      <c r="J154" s="65">
        <f>AO!C154</f>
        <v>4.9376829323546731</v>
      </c>
      <c r="K154" s="71">
        <f>万和!J154</f>
        <v>4.8612351190476186</v>
      </c>
      <c r="L154" s="72">
        <f>海尔!J154</f>
        <v>4.8372119127364899</v>
      </c>
      <c r="M154" s="72">
        <f>美的!J154</f>
        <v>4.8506902295118994</v>
      </c>
      <c r="N154" s="72">
        <f>万家乐!J154</f>
        <v>4.8628712435004848</v>
      </c>
      <c r="O154" s="72">
        <f>华帝!J154</f>
        <v>4.8796964263375173</v>
      </c>
      <c r="P154" s="72">
        <f>方太!J154</f>
        <v>4.9304597454903814</v>
      </c>
      <c r="Q154" s="72">
        <f>老板!J154</f>
        <v>4.9148204866428449</v>
      </c>
      <c r="R154" s="72">
        <f>AO!J154</f>
        <v>4.9546826151964112</v>
      </c>
      <c r="S154" s="79">
        <f>万和!Q154</f>
        <v>4.8124255952380954</v>
      </c>
      <c r="T154" s="80">
        <f>海尔!Q154</f>
        <v>4.7776776048285772</v>
      </c>
      <c r="U154" s="80">
        <f>美的!Q154</f>
        <v>4.7997371090820868</v>
      </c>
      <c r="V154" s="80">
        <f>万家乐!Q154</f>
        <v>4.8138715078875478</v>
      </c>
      <c r="W154" s="80">
        <f>华帝!Q154</f>
        <v>4.8349526708644346</v>
      </c>
      <c r="X154" s="80">
        <f>方太!Q154</f>
        <v>4.9095076909893312</v>
      </c>
      <c r="Y154" s="80">
        <f>老板!Q154</f>
        <v>4.8860983494980434</v>
      </c>
      <c r="Z154" s="80">
        <f>AO!Q154</f>
        <v>4.9332064700285443</v>
      </c>
      <c r="AA154" s="86">
        <f>万和!X154</f>
        <v>4.830729166666667</v>
      </c>
      <c r="AB154" s="87">
        <f>海尔!X154</f>
        <v>4.799767550481735</v>
      </c>
      <c r="AC154" s="87">
        <f>美的!X154</f>
        <v>4.8147765868289882</v>
      </c>
      <c r="AD154" s="87">
        <f>万家乐!X154</f>
        <v>4.83414118269146</v>
      </c>
      <c r="AE154" s="87">
        <f>华帝!X154</f>
        <v>4.8653517367916264</v>
      </c>
      <c r="AF154" s="87">
        <f>方太!X154</f>
        <v>4.8887270234371654</v>
      </c>
      <c r="AG154" s="87">
        <f>老板!X154</f>
        <v>4.888412455334354</v>
      </c>
      <c r="AH154" s="87">
        <f>AO!X154</f>
        <v>4.9251597118390649</v>
      </c>
    </row>
    <row r="155" spans="1:34" x14ac:dyDescent="0.25">
      <c r="A155" s="10">
        <v>42883</v>
      </c>
      <c r="B155" s="11" t="s">
        <v>12</v>
      </c>
      <c r="C155" s="64">
        <f>万和!C155</f>
        <v>4.8386820710312364</v>
      </c>
      <c r="D155" s="65">
        <f>海尔!C155</f>
        <v>4.8086926603430298</v>
      </c>
      <c r="E155" s="65">
        <f>美的!C155</f>
        <v>4.8237066866756351</v>
      </c>
      <c r="F155" s="65">
        <f>万家乐!C155</f>
        <v>4.8365895919220891</v>
      </c>
      <c r="G155" s="65">
        <f>华帝!C155</f>
        <v>4.8624074784412343</v>
      </c>
      <c r="H155" s="65">
        <f>方太!C155</f>
        <v>4.9102339948130664</v>
      </c>
      <c r="I155" s="65">
        <f>老板!C155</f>
        <v>4.8985022472039264</v>
      </c>
      <c r="J155" s="65">
        <f>AO!C155</f>
        <v>4.9380612711476912</v>
      </c>
      <c r="K155" s="71">
        <f>万和!J155</f>
        <v>4.8640036245563696</v>
      </c>
      <c r="L155" s="72">
        <f>海尔!J155</f>
        <v>4.8403008037835473</v>
      </c>
      <c r="M155" s="72">
        <f>美的!J155</f>
        <v>4.8523501398765667</v>
      </c>
      <c r="N155" s="72">
        <f>万家乐!J155</f>
        <v>4.86198243412798</v>
      </c>
      <c r="O155" s="72">
        <f>华帝!J155</f>
        <v>4.8816434386054643</v>
      </c>
      <c r="P155" s="72">
        <f>方太!J155</f>
        <v>4.9304572077978843</v>
      </c>
      <c r="Q155" s="72">
        <f>老板!J155</f>
        <v>4.916341942825615</v>
      </c>
      <c r="R155" s="72">
        <f>AO!J155</f>
        <v>4.9549245541838136</v>
      </c>
      <c r="S155" s="79">
        <f>万和!Q155</f>
        <v>4.817488484482368</v>
      </c>
      <c r="T155" s="80">
        <f>海尔!Q155</f>
        <v>4.7820569779439035</v>
      </c>
      <c r="U155" s="80">
        <f>美的!Q155</f>
        <v>4.8017336648093805</v>
      </c>
      <c r="V155" s="80">
        <f>万家乐!Q155</f>
        <v>4.8134074206847108</v>
      </c>
      <c r="W155" s="80">
        <f>华帝!Q155</f>
        <v>4.8375740527639266</v>
      </c>
      <c r="X155" s="80">
        <f>方太!Q155</f>
        <v>4.9101320045458516</v>
      </c>
      <c r="Y155" s="80">
        <f>老板!Q155</f>
        <v>4.8880995896410218</v>
      </c>
      <c r="Z155" s="80">
        <f>AO!Q155</f>
        <v>4.9335802469135803</v>
      </c>
      <c r="AA155" s="86">
        <f>万和!X155</f>
        <v>4.8345541040549724</v>
      </c>
      <c r="AB155" s="87">
        <f>海尔!X155</f>
        <v>4.8037201993016367</v>
      </c>
      <c r="AC155" s="87">
        <f>美的!X155</f>
        <v>4.817036255340958</v>
      </c>
      <c r="AD155" s="87">
        <f>万家乐!X155</f>
        <v>4.8343789209535757</v>
      </c>
      <c r="AE155" s="87">
        <f>华帝!X155</f>
        <v>4.8680049439543112</v>
      </c>
      <c r="AF155" s="87">
        <f>方太!X155</f>
        <v>4.8901127720954625</v>
      </c>
      <c r="AG155" s="87">
        <f>老板!X155</f>
        <v>4.8910652091451432</v>
      </c>
      <c r="AH155" s="87">
        <f>AO!X155</f>
        <v>4.9256790123456788</v>
      </c>
    </row>
    <row r="156" spans="1:34" x14ac:dyDescent="0.25">
      <c r="A156" s="10">
        <v>42884</v>
      </c>
      <c r="B156" s="11" t="s">
        <v>13</v>
      </c>
      <c r="C156" s="64">
        <f>万和!C156</f>
        <v>4.8407713233182257</v>
      </c>
      <c r="D156" s="65">
        <f>海尔!C156</f>
        <v>4.8124771792826087</v>
      </c>
      <c r="E156" s="65">
        <f>美的!C156</f>
        <v>4.8266739176687601</v>
      </c>
      <c r="F156" s="65">
        <f>万家乐!C156</f>
        <v>4.8346873573710631</v>
      </c>
      <c r="G156" s="65">
        <f>华帝!C156</f>
        <v>4.8636541386052583</v>
      </c>
      <c r="H156" s="65">
        <f>方太!C156</f>
        <v>4.9112326087922833</v>
      </c>
      <c r="I156" s="65">
        <f>老板!C156</f>
        <v>4.8999035635028525</v>
      </c>
      <c r="J156" s="65">
        <f>AO!C156</f>
        <v>4.9388129115439519</v>
      </c>
      <c r="K156" s="71">
        <f>万和!J156</f>
        <v>4.8666513831575733</v>
      </c>
      <c r="L156" s="72">
        <f>海尔!J156</f>
        <v>4.8431930807921457</v>
      </c>
      <c r="M156" s="72">
        <f>美的!J156</f>
        <v>4.856207696805134</v>
      </c>
      <c r="N156" s="72">
        <f>万家乐!J156</f>
        <v>4.8597900502053859</v>
      </c>
      <c r="O156" s="72">
        <f>华帝!J156</f>
        <v>4.882381055833152</v>
      </c>
      <c r="P156" s="72">
        <f>方太!J156</f>
        <v>4.931146375072232</v>
      </c>
      <c r="Q156" s="72">
        <f>老板!J156</f>
        <v>4.9177036494823803</v>
      </c>
      <c r="R156" s="72">
        <f>AO!J156</f>
        <v>4.9554910899295486</v>
      </c>
      <c r="S156" s="79">
        <f>万和!Q156</f>
        <v>4.8181262884630067</v>
      </c>
      <c r="T156" s="80">
        <f>海尔!Q156</f>
        <v>4.7864457864866168</v>
      </c>
      <c r="U156" s="80">
        <f>美的!Q156</f>
        <v>4.8040757211560008</v>
      </c>
      <c r="V156" s="80">
        <f>万家乐!Q156</f>
        <v>4.811775445002282</v>
      </c>
      <c r="W156" s="80">
        <f>华帝!Q156</f>
        <v>4.8393656311101454</v>
      </c>
      <c r="X156" s="80">
        <f>方太!Q156</f>
        <v>4.9107436547095169</v>
      </c>
      <c r="Y156" s="80">
        <f>老板!Q156</f>
        <v>4.8894698316427903</v>
      </c>
      <c r="Z156" s="80">
        <f>AO!Q156</f>
        <v>4.9343279458488745</v>
      </c>
      <c r="AA156" s="86">
        <f>万和!X156</f>
        <v>4.8375362983340979</v>
      </c>
      <c r="AB156" s="87">
        <f>海尔!X156</f>
        <v>4.8077926705690643</v>
      </c>
      <c r="AC156" s="87">
        <f>美的!X156</f>
        <v>4.8197383350451437</v>
      </c>
      <c r="AD156" s="87">
        <f>万家乐!X156</f>
        <v>4.8324965769055224</v>
      </c>
      <c r="AE156" s="87">
        <f>华帝!X156</f>
        <v>4.8692157288724749</v>
      </c>
      <c r="AF156" s="87">
        <f>方太!X156</f>
        <v>4.8918077965951019</v>
      </c>
      <c r="AG156" s="87">
        <f>老板!X156</f>
        <v>4.892537209383387</v>
      </c>
      <c r="AH156" s="87">
        <f>AO!X156</f>
        <v>4.9266196988534325</v>
      </c>
    </row>
    <row r="157" spans="1:34" x14ac:dyDescent="0.25">
      <c r="A157" s="10">
        <v>42885</v>
      </c>
      <c r="B157" s="11" t="s">
        <v>14</v>
      </c>
      <c r="C157" s="64">
        <f>万和!C157</f>
        <v>4.8419028444582111</v>
      </c>
      <c r="D157" s="65">
        <f>海尔!C157</f>
        <v>4.815604540123295</v>
      </c>
      <c r="E157" s="65">
        <f>美的!C157</f>
        <v>4.8280327727013228</v>
      </c>
      <c r="F157" s="65">
        <f>万家乐!C157</f>
        <v>4.8338442483356561</v>
      </c>
      <c r="G157" s="65">
        <f>华帝!C157</f>
        <v>4.8647930340807299</v>
      </c>
      <c r="H157" s="65">
        <f>方太!C157</f>
        <v>4.9122039251071508</v>
      </c>
      <c r="I157" s="65">
        <f>老板!C157</f>
        <v>4.9018658244136395</v>
      </c>
      <c r="J157" s="65">
        <f>AO!C157</f>
        <v>4.9395288030930988</v>
      </c>
      <c r="K157" s="71">
        <f>万和!J157</f>
        <v>4.866501471271488</v>
      </c>
      <c r="L157" s="72">
        <f>海尔!J157</f>
        <v>4.8459657152273978</v>
      </c>
      <c r="M157" s="72">
        <f>美的!J157</f>
        <v>4.8558575949024547</v>
      </c>
      <c r="N157" s="72">
        <f>万家乐!J157</f>
        <v>4.8586158848118908</v>
      </c>
      <c r="O157" s="72">
        <f>华帝!J157</f>
        <v>4.8838817673230253</v>
      </c>
      <c r="P157" s="72">
        <f>方太!J157</f>
        <v>4.9315136476426797</v>
      </c>
      <c r="Q157" s="72">
        <f>老板!J157</f>
        <v>4.9190384277943497</v>
      </c>
      <c r="R157" s="72">
        <f>AO!J157</f>
        <v>4.9563294484158993</v>
      </c>
      <c r="S157" s="79">
        <f>万和!Q157</f>
        <v>4.820969490475453</v>
      </c>
      <c r="T157" s="80">
        <f>海尔!Q157</f>
        <v>4.7899075318994351</v>
      </c>
      <c r="U157" s="80">
        <f>美的!Q157</f>
        <v>4.8061456253055583</v>
      </c>
      <c r="V157" s="80">
        <f>万家乐!Q157</f>
        <v>4.8104969809568043</v>
      </c>
      <c r="W157" s="80">
        <f>华帝!Q157</f>
        <v>4.8404035064534598</v>
      </c>
      <c r="X157" s="80">
        <f>方太!Q157</f>
        <v>4.9115271824949245</v>
      </c>
      <c r="Y157" s="80">
        <f>老板!Q157</f>
        <v>4.891489735041235</v>
      </c>
      <c r="Z157" s="80">
        <f>AO!Q157</f>
        <v>4.9350226697449306</v>
      </c>
      <c r="AA157" s="86">
        <f>万和!X157</f>
        <v>4.8382375716276913</v>
      </c>
      <c r="AB157" s="87">
        <f>海尔!X157</f>
        <v>4.8109403732430502</v>
      </c>
      <c r="AC157" s="87">
        <f>美的!X157</f>
        <v>4.8220950978959545</v>
      </c>
      <c r="AD157" s="87">
        <f>万家乐!X157</f>
        <v>4.8324198792382722</v>
      </c>
      <c r="AE157" s="87">
        <f>华帝!X157</f>
        <v>4.8700938284657065</v>
      </c>
      <c r="AF157" s="87">
        <f>方太!X157</f>
        <v>4.8935709451838481</v>
      </c>
      <c r="AG157" s="87">
        <f>老板!X157</f>
        <v>4.8950693104053347</v>
      </c>
      <c r="AH157" s="87">
        <f>AO!X157</f>
        <v>4.9272342911184666</v>
      </c>
    </row>
    <row r="158" spans="1:34" x14ac:dyDescent="0.25">
      <c r="A158" s="10">
        <v>42886</v>
      </c>
      <c r="B158" s="11" t="s">
        <v>15</v>
      </c>
      <c r="C158" s="64">
        <f>万和!C158</f>
        <v>4.8437025399319191</v>
      </c>
      <c r="D158" s="65">
        <f>海尔!C158</f>
        <v>4.818826113431717</v>
      </c>
      <c r="E158" s="65">
        <f>美的!C158</f>
        <v>4.8296293741694472</v>
      </c>
      <c r="F158" s="65">
        <f>万家乐!C158</f>
        <v>4.8346263008514656</v>
      </c>
      <c r="G158" s="65">
        <f>华帝!C158</f>
        <v>4.8670925661186564</v>
      </c>
      <c r="H158" s="65">
        <f>方太!C158</f>
        <v>4.9136549868525661</v>
      </c>
      <c r="I158" s="65">
        <f>老板!C158</f>
        <v>4.9025795053003529</v>
      </c>
      <c r="J158" s="65">
        <f>AO!C158</f>
        <v>4.9400765854114121</v>
      </c>
      <c r="K158" s="71">
        <f>万和!J158</f>
        <v>4.8679497250589163</v>
      </c>
      <c r="L158" s="72">
        <f>海尔!J158</f>
        <v>4.8486762333938964</v>
      </c>
      <c r="M158" s="72">
        <f>美的!J158</f>
        <v>4.8571662036280436</v>
      </c>
      <c r="N158" s="72">
        <f>万家乐!J158</f>
        <v>4.8589403973509935</v>
      </c>
      <c r="O158" s="72">
        <f>华帝!J158</f>
        <v>4.8861686919228022</v>
      </c>
      <c r="P158" s="72">
        <f>方太!J158</f>
        <v>4.9322601357549072</v>
      </c>
      <c r="Q158" s="72">
        <f>老板!J158</f>
        <v>4.9194346289752646</v>
      </c>
      <c r="R158" s="72">
        <f>AO!J158</f>
        <v>4.9569347156066126</v>
      </c>
      <c r="S158" s="79">
        <f>万和!Q158</f>
        <v>4.8230164964650433</v>
      </c>
      <c r="T158" s="80">
        <f>海尔!Q158</f>
        <v>4.7936687201840238</v>
      </c>
      <c r="U158" s="80">
        <f>美的!Q158</f>
        <v>4.8077705972395988</v>
      </c>
      <c r="V158" s="80">
        <f>万家乐!Q158</f>
        <v>4.8115421002838223</v>
      </c>
      <c r="W158" s="80">
        <f>华帝!Q158</f>
        <v>4.8428788420300215</v>
      </c>
      <c r="X158" s="80">
        <f>方太!Q158</f>
        <v>4.9129058888277379</v>
      </c>
      <c r="Y158" s="80">
        <f>老板!Q158</f>
        <v>4.89226148409894</v>
      </c>
      <c r="Z158" s="80">
        <f>AO!Q158</f>
        <v>4.9354721210423085</v>
      </c>
      <c r="AA158" s="86">
        <f>万和!X158</f>
        <v>4.8401413982717987</v>
      </c>
      <c r="AB158" s="87">
        <f>海尔!X158</f>
        <v>4.8141333867172307</v>
      </c>
      <c r="AC158" s="87">
        <f>美的!X158</f>
        <v>4.8239513216406973</v>
      </c>
      <c r="AD158" s="87">
        <f>万家乐!X158</f>
        <v>4.8333964049195837</v>
      </c>
      <c r="AE158" s="87">
        <f>华帝!X158</f>
        <v>4.8722301644031454</v>
      </c>
      <c r="AF158" s="87">
        <f>方太!X158</f>
        <v>4.8957989359750504</v>
      </c>
      <c r="AG158" s="87">
        <f>老板!X158</f>
        <v>4.896042402826855</v>
      </c>
      <c r="AH158" s="87">
        <f>AO!X158</f>
        <v>4.927822919585318</v>
      </c>
    </row>
    <row r="159" spans="1:34" x14ac:dyDescent="0.25">
      <c r="A159" s="27">
        <v>42856</v>
      </c>
      <c r="B159" s="11" t="s">
        <v>19</v>
      </c>
      <c r="C159" s="64">
        <f>万和!C159</f>
        <v>4.8338955729374975</v>
      </c>
      <c r="D159" s="65">
        <f>海尔!C159</f>
        <v>4.7983864595862427</v>
      </c>
      <c r="E159" s="65">
        <f>美的!C159</f>
        <v>4.8188589749940345</v>
      </c>
      <c r="F159" s="65">
        <f>万家乐!C159</f>
        <v>4.8381870183550362</v>
      </c>
      <c r="G159" s="65">
        <f>华帝!C159</f>
        <v>4.8640710802047913</v>
      </c>
      <c r="H159" s="65">
        <f>方太!C159</f>
        <v>4.9114793542134763</v>
      </c>
      <c r="I159" s="65">
        <f>老板!C159</f>
        <v>4.8918722460904016</v>
      </c>
      <c r="J159" s="65">
        <f>AO!C159</f>
        <v>4.935904773976179</v>
      </c>
      <c r="K159" s="71">
        <f>万和!J159</f>
        <v>4.8622122639902532</v>
      </c>
      <c r="L159" s="72">
        <f>海尔!J159</f>
        <v>4.8331901209016506</v>
      </c>
      <c r="M159" s="72">
        <f>美的!J159</f>
        <v>4.8494066475909445</v>
      </c>
      <c r="N159" s="72">
        <f>万家乐!J159</f>
        <v>4.8655830837256371</v>
      </c>
      <c r="O159" s="72">
        <f>华帝!J159</f>
        <v>4.8847002160844726</v>
      </c>
      <c r="P159" s="72">
        <f>方太!J159</f>
        <v>4.9334370140473665</v>
      </c>
      <c r="Q159" s="72">
        <f>老板!J159</f>
        <v>4.9117799582323958</v>
      </c>
      <c r="R159" s="72">
        <f>AO!J159</f>
        <v>4.9539375631385818</v>
      </c>
      <c r="S159" s="79">
        <f>万和!Q159</f>
        <v>4.8128693645542864</v>
      </c>
      <c r="T159" s="80">
        <f>海尔!Q159</f>
        <v>4.7690225449927333</v>
      </c>
      <c r="U159" s="80">
        <f>美的!Q159</f>
        <v>4.7989330563930785</v>
      </c>
      <c r="V159" s="80">
        <f>万家乐!Q159</f>
        <v>4.8158635967908374</v>
      </c>
      <c r="W159" s="80">
        <f>华帝!Q159</f>
        <v>4.8414321468337018</v>
      </c>
      <c r="X159" s="80">
        <f>方太!Q159</f>
        <v>4.912295320159382</v>
      </c>
      <c r="Y159" s="80">
        <f>老板!Q159</f>
        <v>4.8819861560354196</v>
      </c>
      <c r="Z159" s="80">
        <f>AO!Q159</f>
        <v>4.9310080237808984</v>
      </c>
      <c r="AA159" s="86">
        <f>万和!X159</f>
        <v>4.8266050902679538</v>
      </c>
      <c r="AB159" s="87">
        <f>海尔!X159</f>
        <v>4.7929467128643406</v>
      </c>
      <c r="AC159" s="87">
        <f>美的!X159</f>
        <v>4.8082372209980777</v>
      </c>
      <c r="AD159" s="87">
        <f>万家乐!X159</f>
        <v>4.8331143745486349</v>
      </c>
      <c r="AE159" s="87">
        <f>华帝!X159</f>
        <v>4.8660808776961995</v>
      </c>
      <c r="AF159" s="87">
        <f>方太!X159</f>
        <v>4.8887057284336786</v>
      </c>
      <c r="AG159" s="87">
        <f>老板!X159</f>
        <v>4.8818506240033894</v>
      </c>
      <c r="AH159" s="87">
        <f>AO!X159</f>
        <v>4.9227687350090568</v>
      </c>
    </row>
    <row r="160" spans="1:34" x14ac:dyDescent="0.25">
      <c r="A160" s="10">
        <v>42887</v>
      </c>
      <c r="B160" s="11" t="s">
        <v>16</v>
      </c>
      <c r="C160" s="64">
        <f>万和!C160</f>
        <v>4.8445222186870298</v>
      </c>
      <c r="D160" s="65">
        <f>海尔!C160</f>
        <v>4.8214730383910522</v>
      </c>
      <c r="E160" s="65">
        <f>美的!C160</f>
        <v>4.8310130531158002</v>
      </c>
      <c r="F160" s="65">
        <f>万家乐!C160</f>
        <v>4.8352214541730669</v>
      </c>
      <c r="G160" s="65">
        <f>华帝!C160</f>
        <v>4.8682118611848351</v>
      </c>
      <c r="H160" s="65">
        <f>方太!C160</f>
        <v>4.9146194493371658</v>
      </c>
      <c r="I160" s="65">
        <f>老板!C160</f>
        <v>4.9034483574742032</v>
      </c>
      <c r="J160" s="65">
        <f>AO!C160</f>
        <v>4.9406306407942244</v>
      </c>
      <c r="K160" s="71">
        <f>万和!J160</f>
        <v>4.8684377982818967</v>
      </c>
      <c r="L160" s="72">
        <f>海尔!J160</f>
        <v>4.8508777927178528</v>
      </c>
      <c r="M160" s="72">
        <f>美的!J160</f>
        <v>4.8582576596799116</v>
      </c>
      <c r="N160" s="72">
        <f>万家乐!J160</f>
        <v>4.8600230414746548</v>
      </c>
      <c r="O160" s="72">
        <f>华帝!J160</f>
        <v>4.8873867784236849</v>
      </c>
      <c r="P160" s="72">
        <f>方太!J160</f>
        <v>4.9321868916288123</v>
      </c>
      <c r="Q160" s="72">
        <f>老板!J160</f>
        <v>4.9198026128940642</v>
      </c>
      <c r="R160" s="72">
        <f>AO!J160</f>
        <v>4.9572709837545128</v>
      </c>
      <c r="S160" s="79">
        <f>万和!Q160</f>
        <v>4.8235762010817691</v>
      </c>
      <c r="T160" s="80">
        <f>海尔!Q160</f>
        <v>4.7966446751214473</v>
      </c>
      <c r="U160" s="80">
        <f>美的!Q160</f>
        <v>4.8091536015887622</v>
      </c>
      <c r="V160" s="80">
        <f>万家乐!Q160</f>
        <v>4.811827956989247</v>
      </c>
      <c r="W160" s="80">
        <f>华帝!Q160</f>
        <v>4.8439217806614403</v>
      </c>
      <c r="X160" s="80">
        <f>方太!Q160</f>
        <v>4.913831463799017</v>
      </c>
      <c r="Y160" s="80">
        <f>老板!Q160</f>
        <v>4.8932121556376034</v>
      </c>
      <c r="Z160" s="80">
        <f>AO!Q160</f>
        <v>4.9360898014440435</v>
      </c>
      <c r="AA160" s="86">
        <f>万和!X160</f>
        <v>4.8415526566974227</v>
      </c>
      <c r="AB160" s="87">
        <f>海尔!X160</f>
        <v>4.8168966473338575</v>
      </c>
      <c r="AC160" s="87">
        <f>美的!X160</f>
        <v>4.8256278980787277</v>
      </c>
      <c r="AD160" s="87">
        <f>万家乐!X160</f>
        <v>4.8338133640552998</v>
      </c>
      <c r="AE160" s="87">
        <f>华帝!X160</f>
        <v>4.8733270244693792</v>
      </c>
      <c r="AF160" s="87">
        <f>方太!X160</f>
        <v>4.8978399925836653</v>
      </c>
      <c r="AG160" s="87">
        <f>老板!X160</f>
        <v>4.8973303038909402</v>
      </c>
      <c r="AH160" s="87">
        <f>AO!X160</f>
        <v>4.9285311371841152</v>
      </c>
    </row>
    <row r="161" spans="1:34" x14ac:dyDescent="0.25">
      <c r="A161" s="10">
        <v>42888</v>
      </c>
      <c r="B161" s="11" t="s">
        <v>17</v>
      </c>
      <c r="C161" s="64">
        <f>万和!C161</f>
        <v>4.8460816643877846</v>
      </c>
      <c r="D161" s="65">
        <f>海尔!C161</f>
        <v>4.8248950283740397</v>
      </c>
      <c r="E161" s="65">
        <f>美的!C161</f>
        <v>4.8322740649217018</v>
      </c>
      <c r="F161" s="65">
        <f>万家乐!C161</f>
        <v>4.8360836083608367</v>
      </c>
      <c r="G161" s="65">
        <f>华帝!C161</f>
        <v>4.8700247629401465</v>
      </c>
      <c r="H161" s="65">
        <f>方太!C161</f>
        <v>4.9145170872025759</v>
      </c>
      <c r="I161" s="65">
        <f>老板!C161</f>
        <v>4.9048995124271615</v>
      </c>
      <c r="J161" s="65">
        <f>AO!C161</f>
        <v>4.9415531064963032</v>
      </c>
      <c r="K161" s="71">
        <f>万和!J161</f>
        <v>4.8694603072468432</v>
      </c>
      <c r="L161" s="72">
        <f>海尔!J161</f>
        <v>4.8536511802816795</v>
      </c>
      <c r="M161" s="72">
        <f>美的!J161</f>
        <v>4.8591479382807297</v>
      </c>
      <c r="N161" s="72">
        <f>万家乐!J161</f>
        <v>4.8605125218404197</v>
      </c>
      <c r="O161" s="72">
        <f>华帝!J161</f>
        <v>4.8892009421996736</v>
      </c>
      <c r="P161" s="72">
        <f>方太!J161</f>
        <v>4.9321827220710999</v>
      </c>
      <c r="Q161" s="72">
        <f>老板!J161</f>
        <v>4.9211559043881552</v>
      </c>
      <c r="R161" s="72">
        <f>AO!J161</f>
        <v>4.9581267529818396</v>
      </c>
      <c r="S161" s="79">
        <f>万和!Q161</f>
        <v>4.8249819030000802</v>
      </c>
      <c r="T161" s="80">
        <f>海尔!Q161</f>
        <v>4.8003886401032299</v>
      </c>
      <c r="U161" s="80">
        <f>美的!Q161</f>
        <v>4.810462597473224</v>
      </c>
      <c r="V161" s="80">
        <f>万家乐!Q161</f>
        <v>4.8127548048922542</v>
      </c>
      <c r="W161" s="80">
        <f>华帝!Q161</f>
        <v>4.8461224859576006</v>
      </c>
      <c r="X161" s="80">
        <f>方太!Q161</f>
        <v>4.9132351561767189</v>
      </c>
      <c r="Y161" s="80">
        <f>老板!Q161</f>
        <v>4.8945772386728503</v>
      </c>
      <c r="Z161" s="80">
        <f>AO!Q161</f>
        <v>4.9373601155905602</v>
      </c>
      <c r="AA161" s="86">
        <f>万和!X161</f>
        <v>4.8438027829164323</v>
      </c>
      <c r="AB161" s="87">
        <f>海尔!X161</f>
        <v>4.8206452647372098</v>
      </c>
      <c r="AC161" s="87">
        <f>美的!X161</f>
        <v>4.8272116590111525</v>
      </c>
      <c r="AD161" s="87">
        <f>万家乐!X161</f>
        <v>4.8349834983498345</v>
      </c>
      <c r="AE161" s="87">
        <f>华帝!X161</f>
        <v>4.8747508606631635</v>
      </c>
      <c r="AF161" s="87">
        <f>方太!X161</f>
        <v>4.8981333833599097</v>
      </c>
      <c r="AG161" s="87">
        <f>老板!X161</f>
        <v>4.8989653942204781</v>
      </c>
      <c r="AH161" s="87">
        <f>AO!X161</f>
        <v>4.9291724509165089</v>
      </c>
    </row>
    <row r="162" spans="1:34" x14ac:dyDescent="0.25">
      <c r="A162" s="10">
        <v>42889</v>
      </c>
      <c r="B162" s="11" t="s">
        <v>18</v>
      </c>
      <c r="C162" s="64">
        <f>万和!C162</f>
        <v>4.8476824777994372</v>
      </c>
      <c r="D162" s="65">
        <f>海尔!C162</f>
        <v>4.828616768741739</v>
      </c>
      <c r="E162" s="65">
        <f>美的!C162</f>
        <v>4.8333662973676974</v>
      </c>
      <c r="F162" s="65">
        <f>万家乐!C162</f>
        <v>4.8355800452622262</v>
      </c>
      <c r="G162" s="65">
        <f>华帝!C162</f>
        <v>4.8723827757012188</v>
      </c>
      <c r="H162" s="65">
        <f>方太!C162</f>
        <v>4.9148495765389963</v>
      </c>
      <c r="I162" s="65">
        <f>老板!C162</f>
        <v>4.9057030868389395</v>
      </c>
      <c r="J162" s="65">
        <f>AO!C162</f>
        <v>4.9422886989553652</v>
      </c>
      <c r="K162" s="71">
        <f>万和!J162</f>
        <v>4.8707764782326182</v>
      </c>
      <c r="L162" s="72">
        <f>海尔!J162</f>
        <v>4.8566793461813971</v>
      </c>
      <c r="M162" s="72">
        <f>美的!J162</f>
        <v>4.8600067194729597</v>
      </c>
      <c r="N162" s="72">
        <f>万家乐!J162</f>
        <v>4.8596871002656696</v>
      </c>
      <c r="O162" s="72">
        <f>华帝!J162</f>
        <v>4.8918771082140582</v>
      </c>
      <c r="P162" s="72">
        <f>方太!J162</f>
        <v>4.9325938566552905</v>
      </c>
      <c r="Q162" s="72">
        <f>老板!J162</f>
        <v>4.9219771971836019</v>
      </c>
      <c r="R162" s="72">
        <f>AO!J162</f>
        <v>4.9588319088319093</v>
      </c>
      <c r="S162" s="79">
        <f>万和!Q162</f>
        <v>4.8266731643924627</v>
      </c>
      <c r="T162" s="80">
        <f>海尔!Q162</f>
        <v>4.8044748162306892</v>
      </c>
      <c r="U162" s="80">
        <f>美的!Q162</f>
        <v>4.811581103880453</v>
      </c>
      <c r="V162" s="80">
        <f>万家乐!Q162</f>
        <v>4.8116697825445245</v>
      </c>
      <c r="W162" s="80">
        <f>华帝!Q162</f>
        <v>4.8485732518916951</v>
      </c>
      <c r="X162" s="80">
        <f>方太!Q162</f>
        <v>4.9132062950322339</v>
      </c>
      <c r="Y162" s="80">
        <f>老板!Q162</f>
        <v>4.8951356374423671</v>
      </c>
      <c r="Z162" s="80">
        <f>AO!Q162</f>
        <v>4.937977207977208</v>
      </c>
      <c r="AA162" s="86">
        <f>万和!X162</f>
        <v>4.8455977907732297</v>
      </c>
      <c r="AB162" s="87">
        <f>海尔!X162</f>
        <v>4.8246961438131315</v>
      </c>
      <c r="AC162" s="87">
        <f>美的!X162</f>
        <v>4.8285110687496804</v>
      </c>
      <c r="AD162" s="87">
        <f>万家乐!X162</f>
        <v>4.8353832529764835</v>
      </c>
      <c r="AE162" s="87">
        <f>华帝!X162</f>
        <v>4.8766979669979031</v>
      </c>
      <c r="AF162" s="87">
        <f>方太!X162</f>
        <v>4.8987485779294655</v>
      </c>
      <c r="AG162" s="87">
        <f>老板!X162</f>
        <v>4.8999964258908468</v>
      </c>
      <c r="AH162" s="87">
        <f>AO!X162</f>
        <v>4.93005698005698</v>
      </c>
    </row>
    <row r="163" spans="1:34" x14ac:dyDescent="0.25">
      <c r="A163" s="10">
        <v>42890</v>
      </c>
      <c r="B163" s="11" t="s">
        <v>12</v>
      </c>
      <c r="C163" s="64">
        <f>万和!C163</f>
        <v>4.8504749426793321</v>
      </c>
      <c r="D163" s="65">
        <f>海尔!C163</f>
        <v>4.831906215327022</v>
      </c>
      <c r="E163" s="65">
        <f>美的!C163</f>
        <v>4.8346183951553447</v>
      </c>
      <c r="F163" s="65">
        <f>万家乐!C163</f>
        <v>4.8370929808870775</v>
      </c>
      <c r="G163" s="65">
        <f>华帝!C163</f>
        <v>4.8749980877201038</v>
      </c>
      <c r="H163" s="65">
        <f>方太!C163</f>
        <v>4.9149677811355756</v>
      </c>
      <c r="I163" s="65">
        <f>老板!C163</f>
        <v>4.9069043272844413</v>
      </c>
      <c r="J163" s="65">
        <f>AO!C163</f>
        <v>4.9423988403475141</v>
      </c>
      <c r="K163" s="71">
        <f>万和!J163</f>
        <v>4.8737307566328205</v>
      </c>
      <c r="L163" s="72">
        <f>海尔!J163</f>
        <v>4.8592289182478616</v>
      </c>
      <c r="M163" s="72">
        <f>美的!J163</f>
        <v>4.8609346257832451</v>
      </c>
      <c r="N163" s="72">
        <f>万家乐!J163</f>
        <v>4.8605783563549636</v>
      </c>
      <c r="O163" s="72">
        <f>华帝!J163</f>
        <v>4.8943962549910509</v>
      </c>
      <c r="P163" s="72">
        <f>方太!J163</f>
        <v>4.9326521801698089</v>
      </c>
      <c r="Q163" s="72">
        <f>老板!J163</f>
        <v>4.9227960914850213</v>
      </c>
      <c r="R163" s="72">
        <f>AO!J163</f>
        <v>4.9590020885188686</v>
      </c>
      <c r="S163" s="79">
        <f>万和!Q163</f>
        <v>4.8302489354733051</v>
      </c>
      <c r="T163" s="80">
        <f>海尔!Q163</f>
        <v>4.808145014827927</v>
      </c>
      <c r="U163" s="80">
        <f>美的!Q163</f>
        <v>4.8128927578505998</v>
      </c>
      <c r="V163" s="80">
        <f>万家乐!Q163</f>
        <v>4.813574480771142</v>
      </c>
      <c r="W163" s="80">
        <f>华帝!Q163</f>
        <v>4.8515764835467436</v>
      </c>
      <c r="X163" s="80">
        <f>方太!Q163</f>
        <v>4.9130330503189912</v>
      </c>
      <c r="Y163" s="80">
        <f>老板!Q163</f>
        <v>4.8963456100791012</v>
      </c>
      <c r="Z163" s="80">
        <f>AO!Q163</f>
        <v>4.938116899836924</v>
      </c>
      <c r="AA163" s="86">
        <f>万和!X163</f>
        <v>4.8474451359318707</v>
      </c>
      <c r="AB163" s="87">
        <f>海尔!X163</f>
        <v>4.8283447129052774</v>
      </c>
      <c r="AC163" s="87">
        <f>美的!X163</f>
        <v>4.8300278018321867</v>
      </c>
      <c r="AD163" s="87">
        <f>万家乐!X163</f>
        <v>4.8371261055351287</v>
      </c>
      <c r="AE163" s="87">
        <f>华帝!X163</f>
        <v>4.8790215246225159</v>
      </c>
      <c r="AF163" s="87">
        <f>方太!X163</f>
        <v>4.899218112917926</v>
      </c>
      <c r="AG163" s="87">
        <f>老板!X163</f>
        <v>4.9015712802892013</v>
      </c>
      <c r="AH163" s="87">
        <f>AO!X163</f>
        <v>4.9300775326867505</v>
      </c>
    </row>
    <row r="164" spans="1:34" x14ac:dyDescent="0.25">
      <c r="A164" s="10">
        <v>42891</v>
      </c>
      <c r="B164" s="11" t="s">
        <v>13</v>
      </c>
      <c r="C164" s="64">
        <f>万和!C164</f>
        <v>4.8532235939643344</v>
      </c>
      <c r="D164" s="65">
        <f>海尔!C164</f>
        <v>4.8349960466961299</v>
      </c>
      <c r="E164" s="65">
        <f>美的!C164</f>
        <v>4.8358697476285801</v>
      </c>
      <c r="F164" s="65">
        <f>万家乐!C164</f>
        <v>4.8366746859128575</v>
      </c>
      <c r="G164" s="65">
        <f>华帝!C164</f>
        <v>4.8767432227182761</v>
      </c>
      <c r="H164" s="65">
        <f>方太!C164</f>
        <v>4.9157411878319648</v>
      </c>
      <c r="I164" s="65">
        <f>老板!C164</f>
        <v>4.9082591848450052</v>
      </c>
      <c r="J164" s="65">
        <f>AO!C164</f>
        <v>4.9430999216226033</v>
      </c>
      <c r="K164" s="71">
        <f>万和!J164</f>
        <v>4.8762962962962959</v>
      </c>
      <c r="L164" s="72">
        <f>海尔!J164</f>
        <v>4.8617169462094756</v>
      </c>
      <c r="M164" s="72">
        <f>美的!J164</f>
        <v>4.8619934362155988</v>
      </c>
      <c r="N164" s="72">
        <f>万家乐!J164</f>
        <v>4.8594627105052126</v>
      </c>
      <c r="O164" s="72">
        <f>华帝!J164</f>
        <v>4.8955217011092191</v>
      </c>
      <c r="P164" s="72">
        <f>方太!J164</f>
        <v>4.9336069531627231</v>
      </c>
      <c r="Q164" s="72">
        <f>老板!J164</f>
        <v>4.9238662456946036</v>
      </c>
      <c r="R164" s="72">
        <f>AO!J164</f>
        <v>4.9597121064403282</v>
      </c>
      <c r="S164" s="79">
        <f>万和!Q164</f>
        <v>4.8339917695473247</v>
      </c>
      <c r="T164" s="80">
        <f>海尔!Q164</f>
        <v>4.8115400026712969</v>
      </c>
      <c r="U164" s="80">
        <f>美的!Q164</f>
        <v>4.814263634596978</v>
      </c>
      <c r="V164" s="80">
        <f>万家乐!Q164</f>
        <v>4.8133520449077789</v>
      </c>
      <c r="W164" s="80">
        <f>华帝!Q164</f>
        <v>4.8540065356468913</v>
      </c>
      <c r="X164" s="80">
        <f>方太!Q164</f>
        <v>4.9137131820376627</v>
      </c>
      <c r="Y164" s="80">
        <f>老板!Q164</f>
        <v>4.8977827210103326</v>
      </c>
      <c r="Z164" s="80">
        <f>AO!Q164</f>
        <v>4.9388369558983767</v>
      </c>
      <c r="AA164" s="86">
        <f>万和!X164</f>
        <v>4.8493827160493828</v>
      </c>
      <c r="AB164" s="87">
        <f>海尔!X164</f>
        <v>4.8317311912076173</v>
      </c>
      <c r="AC164" s="87">
        <f>美的!X164</f>
        <v>4.8313521720731636</v>
      </c>
      <c r="AD164" s="87">
        <f>万家乐!X164</f>
        <v>4.8372093023255811</v>
      </c>
      <c r="AE164" s="87">
        <f>华帝!X164</f>
        <v>4.8807014313987205</v>
      </c>
      <c r="AF164" s="87">
        <f>方太!X164</f>
        <v>4.8999034282955094</v>
      </c>
      <c r="AG164" s="87">
        <f>老板!X164</f>
        <v>4.9031285878300803</v>
      </c>
      <c r="AH164" s="87">
        <f>AO!X164</f>
        <v>4.9307507025291049</v>
      </c>
    </row>
    <row r="165" spans="1:34" x14ac:dyDescent="0.25">
      <c r="A165" s="10">
        <v>42892</v>
      </c>
      <c r="B165" s="11" t="s">
        <v>14</v>
      </c>
      <c r="C165" s="64">
        <f>万和!C165</f>
        <v>4.8547650489710579</v>
      </c>
      <c r="D165" s="65">
        <f>海尔!C165</f>
        <v>4.838140994972755</v>
      </c>
      <c r="E165" s="65">
        <f>美的!C165</f>
        <v>4.8369761989070401</v>
      </c>
      <c r="F165" s="65">
        <f>万家乐!C165</f>
        <v>4.8370811065174273</v>
      </c>
      <c r="G165" s="65">
        <f>华帝!C165</f>
        <v>4.8791605029585794</v>
      </c>
      <c r="H165" s="65">
        <f>方太!C165</f>
        <v>4.9170911560665607</v>
      </c>
      <c r="I165" s="65">
        <f>老板!C165</f>
        <v>4.9090779076835069</v>
      </c>
      <c r="J165" s="65">
        <f>AO!C165</f>
        <v>4.9435141644684029</v>
      </c>
      <c r="K165" s="71">
        <f>万和!J165</f>
        <v>4.8772697259821722</v>
      </c>
      <c r="L165" s="72">
        <f>海尔!J165</f>
        <v>4.8644034335741591</v>
      </c>
      <c r="M165" s="72">
        <f>美的!J165</f>
        <v>4.8629859550206236</v>
      </c>
      <c r="N165" s="72">
        <f>万家乐!J165</f>
        <v>4.8594332963597866</v>
      </c>
      <c r="O165" s="72">
        <f>华帝!J165</f>
        <v>4.8978365384615383</v>
      </c>
      <c r="P165" s="72">
        <f>方太!J165</f>
        <v>4.934846941250667</v>
      </c>
      <c r="Q165" s="72">
        <f>老板!J165</f>
        <v>4.9240945332332222</v>
      </c>
      <c r="R165" s="72">
        <f>AO!J165</f>
        <v>4.9600871659593988</v>
      </c>
      <c r="S165" s="79">
        <f>万和!Q165</f>
        <v>4.8354242324199408</v>
      </c>
      <c r="T165" s="80">
        <f>海尔!Q165</f>
        <v>4.8150290992335112</v>
      </c>
      <c r="U165" s="80">
        <f>美的!Q165</f>
        <v>4.8154968671735849</v>
      </c>
      <c r="V165" s="80">
        <f>万家乐!Q165</f>
        <v>4.8140566703640211</v>
      </c>
      <c r="W165" s="80">
        <f>华帝!Q165</f>
        <v>4.8565551035502956</v>
      </c>
      <c r="X165" s="80">
        <f>方太!Q165</f>
        <v>4.9149565807985249</v>
      </c>
      <c r="Y165" s="80">
        <f>老板!Q165</f>
        <v>4.8988523007615576</v>
      </c>
      <c r="Z165" s="80">
        <f>AO!Q165</f>
        <v>4.939213212524372</v>
      </c>
      <c r="AA165" s="86">
        <f>万和!X165</f>
        <v>4.8516011885110597</v>
      </c>
      <c r="AB165" s="87">
        <f>海尔!X165</f>
        <v>4.8349904521105964</v>
      </c>
      <c r="AC165" s="87">
        <f>美的!X165</f>
        <v>4.8324457745269118</v>
      </c>
      <c r="AD165" s="87">
        <f>万家乐!X165</f>
        <v>4.837753352828476</v>
      </c>
      <c r="AE165" s="87">
        <f>华帝!X165</f>
        <v>4.8830898668639051</v>
      </c>
      <c r="AF165" s="87">
        <f>方太!X165</f>
        <v>4.9014699461504874</v>
      </c>
      <c r="AG165" s="87">
        <f>老板!X165</f>
        <v>4.9042868890557401</v>
      </c>
      <c r="AH165" s="87">
        <f>AO!X165</f>
        <v>4.931242114921436</v>
      </c>
    </row>
    <row r="166" spans="1:34" x14ac:dyDescent="0.25">
      <c r="A166" s="10">
        <v>42893</v>
      </c>
      <c r="B166" s="11" t="s">
        <v>15</v>
      </c>
      <c r="C166" s="64">
        <f>万和!C166</f>
        <v>4.8554809472491636</v>
      </c>
      <c r="D166" s="65">
        <f>海尔!C166</f>
        <v>4.8412629485739762</v>
      </c>
      <c r="E166" s="65">
        <f>美的!C166</f>
        <v>4.8380036704277112</v>
      </c>
      <c r="F166" s="65">
        <f>万家乐!C166</f>
        <v>4.8358269308532149</v>
      </c>
      <c r="G166" s="65">
        <f>华帝!C166</f>
        <v>4.8809358457953298</v>
      </c>
      <c r="H166" s="65">
        <f>方太!C166</f>
        <v>4.9178938841636288</v>
      </c>
      <c r="I166" s="65">
        <f>老板!C166</f>
        <v>4.9111721938623729</v>
      </c>
      <c r="J166" s="65">
        <f>AO!C166</f>
        <v>4.9444046356540268</v>
      </c>
      <c r="K166" s="71">
        <f>万和!J166</f>
        <v>4.8773107850451796</v>
      </c>
      <c r="L166" s="72">
        <f>海尔!J166</f>
        <v>4.866913989746922</v>
      </c>
      <c r="M166" s="72">
        <f>美的!J166</f>
        <v>4.863874703793603</v>
      </c>
      <c r="N166" s="72">
        <f>万家乐!J166</f>
        <v>4.8585725839061871</v>
      </c>
      <c r="O166" s="72">
        <f>华帝!J166</f>
        <v>4.8995786841983424</v>
      </c>
      <c r="P166" s="72">
        <f>方太!J166</f>
        <v>4.9355528554070478</v>
      </c>
      <c r="Q166" s="72">
        <f>老板!J166</f>
        <v>4.9259986434869525</v>
      </c>
      <c r="R166" s="72">
        <f>AO!J166</f>
        <v>4.9609619077646245</v>
      </c>
      <c r="S166" s="79">
        <f>万和!Q166</f>
        <v>4.8365249108845232</v>
      </c>
      <c r="T166" s="80">
        <f>海尔!Q166</f>
        <v>4.8187683926999636</v>
      </c>
      <c r="U166" s="80">
        <f>美的!Q166</f>
        <v>4.8165790961571009</v>
      </c>
      <c r="V166" s="80">
        <f>万家乐!Q166</f>
        <v>4.8124747270521633</v>
      </c>
      <c r="W166" s="80">
        <f>华帝!Q166</f>
        <v>4.8584656697069306</v>
      </c>
      <c r="X166" s="80">
        <f>方太!Q166</f>
        <v>4.915820170109356</v>
      </c>
      <c r="Y166" s="80">
        <f>老板!Q166</f>
        <v>4.9010816406668329</v>
      </c>
      <c r="Z166" s="80">
        <f>AO!Q166</f>
        <v>4.9399237582045918</v>
      </c>
      <c r="AA166" s="86">
        <f>万和!X166</f>
        <v>4.8526071458177897</v>
      </c>
      <c r="AB166" s="87">
        <f>海尔!X166</f>
        <v>4.838106463275043</v>
      </c>
      <c r="AC166" s="87">
        <f>美的!X166</f>
        <v>4.8335572113324279</v>
      </c>
      <c r="AD166" s="87">
        <f>万家乐!X166</f>
        <v>4.8364334816012944</v>
      </c>
      <c r="AE166" s="87">
        <f>华帝!X166</f>
        <v>4.8847631834807164</v>
      </c>
      <c r="AF166" s="87">
        <f>方太!X166</f>
        <v>4.9023086269744836</v>
      </c>
      <c r="AG166" s="87">
        <f>老板!X166</f>
        <v>4.9064362974333342</v>
      </c>
      <c r="AH166" s="87">
        <f>AO!X166</f>
        <v>4.932328240992863</v>
      </c>
    </row>
    <row r="167" spans="1:34" x14ac:dyDescent="0.25">
      <c r="A167" s="10">
        <v>42894</v>
      </c>
      <c r="B167" s="11" t="s">
        <v>16</v>
      </c>
      <c r="C167" s="64">
        <f>万和!C167</f>
        <v>4.8560895836798048</v>
      </c>
      <c r="D167" s="65">
        <f>海尔!C167</f>
        <v>4.8437185001277401</v>
      </c>
      <c r="E167" s="65">
        <f>美的!C167</f>
        <v>4.8387633668149803</v>
      </c>
      <c r="F167" s="65">
        <f>万家乐!C167</f>
        <v>4.8366724295738841</v>
      </c>
      <c r="G167" s="65">
        <f>华帝!C167</f>
        <v>4.8819605658216494</v>
      </c>
      <c r="H167" s="65">
        <f>方太!C167</f>
        <v>4.9184773782844529</v>
      </c>
      <c r="I167" s="65">
        <f>老板!C167</f>
        <v>4.9126452348706255</v>
      </c>
      <c r="J167" s="65">
        <f>AO!C167</f>
        <v>4.9448401155624602</v>
      </c>
      <c r="K167" s="71">
        <f>万和!J167</f>
        <v>4.8779311491767841</v>
      </c>
      <c r="L167" s="72">
        <f>海尔!J167</f>
        <v>4.8689180507707279</v>
      </c>
      <c r="M167" s="72">
        <f>美的!J167</f>
        <v>4.8645201444965398</v>
      </c>
      <c r="N167" s="72">
        <f>万家乐!J167</f>
        <v>4.8579273873690632</v>
      </c>
      <c r="O167" s="72">
        <f>华帝!J167</f>
        <v>4.9003157210511654</v>
      </c>
      <c r="P167" s="72">
        <f>方太!J167</f>
        <v>4.9360810679138654</v>
      </c>
      <c r="Q167" s="72">
        <f>老板!J167</f>
        <v>4.9270439803264665</v>
      </c>
      <c r="R167" s="72">
        <f>AO!J167</f>
        <v>4.9615241369431313</v>
      </c>
      <c r="S167" s="79">
        <f>万和!Q167</f>
        <v>4.8371860967902878</v>
      </c>
      <c r="T167" s="80">
        <f>海尔!Q167</f>
        <v>4.8214638581147842</v>
      </c>
      <c r="U167" s="80">
        <f>美的!Q167</f>
        <v>4.8173831628187287</v>
      </c>
      <c r="V167" s="80">
        <f>万家乐!Q167</f>
        <v>4.8133835045255768</v>
      </c>
      <c r="W167" s="80">
        <f>华帝!Q167</f>
        <v>4.8594112730987096</v>
      </c>
      <c r="X167" s="80">
        <f>方太!Q167</f>
        <v>4.916398713826367</v>
      </c>
      <c r="Y167" s="80">
        <f>老板!Q167</f>
        <v>4.9028441086321193</v>
      </c>
      <c r="Z167" s="80">
        <f>AO!Q167</f>
        <v>4.9402950866638013</v>
      </c>
      <c r="AA167" s="86">
        <f>万和!X167</f>
        <v>4.8531515050723435</v>
      </c>
      <c r="AB167" s="87">
        <f>海尔!X167</f>
        <v>4.8407735914977064</v>
      </c>
      <c r="AC167" s="87">
        <f>美的!X167</f>
        <v>4.8343867931296725</v>
      </c>
      <c r="AD167" s="87">
        <f>万家乐!X167</f>
        <v>4.8387063968270114</v>
      </c>
      <c r="AE167" s="87">
        <f>华帝!X167</f>
        <v>4.8861547033150714</v>
      </c>
      <c r="AF167" s="87">
        <f>方太!X167</f>
        <v>4.9029523531131245</v>
      </c>
      <c r="AG167" s="87">
        <f>老板!X167</f>
        <v>4.90804761565329</v>
      </c>
      <c r="AH167" s="87">
        <f>AO!X167</f>
        <v>4.9327011230804496</v>
      </c>
    </row>
    <row r="168" spans="1:34" x14ac:dyDescent="0.25">
      <c r="A168" s="10">
        <v>42895</v>
      </c>
      <c r="B168" s="11" t="s">
        <v>17</v>
      </c>
      <c r="C168" s="64">
        <f>万和!C168</f>
        <v>4.8584006888314866</v>
      </c>
      <c r="D168" s="65">
        <f>海尔!C168</f>
        <v>4.8467597279325885</v>
      </c>
      <c r="E168" s="65">
        <f>美的!C168</f>
        <v>4.839557308543859</v>
      </c>
      <c r="F168" s="65">
        <f>万家乐!C168</f>
        <v>4.8378093195820142</v>
      </c>
      <c r="G168" s="65">
        <f>华帝!C168</f>
        <v>4.8831317829457364</v>
      </c>
      <c r="H168" s="65">
        <f>方太!C168</f>
        <v>4.9188051927487768</v>
      </c>
      <c r="I168" s="65">
        <f>老板!C168</f>
        <v>4.9135002314732379</v>
      </c>
      <c r="J168" s="65">
        <f>AO!C168</f>
        <v>4.9457897502029899</v>
      </c>
      <c r="K168" s="71">
        <f>万和!J168</f>
        <v>4.8803433047246063</v>
      </c>
      <c r="L168" s="72">
        <f>海尔!J168</f>
        <v>4.8718162262290674</v>
      </c>
      <c r="M168" s="72">
        <f>美的!J168</f>
        <v>4.8652066675120418</v>
      </c>
      <c r="N168" s="72">
        <f>万家乐!J168</f>
        <v>4.8592872459920349</v>
      </c>
      <c r="O168" s="72">
        <f>华帝!J168</f>
        <v>4.9016279069767439</v>
      </c>
      <c r="P168" s="72">
        <f>方太!J168</f>
        <v>4.9350914752822108</v>
      </c>
      <c r="Q168" s="72">
        <f>老板!J168</f>
        <v>4.9280296285744809</v>
      </c>
      <c r="R168" s="72">
        <f>AO!J168</f>
        <v>4.9620862587763286</v>
      </c>
      <c r="S168" s="79">
        <f>万和!Q168</f>
        <v>4.8392633947171069</v>
      </c>
      <c r="T168" s="80">
        <f>海尔!Q168</f>
        <v>4.8247850799554852</v>
      </c>
      <c r="U168" s="80">
        <f>美的!Q168</f>
        <v>4.8182116928462353</v>
      </c>
      <c r="V168" s="80">
        <f>万家乐!Q168</f>
        <v>4.8142550801592972</v>
      </c>
      <c r="W168" s="80">
        <f>华帝!Q168</f>
        <v>4.8606046511627907</v>
      </c>
      <c r="X168" s="80">
        <f>方太!Q168</f>
        <v>4.9176092043681745</v>
      </c>
      <c r="Y168" s="80">
        <f>老板!Q168</f>
        <v>4.9036002991346459</v>
      </c>
      <c r="Z168" s="80">
        <f>AO!Q168</f>
        <v>4.9415102450207762</v>
      </c>
      <c r="AA168" s="86">
        <f>万和!X168</f>
        <v>4.8555953670527456</v>
      </c>
      <c r="AB168" s="87">
        <f>海尔!X168</f>
        <v>4.843677877613211</v>
      </c>
      <c r="AC168" s="87">
        <f>美的!X168</f>
        <v>4.8352535652733</v>
      </c>
      <c r="AD168" s="87">
        <f>万家乐!X168</f>
        <v>4.8398856325947106</v>
      </c>
      <c r="AE168" s="87">
        <f>华帝!X168</f>
        <v>4.8871627906976745</v>
      </c>
      <c r="AF168" s="87">
        <f>方太!X168</f>
        <v>4.9037148985959442</v>
      </c>
      <c r="AG168" s="87">
        <f>老板!X168</f>
        <v>4.9088707667105869</v>
      </c>
      <c r="AH168" s="87">
        <f>AO!X168</f>
        <v>4.9337727468118642</v>
      </c>
    </row>
    <row r="169" spans="1:34" x14ac:dyDescent="0.25">
      <c r="A169" s="10">
        <v>42896</v>
      </c>
      <c r="B169" s="11" t="s">
        <v>18</v>
      </c>
      <c r="C169" s="64">
        <f>万和!C169</f>
        <v>4.860797592174567</v>
      </c>
      <c r="D169" s="65">
        <f>海尔!C169</f>
        <v>4.8492847399112664</v>
      </c>
      <c r="E169" s="65">
        <f>美的!C169</f>
        <v>4.8400923327907837</v>
      </c>
      <c r="F169" s="65">
        <f>万家乐!C169</f>
        <v>4.8392381732541461</v>
      </c>
      <c r="G169" s="65">
        <f>华帝!C169</f>
        <v>4.8849990676859969</v>
      </c>
      <c r="H169" s="65">
        <f>方太!C169</f>
        <v>4.919721109047666</v>
      </c>
      <c r="I169" s="65">
        <f>老板!C169</f>
        <v>4.9143765722151036</v>
      </c>
      <c r="J169" s="65">
        <f>AO!C169</f>
        <v>4.9466708771123997</v>
      </c>
      <c r="K169" s="71">
        <f>万和!J169</f>
        <v>4.8820332748097988</v>
      </c>
      <c r="L169" s="72">
        <f>海尔!J169</f>
        <v>4.8742021365474377</v>
      </c>
      <c r="M169" s="72">
        <f>美的!J169</f>
        <v>4.8657263365371444</v>
      </c>
      <c r="N169" s="72">
        <f>万家乐!J169</f>
        <v>4.8599221789883265</v>
      </c>
      <c r="O169" s="72">
        <f>华帝!J169</f>
        <v>4.9027596494499344</v>
      </c>
      <c r="P169" s="72">
        <f>方太!J169</f>
        <v>4.9373472778809502</v>
      </c>
      <c r="Q169" s="72">
        <f>老板!J169</f>
        <v>4.9287341591912286</v>
      </c>
      <c r="R169" s="72">
        <f>AO!J169</f>
        <v>4.9627662628466442</v>
      </c>
      <c r="S169" s="79">
        <f>万和!Q169</f>
        <v>4.841902850932196</v>
      </c>
      <c r="T169" s="80">
        <f>海尔!Q169</f>
        <v>4.8274859555255212</v>
      </c>
      <c r="U169" s="80">
        <f>美的!Q169</f>
        <v>4.8187935938692412</v>
      </c>
      <c r="V169" s="80">
        <f>万家乐!Q169</f>
        <v>4.8161990579561742</v>
      </c>
      <c r="W169" s="80">
        <f>华帝!Q169</f>
        <v>4.8630430729069554</v>
      </c>
      <c r="X169" s="80">
        <f>方太!Q169</f>
        <v>4.9178965887987491</v>
      </c>
      <c r="Y169" s="80">
        <f>老板!Q169</f>
        <v>4.9046703687882669</v>
      </c>
      <c r="Z169" s="80">
        <f>AO!Q169</f>
        <v>4.9425561233277833</v>
      </c>
      <c r="AA169" s="86">
        <f>万和!X169</f>
        <v>4.8584566507817071</v>
      </c>
      <c r="AB169" s="87">
        <f>海尔!X169</f>
        <v>4.8461661276608385</v>
      </c>
      <c r="AC169" s="87">
        <f>美的!X169</f>
        <v>4.8357570679659663</v>
      </c>
      <c r="AD169" s="87">
        <f>万家乐!X169</f>
        <v>4.8415932828179402</v>
      </c>
      <c r="AE169" s="87">
        <f>华帝!X169</f>
        <v>4.8891944807011001</v>
      </c>
      <c r="AF169" s="87">
        <f>方太!X169</f>
        <v>4.9039194604632979</v>
      </c>
      <c r="AG169" s="87">
        <f>老板!X169</f>
        <v>4.9097251886658126</v>
      </c>
      <c r="AH169" s="87">
        <f>AO!X169</f>
        <v>4.9346902451627717</v>
      </c>
    </row>
    <row r="170" spans="1:34" x14ac:dyDescent="0.25">
      <c r="A170" s="10">
        <v>42897</v>
      </c>
      <c r="B170" s="11" t="s">
        <v>12</v>
      </c>
      <c r="C170" s="64">
        <f>万和!C170</f>
        <v>4.8661565197892145</v>
      </c>
      <c r="D170" s="65">
        <f>海尔!C170</f>
        <v>4.852482919069339</v>
      </c>
      <c r="E170" s="65">
        <f>美的!C170</f>
        <v>4.8409131213056851</v>
      </c>
      <c r="F170" s="65">
        <f>万家乐!C170</f>
        <v>4.8392734514489772</v>
      </c>
      <c r="G170" s="65">
        <f>华帝!C170</f>
        <v>4.885777174167564</v>
      </c>
      <c r="H170" s="65">
        <f>方太!C170</f>
        <v>4.920368461525876</v>
      </c>
      <c r="I170" s="65">
        <f>老板!C170</f>
        <v>4.9153772276171166</v>
      </c>
      <c r="J170" s="65">
        <f>AO!C170</f>
        <v>4.9477274469226638</v>
      </c>
      <c r="K170" s="71">
        <f>万和!J170</f>
        <v>4.8864783047426839</v>
      </c>
      <c r="L170" s="72">
        <f>海尔!J170</f>
        <v>4.8769006518634717</v>
      </c>
      <c r="M170" s="72">
        <f>美的!J170</f>
        <v>4.8663930874790466</v>
      </c>
      <c r="N170" s="72">
        <f>万家乐!J170</f>
        <v>4.8585702513391018</v>
      </c>
      <c r="O170" s="72">
        <f>华帝!J170</f>
        <v>4.9029644546433753</v>
      </c>
      <c r="P170" s="72">
        <f>方太!J170</f>
        <v>4.9380061846561629</v>
      </c>
      <c r="Q170" s="72">
        <f>老板!J170</f>
        <v>4.9296410913100699</v>
      </c>
      <c r="R170" s="72">
        <f>AO!J170</f>
        <v>4.9634686134743617</v>
      </c>
      <c r="S170" s="79">
        <f>万和!Q170</f>
        <v>4.8473763874873868</v>
      </c>
      <c r="T170" s="80">
        <f>海尔!Q170</f>
        <v>4.8310218154509776</v>
      </c>
      <c r="U170" s="80">
        <f>美的!Q170</f>
        <v>4.8197305547120965</v>
      </c>
      <c r="V170" s="80">
        <f>万家乐!Q170</f>
        <v>4.8165430572723524</v>
      </c>
      <c r="W170" s="80">
        <f>华帝!Q170</f>
        <v>4.8640940383084343</v>
      </c>
      <c r="X170" s="80">
        <f>方太!Q170</f>
        <v>4.9183232709959261</v>
      </c>
      <c r="Y170" s="80">
        <f>老板!Q170</f>
        <v>4.9055241347419347</v>
      </c>
      <c r="Z170" s="80">
        <f>AO!Q170</f>
        <v>4.9439813750287422</v>
      </c>
      <c r="AA170" s="86">
        <f>万和!X170</f>
        <v>4.8646148671375711</v>
      </c>
      <c r="AB170" s="87">
        <f>海尔!X170</f>
        <v>4.8495262898935678</v>
      </c>
      <c r="AC170" s="87">
        <f>美的!X170</f>
        <v>4.8366157217259129</v>
      </c>
      <c r="AD170" s="87">
        <f>万家乐!X170</f>
        <v>4.8427070457354757</v>
      </c>
      <c r="AE170" s="87">
        <f>华帝!X170</f>
        <v>4.8902730295508832</v>
      </c>
      <c r="AF170" s="87">
        <f>方太!X170</f>
        <v>4.904775928925539</v>
      </c>
      <c r="AG170" s="87">
        <f>老板!X170</f>
        <v>4.9109664567993452</v>
      </c>
      <c r="AH170" s="87">
        <f>AO!X170</f>
        <v>4.9357323522648882</v>
      </c>
    </row>
    <row r="171" spans="1:34" x14ac:dyDescent="0.25">
      <c r="A171" s="10">
        <v>42898</v>
      </c>
      <c r="B171" s="11" t="s">
        <v>13</v>
      </c>
      <c r="C171" s="64">
        <f>万和!C171</f>
        <v>4.8669035332600172</v>
      </c>
      <c r="D171" s="65">
        <f>海尔!C171</f>
        <v>4.8548303440533234</v>
      </c>
      <c r="E171" s="65">
        <f>美的!C171</f>
        <v>4.8412003427773049</v>
      </c>
      <c r="F171" s="65">
        <f>万家乐!C171</f>
        <v>4.8392425184878016</v>
      </c>
      <c r="G171" s="65">
        <f>华帝!C171</f>
        <v>4.8861708454627975</v>
      </c>
      <c r="H171" s="65">
        <f>方太!C171</f>
        <v>4.9208978277301263</v>
      </c>
      <c r="I171" s="65">
        <f>老板!C171</f>
        <v>4.9155807163711458</v>
      </c>
      <c r="J171" s="65">
        <f>AO!C171</f>
        <v>4.9486530776528772</v>
      </c>
      <c r="K171" s="71">
        <f>万和!J171</f>
        <v>4.8873191777345406</v>
      </c>
      <c r="L171" s="72">
        <f>海尔!J171</f>
        <v>4.8790455906773165</v>
      </c>
      <c r="M171" s="72">
        <f>美的!J171</f>
        <v>4.8666580474681691</v>
      </c>
      <c r="N171" s="72">
        <f>万家乐!J171</f>
        <v>4.8583868961227452</v>
      </c>
      <c r="O171" s="72">
        <f>华帝!J171</f>
        <v>4.903136444736595</v>
      </c>
      <c r="P171" s="72">
        <f>方太!J171</f>
        <v>4.9382332643202211</v>
      </c>
      <c r="Q171" s="72">
        <f>老板!J171</f>
        <v>4.9295378480381684</v>
      </c>
      <c r="R171" s="72">
        <f>AO!J171</f>
        <v>4.9641491533220252</v>
      </c>
      <c r="S171" s="79">
        <f>万和!Q171</f>
        <v>4.8478978089840119</v>
      </c>
      <c r="T171" s="80">
        <f>海尔!Q171</f>
        <v>4.8334909533444765</v>
      </c>
      <c r="U171" s="80">
        <f>美的!Q171</f>
        <v>4.8201085657105915</v>
      </c>
      <c r="V171" s="80">
        <f>万家乐!Q171</f>
        <v>4.8165042504665143</v>
      </c>
      <c r="W171" s="80">
        <f>华帝!Q171</f>
        <v>4.8649638463705509</v>
      </c>
      <c r="X171" s="80">
        <f>方太!Q171</f>
        <v>4.9189588879029875</v>
      </c>
      <c r="Y171" s="80">
        <f>老板!Q171</f>
        <v>4.9055757316812647</v>
      </c>
      <c r="Z171" s="80">
        <f>AO!Q171</f>
        <v>4.9450018687289772</v>
      </c>
      <c r="AA171" s="86">
        <f>万和!X171</f>
        <v>4.865493613061501</v>
      </c>
      <c r="AB171" s="87">
        <f>海尔!X171</f>
        <v>4.851954488138178</v>
      </c>
      <c r="AC171" s="87">
        <f>美的!X171</f>
        <v>4.8368344151531524</v>
      </c>
      <c r="AD171" s="87">
        <f>万家乐!X171</f>
        <v>4.8428364088741445</v>
      </c>
      <c r="AE171" s="87">
        <f>华帝!X171</f>
        <v>4.8904122452812473</v>
      </c>
      <c r="AF171" s="87">
        <f>方太!X171</f>
        <v>4.9055013309671693</v>
      </c>
      <c r="AG171" s="87">
        <f>老板!X171</f>
        <v>4.9116285693940043</v>
      </c>
      <c r="AH171" s="87">
        <f>AO!X171</f>
        <v>4.9368082109076274</v>
      </c>
    </row>
    <row r="172" spans="1:34" x14ac:dyDescent="0.25">
      <c r="A172" s="10">
        <v>42899</v>
      </c>
      <c r="B172" s="11" t="s">
        <v>14</v>
      </c>
      <c r="C172" s="64">
        <f>万和!C172</f>
        <v>4.868499446761426</v>
      </c>
      <c r="D172" s="65">
        <f>海尔!C172</f>
        <v>4.8563351233055636</v>
      </c>
      <c r="E172" s="65">
        <f>美的!C172</f>
        <v>4.8412996924401197</v>
      </c>
      <c r="F172" s="65">
        <f>万家乐!C172</f>
        <v>4.8384017218635007</v>
      </c>
      <c r="G172" s="65">
        <f>华帝!C172</f>
        <v>4.8866415804327383</v>
      </c>
      <c r="H172" s="65">
        <f>方太!C172</f>
        <v>4.9211893335971899</v>
      </c>
      <c r="I172" s="65">
        <f>老板!C172</f>
        <v>4.9164200743936206</v>
      </c>
      <c r="J172" s="65">
        <f>AO!C172</f>
        <v>4.9491223534143467</v>
      </c>
      <c r="K172" s="71">
        <f>万和!J172</f>
        <v>4.8890969444208014</v>
      </c>
      <c r="L172" s="72">
        <f>海尔!J172</f>
        <v>4.8803742457358208</v>
      </c>
      <c r="M172" s="72">
        <f>美的!J172</f>
        <v>4.8667921826522766</v>
      </c>
      <c r="N172" s="72">
        <f>万家乐!J172</f>
        <v>4.8574255363465948</v>
      </c>
      <c r="O172" s="72">
        <f>华帝!J172</f>
        <v>4.9034807149576674</v>
      </c>
      <c r="P172" s="72">
        <f>方太!J172</f>
        <v>4.9381586107950328</v>
      </c>
      <c r="Q172" s="72">
        <f>老板!J172</f>
        <v>4.9302292416841951</v>
      </c>
      <c r="R172" s="72">
        <f>AO!J172</f>
        <v>4.9646643109540634</v>
      </c>
      <c r="S172" s="79">
        <f>万和!Q172</f>
        <v>4.8495191080091926</v>
      </c>
      <c r="T172" s="80">
        <f>海尔!Q172</f>
        <v>4.8352266332661689</v>
      </c>
      <c r="U172" s="80">
        <f>美的!Q172</f>
        <v>4.8202164163141346</v>
      </c>
      <c r="V172" s="80">
        <f>万家乐!Q172</f>
        <v>4.8158716933972086</v>
      </c>
      <c r="W172" s="80">
        <f>华帝!Q172</f>
        <v>4.8657102539981185</v>
      </c>
      <c r="X172" s="80">
        <f>方太!Q172</f>
        <v>4.9193588284767227</v>
      </c>
      <c r="Y172" s="80">
        <f>老板!Q172</f>
        <v>4.9066276872615777</v>
      </c>
      <c r="Z172" s="80">
        <f>AO!Q172</f>
        <v>4.945588784509753</v>
      </c>
      <c r="AA172" s="86">
        <f>万和!X172</f>
        <v>4.8668822878542857</v>
      </c>
      <c r="AB172" s="87">
        <f>海尔!X172</f>
        <v>4.8534044909147021</v>
      </c>
      <c r="AC172" s="87">
        <f>美的!X172</f>
        <v>4.8368904783539488</v>
      </c>
      <c r="AD172" s="87">
        <f>万家乐!X172</f>
        <v>4.8419079358466988</v>
      </c>
      <c r="AE172" s="87">
        <f>华帝!X172</f>
        <v>4.8907337723424273</v>
      </c>
      <c r="AF172" s="87">
        <f>方太!X172</f>
        <v>4.9060505615198142</v>
      </c>
      <c r="AG172" s="87">
        <f>老板!X172</f>
        <v>4.912403294235089</v>
      </c>
      <c r="AH172" s="87">
        <f>AO!X172</f>
        <v>4.9371139647792237</v>
      </c>
    </row>
    <row r="173" spans="1:34" x14ac:dyDescent="0.25">
      <c r="A173" s="10">
        <v>42900</v>
      </c>
      <c r="B173" s="11" t="s">
        <v>15</v>
      </c>
      <c r="C173" s="64">
        <f>万和!C173</f>
        <v>4.8702244303580606</v>
      </c>
      <c r="D173" s="65">
        <f>海尔!C173</f>
        <v>4.8574621129624109</v>
      </c>
      <c r="E173" s="65">
        <f>美的!C173</f>
        <v>4.841585484633061</v>
      </c>
      <c r="F173" s="65">
        <f>万家乐!C173</f>
        <v>4.8381662814316737</v>
      </c>
      <c r="G173" s="65">
        <f>华帝!C173</f>
        <v>4.8864389477817047</v>
      </c>
      <c r="H173" s="65">
        <f>方太!C173</f>
        <v>4.9215540462379979</v>
      </c>
      <c r="I173" s="65">
        <f>老板!C173</f>
        <v>4.9169587297045991</v>
      </c>
      <c r="J173" s="65">
        <f>AO!C173</f>
        <v>4.9495861117498272</v>
      </c>
      <c r="K173" s="71">
        <f>万和!J173</f>
        <v>4.8912112386499915</v>
      </c>
      <c r="L173" s="72">
        <f>海尔!J173</f>
        <v>4.8812973370487995</v>
      </c>
      <c r="M173" s="72">
        <f>美的!J173</f>
        <v>4.8670656353591157</v>
      </c>
      <c r="N173" s="72">
        <f>万家乐!J173</f>
        <v>4.8571128388316875</v>
      </c>
      <c r="O173" s="72">
        <f>华帝!J173</f>
        <v>4.9033686690223792</v>
      </c>
      <c r="P173" s="72">
        <f>方太!J173</f>
        <v>4.9380298448267315</v>
      </c>
      <c r="Q173" s="72">
        <f>老板!J173</f>
        <v>4.9305486016737001</v>
      </c>
      <c r="R173" s="72">
        <f>AO!J173</f>
        <v>4.9650781788916989</v>
      </c>
      <c r="S173" s="79">
        <f>万和!Q173</f>
        <v>4.8508651704642798</v>
      </c>
      <c r="T173" s="80">
        <f>海尔!Q173</f>
        <v>4.8365704192350671</v>
      </c>
      <c r="U173" s="80">
        <f>美的!Q173</f>
        <v>4.8205519872566649</v>
      </c>
      <c r="V173" s="80">
        <f>万家乐!Q173</f>
        <v>4.8154023954612315</v>
      </c>
      <c r="W173" s="80">
        <f>华帝!Q173</f>
        <v>4.8653003533568908</v>
      </c>
      <c r="X173" s="80">
        <f>方太!Q173</f>
        <v>4.9195379505230283</v>
      </c>
      <c r="Y173" s="80">
        <f>老板!Q173</f>
        <v>4.9070166654745728</v>
      </c>
      <c r="Z173" s="80">
        <f>AO!Q173</f>
        <v>4.9459358473212234</v>
      </c>
      <c r="AA173" s="86">
        <f>万和!X173</f>
        <v>4.8685968819599106</v>
      </c>
      <c r="AB173" s="87">
        <f>海尔!X173</f>
        <v>4.854518582603367</v>
      </c>
      <c r="AC173" s="87">
        <f>美的!X173</f>
        <v>4.8371388312834034</v>
      </c>
      <c r="AD173" s="87">
        <f>万家乐!X173</f>
        <v>4.8419836100021012</v>
      </c>
      <c r="AE173" s="87">
        <f>华帝!X173</f>
        <v>4.8906478209658424</v>
      </c>
      <c r="AF173" s="87">
        <f>方太!X173</f>
        <v>4.9070943433642356</v>
      </c>
      <c r="AG173" s="87">
        <f>老板!X173</f>
        <v>4.9133109219655244</v>
      </c>
      <c r="AH173" s="87">
        <f>AO!X173</f>
        <v>4.9377443090365603</v>
      </c>
    </row>
    <row r="174" spans="1:34" x14ac:dyDescent="0.25">
      <c r="A174" s="10">
        <v>42901</v>
      </c>
      <c r="B174" s="11" t="s">
        <v>16</v>
      </c>
      <c r="C174" s="64">
        <f>万和!C174</f>
        <v>4.8707213416034918</v>
      </c>
      <c r="D174" s="65">
        <f>海尔!C174</f>
        <v>4.8579749462727202</v>
      </c>
      <c r="E174" s="65">
        <f>美的!C174</f>
        <v>4.8417029795452757</v>
      </c>
      <c r="F174" s="65">
        <f>万家乐!C174</f>
        <v>4.8385857304004505</v>
      </c>
      <c r="G174" s="65">
        <f>华帝!C174</f>
        <v>4.886381163731369</v>
      </c>
      <c r="H174" s="65">
        <f>方太!C174</f>
        <v>4.9216206328218464</v>
      </c>
      <c r="I174" s="65">
        <f>老板!C174</f>
        <v>4.9173722732491392</v>
      </c>
      <c r="J174" s="65">
        <f>AO!C174</f>
        <v>4.9500009585705795</v>
      </c>
      <c r="K174" s="71">
        <f>万和!J174</f>
        <v>4.89197105444521</v>
      </c>
      <c r="L174" s="72">
        <f>海尔!J174</f>
        <v>4.8817548260952384</v>
      </c>
      <c r="M174" s="72">
        <f>美的!J174</f>
        <v>4.8670634745311911</v>
      </c>
      <c r="N174" s="72">
        <f>万家乐!J174</f>
        <v>4.8573392554991539</v>
      </c>
      <c r="O174" s="72">
        <f>华帝!J174</f>
        <v>4.9031587893668256</v>
      </c>
      <c r="P174" s="72">
        <f>方太!J174</f>
        <v>4.9383323394951306</v>
      </c>
      <c r="Q174" s="72">
        <f>老板!J174</f>
        <v>4.931113662456946</v>
      </c>
      <c r="R174" s="72">
        <f>AO!J174</f>
        <v>4.9654339449013634</v>
      </c>
      <c r="S174" s="79">
        <f>万和!Q174</f>
        <v>4.8512232942798068</v>
      </c>
      <c r="T174" s="80">
        <f>海尔!Q174</f>
        <v>4.8371573976236171</v>
      </c>
      <c r="U174" s="80">
        <f>美的!Q174</f>
        <v>4.8207096189292979</v>
      </c>
      <c r="V174" s="80">
        <f>万家乐!Q174</f>
        <v>4.8156725888324869</v>
      </c>
      <c r="W174" s="80">
        <f>华帝!Q174</f>
        <v>4.8652438736484251</v>
      </c>
      <c r="X174" s="80">
        <f>方太!Q174</f>
        <v>4.9191552795031059</v>
      </c>
      <c r="Y174" s="80">
        <f>老板!Q174</f>
        <v>4.9073622273249136</v>
      </c>
      <c r="Z174" s="80">
        <f>AO!Q174</f>
        <v>4.9461954333697591</v>
      </c>
      <c r="AA174" s="86">
        <f>万和!X174</f>
        <v>4.8689696760854586</v>
      </c>
      <c r="AB174" s="87">
        <f>海尔!X174</f>
        <v>4.8550126150993034</v>
      </c>
      <c r="AC174" s="87">
        <f>美的!X174</f>
        <v>4.8373358451753372</v>
      </c>
      <c r="AD174" s="87">
        <f>万家乐!X174</f>
        <v>4.8427453468697124</v>
      </c>
      <c r="AE174" s="87">
        <f>华帝!X174</f>
        <v>4.8907408281788562</v>
      </c>
      <c r="AF174" s="87">
        <f>方太!X174</f>
        <v>4.9073742794673025</v>
      </c>
      <c r="AG174" s="87">
        <f>老板!X174</f>
        <v>4.913640929965557</v>
      </c>
      <c r="AH174" s="87">
        <f>AO!X174</f>
        <v>4.9383734974406162</v>
      </c>
    </row>
    <row r="175" spans="1:34" x14ac:dyDescent="0.25">
      <c r="A175" s="10">
        <v>42902</v>
      </c>
      <c r="B175" s="11" t="s">
        <v>17</v>
      </c>
      <c r="C175" s="64">
        <f>万和!C175</f>
        <v>4.8713979242766863</v>
      </c>
      <c r="D175" s="65">
        <f>海尔!C175</f>
        <v>4.8586569595609843</v>
      </c>
      <c r="E175" s="65">
        <f>美的!C175</f>
        <v>4.8417007877778389</v>
      </c>
      <c r="F175" s="65">
        <f>万家乐!C175</f>
        <v>4.8367543296985245</v>
      </c>
      <c r="G175" s="65">
        <f>华帝!C175</f>
        <v>4.8858946725127526</v>
      </c>
      <c r="H175" s="65">
        <f>方太!C175</f>
        <v>4.9215872065961834</v>
      </c>
      <c r="I175" s="65">
        <f>老板!C175</f>
        <v>4.9173216571558456</v>
      </c>
      <c r="J175" s="65">
        <f>AO!C175</f>
        <v>4.9502027247746971</v>
      </c>
      <c r="K175" s="71">
        <f>万和!J175</f>
        <v>4.8925030440076531</v>
      </c>
      <c r="L175" s="72">
        <f>海尔!J175</f>
        <v>4.8823613904050562</v>
      </c>
      <c r="M175" s="72">
        <f>美的!J175</f>
        <v>4.8670889428849931</v>
      </c>
      <c r="N175" s="72">
        <f>万家乐!J175</f>
        <v>4.8559974342527257</v>
      </c>
      <c r="O175" s="72">
        <f>华帝!J175</f>
        <v>4.9021852237252865</v>
      </c>
      <c r="P175" s="72">
        <f>方太!J175</f>
        <v>4.9383103929782566</v>
      </c>
      <c r="Q175" s="72">
        <f>老板!J175</f>
        <v>4.9309478519900942</v>
      </c>
      <c r="R175" s="72">
        <f>AO!J175</f>
        <v>4.9657577679137601</v>
      </c>
      <c r="S175" s="79">
        <f>万和!Q175</f>
        <v>4.8520612280396591</v>
      </c>
      <c r="T175" s="80">
        <f>海尔!Q175</f>
        <v>4.8381204419532411</v>
      </c>
      <c r="U175" s="80">
        <f>美的!Q175</f>
        <v>4.8206392371534523</v>
      </c>
      <c r="V175" s="80">
        <f>万家乐!Q175</f>
        <v>4.8130211674150098</v>
      </c>
      <c r="W175" s="80">
        <f>华帝!Q175</f>
        <v>4.8649543540986704</v>
      </c>
      <c r="X175" s="80">
        <f>方太!Q175</f>
        <v>4.9186116098144828</v>
      </c>
      <c r="Y175" s="80">
        <f>老板!Q175</f>
        <v>4.907475864049097</v>
      </c>
      <c r="Z175" s="80">
        <f>AO!Q175</f>
        <v>4.9463596010837607</v>
      </c>
      <c r="AA175" s="86">
        <f>万和!X175</f>
        <v>4.8696295007827448</v>
      </c>
      <c r="AB175" s="87">
        <f>海尔!X175</f>
        <v>4.8554890463246565</v>
      </c>
      <c r="AC175" s="87">
        <f>美的!X175</f>
        <v>4.837374183295073</v>
      </c>
      <c r="AD175" s="87">
        <f>万家乐!X175</f>
        <v>4.8412443874278379</v>
      </c>
      <c r="AE175" s="87">
        <f>华帝!X175</f>
        <v>4.890544439714299</v>
      </c>
      <c r="AF175" s="87">
        <f>方太!X175</f>
        <v>4.9078396169958109</v>
      </c>
      <c r="AG175" s="87">
        <f>老板!X175</f>
        <v>4.9135412554283455</v>
      </c>
      <c r="AH175" s="87">
        <f>AO!X175</f>
        <v>4.9384908053265697</v>
      </c>
    </row>
    <row r="176" spans="1:34" x14ac:dyDescent="0.25">
      <c r="A176" s="10">
        <v>42903</v>
      </c>
      <c r="B176" s="11" t="s">
        <v>18</v>
      </c>
      <c r="C176" s="64">
        <f>万和!C176</f>
        <v>4.8734543541173379</v>
      </c>
      <c r="D176" s="65">
        <f>海尔!C176</f>
        <v>4.8611680260188557</v>
      </c>
      <c r="E176" s="65">
        <f>美的!C176</f>
        <v>4.8416811302973155</v>
      </c>
      <c r="F176" s="65">
        <f>万家乐!C176</f>
        <v>4.8366388497525374</v>
      </c>
      <c r="G176" s="65">
        <f>华帝!C176</f>
        <v>4.885549973141214</v>
      </c>
      <c r="H176" s="65">
        <f>方太!C176</f>
        <v>4.9214085353636543</v>
      </c>
      <c r="I176" s="65">
        <f>老板!C176</f>
        <v>4.9177257605131528</v>
      </c>
      <c r="J176" s="65">
        <f>AO!C176</f>
        <v>4.9508082940513027</v>
      </c>
      <c r="K176" s="71">
        <f>万和!J176</f>
        <v>4.8944137507673418</v>
      </c>
      <c r="L176" s="72">
        <f>海尔!J176</f>
        <v>4.8893619629247755</v>
      </c>
      <c r="M176" s="72">
        <f>美的!J176</f>
        <v>4.8669373640037303</v>
      </c>
      <c r="N176" s="72">
        <f>万家乐!J176</f>
        <v>4.8562913189552397</v>
      </c>
      <c r="O176" s="72">
        <f>华帝!J176</f>
        <v>4.9015546497298326</v>
      </c>
      <c r="P176" s="72">
        <f>方太!J176</f>
        <v>4.9379883790823484</v>
      </c>
      <c r="Q176" s="72">
        <f>老板!J176</f>
        <v>4.9310691462626552</v>
      </c>
      <c r="R176" s="72">
        <f>AO!J176</f>
        <v>4.9663090314931031</v>
      </c>
      <c r="S176" s="79">
        <f>万和!Q176</f>
        <v>4.8541611856528988</v>
      </c>
      <c r="T176" s="80">
        <f>海尔!Q176</f>
        <v>4.8384950825089623</v>
      </c>
      <c r="U176" s="80">
        <f>美的!Q176</f>
        <v>4.820678704900776</v>
      </c>
      <c r="V176" s="80">
        <f>万家乐!Q176</f>
        <v>4.8122900184241901</v>
      </c>
      <c r="W176" s="80">
        <f>华帝!Q176</f>
        <v>4.8647739122191673</v>
      </c>
      <c r="X176" s="80">
        <f>方太!Q176</f>
        <v>4.9184532157884195</v>
      </c>
      <c r="Y176" s="80">
        <f>老板!Q176</f>
        <v>4.9078408846126234</v>
      </c>
      <c r="Z176" s="80">
        <f>AO!Q176</f>
        <v>4.9469620289771248</v>
      </c>
      <c r="AA176" s="86">
        <f>万和!X176</f>
        <v>4.8717881259317721</v>
      </c>
      <c r="AB176" s="87">
        <f>海尔!X176</f>
        <v>4.8556470326228292</v>
      </c>
      <c r="AC176" s="87">
        <f>美的!X176</f>
        <v>4.8374273219874393</v>
      </c>
      <c r="AD176" s="87">
        <f>万家乐!X176</f>
        <v>4.8413352118781834</v>
      </c>
      <c r="AE176" s="87">
        <f>华帝!X176</f>
        <v>4.890321357474642</v>
      </c>
      <c r="AF176" s="87">
        <f>方太!X176</f>
        <v>4.9077840112201967</v>
      </c>
      <c r="AG176" s="87">
        <f>老板!X176</f>
        <v>4.9142672506641771</v>
      </c>
      <c r="AH176" s="87">
        <f>AO!X176</f>
        <v>4.9391538216836812</v>
      </c>
    </row>
    <row r="177" spans="1:34" x14ac:dyDescent="0.25">
      <c r="A177" s="10">
        <v>42904</v>
      </c>
      <c r="B177" s="11" t="s">
        <v>12</v>
      </c>
      <c r="C177" s="64">
        <f>万和!C177</f>
        <v>4.8750551097786783</v>
      </c>
      <c r="D177" s="65">
        <f>海尔!C177</f>
        <v>4.8591291625465365</v>
      </c>
      <c r="E177" s="65">
        <f>美的!C177</f>
        <v>4.8413676595594133</v>
      </c>
      <c r="F177" s="65">
        <f>万家乐!C177</f>
        <v>4.8369680365296803</v>
      </c>
      <c r="G177" s="65">
        <f>华帝!C177</f>
        <v>4.8855342565001294</v>
      </c>
      <c r="H177" s="65">
        <f>方太!C177</f>
        <v>4.9214738749622473</v>
      </c>
      <c r="I177" s="65">
        <f>老板!C177</f>
        <v>4.9176886651081935</v>
      </c>
      <c r="J177" s="65">
        <f>AO!C177</f>
        <v>4.9509983611167678</v>
      </c>
      <c r="K177" s="71">
        <f>万和!J177</f>
        <v>4.8962172647914644</v>
      </c>
      <c r="L177" s="72">
        <f>海尔!J177</f>
        <v>4.8826696764268203</v>
      </c>
      <c r="M177" s="72">
        <f>美的!J177</f>
        <v>4.8666076521038519</v>
      </c>
      <c r="N177" s="72">
        <f>万家乐!J177</f>
        <v>4.8559999999999999</v>
      </c>
      <c r="O177" s="72">
        <f>华帝!J177</f>
        <v>4.9016067112185411</v>
      </c>
      <c r="P177" s="72">
        <f>方太!J177</f>
        <v>4.9381355079029499</v>
      </c>
      <c r="Q177" s="72">
        <f>老板!J177</f>
        <v>4.9310915303003053</v>
      </c>
      <c r="R177" s="72">
        <f>AO!J177</f>
        <v>4.9663980449771623</v>
      </c>
      <c r="S177" s="79">
        <f>万和!Q177</f>
        <v>4.8557446433295119</v>
      </c>
      <c r="T177" s="80">
        <f>海尔!Q177</f>
        <v>4.8387379680682052</v>
      </c>
      <c r="U177" s="80">
        <f>美的!Q177</f>
        <v>4.8202771897958536</v>
      </c>
      <c r="V177" s="80">
        <f>万家乐!Q177</f>
        <v>4.8128219178082192</v>
      </c>
      <c r="W177" s="80">
        <f>华帝!Q177</f>
        <v>4.8653016730650744</v>
      </c>
      <c r="X177" s="80">
        <f>方太!Q177</f>
        <v>4.9182522903453139</v>
      </c>
      <c r="Y177" s="80">
        <f>老板!Q177</f>
        <v>4.9077504046034885</v>
      </c>
      <c r="Z177" s="80">
        <f>AO!Q177</f>
        <v>4.9471678352195037</v>
      </c>
      <c r="AA177" s="86">
        <f>万和!X177</f>
        <v>4.8732034212150603</v>
      </c>
      <c r="AB177" s="87">
        <f>海尔!X177</f>
        <v>4.8559798431445849</v>
      </c>
      <c r="AC177" s="87">
        <f>美的!X177</f>
        <v>4.8372181367785343</v>
      </c>
      <c r="AD177" s="87">
        <f>万家乐!X177</f>
        <v>4.8420821917808219</v>
      </c>
      <c r="AE177" s="87">
        <f>华帝!X177</f>
        <v>4.8896943852167736</v>
      </c>
      <c r="AF177" s="87">
        <f>方太!X177</f>
        <v>4.9080338266384782</v>
      </c>
      <c r="AG177" s="87">
        <f>老板!X177</f>
        <v>4.9142240604207874</v>
      </c>
      <c r="AH177" s="87">
        <f>AO!X177</f>
        <v>4.9394292031536384</v>
      </c>
    </row>
    <row r="178" spans="1:34" x14ac:dyDescent="0.25">
      <c r="A178" s="10">
        <v>42905</v>
      </c>
      <c r="B178" s="11" t="s">
        <v>13</v>
      </c>
      <c r="C178" s="64">
        <f>万和!C178</f>
        <v>4.8759504862953138</v>
      </c>
      <c r="D178" s="65">
        <f>海尔!C178</f>
        <v>4.8595228254493881</v>
      </c>
      <c r="E178" s="65">
        <f>美的!C178</f>
        <v>4.8412077778282123</v>
      </c>
      <c r="F178" s="65">
        <f>万家乐!C178</f>
        <v>4.8373147533731471</v>
      </c>
      <c r="G178" s="65">
        <f>华帝!C178</f>
        <v>4.8854501861316173</v>
      </c>
      <c r="H178" s="65">
        <f>方太!C178</f>
        <v>4.9217543152663037</v>
      </c>
      <c r="I178" s="65">
        <f>老板!C178</f>
        <v>4.91827662437524</v>
      </c>
      <c r="J178" s="65">
        <f>AO!C178</f>
        <v>4.9512674548727675</v>
      </c>
      <c r="K178" s="71">
        <f>万和!J178</f>
        <v>4.8965517241379306</v>
      </c>
      <c r="L178" s="72">
        <f>海尔!J178</f>
        <v>4.8829144323688816</v>
      </c>
      <c r="M178" s="72">
        <f>美的!J178</f>
        <v>4.8664006165121565</v>
      </c>
      <c r="N178" s="72">
        <f>万家乐!J178</f>
        <v>4.8562264985622647</v>
      </c>
      <c r="O178" s="72">
        <f>华帝!J178</f>
        <v>4.9011451826613666</v>
      </c>
      <c r="P178" s="72">
        <f>方太!J178</f>
        <v>4.9380918799113438</v>
      </c>
      <c r="Q178" s="72">
        <f>老板!J178</f>
        <v>4.9316608996539788</v>
      </c>
      <c r="R178" s="72">
        <f>AO!J178</f>
        <v>4.9666034155597725</v>
      </c>
      <c r="S178" s="79">
        <f>万和!Q178</f>
        <v>4.8576480990274096</v>
      </c>
      <c r="T178" s="80">
        <f>海尔!Q178</f>
        <v>4.8392838581336584</v>
      </c>
      <c r="U178" s="80">
        <f>美的!Q178</f>
        <v>4.8201176232001623</v>
      </c>
      <c r="V178" s="80">
        <f>万家乐!Q178</f>
        <v>4.8128732581287323</v>
      </c>
      <c r="W178" s="80">
        <f>华帝!Q178</f>
        <v>4.8648495173197048</v>
      </c>
      <c r="X178" s="80">
        <f>方太!Q178</f>
        <v>4.9186983679226275</v>
      </c>
      <c r="Y178" s="80">
        <f>老板!Q178</f>
        <v>4.9083044982698958</v>
      </c>
      <c r="Z178" s="80">
        <f>AO!Q178</f>
        <v>4.9475405050357608</v>
      </c>
      <c r="AA178" s="86">
        <f>万和!X178</f>
        <v>4.8736516357206012</v>
      </c>
      <c r="AB178" s="87">
        <f>海尔!X178</f>
        <v>4.8563701858456243</v>
      </c>
      <c r="AC178" s="87">
        <f>美的!X178</f>
        <v>4.837105093772319</v>
      </c>
      <c r="AD178" s="87">
        <f>万家乐!X178</f>
        <v>4.8428445034284451</v>
      </c>
      <c r="AE178" s="87">
        <f>华帝!X178</f>
        <v>4.8903558584137796</v>
      </c>
      <c r="AF178" s="87">
        <f>方太!X178</f>
        <v>4.9084726979649407</v>
      </c>
      <c r="AG178" s="87">
        <f>老板!X178</f>
        <v>4.9148644752018456</v>
      </c>
      <c r="AH178" s="87">
        <f>AO!X178</f>
        <v>4.9396584440227702</v>
      </c>
    </row>
    <row r="179" spans="1:34" x14ac:dyDescent="0.25">
      <c r="A179" s="10">
        <v>42906</v>
      </c>
      <c r="B179" s="11" t="s">
        <v>14</v>
      </c>
      <c r="C179" s="64">
        <f>万和!C179</f>
        <v>4.8754782506327619</v>
      </c>
      <c r="D179" s="65">
        <f>海尔!C179</f>
        <v>4.8597402424080025</v>
      </c>
      <c r="E179" s="65">
        <f>美的!C179</f>
        <v>4.8412873571643784</v>
      </c>
      <c r="F179" s="65">
        <f>万家乐!C179</f>
        <v>4.8375478073595488</v>
      </c>
      <c r="G179" s="65">
        <f>华帝!C179</f>
        <v>4.8863203912503339</v>
      </c>
      <c r="H179" s="65">
        <f>方太!C179</f>
        <v>4.9211798758553762</v>
      </c>
      <c r="I179" s="65">
        <f>老板!C179</f>
        <v>4.9194927432102311</v>
      </c>
      <c r="J179" s="65">
        <f>AO!C179</f>
        <v>4.9517011172097005</v>
      </c>
      <c r="K179" s="71">
        <f>万和!J179</f>
        <v>4.8966095708988169</v>
      </c>
      <c r="L179" s="72">
        <f>海尔!J179</f>
        <v>4.882957179020929</v>
      </c>
      <c r="M179" s="72">
        <f>美的!J179</f>
        <v>4.8662910896997138</v>
      </c>
      <c r="N179" s="72">
        <f>万家乐!J179</f>
        <v>4.8560766403029962</v>
      </c>
      <c r="O179" s="72">
        <f>华帝!J179</f>
        <v>4.9019672595178561</v>
      </c>
      <c r="P179" s="72">
        <f>方太!J179</f>
        <v>4.9372584450133008</v>
      </c>
      <c r="Q179" s="72">
        <f>老板!J179</f>
        <v>4.9327489581836472</v>
      </c>
      <c r="R179" s="72">
        <f>AO!J179</f>
        <v>4.9670384211140952</v>
      </c>
      <c r="S179" s="79">
        <f>万和!Q179</f>
        <v>4.8577609041144267</v>
      </c>
      <c r="T179" s="80">
        <f>海尔!Q179</f>
        <v>4.8394823160296632</v>
      </c>
      <c r="U179" s="80">
        <f>美的!Q179</f>
        <v>4.8201841367230962</v>
      </c>
      <c r="V179" s="80">
        <f>万家乐!Q179</f>
        <v>4.8126322824997212</v>
      </c>
      <c r="W179" s="80">
        <f>华帝!Q179</f>
        <v>4.8659244232674439</v>
      </c>
      <c r="X179" s="80">
        <f>方太!Q179</f>
        <v>4.9180846258093665</v>
      </c>
      <c r="Y179" s="80">
        <f>老板!Q179</f>
        <v>4.9094697514010637</v>
      </c>
      <c r="Z179" s="80">
        <f>AO!Q179</f>
        <v>4.9478862548172371</v>
      </c>
      <c r="AA179" s="86">
        <f>万和!X179</f>
        <v>4.8720642768850428</v>
      </c>
      <c r="AB179" s="87">
        <f>海尔!X179</f>
        <v>4.8567812321734172</v>
      </c>
      <c r="AC179" s="87">
        <f>美的!X179</f>
        <v>4.8373868450703235</v>
      </c>
      <c r="AD179" s="87">
        <f>万家乐!X179</f>
        <v>4.8439344992759272</v>
      </c>
      <c r="AE179" s="87">
        <f>华帝!X179</f>
        <v>4.8910694909657026</v>
      </c>
      <c r="AF179" s="87">
        <f>方太!X179</f>
        <v>4.9081965567434622</v>
      </c>
      <c r="AG179" s="87">
        <f>老板!X179</f>
        <v>4.9162595200459833</v>
      </c>
      <c r="AH179" s="87">
        <f>AO!X179</f>
        <v>4.9401786756977693</v>
      </c>
    </row>
    <row r="180" spans="1:34" x14ac:dyDescent="0.25">
      <c r="A180" s="10">
        <v>42907</v>
      </c>
      <c r="B180" s="11" t="s">
        <v>15</v>
      </c>
      <c r="C180" s="64">
        <f>万和!C180</f>
        <v>4.87662312559653</v>
      </c>
      <c r="D180" s="65">
        <f>海尔!C180</f>
        <v>4.8598261905091062</v>
      </c>
      <c r="E180" s="65">
        <f>美的!C180</f>
        <v>4.8417099771930507</v>
      </c>
      <c r="F180" s="65">
        <f>万家乐!C180</f>
        <v>4.8376403027930044</v>
      </c>
      <c r="G180" s="65">
        <f>华帝!C180</f>
        <v>4.8871927352434632</v>
      </c>
      <c r="H180" s="65">
        <f>方太!C180</f>
        <v>4.9212506465121715</v>
      </c>
      <c r="I180" s="65">
        <f>老板!C180</f>
        <v>4.9194029138946513</v>
      </c>
      <c r="J180" s="65">
        <f>AO!C180</f>
        <v>4.9522020272631941</v>
      </c>
      <c r="K180" s="71">
        <f>万和!J180</f>
        <v>4.8979036926585389</v>
      </c>
      <c r="L180" s="72">
        <f>海尔!J180</f>
        <v>4.8829342186294431</v>
      </c>
      <c r="M180" s="72">
        <f>美的!J180</f>
        <v>4.8665819213958592</v>
      </c>
      <c r="N180" s="72">
        <f>万家乐!J180</f>
        <v>4.8562479024499385</v>
      </c>
      <c r="O180" s="72">
        <f>华帝!J180</f>
        <v>4.9025364020666977</v>
      </c>
      <c r="P180" s="72">
        <f>方太!J180</f>
        <v>4.9373342009109562</v>
      </c>
      <c r="Q180" s="72">
        <f>老板!J180</f>
        <v>4.9326132055225695</v>
      </c>
      <c r="R180" s="72">
        <f>AO!J180</f>
        <v>4.9674938832576023</v>
      </c>
      <c r="S180" s="79">
        <f>万和!Q180</f>
        <v>4.8592352218908967</v>
      </c>
      <c r="T180" s="80">
        <f>海尔!Q180</f>
        <v>4.8395587360910559</v>
      </c>
      <c r="U180" s="80">
        <f>美的!Q180</f>
        <v>4.8205908677739195</v>
      </c>
      <c r="V180" s="80">
        <f>万家乐!Q180</f>
        <v>4.8128425998433828</v>
      </c>
      <c r="W180" s="80">
        <f>华帝!Q180</f>
        <v>4.8672146547674968</v>
      </c>
      <c r="X180" s="80">
        <f>方太!Q180</f>
        <v>4.9181640722758893</v>
      </c>
      <c r="Y180" s="80">
        <f>老板!Q180</f>
        <v>4.9093282781314826</v>
      </c>
      <c r="Z180" s="80">
        <f>AO!Q180</f>
        <v>4.948502854479786</v>
      </c>
      <c r="AA180" s="86">
        <f>万和!X180</f>
        <v>4.8727304622401544</v>
      </c>
      <c r="AB180" s="87">
        <f>海尔!X180</f>
        <v>4.856985616806818</v>
      </c>
      <c r="AC180" s="87">
        <f>美的!X180</f>
        <v>4.8379571424093726</v>
      </c>
      <c r="AD180" s="87">
        <f>万家乐!X180</f>
        <v>4.8438304060856918</v>
      </c>
      <c r="AE180" s="87">
        <f>华帝!X180</f>
        <v>4.8918271488961951</v>
      </c>
      <c r="AF180" s="87">
        <f>方太!X180</f>
        <v>4.9082536663496672</v>
      </c>
      <c r="AG180" s="87">
        <f>老板!X180</f>
        <v>4.9162672580299018</v>
      </c>
      <c r="AH180" s="87">
        <f>AO!X180</f>
        <v>4.9406093440521959</v>
      </c>
    </row>
    <row r="181" spans="1:34" x14ac:dyDescent="0.25">
      <c r="A181" s="10">
        <v>42908</v>
      </c>
      <c r="B181" s="11" t="s">
        <v>16</v>
      </c>
      <c r="C181" s="64">
        <f>万和!C181</f>
        <v>4.8775065387968608</v>
      </c>
      <c r="D181" s="65">
        <f>海尔!C181</f>
        <v>4.8633090615778167</v>
      </c>
      <c r="E181" s="65">
        <f>美的!C181</f>
        <v>4.8422889857868903</v>
      </c>
      <c r="F181" s="65">
        <f>万家乐!C181</f>
        <v>4.837259499088236</v>
      </c>
      <c r="G181" s="65">
        <f>华帝!C181</f>
        <v>4.8868502956738249</v>
      </c>
      <c r="H181" s="65">
        <f>方太!C181</f>
        <v>4.9213991156158388</v>
      </c>
      <c r="I181" s="65">
        <f>老板!C181</f>
        <v>4.9195717782372093</v>
      </c>
      <c r="J181" s="65">
        <f>AO!C181</f>
        <v>4.9522399899391516</v>
      </c>
      <c r="K181" s="71">
        <f>万和!J181</f>
        <v>4.8988666085440276</v>
      </c>
      <c r="L181" s="72">
        <f>海尔!J181</f>
        <v>4.8923660552619825</v>
      </c>
      <c r="M181" s="72">
        <f>美的!J181</f>
        <v>4.8670577527090435</v>
      </c>
      <c r="N181" s="72">
        <f>万家乐!J181</f>
        <v>4.8556436306799151</v>
      </c>
      <c r="O181" s="72">
        <f>华帝!J181</f>
        <v>4.9021475256769378</v>
      </c>
      <c r="P181" s="72">
        <f>方太!J181</f>
        <v>4.93724847220152</v>
      </c>
      <c r="Q181" s="72">
        <f>老板!J181</f>
        <v>4.9327368646182359</v>
      </c>
      <c r="R181" s="72">
        <f>AO!J181</f>
        <v>4.9674376759439305</v>
      </c>
      <c r="S181" s="79">
        <f>万和!Q181</f>
        <v>4.8601569311246733</v>
      </c>
      <c r="T181" s="80">
        <f>海尔!Q181</f>
        <v>4.8400312612805205</v>
      </c>
      <c r="U181" s="80">
        <f>美的!Q181</f>
        <v>4.8211974528441743</v>
      </c>
      <c r="V181" s="80">
        <f>万家乐!Q181</f>
        <v>4.8126604890030142</v>
      </c>
      <c r="W181" s="80">
        <f>华帝!Q181</f>
        <v>4.8669000933706812</v>
      </c>
      <c r="X181" s="80">
        <f>方太!Q181</f>
        <v>4.9183186764048292</v>
      </c>
      <c r="Y181" s="80">
        <f>老板!Q181</f>
        <v>4.9096385542168672</v>
      </c>
      <c r="Z181" s="80">
        <f>AO!Q181</f>
        <v>4.9485155411092085</v>
      </c>
      <c r="AA181" s="86">
        <f>万和!X181</f>
        <v>4.8734960767218833</v>
      </c>
      <c r="AB181" s="87">
        <f>海尔!X181</f>
        <v>4.8575298681909462</v>
      </c>
      <c r="AC181" s="87">
        <f>美的!X181</f>
        <v>4.838611751807453</v>
      </c>
      <c r="AD181" s="87">
        <f>万家乐!X181</f>
        <v>4.8434743775817797</v>
      </c>
      <c r="AE181" s="87">
        <f>华帝!X181</f>
        <v>4.8915032679738566</v>
      </c>
      <c r="AF181" s="87">
        <f>方太!X181</f>
        <v>4.9086301982411689</v>
      </c>
      <c r="AG181" s="87">
        <f>老板!X181</f>
        <v>4.9163399158765237</v>
      </c>
      <c r="AH181" s="87">
        <f>AO!X181</f>
        <v>4.9407667527643149</v>
      </c>
    </row>
    <row r="182" spans="1:34" x14ac:dyDescent="0.25">
      <c r="A182" s="10">
        <v>42909</v>
      </c>
      <c r="B182" s="11" t="s">
        <v>17</v>
      </c>
      <c r="C182" s="64">
        <f>万和!C182</f>
        <v>4.8778297528297534</v>
      </c>
      <c r="D182" s="65">
        <f>海尔!C182</f>
        <v>4.8602581056797893</v>
      </c>
      <c r="E182" s="65">
        <f>美的!C182</f>
        <v>4.8427348197876929</v>
      </c>
      <c r="F182" s="65">
        <f>万家乐!C182</f>
        <v>4.8390778955196128</v>
      </c>
      <c r="G182" s="65">
        <f>华帝!C182</f>
        <v>4.8871119763902406</v>
      </c>
      <c r="H182" s="65">
        <f>方太!C182</f>
        <v>4.9216384097012833</v>
      </c>
      <c r="I182" s="65">
        <f>老板!C182</f>
        <v>4.9195829791253427</v>
      </c>
      <c r="J182" s="65">
        <f>AO!C182</f>
        <v>4.9524826789838334</v>
      </c>
      <c r="K182" s="71">
        <f>万和!J182</f>
        <v>4.8989951489951489</v>
      </c>
      <c r="L182" s="72">
        <f>海尔!J182</f>
        <v>4.8831179640843168</v>
      </c>
      <c r="M182" s="72">
        <f>美的!J182</f>
        <v>4.8674250053768766</v>
      </c>
      <c r="N182" s="72">
        <f>万家乐!J182</f>
        <v>4.8566648075850534</v>
      </c>
      <c r="O182" s="72">
        <f>华帝!J182</f>
        <v>4.9026560979001532</v>
      </c>
      <c r="P182" s="72">
        <f>方太!J182</f>
        <v>4.9376204834165387</v>
      </c>
      <c r="Q182" s="72">
        <f>老板!J182</f>
        <v>4.9327004817228675</v>
      </c>
      <c r="R182" s="72">
        <f>AO!J182</f>
        <v>4.9676674364896076</v>
      </c>
      <c r="S182" s="79">
        <f>万和!Q182</f>
        <v>4.8605336105336105</v>
      </c>
      <c r="T182" s="80">
        <f>海尔!Q182</f>
        <v>4.8400750466440554</v>
      </c>
      <c r="U182" s="80">
        <f>美的!Q182</f>
        <v>4.8216732724982334</v>
      </c>
      <c r="V182" s="80">
        <f>万家乐!Q182</f>
        <v>4.8146123814835473</v>
      </c>
      <c r="W182" s="80">
        <f>华帝!Q182</f>
        <v>4.8668706253186853</v>
      </c>
      <c r="X182" s="80">
        <f>方太!Q182</f>
        <v>4.9183431367703028</v>
      </c>
      <c r="Y182" s="80">
        <f>老板!Q182</f>
        <v>4.9097832247095496</v>
      </c>
      <c r="Z182" s="80">
        <f>AO!Q182</f>
        <v>4.9488741339491913</v>
      </c>
      <c r="AA182" s="86">
        <f>万和!X182</f>
        <v>4.873960498960499</v>
      </c>
      <c r="AB182" s="87">
        <f>海尔!X182</f>
        <v>4.8575813063109932</v>
      </c>
      <c r="AC182" s="87">
        <f>美的!X182</f>
        <v>4.8391061814879679</v>
      </c>
      <c r="AD182" s="87">
        <f>万家乐!X182</f>
        <v>4.8459564974902394</v>
      </c>
      <c r="AE182" s="87">
        <f>华帝!X182</f>
        <v>4.8918092059518843</v>
      </c>
      <c r="AF182" s="87">
        <f>方太!X182</f>
        <v>4.9089516089170084</v>
      </c>
      <c r="AG182" s="87">
        <f>老板!X182</f>
        <v>4.9162652309436101</v>
      </c>
      <c r="AH182" s="87">
        <f>AO!X182</f>
        <v>4.9409064665127023</v>
      </c>
    </row>
    <row r="183" spans="1:34" x14ac:dyDescent="0.25">
      <c r="A183" s="10">
        <v>42910</v>
      </c>
      <c r="B183" s="11" t="s">
        <v>18</v>
      </c>
      <c r="C183" s="64">
        <f>万和!C183</f>
        <v>4.8780277562279108</v>
      </c>
      <c r="D183" s="65">
        <f>海尔!C183</f>
        <v>4.8603638378266849</v>
      </c>
      <c r="E183" s="65">
        <f>美的!C183</f>
        <v>4.8429226977091782</v>
      </c>
      <c r="F183" s="65">
        <f>万家乐!C183</f>
        <v>4.8380006694187214</v>
      </c>
      <c r="G183" s="65">
        <f>华帝!C183</f>
        <v>4.887559108482356</v>
      </c>
      <c r="H183" s="65">
        <f>方太!C183</f>
        <v>4.9216603476291301</v>
      </c>
      <c r="I183" s="65">
        <f>老板!C183</f>
        <v>4.9201036974474475</v>
      </c>
      <c r="J183" s="65">
        <f>AO!C183</f>
        <v>4.952017511016388</v>
      </c>
      <c r="K183" s="71">
        <f>万和!J183</f>
        <v>4.8993190242220495</v>
      </c>
      <c r="L183" s="72">
        <f>海尔!J183</f>
        <v>4.8832366605272561</v>
      </c>
      <c r="M183" s="72">
        <f>美的!J183</f>
        <v>4.8677051561119447</v>
      </c>
      <c r="N183" s="72">
        <f>万家乐!J183</f>
        <v>4.855628695749191</v>
      </c>
      <c r="O183" s="72">
        <f>华帝!J183</f>
        <v>4.9028695531629776</v>
      </c>
      <c r="P183" s="72">
        <f>方太!J183</f>
        <v>4.9374661480131961</v>
      </c>
      <c r="Q183" s="72">
        <f>老板!J183</f>
        <v>4.9331362612612617</v>
      </c>
      <c r="R183" s="72">
        <f>AO!J183</f>
        <v>4.9673108493418967</v>
      </c>
      <c r="S183" s="79">
        <f>万和!Q183</f>
        <v>4.8607016636496851</v>
      </c>
      <c r="T183" s="80">
        <f>海尔!Q183</f>
        <v>4.8402118001986052</v>
      </c>
      <c r="U183" s="80">
        <f>美的!Q183</f>
        <v>4.8218931375751737</v>
      </c>
      <c r="V183" s="80">
        <f>万家乐!Q183</f>
        <v>4.8134553163003462</v>
      </c>
      <c r="W183" s="80">
        <f>华帝!Q183</f>
        <v>4.8673351508710319</v>
      </c>
      <c r="X183" s="80">
        <f>方太!Q183</f>
        <v>4.9184105568959575</v>
      </c>
      <c r="Y183" s="80">
        <f>老板!Q183</f>
        <v>4.9104025900900901</v>
      </c>
      <c r="Z183" s="80">
        <f>AO!Q183</f>
        <v>4.9485037873333138</v>
      </c>
      <c r="AA183" s="86">
        <f>万和!X183</f>
        <v>4.8740625808119988</v>
      </c>
      <c r="AB183" s="87">
        <f>海尔!X183</f>
        <v>4.8576430527541925</v>
      </c>
      <c r="AC183" s="87">
        <f>美的!X183</f>
        <v>4.839169799440417</v>
      </c>
      <c r="AD183" s="87">
        <f>万家乐!X183</f>
        <v>4.8449179962066271</v>
      </c>
      <c r="AE183" s="87">
        <f>华帝!X183</f>
        <v>4.8924726214130585</v>
      </c>
      <c r="AF183" s="87">
        <f>方太!X183</f>
        <v>4.9091043379782366</v>
      </c>
      <c r="AG183" s="87">
        <f>老板!X183</f>
        <v>4.9167722409909906</v>
      </c>
      <c r="AH183" s="87">
        <f>AO!X183</f>
        <v>4.9402378963739526</v>
      </c>
    </row>
    <row r="184" spans="1:34" x14ac:dyDescent="0.25">
      <c r="A184" s="10">
        <v>42911</v>
      </c>
      <c r="B184" s="11" t="s">
        <v>12</v>
      </c>
      <c r="C184" s="64">
        <f>万和!C184</f>
        <v>4.8791177394931573</v>
      </c>
      <c r="D184" s="65">
        <f>海尔!C184</f>
        <v>4.8603349054099381</v>
      </c>
      <c r="E184" s="65">
        <f>美的!C184</f>
        <v>4.8429816983284262</v>
      </c>
      <c r="F184" s="65">
        <f>万家乐!C184</f>
        <v>4.8375943784107047</v>
      </c>
      <c r="G184" s="65">
        <f>华帝!C184</f>
        <v>4.8866139075488482</v>
      </c>
      <c r="H184" s="65">
        <f>方太!C184</f>
        <v>4.920955461882822</v>
      </c>
      <c r="I184" s="65">
        <f>老板!C184</f>
        <v>4.9201240700576037</v>
      </c>
      <c r="J184" s="65">
        <f>AO!C184</f>
        <v>4.9528764296156158</v>
      </c>
      <c r="K184" s="71">
        <f>万和!J184</f>
        <v>4.8999742864489582</v>
      </c>
      <c r="L184" s="72">
        <f>海尔!J184</f>
        <v>4.8832319514730189</v>
      </c>
      <c r="M184" s="72">
        <f>美的!J184</f>
        <v>4.8678692770881691</v>
      </c>
      <c r="N184" s="72">
        <f>万家乐!J184</f>
        <v>4.8544516707782011</v>
      </c>
      <c r="O184" s="72">
        <f>华帝!J184</f>
        <v>4.9019508604030548</v>
      </c>
      <c r="P184" s="72">
        <f>方太!J184</f>
        <v>4.9372120380354865</v>
      </c>
      <c r="Q184" s="72">
        <f>老板!J184</f>
        <v>4.9331840761211785</v>
      </c>
      <c r="R184" s="72">
        <f>AO!J184</f>
        <v>4.9680969988821051</v>
      </c>
      <c r="S184" s="79">
        <f>万和!Q184</f>
        <v>4.8623467900917117</v>
      </c>
      <c r="T184" s="80">
        <f>海尔!Q184</f>
        <v>4.8402224509129077</v>
      </c>
      <c r="U184" s="80">
        <f>美的!Q184</f>
        <v>4.8220683785697585</v>
      </c>
      <c r="V184" s="80">
        <f>万家乐!Q184</f>
        <v>4.8129625476564248</v>
      </c>
      <c r="W184" s="80">
        <f>华帝!Q184</f>
        <v>4.8663384558755869</v>
      </c>
      <c r="X184" s="80">
        <f>方太!Q184</f>
        <v>4.9173120282325264</v>
      </c>
      <c r="Y184" s="80">
        <f>老板!Q184</f>
        <v>4.9103407262296228</v>
      </c>
      <c r="Z184" s="80">
        <f>AO!Q184</f>
        <v>4.9493794250007168</v>
      </c>
      <c r="AA184" s="86">
        <f>万和!X184</f>
        <v>4.8750321419388021</v>
      </c>
      <c r="AB184" s="87">
        <f>海尔!X184</f>
        <v>4.8575503138438894</v>
      </c>
      <c r="AC184" s="87">
        <f>美的!X184</f>
        <v>4.8390074393273492</v>
      </c>
      <c r="AD184" s="87">
        <f>万家乐!X184</f>
        <v>4.8453689167974883</v>
      </c>
      <c r="AE184" s="87">
        <f>华帝!X184</f>
        <v>4.8915524063679028</v>
      </c>
      <c r="AF184" s="87">
        <f>方太!X184</f>
        <v>4.908342319380453</v>
      </c>
      <c r="AG184" s="87">
        <f>老板!X184</f>
        <v>4.9168474078220106</v>
      </c>
      <c r="AH184" s="87">
        <f>AO!X184</f>
        <v>4.9411528649640264</v>
      </c>
    </row>
    <row r="185" spans="1:34" x14ac:dyDescent="0.25">
      <c r="A185" s="10">
        <v>42912</v>
      </c>
      <c r="B185" s="11" t="s">
        <v>13</v>
      </c>
      <c r="C185" s="64">
        <f>万和!C185</f>
        <v>4.8798852533515111</v>
      </c>
      <c r="D185" s="65">
        <f>海尔!C185</f>
        <v>4.8605191443683022</v>
      </c>
      <c r="E185" s="65">
        <f>美的!C185</f>
        <v>4.8446519747515522</v>
      </c>
      <c r="F185" s="65">
        <f>万家乐!C185</f>
        <v>4.837673026561915</v>
      </c>
      <c r="G185" s="65">
        <f>华帝!C185</f>
        <v>4.8861255143088753</v>
      </c>
      <c r="H185" s="65">
        <f>方太!C185</f>
        <v>4.9210267021381418</v>
      </c>
      <c r="I185" s="65">
        <f>老板!C185</f>
        <v>4.9200854403194718</v>
      </c>
      <c r="J185" s="65">
        <f>AO!C185</f>
        <v>4.9534518679186048</v>
      </c>
      <c r="K185" s="71">
        <f>万和!J185</f>
        <v>4.9004771642808453</v>
      </c>
      <c r="L185" s="72">
        <f>海尔!J185</f>
        <v>4.8833676787569322</v>
      </c>
      <c r="M185" s="72">
        <f>美的!J185</f>
        <v>4.872826389517706</v>
      </c>
      <c r="N185" s="72">
        <f>万家乐!J185</f>
        <v>4.8549943883277216</v>
      </c>
      <c r="O185" s="72">
        <f>华帝!J185</f>
        <v>4.9014362409948147</v>
      </c>
      <c r="P185" s="72">
        <f>方太!J185</f>
        <v>4.9372844615233031</v>
      </c>
      <c r="Q185" s="72">
        <f>老板!J185</f>
        <v>4.9334470989761092</v>
      </c>
      <c r="R185" s="72">
        <f>AO!J185</f>
        <v>4.9686349496275577</v>
      </c>
      <c r="S185" s="79">
        <f>万和!Q185</f>
        <v>4.8632413087934561</v>
      </c>
      <c r="T185" s="80">
        <f>海尔!Q185</f>
        <v>4.8405393516952024</v>
      </c>
      <c r="U185" s="80">
        <f>美的!Q185</f>
        <v>4.8221762050083621</v>
      </c>
      <c r="V185" s="80">
        <f>万家乐!Q185</f>
        <v>4.8131313131313131</v>
      </c>
      <c r="W185" s="80">
        <f>华帝!Q185</f>
        <v>4.8657367044463822</v>
      </c>
      <c r="X185" s="80">
        <f>方太!Q185</f>
        <v>4.9174302886983936</v>
      </c>
      <c r="Y185" s="80">
        <f>老板!Q185</f>
        <v>4.9102180121195236</v>
      </c>
      <c r="Z185" s="80">
        <f>AO!Q185</f>
        <v>4.9499129541368188</v>
      </c>
      <c r="AA185" s="86">
        <f>万和!X185</f>
        <v>4.875937286980232</v>
      </c>
      <c r="AB185" s="87">
        <f>海尔!X185</f>
        <v>4.8576504026527711</v>
      </c>
      <c r="AC185" s="87">
        <f>美的!X185</f>
        <v>4.8389533297285894</v>
      </c>
      <c r="AD185" s="87">
        <f>万家乐!X185</f>
        <v>4.8448933782267112</v>
      </c>
      <c r="AE185" s="87">
        <f>华帝!X185</f>
        <v>4.8912035974854309</v>
      </c>
      <c r="AF185" s="87">
        <f>方太!X185</f>
        <v>4.9083653561927285</v>
      </c>
      <c r="AG185" s="87">
        <f>老板!X185</f>
        <v>4.9165912098627844</v>
      </c>
      <c r="AH185" s="87">
        <f>AO!X185</f>
        <v>4.941807699991438</v>
      </c>
    </row>
    <row r="186" spans="1:34" x14ac:dyDescent="0.25">
      <c r="A186" s="10">
        <v>42913</v>
      </c>
      <c r="B186" s="11" t="s">
        <v>14</v>
      </c>
      <c r="C186" s="64">
        <f>万和!C186</f>
        <v>4.8796170789562856</v>
      </c>
      <c r="D186" s="65">
        <f>海尔!C186</f>
        <v>4.860522622326525</v>
      </c>
      <c r="E186" s="65">
        <f>美的!C186</f>
        <v>4.8429836871351766</v>
      </c>
      <c r="F186" s="65">
        <f>万家乐!C186</f>
        <v>4.8380770240372</v>
      </c>
      <c r="G186" s="65">
        <f>华帝!C186</f>
        <v>4.886031150366879</v>
      </c>
      <c r="H186" s="65">
        <f>方太!C186</f>
        <v>4.9216400394956219</v>
      </c>
      <c r="I186" s="65">
        <f>老板!C186</f>
        <v>4.9203918035437892</v>
      </c>
      <c r="J186" s="65">
        <f>AO!C186</f>
        <v>4.9538780494731762</v>
      </c>
      <c r="K186" s="71">
        <f>万和!J186</f>
        <v>4.9002880379532359</v>
      </c>
      <c r="L186" s="72">
        <f>海尔!J186</f>
        <v>4.8834558650424773</v>
      </c>
      <c r="M186" s="72">
        <f>美的!J186</f>
        <v>4.8680373862944712</v>
      </c>
      <c r="N186" s="72">
        <f>万家乐!J186</f>
        <v>4.8553268084148948</v>
      </c>
      <c r="O186" s="72">
        <f>华帝!J186</f>
        <v>4.9013775113267126</v>
      </c>
      <c r="P186" s="72">
        <f>方太!J186</f>
        <v>4.9381828776768808</v>
      </c>
      <c r="Q186" s="72">
        <f>老板!J186</f>
        <v>4.9337791946773857</v>
      </c>
      <c r="R186" s="72">
        <f>AO!J186</f>
        <v>4.9689301638692456</v>
      </c>
      <c r="S186" s="79">
        <f>万和!Q186</f>
        <v>4.8628431040325317</v>
      </c>
      <c r="T186" s="80">
        <f>海尔!Q186</f>
        <v>4.8406770426968713</v>
      </c>
      <c r="U186" s="80">
        <f>美的!Q186</f>
        <v>4.8221658595803154</v>
      </c>
      <c r="V186" s="80">
        <f>万家乐!Q186</f>
        <v>4.8133648329395884</v>
      </c>
      <c r="W186" s="80">
        <f>华帝!Q186</f>
        <v>4.8659557914969565</v>
      </c>
      <c r="X186" s="80">
        <f>方太!Q186</f>
        <v>4.9179332782984506</v>
      </c>
      <c r="Y186" s="80">
        <f>老板!Q186</f>
        <v>4.9105274100769281</v>
      </c>
      <c r="Z186" s="80">
        <f>AO!Q186</f>
        <v>4.9505268240038625</v>
      </c>
      <c r="AA186" s="86">
        <f>万和!X186</f>
        <v>4.8757200948830901</v>
      </c>
      <c r="AB186" s="87">
        <f>海尔!X186</f>
        <v>4.8574349592402273</v>
      </c>
      <c r="AC186" s="87">
        <f>美的!X186</f>
        <v>4.8387478155307431</v>
      </c>
      <c r="AD186" s="87">
        <f>万家乐!X186</f>
        <v>4.8455394307571158</v>
      </c>
      <c r="AE186" s="87">
        <f>华帝!X186</f>
        <v>4.8907601482769669</v>
      </c>
      <c r="AF186" s="87">
        <f>方太!X186</f>
        <v>4.9088039625115334</v>
      </c>
      <c r="AG186" s="87">
        <f>老板!X186</f>
        <v>4.9168688058770531</v>
      </c>
      <c r="AH186" s="87">
        <f>AO!X186</f>
        <v>4.9421771605464198</v>
      </c>
    </row>
    <row r="187" spans="1:34" x14ac:dyDescent="0.25">
      <c r="A187" s="10">
        <v>42914</v>
      </c>
      <c r="B187" s="11" t="s">
        <v>15</v>
      </c>
      <c r="C187" s="64">
        <f>万和!C187</f>
        <v>4.8807174383627112</v>
      </c>
      <c r="D187" s="65">
        <f>海尔!C187</f>
        <v>4.8603436450594284</v>
      </c>
      <c r="E187" s="65">
        <f>美的!C187</f>
        <v>4.8429493083917095</v>
      </c>
      <c r="F187" s="65">
        <f>万家乐!C187</f>
        <v>4.8373033877797944</v>
      </c>
      <c r="G187" s="65">
        <f>华帝!C187</f>
        <v>4.8859709218238558</v>
      </c>
      <c r="H187" s="65">
        <f>方太!C187</f>
        <v>4.9225283266823725</v>
      </c>
      <c r="I187" s="65">
        <f>老板!C187</f>
        <v>4.920257330939557</v>
      </c>
      <c r="J187" s="65">
        <f>AO!C187</f>
        <v>4.9537498583890338</v>
      </c>
      <c r="K187" s="71">
        <f>万和!J187</f>
        <v>4.9010710972421352</v>
      </c>
      <c r="L187" s="72">
        <f>海尔!J187</f>
        <v>4.8833377437302579</v>
      </c>
      <c r="M187" s="72">
        <f>美的!J187</f>
        <v>4.8679837810070206</v>
      </c>
      <c r="N187" s="72">
        <f>万家乐!J187</f>
        <v>4.8541288566243193</v>
      </c>
      <c r="O187" s="72">
        <f>华帝!J187</f>
        <v>4.9011189769353738</v>
      </c>
      <c r="P187" s="72">
        <f>方太!J187</f>
        <v>4.9387951343814604</v>
      </c>
      <c r="Q187" s="72">
        <f>老板!J187</f>
        <v>4.9334346084794918</v>
      </c>
      <c r="R187" s="72">
        <f>AO!J187</f>
        <v>4.9689588761753711</v>
      </c>
      <c r="S187" s="79">
        <f>万和!Q187</f>
        <v>4.8642152315088136</v>
      </c>
      <c r="T187" s="80">
        <f>海尔!Q187</f>
        <v>4.8404795160625822</v>
      </c>
      <c r="U187" s="80">
        <f>美的!Q187</f>
        <v>4.8221139779225961</v>
      </c>
      <c r="V187" s="80">
        <f>万家乐!Q187</f>
        <v>4.8123865698729587</v>
      </c>
      <c r="W187" s="80">
        <f>华帝!Q187</f>
        <v>4.865585750171272</v>
      </c>
      <c r="X187" s="80">
        <f>方太!Q187</f>
        <v>4.918794172796769</v>
      </c>
      <c r="Y187" s="80">
        <f>老板!Q187</f>
        <v>4.9103024444137553</v>
      </c>
      <c r="Z187" s="80">
        <f>AO!Q187</f>
        <v>4.9500679732638497</v>
      </c>
      <c r="AA187" s="86">
        <f>万和!X187</f>
        <v>4.8768659863371848</v>
      </c>
      <c r="AB187" s="87">
        <f>海尔!X187</f>
        <v>4.8572136753854451</v>
      </c>
      <c r="AC187" s="87">
        <f>美的!X187</f>
        <v>4.8387501662455117</v>
      </c>
      <c r="AD187" s="87">
        <f>万家乐!X187</f>
        <v>4.8453947368421053</v>
      </c>
      <c r="AE187" s="87">
        <f>华帝!X187</f>
        <v>4.8912080383649235</v>
      </c>
      <c r="AF187" s="87">
        <f>方太!X187</f>
        <v>4.9099956728688881</v>
      </c>
      <c r="AG187" s="87">
        <f>老板!X187</f>
        <v>4.9170349399254247</v>
      </c>
      <c r="AH187" s="87">
        <f>AO!X187</f>
        <v>4.9422227257278806</v>
      </c>
    </row>
    <row r="188" spans="1:34" x14ac:dyDescent="0.25">
      <c r="A188" s="10">
        <v>42915</v>
      </c>
      <c r="B188" s="11" t="s">
        <v>16</v>
      </c>
      <c r="C188" s="64">
        <f>万和!C188</f>
        <v>4.8812831523111901</v>
      </c>
      <c r="D188" s="65">
        <f>海尔!C188</f>
        <v>4.8602025853125532</v>
      </c>
      <c r="E188" s="65">
        <f>美的!C188</f>
        <v>4.8430517030900075</v>
      </c>
      <c r="F188" s="65">
        <f>万家乐!C188</f>
        <v>4.8392857142857144</v>
      </c>
      <c r="G188" s="65">
        <f>华帝!C188</f>
        <v>4.8856856583321955</v>
      </c>
      <c r="H188" s="65">
        <f>方太!C188</f>
        <v>4.9236097961244711</v>
      </c>
      <c r="I188" s="65">
        <f>老板!C188</f>
        <v>4.9200742217029756</v>
      </c>
      <c r="J188" s="65">
        <f>AO!C188</f>
        <v>4.9541116005873711</v>
      </c>
      <c r="K188" s="71">
        <f>万和!J188</f>
        <v>4.9009850972467799</v>
      </c>
      <c r="L188" s="72">
        <f>海尔!J188</f>
        <v>4.8833175443980412</v>
      </c>
      <c r="M188" s="72">
        <f>美的!J188</f>
        <v>4.8680945985556185</v>
      </c>
      <c r="N188" s="72">
        <f>万家乐!J188</f>
        <v>4.8558917197452232</v>
      </c>
      <c r="O188" s="72">
        <f>华帝!J188</f>
        <v>4.900988295304459</v>
      </c>
      <c r="P188" s="72">
        <f>方太!J188</f>
        <v>4.93968945275516</v>
      </c>
      <c r="Q188" s="72">
        <f>老板!J188</f>
        <v>4.9329599340251526</v>
      </c>
      <c r="R188" s="72">
        <f>AO!J188</f>
        <v>4.9692759516548062</v>
      </c>
      <c r="S188" s="79">
        <f>万和!Q188</f>
        <v>4.8652858465942579</v>
      </c>
      <c r="T188" s="80">
        <f>海尔!Q188</f>
        <v>4.8401244821582248</v>
      </c>
      <c r="U188" s="80">
        <f>美的!Q188</f>
        <v>4.8222336303116613</v>
      </c>
      <c r="V188" s="80">
        <f>万家乐!Q188</f>
        <v>4.8140354868061879</v>
      </c>
      <c r="W188" s="80">
        <f>华帝!Q188</f>
        <v>4.8650999681195062</v>
      </c>
      <c r="X188" s="80">
        <f>方太!Q188</f>
        <v>4.9200908918765389</v>
      </c>
      <c r="Y188" s="80">
        <f>老板!Q188</f>
        <v>4.9102810803381214</v>
      </c>
      <c r="Z188" s="80">
        <f>AO!Q188</f>
        <v>4.9502428555291988</v>
      </c>
      <c r="AA188" s="86">
        <f>万和!X188</f>
        <v>4.8775785130925318</v>
      </c>
      <c r="AB188" s="87">
        <f>海尔!X188</f>
        <v>4.8571657293813919</v>
      </c>
      <c r="AC188" s="87">
        <f>美的!X188</f>
        <v>4.8388268804027428</v>
      </c>
      <c r="AD188" s="87">
        <f>万家乐!X188</f>
        <v>4.8479299363057322</v>
      </c>
      <c r="AE188" s="87">
        <f>华帝!X188</f>
        <v>4.8909687115726195</v>
      </c>
      <c r="AF188" s="87">
        <f>方太!X188</f>
        <v>4.9110490437417154</v>
      </c>
      <c r="AG188" s="87">
        <f>老板!X188</f>
        <v>4.9169816507456536</v>
      </c>
      <c r="AH188" s="87">
        <f>AO!X188</f>
        <v>4.9428159945781092</v>
      </c>
    </row>
    <row r="189" spans="1:34" x14ac:dyDescent="0.25">
      <c r="A189" s="10">
        <v>42916</v>
      </c>
      <c r="B189" s="11" t="s">
        <v>17</v>
      </c>
      <c r="C189" s="64">
        <f>万和!C189</f>
        <v>4.8820676702267818</v>
      </c>
      <c r="D189" s="65">
        <f>海尔!C189</f>
        <v>4.8599231844169752</v>
      </c>
      <c r="E189" s="65">
        <f>美的!C189</f>
        <v>4.8429918997041472</v>
      </c>
      <c r="F189" s="65">
        <f>万家乐!C189</f>
        <v>4.8393762629150929</v>
      </c>
      <c r="G189" s="65">
        <f>华帝!C189</f>
        <v>4.8854928319481656</v>
      </c>
      <c r="H189" s="65">
        <f>方太!C189</f>
        <v>4.925493992194462</v>
      </c>
      <c r="I189" s="65">
        <f>老板!C189</f>
        <v>4.9209292777226539</v>
      </c>
      <c r="J189" s="65">
        <f>AO!C189</f>
        <v>4.9543156272320594</v>
      </c>
      <c r="K189" s="71">
        <f>万和!J189</f>
        <v>4.9018585484820454</v>
      </c>
      <c r="L189" s="72">
        <f>海尔!J189</f>
        <v>4.8831172714406268</v>
      </c>
      <c r="M189" s="72">
        <f>美的!J189</f>
        <v>4.8679457513289206</v>
      </c>
      <c r="N189" s="72">
        <f>万家乐!J189</f>
        <v>4.8557703305501541</v>
      </c>
      <c r="O189" s="72">
        <f>华帝!J189</f>
        <v>4.9009037649302876</v>
      </c>
      <c r="P189" s="72">
        <f>方太!J189</f>
        <v>4.9410436065271508</v>
      </c>
      <c r="Q189" s="72">
        <f>老板!J189</f>
        <v>4.933759879563417</v>
      </c>
      <c r="R189" s="72">
        <f>AO!J189</f>
        <v>4.9695500169166573</v>
      </c>
      <c r="S189" s="79">
        <f>万和!Q189</f>
        <v>4.8661172315196364</v>
      </c>
      <c r="T189" s="80">
        <f>海尔!Q189</f>
        <v>4.8397998744231936</v>
      </c>
      <c r="U189" s="80">
        <f>美的!Q189</f>
        <v>4.8221407107114702</v>
      </c>
      <c r="V189" s="80">
        <f>万家乐!Q189</f>
        <v>4.814594532769072</v>
      </c>
      <c r="W189" s="80">
        <f>华帝!Q189</f>
        <v>4.8649802443344381</v>
      </c>
      <c r="X189" s="80">
        <f>方太!Q189</f>
        <v>4.9221904674103438</v>
      </c>
      <c r="Y189" s="80">
        <f>老板!Q189</f>
        <v>4.9113490950148835</v>
      </c>
      <c r="Z189" s="80">
        <f>AO!Q189</f>
        <v>4.9504623886320065</v>
      </c>
      <c r="AA189" s="86">
        <f>万和!X189</f>
        <v>4.8782272306786645</v>
      </c>
      <c r="AB189" s="87">
        <f>海尔!X189</f>
        <v>4.8568524073871053</v>
      </c>
      <c r="AC189" s="87">
        <f>美的!X189</f>
        <v>4.8388892370720509</v>
      </c>
      <c r="AD189" s="87">
        <f>万家乐!X189</f>
        <v>4.8477639254260554</v>
      </c>
      <c r="AE189" s="87">
        <f>华帝!X189</f>
        <v>4.8905944865797721</v>
      </c>
      <c r="AF189" s="87">
        <f>方太!X189</f>
        <v>4.9132479026458933</v>
      </c>
      <c r="AG189" s="87">
        <f>老板!X189</f>
        <v>4.9176788585896603</v>
      </c>
      <c r="AH189" s="87">
        <f>AO!X189</f>
        <v>4.9429344761475136</v>
      </c>
    </row>
    <row r="190" spans="1:34" x14ac:dyDescent="0.25">
      <c r="A190" s="27">
        <v>42887</v>
      </c>
      <c r="B190" s="11" t="s">
        <v>19</v>
      </c>
      <c r="C190" s="64">
        <f>万和!C190</f>
        <v>4.8678011887149895</v>
      </c>
      <c r="D190" s="65">
        <f>海尔!C190</f>
        <v>4.849753110089317</v>
      </c>
      <c r="E190" s="65">
        <f>美的!C190</f>
        <v>4.8394389192217409</v>
      </c>
      <c r="F190" s="65">
        <f>万家乐!C190</f>
        <v>4.8376015933512138</v>
      </c>
      <c r="G190" s="65">
        <f>华帝!C190</f>
        <v>4.8826262208679863</v>
      </c>
      <c r="H190" s="65">
        <f>方太!C190</f>
        <v>4.9197548420807742</v>
      </c>
      <c r="I190" s="65">
        <f>老板!C190</f>
        <v>4.9146644141856113</v>
      </c>
      <c r="J190" s="65">
        <f>AO!C190</f>
        <v>4.9484673892240787</v>
      </c>
      <c r="K190" s="71">
        <f>万和!J190</f>
        <v>4.889190021903306</v>
      </c>
      <c r="L190" s="72">
        <f>海尔!J190</f>
        <v>4.874926399590958</v>
      </c>
      <c r="M190" s="72">
        <f>美的!J190</f>
        <v>4.8651898692407487</v>
      </c>
      <c r="N190" s="72">
        <f>万家乐!J190</f>
        <v>4.8575859673515831</v>
      </c>
      <c r="O190" s="72">
        <f>华帝!J190</f>
        <v>4.8996049944980999</v>
      </c>
      <c r="P190" s="72">
        <f>方太!J190</f>
        <v>4.9367097083836438</v>
      </c>
      <c r="Q190" s="72">
        <f>老板!J190</f>
        <v>4.928890948103601</v>
      </c>
      <c r="R190" s="72">
        <f>AO!J190</f>
        <v>4.9642762845392365</v>
      </c>
      <c r="S190" s="79">
        <f>万和!Q190</f>
        <v>4.8492902742788946</v>
      </c>
      <c r="T190" s="80">
        <f>海尔!Q190</f>
        <v>4.8279695008791554</v>
      </c>
      <c r="U190" s="80">
        <f>美的!Q190</f>
        <v>4.8182328610367664</v>
      </c>
      <c r="V190" s="80">
        <f>万家乐!Q190</f>
        <v>4.8137771098859519</v>
      </c>
      <c r="W190" s="80">
        <f>华帝!Q190</f>
        <v>4.8611885851415568</v>
      </c>
      <c r="X190" s="80">
        <f>方太!Q190</f>
        <v>4.9173037942634554</v>
      </c>
      <c r="Y190" s="80">
        <f>老板!Q190</f>
        <v>4.9046841129555592</v>
      </c>
      <c r="Z190" s="80">
        <f>AO!Q190</f>
        <v>4.9445321194128757</v>
      </c>
      <c r="AA190" s="86">
        <f>万和!X190</f>
        <v>4.8649232699627669</v>
      </c>
      <c r="AB190" s="87">
        <f>海尔!X190</f>
        <v>4.8463634297978331</v>
      </c>
      <c r="AC190" s="87">
        <f>美的!X190</f>
        <v>4.8348940273877057</v>
      </c>
      <c r="AD190" s="87">
        <f>万家乐!X190</f>
        <v>4.8414417028161063</v>
      </c>
      <c r="AE190" s="87">
        <f>华帝!X190</f>
        <v>4.8870850829643038</v>
      </c>
      <c r="AF190" s="87">
        <f>方太!X190</f>
        <v>4.9052510235952171</v>
      </c>
      <c r="AG190" s="87">
        <f>老板!X190</f>
        <v>4.9104181814976746</v>
      </c>
      <c r="AH190" s="87">
        <f>AO!X190</f>
        <v>4.9365937637201212</v>
      </c>
    </row>
    <row r="191" spans="1:34" x14ac:dyDescent="0.25">
      <c r="A191" s="10">
        <v>42917</v>
      </c>
      <c r="B191" s="11" t="s">
        <v>18</v>
      </c>
      <c r="C191" s="64">
        <f>万和!C191</f>
        <v>4.882894221625552</v>
      </c>
      <c r="D191" s="65">
        <f>海尔!C191</f>
        <v>4.8597955561817869</v>
      </c>
      <c r="E191" s="65">
        <f>美的!C191</f>
        <v>4.843002052925045</v>
      </c>
      <c r="F191" s="65">
        <f>万家乐!C191</f>
        <v>4.8386688162137261</v>
      </c>
      <c r="G191" s="65">
        <f>华帝!C191</f>
        <v>4.8854833583072237</v>
      </c>
      <c r="H191" s="65">
        <f>方太!C191</f>
        <v>4.9255823920164081</v>
      </c>
      <c r="I191" s="65">
        <f>老板!C191</f>
        <v>4.9217328159393645</v>
      </c>
      <c r="J191" s="65">
        <f>AO!C191</f>
        <v>4.9545706579454363</v>
      </c>
      <c r="K191" s="71">
        <f>万和!J191</f>
        <v>4.9030038597080043</v>
      </c>
      <c r="L191" s="72">
        <f>海尔!J191</f>
        <v>4.882993328116088</v>
      </c>
      <c r="M191" s="72">
        <f>美的!J191</f>
        <v>4.8679264517041299</v>
      </c>
      <c r="N191" s="72">
        <f>万家乐!J191</f>
        <v>4.8545601105481344</v>
      </c>
      <c r="O191" s="72">
        <f>华帝!J191</f>
        <v>4.9005130999409712</v>
      </c>
      <c r="P191" s="72">
        <f>方太!J191</f>
        <v>4.9409036642483244</v>
      </c>
      <c r="Q191" s="72">
        <f>老板!J191</f>
        <v>4.9347130505820678</v>
      </c>
      <c r="R191" s="72">
        <f>AO!J191</f>
        <v>4.9697482308494738</v>
      </c>
      <c r="S191" s="79">
        <f>万和!Q191</f>
        <v>4.8666722604463839</v>
      </c>
      <c r="T191" s="80">
        <f>海尔!Q191</f>
        <v>4.8396583339136088</v>
      </c>
      <c r="U191" s="80">
        <f>美的!Q191</f>
        <v>4.8221446164267796</v>
      </c>
      <c r="V191" s="80">
        <f>万家乐!Q191</f>
        <v>4.8155228005527411</v>
      </c>
      <c r="W191" s="80">
        <f>华帝!Q191</f>
        <v>4.8651863960405031</v>
      </c>
      <c r="X191" s="80">
        <f>方太!Q191</f>
        <v>4.9227201763247317</v>
      </c>
      <c r="Y191" s="80">
        <f>老板!Q191</f>
        <v>4.9121111035468719</v>
      </c>
      <c r="Z191" s="80">
        <f>AO!Q191</f>
        <v>4.9506893343483043</v>
      </c>
      <c r="AA191" s="86">
        <f>万和!X191</f>
        <v>4.8790065447222686</v>
      </c>
      <c r="AB191" s="87">
        <f>海尔!X191</f>
        <v>4.8567350065156623</v>
      </c>
      <c r="AC191" s="87">
        <f>美的!X191</f>
        <v>4.8389350906442266</v>
      </c>
      <c r="AD191" s="87">
        <f>万家乐!X191</f>
        <v>4.8459235375403038</v>
      </c>
      <c r="AE191" s="87">
        <f>华帝!X191</f>
        <v>4.8907505789401986</v>
      </c>
      <c r="AF191" s="87">
        <f>方太!X191</f>
        <v>4.9131233354761683</v>
      </c>
      <c r="AG191" s="87">
        <f>老板!X191</f>
        <v>4.9183742936891548</v>
      </c>
      <c r="AH191" s="87">
        <f>AO!X191</f>
        <v>4.9432744086385298</v>
      </c>
    </row>
    <row r="192" spans="1:34" x14ac:dyDescent="0.25">
      <c r="A192" s="10">
        <v>42918</v>
      </c>
      <c r="B192" s="11" t="s">
        <v>12</v>
      </c>
      <c r="C192" s="64">
        <f>万和!C192</f>
        <v>4.8833221438961623</v>
      </c>
      <c r="D192" s="65">
        <f>海尔!C192</f>
        <v>4.8594430149155565</v>
      </c>
      <c r="E192" s="65">
        <f>美的!C192</f>
        <v>4.8429604795576751</v>
      </c>
      <c r="F192" s="65">
        <f>万家乐!C192</f>
        <v>4.8385651955673969</v>
      </c>
      <c r="G192" s="65">
        <f>华帝!C192</f>
        <v>4.8852213393870594</v>
      </c>
      <c r="H192" s="65">
        <f>方太!C192</f>
        <v>4.9255847350168809</v>
      </c>
      <c r="I192" s="65">
        <f>老板!C192</f>
        <v>4.9217954807627065</v>
      </c>
      <c r="J192" s="65">
        <f>AO!C192</f>
        <v>4.9545002439665202</v>
      </c>
      <c r="K192" s="71">
        <f>万和!J192</f>
        <v>4.9032393420610942</v>
      </c>
      <c r="L192" s="72">
        <f>海尔!J192</f>
        <v>4.8827064785826924</v>
      </c>
      <c r="M192" s="72">
        <f>美的!J192</f>
        <v>4.8679299689690314</v>
      </c>
      <c r="N192" s="72">
        <f>万家乐!J192</f>
        <v>4.8547434263871194</v>
      </c>
      <c r="O192" s="72">
        <f>华帝!J192</f>
        <v>4.9005675368898975</v>
      </c>
      <c r="P192" s="72">
        <f>方太!J192</f>
        <v>4.9410147119483021</v>
      </c>
      <c r="Q192" s="72">
        <f>老板!J192</f>
        <v>4.9348578408088484</v>
      </c>
      <c r="R192" s="72">
        <f>AO!J192</f>
        <v>4.9696543182074091</v>
      </c>
      <c r="S192" s="79">
        <f>万和!Q192</f>
        <v>4.8672373279624033</v>
      </c>
      <c r="T192" s="80">
        <f>海尔!Q192</f>
        <v>4.8392428579928994</v>
      </c>
      <c r="U192" s="80">
        <f>美的!Q192</f>
        <v>4.8220610425633357</v>
      </c>
      <c r="V192" s="80">
        <f>万家乐!Q192</f>
        <v>4.8148963280435542</v>
      </c>
      <c r="W192" s="80">
        <f>华帝!Q192</f>
        <v>4.8650170261066972</v>
      </c>
      <c r="X192" s="80">
        <f>方太!Q192</f>
        <v>4.9225445712452451</v>
      </c>
      <c r="Y192" s="80">
        <f>老板!Q192</f>
        <v>4.9122616543394182</v>
      </c>
      <c r="Z192" s="80">
        <f>AO!Q192</f>
        <v>4.9506812295912619</v>
      </c>
      <c r="AA192" s="86">
        <f>万和!X192</f>
        <v>4.8794897616649884</v>
      </c>
      <c r="AB192" s="87">
        <f>海尔!X192</f>
        <v>4.8563797081710778</v>
      </c>
      <c r="AC192" s="87">
        <f>美的!X192</f>
        <v>4.838890427140659</v>
      </c>
      <c r="AD192" s="87">
        <f>万家乐!X192</f>
        <v>4.8460558322715164</v>
      </c>
      <c r="AE192" s="87">
        <f>华帝!X192</f>
        <v>4.8900794551645861</v>
      </c>
      <c r="AF192" s="87">
        <f>方太!X192</f>
        <v>4.9131949218570972</v>
      </c>
      <c r="AG192" s="87">
        <f>老板!X192</f>
        <v>4.9182669471398519</v>
      </c>
      <c r="AH192" s="87">
        <f>AO!X192</f>
        <v>4.9431651841008897</v>
      </c>
    </row>
    <row r="193" spans="1:34" x14ac:dyDescent="0.25">
      <c r="A193" s="10">
        <v>42919</v>
      </c>
      <c r="B193" s="11" t="s">
        <v>13</v>
      </c>
      <c r="C193" s="64">
        <f>万和!C193</f>
        <v>4.8837066755823022</v>
      </c>
      <c r="D193" s="65">
        <f>海尔!C193</f>
        <v>4.8591355843156059</v>
      </c>
      <c r="E193" s="65">
        <f>美的!C193</f>
        <v>4.8429512209737942</v>
      </c>
      <c r="F193" s="65">
        <f>万家乐!C193</f>
        <v>4.8385944476800615</v>
      </c>
      <c r="G193" s="65">
        <f>华帝!C193</f>
        <v>4.8845112190398376</v>
      </c>
      <c r="H193" s="65">
        <f>方太!C193</f>
        <v>4.9255730144914258</v>
      </c>
      <c r="I193" s="65">
        <f>老板!C193</f>
        <v>4.9228032125792138</v>
      </c>
      <c r="J193" s="65">
        <f>AO!C193</f>
        <v>4.9545672331670474</v>
      </c>
      <c r="K193" s="71">
        <f>万和!J193</f>
        <v>4.9039618856569707</v>
      </c>
      <c r="L193" s="72">
        <f>海尔!J193</f>
        <v>4.8823298653691474</v>
      </c>
      <c r="M193" s="72">
        <f>美的!J193</f>
        <v>4.8679267487398086</v>
      </c>
      <c r="N193" s="72">
        <f>万家乐!J193</f>
        <v>4.8547466511357014</v>
      </c>
      <c r="O193" s="72">
        <f>华帝!J193</f>
        <v>4.9000045390585996</v>
      </c>
      <c r="P193" s="72">
        <f>方太!J193</f>
        <v>4.9409959228549178</v>
      </c>
      <c r="Q193" s="72">
        <f>老板!J193</f>
        <v>4.9357145277711885</v>
      </c>
      <c r="R193" s="72">
        <f>AO!J193</f>
        <v>4.9696457258814579</v>
      </c>
      <c r="S193" s="79">
        <f>万和!Q193</f>
        <v>4.8672684720829151</v>
      </c>
      <c r="T193" s="80">
        <f>海尔!Q193</f>
        <v>4.8389992253555949</v>
      </c>
      <c r="U193" s="80">
        <f>美的!Q193</f>
        <v>4.8220328040338991</v>
      </c>
      <c r="V193" s="80">
        <f>万家乐!Q193</f>
        <v>4.8147932440302856</v>
      </c>
      <c r="W193" s="80">
        <f>华帝!Q193</f>
        <v>4.8641459761245516</v>
      </c>
      <c r="X193" s="80">
        <f>方太!Q193</f>
        <v>4.9223968115809242</v>
      </c>
      <c r="Y193" s="80">
        <f>老板!Q193</f>
        <v>4.913145142160019</v>
      </c>
      <c r="Z193" s="80">
        <f>AO!Q193</f>
        <v>4.9507060116682169</v>
      </c>
      <c r="AA193" s="86">
        <f>万和!X193</f>
        <v>4.8798896690070208</v>
      </c>
      <c r="AB193" s="87">
        <f>海尔!X193</f>
        <v>4.8560776622220754</v>
      </c>
      <c r="AC193" s="87">
        <f>美的!X193</f>
        <v>4.8388941101476757</v>
      </c>
      <c r="AD193" s="87">
        <f>万家乐!X193</f>
        <v>4.8462434478741994</v>
      </c>
      <c r="AE193" s="87">
        <f>华帝!X193</f>
        <v>4.8893831419363627</v>
      </c>
      <c r="AF193" s="87">
        <f>方太!X193</f>
        <v>4.9133263090384354</v>
      </c>
      <c r="AG193" s="87">
        <f>老板!X193</f>
        <v>4.9195499678064323</v>
      </c>
      <c r="AH193" s="87">
        <f>AO!X193</f>
        <v>4.9433499619514674</v>
      </c>
    </row>
    <row r="194" spans="1:34" x14ac:dyDescent="0.25">
      <c r="A194" s="10">
        <v>42920</v>
      </c>
      <c r="B194" s="11" t="s">
        <v>14</v>
      </c>
      <c r="C194" s="64">
        <f>万和!C194</f>
        <v>4.8848560700876087</v>
      </c>
      <c r="D194" s="65">
        <f>海尔!C194</f>
        <v>4.8589705161333505</v>
      </c>
      <c r="E194" s="65">
        <f>美的!C194</f>
        <v>4.8429160562216511</v>
      </c>
      <c r="F194" s="65">
        <f>万家乐!C194</f>
        <v>4.8389495518766381</v>
      </c>
      <c r="G194" s="65">
        <f>华帝!C194</f>
        <v>4.8849334119389889</v>
      </c>
      <c r="H194" s="65">
        <f>方太!C194</f>
        <v>4.9254848068407391</v>
      </c>
      <c r="I194" s="65">
        <f>老板!C194</f>
        <v>4.9235536957671071</v>
      </c>
      <c r="J194" s="65">
        <f>AO!C194</f>
        <v>4.9544578290593471</v>
      </c>
      <c r="K194" s="71">
        <f>万和!J194</f>
        <v>4.9053817271589484</v>
      </c>
      <c r="L194" s="72">
        <f>海尔!J194</f>
        <v>4.8821100494841021</v>
      </c>
      <c r="M194" s="72">
        <f>美的!J194</f>
        <v>4.8679128925317814</v>
      </c>
      <c r="N194" s="72">
        <f>万家乐!J194</f>
        <v>4.855348127274862</v>
      </c>
      <c r="O194" s="72">
        <f>华帝!J194</f>
        <v>4.9004580291143256</v>
      </c>
      <c r="P194" s="72">
        <f>方太!J194</f>
        <v>4.9405405405405407</v>
      </c>
      <c r="Q194" s="72">
        <f>老板!J194</f>
        <v>4.9365234704552359</v>
      </c>
      <c r="R194" s="72">
        <f>AO!J194</f>
        <v>4.9694755550540242</v>
      </c>
      <c r="S194" s="79">
        <f>万和!Q194</f>
        <v>4.8687526074259493</v>
      </c>
      <c r="T194" s="80">
        <f>海尔!Q194</f>
        <v>4.8388665352867051</v>
      </c>
      <c r="U194" s="80">
        <f>美的!Q194</f>
        <v>4.8219095615118439</v>
      </c>
      <c r="V194" s="80">
        <f>万家乐!Q194</f>
        <v>4.8149583186568039</v>
      </c>
      <c r="W194" s="80">
        <f>华帝!Q194</f>
        <v>4.8645412906444152</v>
      </c>
      <c r="X194" s="80">
        <f>方太!Q194</f>
        <v>4.9223545579477781</v>
      </c>
      <c r="Y194" s="80">
        <f>老板!Q194</f>
        <v>4.9138797961731857</v>
      </c>
      <c r="Z194" s="80">
        <f>AO!Q194</f>
        <v>4.9506023076706072</v>
      </c>
      <c r="AA194" s="86">
        <f>万和!X194</f>
        <v>4.8804338756779311</v>
      </c>
      <c r="AB194" s="87">
        <f>海尔!X194</f>
        <v>4.8559349636292453</v>
      </c>
      <c r="AC194" s="87">
        <f>美的!X194</f>
        <v>4.8389257146213298</v>
      </c>
      <c r="AD194" s="87">
        <f>万家乐!X194</f>
        <v>4.8465422096982502</v>
      </c>
      <c r="AE194" s="87">
        <f>华帝!X194</f>
        <v>4.8898009160582285</v>
      </c>
      <c r="AF194" s="87">
        <f>方太!X194</f>
        <v>4.9135593220338984</v>
      </c>
      <c r="AG194" s="87">
        <f>老板!X194</f>
        <v>4.9202578206728989</v>
      </c>
      <c r="AH194" s="87">
        <f>AO!X194</f>
        <v>4.943295624453409</v>
      </c>
    </row>
    <row r="195" spans="1:34" x14ac:dyDescent="0.25">
      <c r="A195" s="10">
        <v>42921</v>
      </c>
      <c r="B195" s="11" t="s">
        <v>15</v>
      </c>
      <c r="C195" s="64">
        <f>万和!C195</f>
        <v>4.88491765947402</v>
      </c>
      <c r="D195" s="65">
        <f>海尔!C195</f>
        <v>4.8585479042954489</v>
      </c>
      <c r="E195" s="65">
        <f>美的!C195</f>
        <v>4.8427544231734032</v>
      </c>
      <c r="F195" s="65">
        <f>万家乐!C195</f>
        <v>4.8379848628193001</v>
      </c>
      <c r="G195" s="65">
        <f>华帝!C195</f>
        <v>4.8844555278470487</v>
      </c>
      <c r="H195" s="65">
        <f>方太!C195</f>
        <v>4.925710623884286</v>
      </c>
      <c r="I195" s="65">
        <f>老板!C195</f>
        <v>4.9243336585147057</v>
      </c>
      <c r="J195" s="65">
        <f>AO!C195</f>
        <v>4.9549658903787339</v>
      </c>
      <c r="K195" s="71">
        <f>万和!J195</f>
        <v>4.9058568691160547</v>
      </c>
      <c r="L195" s="72">
        <f>海尔!J195</f>
        <v>4.8816666501925816</v>
      </c>
      <c r="M195" s="72">
        <f>美的!J195</f>
        <v>4.8677463877577294</v>
      </c>
      <c r="N195" s="72">
        <f>万家乐!J195</f>
        <v>4.8537133396404917</v>
      </c>
      <c r="O195" s="72">
        <f>华帝!J195</f>
        <v>4.8998866470188167</v>
      </c>
      <c r="P195" s="72">
        <f>方太!J195</f>
        <v>4.9406783540074155</v>
      </c>
      <c r="Q195" s="72">
        <f>老板!J195</f>
        <v>4.9372624213677803</v>
      </c>
      <c r="R195" s="72">
        <f>AO!J195</f>
        <v>4.9700211714890612</v>
      </c>
      <c r="S195" s="79">
        <f>万和!Q195</f>
        <v>4.8691160543197531</v>
      </c>
      <c r="T195" s="80">
        <f>海尔!Q195</f>
        <v>4.8384208116024157</v>
      </c>
      <c r="U195" s="80">
        <f>美的!Q195</f>
        <v>4.8215926867422763</v>
      </c>
      <c r="V195" s="80">
        <f>万家乐!Q195</f>
        <v>4.8149243140964995</v>
      </c>
      <c r="W195" s="80">
        <f>华帝!Q195</f>
        <v>4.8641124461573337</v>
      </c>
      <c r="X195" s="80">
        <f>方太!Q195</f>
        <v>4.9226896141346641</v>
      </c>
      <c r="Y195" s="80">
        <f>老板!Q195</f>
        <v>4.9146567093887708</v>
      </c>
      <c r="Z195" s="80">
        <f>AO!Q195</f>
        <v>4.9511079745942128</v>
      </c>
      <c r="AA195" s="86">
        <f>万和!X195</f>
        <v>4.8797800549862531</v>
      </c>
      <c r="AB195" s="87">
        <f>海尔!X195</f>
        <v>4.8555562510913504</v>
      </c>
      <c r="AC195" s="87">
        <f>美的!X195</f>
        <v>4.8389241950202058</v>
      </c>
      <c r="AD195" s="87">
        <f>万家乐!X195</f>
        <v>4.8453169347209082</v>
      </c>
      <c r="AE195" s="87">
        <f>华帝!X195</f>
        <v>4.8893674903649966</v>
      </c>
      <c r="AF195" s="87">
        <f>方太!X195</f>
        <v>4.9137639035107794</v>
      </c>
      <c r="AG195" s="87">
        <f>老板!X195</f>
        <v>4.9210818447875671</v>
      </c>
      <c r="AH195" s="87">
        <f>AO!X195</f>
        <v>4.9437685250529286</v>
      </c>
    </row>
    <row r="196" spans="1:34" x14ac:dyDescent="0.25">
      <c r="A196" s="10">
        <v>42922</v>
      </c>
      <c r="B196" s="11" t="s">
        <v>16</v>
      </c>
      <c r="C196" s="64">
        <f>万和!C196</f>
        <v>4.8856089583679809</v>
      </c>
      <c r="D196" s="65">
        <f>海尔!C196</f>
        <v>4.8578659261462063</v>
      </c>
      <c r="E196" s="65">
        <f>美的!C196</f>
        <v>4.8424873290783479</v>
      </c>
      <c r="F196" s="65">
        <f>万家乐!C196</f>
        <v>4.8391816343523253</v>
      </c>
      <c r="G196" s="65">
        <f>华帝!C196</f>
        <v>4.8846293439796753</v>
      </c>
      <c r="H196" s="65">
        <f>方太!C196</f>
        <v>4.9258176947780159</v>
      </c>
      <c r="I196" s="65">
        <f>老板!C196</f>
        <v>4.9252036340852134</v>
      </c>
      <c r="J196" s="65">
        <f>AO!C196</f>
        <v>4.9556831358352893</v>
      </c>
      <c r="K196" s="71">
        <f>万和!J196</f>
        <v>4.9063695326791947</v>
      </c>
      <c r="L196" s="72">
        <f>海尔!J196</f>
        <v>4.881031125193914</v>
      </c>
      <c r="M196" s="72">
        <f>美的!J196</f>
        <v>4.8674536195927507</v>
      </c>
      <c r="N196" s="72">
        <f>万家乐!J196</f>
        <v>4.8535744022838108</v>
      </c>
      <c r="O196" s="72">
        <f>华帝!J196</f>
        <v>4.8997822339170671</v>
      </c>
      <c r="P196" s="72">
        <f>方太!J196</f>
        <v>4.9404593397561758</v>
      </c>
      <c r="Q196" s="72">
        <f>老板!J196</f>
        <v>4.9382048872180455</v>
      </c>
      <c r="R196" s="72">
        <f>AO!J196</f>
        <v>4.9705308408043214</v>
      </c>
      <c r="S196" s="79">
        <f>万和!Q196</f>
        <v>4.8702810577082989</v>
      </c>
      <c r="T196" s="80">
        <f>海尔!Q196</f>
        <v>4.8375766537067717</v>
      </c>
      <c r="U196" s="80">
        <f>美的!Q196</f>
        <v>4.8212059498169371</v>
      </c>
      <c r="V196" s="80">
        <f>万家乐!Q196</f>
        <v>4.8163435232544307</v>
      </c>
      <c r="W196" s="80">
        <f>华帝!Q196</f>
        <v>4.8643498775065783</v>
      </c>
      <c r="X196" s="80">
        <f>方太!Q196</f>
        <v>4.9230172138258528</v>
      </c>
      <c r="Y196" s="80">
        <f>老板!Q196</f>
        <v>4.9156820622986039</v>
      </c>
      <c r="Z196" s="80">
        <f>AO!Q196</f>
        <v>4.951949998585933</v>
      </c>
      <c r="AA196" s="86">
        <f>万和!X196</f>
        <v>4.8801762847164474</v>
      </c>
      <c r="AB196" s="87">
        <f>海尔!X196</f>
        <v>4.8549899995379322</v>
      </c>
      <c r="AC196" s="87">
        <f>美的!X196</f>
        <v>4.8388024178253568</v>
      </c>
      <c r="AD196" s="87">
        <f>万家乐!X196</f>
        <v>4.8476269775187344</v>
      </c>
      <c r="AE196" s="87">
        <f>华帝!X196</f>
        <v>4.8897559205153796</v>
      </c>
      <c r="AF196" s="87">
        <f>方太!X196</f>
        <v>4.9139765307520209</v>
      </c>
      <c r="AG196" s="87">
        <f>老板!X196</f>
        <v>4.92172395273899</v>
      </c>
      <c r="AH196" s="87">
        <f>AO!X196</f>
        <v>4.9445685681156144</v>
      </c>
    </row>
    <row r="197" spans="1:34" x14ac:dyDescent="0.25">
      <c r="A197" s="10">
        <v>42923</v>
      </c>
      <c r="B197" s="11" t="s">
        <v>17</v>
      </c>
      <c r="C197" s="64">
        <f>万和!C197</f>
        <v>4.8857783684997509</v>
      </c>
      <c r="D197" s="65">
        <f>海尔!C197</f>
        <v>4.8571579265569635</v>
      </c>
      <c r="E197" s="65">
        <f>美的!C197</f>
        <v>4.8423746650047716</v>
      </c>
      <c r="F197" s="65">
        <f>万家乐!C197</f>
        <v>4.8394988066825775</v>
      </c>
      <c r="G197" s="65">
        <f>华帝!C197</f>
        <v>4.8843225406051802</v>
      </c>
      <c r="H197" s="65">
        <f>方太!C197</f>
        <v>4.9256016174883319</v>
      </c>
      <c r="I197" s="65">
        <f>老板!C197</f>
        <v>4.9260822003438038</v>
      </c>
      <c r="J197" s="65">
        <f>AO!C197</f>
        <v>4.9557142587239502</v>
      </c>
      <c r="K197" s="71">
        <f>万和!J197</f>
        <v>4.9059644459212493</v>
      </c>
      <c r="L197" s="72">
        <f>海尔!J197</f>
        <v>4.8803369653946191</v>
      </c>
      <c r="M197" s="72">
        <f>美的!J197</f>
        <v>4.8672654073476194</v>
      </c>
      <c r="N197" s="72">
        <f>万家乐!J197</f>
        <v>4.8535799522673031</v>
      </c>
      <c r="O197" s="72">
        <f>华帝!J197</f>
        <v>4.8994141955406203</v>
      </c>
      <c r="P197" s="72">
        <f>方太!J197</f>
        <v>4.9404843343822682</v>
      </c>
      <c r="Q197" s="72">
        <f>老板!J197</f>
        <v>4.9390864644029202</v>
      </c>
      <c r="R197" s="72">
        <f>AO!J197</f>
        <v>4.9704982145893553</v>
      </c>
      <c r="S197" s="79">
        <f>万和!Q197</f>
        <v>4.8704934374480811</v>
      </c>
      <c r="T197" s="80">
        <f>海尔!Q197</f>
        <v>4.8367779246530072</v>
      </c>
      <c r="U197" s="80">
        <f>美的!Q197</f>
        <v>4.8210214559449325</v>
      </c>
      <c r="V197" s="80">
        <f>万家乐!Q197</f>
        <v>4.8169451073985678</v>
      </c>
      <c r="W197" s="80">
        <f>华帝!Q197</f>
        <v>4.8640388719858318</v>
      </c>
      <c r="X197" s="80">
        <f>方太!Q197</f>
        <v>4.9228804670041502</v>
      </c>
      <c r="Y197" s="80">
        <f>老板!Q197</f>
        <v>4.9165159734779991</v>
      </c>
      <c r="Z197" s="80">
        <f>AO!Q197</f>
        <v>4.9521056509663888</v>
      </c>
      <c r="AA197" s="86">
        <f>万和!X197</f>
        <v>4.8808772221299215</v>
      </c>
      <c r="AB197" s="87">
        <f>海尔!X197</f>
        <v>4.8543588896232652</v>
      </c>
      <c r="AC197" s="87">
        <f>美的!X197</f>
        <v>4.838837131721764</v>
      </c>
      <c r="AD197" s="87">
        <f>万家乐!X197</f>
        <v>4.8479713603818615</v>
      </c>
      <c r="AE197" s="87">
        <f>华帝!X197</f>
        <v>4.8895145542890877</v>
      </c>
      <c r="AF197" s="87">
        <f>方太!X197</f>
        <v>4.9134400510785792</v>
      </c>
      <c r="AG197" s="87">
        <f>老板!X197</f>
        <v>4.9226441631504922</v>
      </c>
      <c r="AH197" s="87">
        <f>AO!X197</f>
        <v>4.9445389106161084</v>
      </c>
    </row>
    <row r="198" spans="1:34" x14ac:dyDescent="0.25">
      <c r="A198" s="10">
        <v>42924</v>
      </c>
      <c r="B198" s="11" t="s">
        <v>18</v>
      </c>
      <c r="C198" s="64">
        <f>万和!C198</f>
        <v>4.8862348290066624</v>
      </c>
      <c r="D198" s="65">
        <f>海尔!C198</f>
        <v>4.8565925272582868</v>
      </c>
      <c r="E198" s="65">
        <f>美的!C198</f>
        <v>4.8422210224697597</v>
      </c>
      <c r="F198" s="65">
        <f>万家乐!C198</f>
        <v>4.8400304780237411</v>
      </c>
      <c r="G198" s="65">
        <f>华帝!C198</f>
        <v>4.8831056466302369</v>
      </c>
      <c r="H198" s="65">
        <f>方太!C198</f>
        <v>4.9259563215246436</v>
      </c>
      <c r="I198" s="65">
        <f>老板!C198</f>
        <v>4.926698072232802</v>
      </c>
      <c r="J198" s="65">
        <f>AO!C198</f>
        <v>4.9560233252737866</v>
      </c>
      <c r="K198" s="71">
        <f>万和!J198</f>
        <v>4.9065273285228495</v>
      </c>
      <c r="L198" s="72">
        <f>海尔!J198</f>
        <v>4.8798643672680075</v>
      </c>
      <c r="M198" s="72">
        <f>美的!J198</f>
        <v>4.8670549856414178</v>
      </c>
      <c r="N198" s="72">
        <f>万家乐!J198</f>
        <v>4.8541867179980747</v>
      </c>
      <c r="O198" s="72">
        <f>华帝!J198</f>
        <v>4.8983606557377053</v>
      </c>
      <c r="P198" s="72">
        <f>方太!J198</f>
        <v>4.9406829891031778</v>
      </c>
      <c r="Q198" s="72">
        <f>老板!J198</f>
        <v>4.9397614513380779</v>
      </c>
      <c r="R198" s="72">
        <f>AO!J198</f>
        <v>4.9707865168539325</v>
      </c>
      <c r="S198" s="79">
        <f>万和!Q198</f>
        <v>4.8706145807414778</v>
      </c>
      <c r="T198" s="80">
        <f>海尔!Q198</f>
        <v>4.8360876662616015</v>
      </c>
      <c r="U198" s="80">
        <f>美的!Q198</f>
        <v>4.8207585850072725</v>
      </c>
      <c r="V198" s="80">
        <f>万家乐!Q198</f>
        <v>4.8174927815206932</v>
      </c>
      <c r="W198" s="80">
        <f>华帝!Q198</f>
        <v>4.8626593806921674</v>
      </c>
      <c r="X198" s="80">
        <f>方太!Q198</f>
        <v>4.9233119044362379</v>
      </c>
      <c r="Y198" s="80">
        <f>老板!Q198</f>
        <v>4.917209582038689</v>
      </c>
      <c r="Z198" s="80">
        <f>AO!Q198</f>
        <v>4.952439197838145</v>
      </c>
      <c r="AA198" s="86">
        <f>万和!X198</f>
        <v>4.8815625777556608</v>
      </c>
      <c r="AB198" s="87">
        <f>海尔!X198</f>
        <v>4.8538255482452506</v>
      </c>
      <c r="AC198" s="87">
        <f>美的!X198</f>
        <v>4.8388494967605897</v>
      </c>
      <c r="AD198" s="87">
        <f>万家乐!X198</f>
        <v>4.8484119345524546</v>
      </c>
      <c r="AE198" s="87">
        <f>华帝!X198</f>
        <v>4.8882969034608381</v>
      </c>
      <c r="AF198" s="87">
        <f>方太!X198</f>
        <v>4.9138740710345141</v>
      </c>
      <c r="AG198" s="87">
        <f>老板!X198</f>
        <v>4.92312318332164</v>
      </c>
      <c r="AH198" s="87">
        <f>AO!X198</f>
        <v>4.9448442611292842</v>
      </c>
    </row>
    <row r="199" spans="1:34" x14ac:dyDescent="0.25">
      <c r="A199" s="10">
        <v>42925</v>
      </c>
      <c r="B199" s="11" t="s">
        <v>12</v>
      </c>
      <c r="C199" s="64">
        <f>万和!C199</f>
        <v>4.8869313482216707</v>
      </c>
      <c r="D199" s="65">
        <f>海尔!C199</f>
        <v>4.8564883376371846</v>
      </c>
      <c r="E199" s="65">
        <f>美的!C199</f>
        <v>4.8420906895567137</v>
      </c>
      <c r="F199" s="65">
        <f>万家乐!C199</f>
        <v>4.840604297947972</v>
      </c>
      <c r="G199" s="65">
        <f>华帝!C199</f>
        <v>4.8828952172325666</v>
      </c>
      <c r="H199" s="65">
        <f>方太!C199</f>
        <v>4.9256119239710108</v>
      </c>
      <c r="I199" s="65">
        <f>老板!C199</f>
        <v>4.9268322620960543</v>
      </c>
      <c r="J199" s="65">
        <f>AO!C199</f>
        <v>4.9561921610028437</v>
      </c>
      <c r="K199" s="71">
        <f>万和!J199</f>
        <v>4.9074441687344912</v>
      </c>
      <c r="L199" s="72">
        <f>海尔!J199</f>
        <v>4.8796897014702711</v>
      </c>
      <c r="M199" s="72">
        <f>美的!J199</f>
        <v>4.8669120111413724</v>
      </c>
      <c r="N199" s="72">
        <f>万家乐!J199</f>
        <v>4.8550654386815317</v>
      </c>
      <c r="O199" s="72">
        <f>华帝!J199</f>
        <v>4.8985031033223807</v>
      </c>
      <c r="P199" s="72">
        <f>方太!J199</f>
        <v>4.9405624686631118</v>
      </c>
      <c r="Q199" s="72">
        <f>老板!J199</f>
        <v>4.939876807712908</v>
      </c>
      <c r="R199" s="72">
        <f>AO!J199</f>
        <v>4.9708391588438383</v>
      </c>
      <c r="S199" s="79">
        <f>万和!Q199</f>
        <v>4.8713813068651781</v>
      </c>
      <c r="T199" s="80">
        <f>海尔!Q199</f>
        <v>4.8359521583759308</v>
      </c>
      <c r="U199" s="80">
        <f>美的!Q199</f>
        <v>4.8204796558686338</v>
      </c>
      <c r="V199" s="80">
        <f>万家乐!Q199</f>
        <v>4.8184682501211826</v>
      </c>
      <c r="W199" s="80">
        <f>华帝!Q199</f>
        <v>4.8620847024461487</v>
      </c>
      <c r="X199" s="80">
        <f>方太!Q199</f>
        <v>4.922785906376772</v>
      </c>
      <c r="Y199" s="80">
        <f>老板!Q199</f>
        <v>4.9174143010176756</v>
      </c>
      <c r="Z199" s="80">
        <f>AO!Q199</f>
        <v>4.9526635660684226</v>
      </c>
      <c r="AA199" s="86">
        <f>万和!X199</f>
        <v>4.8819685690653429</v>
      </c>
      <c r="AB199" s="87">
        <f>海尔!X199</f>
        <v>4.8538231530653517</v>
      </c>
      <c r="AC199" s="87">
        <f>美的!X199</f>
        <v>4.8388804016601341</v>
      </c>
      <c r="AD199" s="87">
        <f>万家乐!X199</f>
        <v>4.8482792050412025</v>
      </c>
      <c r="AE199" s="87">
        <f>华帝!X199</f>
        <v>4.8880978459291713</v>
      </c>
      <c r="AF199" s="87">
        <f>方太!X199</f>
        <v>4.9134873968731485</v>
      </c>
      <c r="AG199" s="87">
        <f>老板!X199</f>
        <v>4.9232056775575792</v>
      </c>
      <c r="AH199" s="87">
        <f>AO!X199</f>
        <v>4.9450737580962709</v>
      </c>
    </row>
    <row r="200" spans="1:34" x14ac:dyDescent="0.25">
      <c r="A200" s="10">
        <v>42926</v>
      </c>
      <c r="B200" s="11" t="s">
        <v>13</v>
      </c>
      <c r="C200" s="64">
        <f>万和!C200</f>
        <v>4.8879799482179251</v>
      </c>
      <c r="D200" s="65">
        <f>海尔!C200</f>
        <v>4.8563883676916744</v>
      </c>
      <c r="E200" s="65">
        <f>美的!C200</f>
        <v>4.8420686546753027</v>
      </c>
      <c r="F200" s="65">
        <f>万家乐!C200</f>
        <v>4.8406688795612514</v>
      </c>
      <c r="G200" s="65">
        <f>华帝!C200</f>
        <v>4.8819263525145873</v>
      </c>
      <c r="H200" s="65">
        <f>方太!C200</f>
        <v>4.9257333150859912</v>
      </c>
      <c r="I200" s="65">
        <f>老板!C200</f>
        <v>4.9268714311206283</v>
      </c>
      <c r="J200" s="65">
        <f>AO!C200</f>
        <v>4.9562008296381057</v>
      </c>
      <c r="K200" s="71">
        <f>万和!J200</f>
        <v>4.9081143612626015</v>
      </c>
      <c r="L200" s="72">
        <f>海尔!J200</f>
        <v>4.8795380248475597</v>
      </c>
      <c r="M200" s="72">
        <f>美的!J200</f>
        <v>4.8668707933445159</v>
      </c>
      <c r="N200" s="72">
        <f>万家乐!J200</f>
        <v>4.8551589718601535</v>
      </c>
      <c r="O200" s="72">
        <f>华帝!J200</f>
        <v>4.8977101330042503</v>
      </c>
      <c r="P200" s="72">
        <f>方太!J200</f>
        <v>4.9403768076273895</v>
      </c>
      <c r="Q200" s="72">
        <f>老板!J200</f>
        <v>4.9398420770877944</v>
      </c>
      <c r="R200" s="72">
        <f>AO!J200</f>
        <v>4.9708196252324415</v>
      </c>
      <c r="S200" s="79">
        <f>万和!Q200</f>
        <v>4.8724177821847627</v>
      </c>
      <c r="T200" s="80">
        <f>海尔!Q200</f>
        <v>4.8357653838510961</v>
      </c>
      <c r="U200" s="80">
        <f>美的!Q200</f>
        <v>4.8203330654319343</v>
      </c>
      <c r="V200" s="80">
        <f>万家乐!Q200</f>
        <v>4.8193446217566089</v>
      </c>
      <c r="W200" s="80">
        <f>华帝!Q200</f>
        <v>4.8609168609168609</v>
      </c>
      <c r="X200" s="80">
        <f>方太!Q200</f>
        <v>4.9234067788878244</v>
      </c>
      <c r="Y200" s="80">
        <f>老板!Q200</f>
        <v>4.917558886509636</v>
      </c>
      <c r="Z200" s="80">
        <f>AO!Q200</f>
        <v>4.9526534115291092</v>
      </c>
      <c r="AA200" s="86">
        <f>万和!X200</f>
        <v>4.8834077012064121</v>
      </c>
      <c r="AB200" s="87">
        <f>海尔!X200</f>
        <v>4.8538616943763664</v>
      </c>
      <c r="AC200" s="87">
        <f>美的!X200</f>
        <v>4.8390021052494578</v>
      </c>
      <c r="AD200" s="87">
        <f>万家乐!X200</f>
        <v>4.8475030450669916</v>
      </c>
      <c r="AE200" s="87">
        <f>华帝!X200</f>
        <v>4.8871520636226515</v>
      </c>
      <c r="AF200" s="87">
        <f>方太!X200</f>
        <v>4.913416358742758</v>
      </c>
      <c r="AG200" s="87">
        <f>老板!X200</f>
        <v>4.9232133297644536</v>
      </c>
      <c r="AH200" s="87">
        <f>AO!X200</f>
        <v>4.9451294521527682</v>
      </c>
    </row>
    <row r="201" spans="1:34" x14ac:dyDescent="0.25">
      <c r="A201" s="10">
        <v>42927</v>
      </c>
      <c r="B201" s="11" t="s">
        <v>14</v>
      </c>
      <c r="C201" s="64">
        <f>万和!C201</f>
        <v>4.8887327823691455</v>
      </c>
      <c r="D201" s="65">
        <f>海尔!C201</f>
        <v>4.8564150910064763</v>
      </c>
      <c r="E201" s="65">
        <f>美的!C201</f>
        <v>4.8418597307614544</v>
      </c>
      <c r="F201" s="65">
        <f>万家乐!C201</f>
        <v>4.8419501412255928</v>
      </c>
      <c r="G201" s="65">
        <f>华帝!C201</f>
        <v>4.8821833821376286</v>
      </c>
      <c r="H201" s="65">
        <f>方太!C201</f>
        <v>4.9255404932523925</v>
      </c>
      <c r="I201" s="65">
        <f>老板!C201</f>
        <v>4.9271073404812009</v>
      </c>
      <c r="J201" s="65">
        <f>AO!C201</f>
        <v>4.9563324626615763</v>
      </c>
      <c r="K201" s="71">
        <f>万和!J201</f>
        <v>4.908429752066116</v>
      </c>
      <c r="L201" s="72">
        <f>海尔!J201</f>
        <v>4.8795908987199876</v>
      </c>
      <c r="M201" s="72">
        <f>美的!J201</f>
        <v>4.8666491966789662</v>
      </c>
      <c r="N201" s="72">
        <f>万家乐!J201</f>
        <v>4.8561955053420114</v>
      </c>
      <c r="O201" s="72">
        <f>华帝!J201</f>
        <v>4.8980600292825764</v>
      </c>
      <c r="P201" s="72">
        <f>方太!J201</f>
        <v>4.9402072207768493</v>
      </c>
      <c r="Q201" s="72">
        <f>老板!J201</f>
        <v>4.9399779551755234</v>
      </c>
      <c r="R201" s="72">
        <f>AO!J201</f>
        <v>4.970923390453228</v>
      </c>
      <c r="S201" s="79">
        <f>万和!Q201</f>
        <v>4.8735537190082647</v>
      </c>
      <c r="T201" s="80">
        <f>海尔!Q201</f>
        <v>4.8357542231935904</v>
      </c>
      <c r="U201" s="80">
        <f>美的!Q201</f>
        <v>4.8200377610312666</v>
      </c>
      <c r="V201" s="80">
        <f>万家乐!Q201</f>
        <v>4.8203364853248187</v>
      </c>
      <c r="W201" s="80">
        <f>华帝!Q201</f>
        <v>4.8610450219619326</v>
      </c>
      <c r="X201" s="80">
        <f>方太!Q201</f>
        <v>4.9231366105253551</v>
      </c>
      <c r="Y201" s="80">
        <f>老板!Q201</f>
        <v>4.917966531948295</v>
      </c>
      <c r="Z201" s="80">
        <f>AO!Q201</f>
        <v>4.9530411320646399</v>
      </c>
      <c r="AA201" s="86">
        <f>万和!X201</f>
        <v>4.8842148760330577</v>
      </c>
      <c r="AB201" s="87">
        <f>海尔!X201</f>
        <v>4.8539001511058499</v>
      </c>
      <c r="AC201" s="87">
        <f>美的!X201</f>
        <v>4.8388922345741303</v>
      </c>
      <c r="AD201" s="87">
        <f>万家乐!X201</f>
        <v>4.8493184330099472</v>
      </c>
      <c r="AE201" s="87">
        <f>华帝!X201</f>
        <v>4.887445095168375</v>
      </c>
      <c r="AF201" s="87">
        <f>方太!X201</f>
        <v>4.9132776484549732</v>
      </c>
      <c r="AG201" s="87">
        <f>老板!X201</f>
        <v>4.9233775343197834</v>
      </c>
      <c r="AH201" s="87">
        <f>AO!X201</f>
        <v>4.945032865466862</v>
      </c>
    </row>
    <row r="202" spans="1:34" x14ac:dyDescent="0.25">
      <c r="A202" s="10">
        <v>42928</v>
      </c>
      <c r="B202" s="11" t="s">
        <v>15</v>
      </c>
      <c r="C202" s="64">
        <f>万和!C202</f>
        <v>4.8895600606812852</v>
      </c>
      <c r="D202" s="65">
        <f>海尔!C202</f>
        <v>4.8565771511434885</v>
      </c>
      <c r="E202" s="65">
        <f>美的!C202</f>
        <v>4.8417721784299204</v>
      </c>
      <c r="F202" s="65">
        <f>万家乐!C202</f>
        <v>4.8416408987837558</v>
      </c>
      <c r="G202" s="65">
        <f>华帝!C202</f>
        <v>4.881850337636088</v>
      </c>
      <c r="H202" s="65">
        <f>方太!C202</f>
        <v>4.9261387824606215</v>
      </c>
      <c r="I202" s="65">
        <f>老板!C202</f>
        <v>4.9275376817393628</v>
      </c>
      <c r="J202" s="65">
        <f>AO!C202</f>
        <v>4.9562037490281901</v>
      </c>
      <c r="K202" s="71">
        <f>万和!J202</f>
        <v>4.9084815887463797</v>
      </c>
      <c r="L202" s="72">
        <f>海尔!J202</f>
        <v>4.8796317378607137</v>
      </c>
      <c r="M202" s="72">
        <f>美的!J202</f>
        <v>4.8665029491943859</v>
      </c>
      <c r="N202" s="72">
        <f>万家乐!J202</f>
        <v>4.8551638837353126</v>
      </c>
      <c r="O202" s="72">
        <f>华帝!J202</f>
        <v>4.8978823097064632</v>
      </c>
      <c r="P202" s="72">
        <f>方太!J202</f>
        <v>4.9408866995073888</v>
      </c>
      <c r="Q202" s="72">
        <f>老板!J202</f>
        <v>4.940342803788182</v>
      </c>
      <c r="R202" s="72">
        <f>AO!J202</f>
        <v>4.9707737049727889</v>
      </c>
      <c r="S202" s="79">
        <f>万和!Q202</f>
        <v>4.8748034753827056</v>
      </c>
      <c r="T202" s="80">
        <f>海尔!Q202</f>
        <v>4.835871867802628</v>
      </c>
      <c r="U202" s="80">
        <f>美的!Q202</f>
        <v>4.8198182940353611</v>
      </c>
      <c r="V202" s="80">
        <f>万家乐!Q202</f>
        <v>4.8195423623995053</v>
      </c>
      <c r="W202" s="80">
        <f>华帝!Q202</f>
        <v>4.8603059396389359</v>
      </c>
      <c r="X202" s="80">
        <f>方太!Q202</f>
        <v>4.9237821565407769</v>
      </c>
      <c r="Y202" s="80">
        <f>老板!Q202</f>
        <v>4.9185007336267841</v>
      </c>
      <c r="Z202" s="80">
        <f>AO!Q202</f>
        <v>4.9529787785424286</v>
      </c>
      <c r="AA202" s="86">
        <f>万和!X202</f>
        <v>4.8853951179147703</v>
      </c>
      <c r="AB202" s="87">
        <f>海尔!X202</f>
        <v>4.8542278477671239</v>
      </c>
      <c r="AC202" s="87">
        <f>美的!X202</f>
        <v>4.8389952920600132</v>
      </c>
      <c r="AD202" s="87">
        <f>万家乐!X202</f>
        <v>4.8502164502164504</v>
      </c>
      <c r="AE202" s="87">
        <f>华帝!X202</f>
        <v>4.8873627635628649</v>
      </c>
      <c r="AF202" s="87">
        <f>方太!X202</f>
        <v>4.913747491333698</v>
      </c>
      <c r="AG202" s="87">
        <f>老板!X202</f>
        <v>4.9237695078031214</v>
      </c>
      <c r="AH202" s="87">
        <f>AO!X202</f>
        <v>4.9448587635693508</v>
      </c>
    </row>
    <row r="203" spans="1:34" x14ac:dyDescent="0.25">
      <c r="A203" s="10">
        <v>42929</v>
      </c>
      <c r="B203" s="11" t="s">
        <v>16</v>
      </c>
      <c r="C203" s="64">
        <f>万和!C203</f>
        <v>4.8902600629451713</v>
      </c>
      <c r="D203" s="65">
        <f>海尔!C203</f>
        <v>4.8557234007760037</v>
      </c>
      <c r="E203" s="65">
        <f>美的!C203</f>
        <v>4.8415298901035078</v>
      </c>
      <c r="F203" s="65">
        <f>万家乐!C203</f>
        <v>4.841773464393845</v>
      </c>
      <c r="G203" s="65">
        <f>华帝!C203</f>
        <v>4.881607608528916</v>
      </c>
      <c r="H203" s="65">
        <f>方太!C203</f>
        <v>4.9265873919844481</v>
      </c>
      <c r="I203" s="65">
        <f>老板!C203</f>
        <v>4.9272858411007547</v>
      </c>
      <c r="J203" s="65">
        <f>AO!C203</f>
        <v>4.9564535527012081</v>
      </c>
      <c r="K203" s="71">
        <f>万和!J203</f>
        <v>4.9089779691899951</v>
      </c>
      <c r="L203" s="72">
        <f>海尔!J203</f>
        <v>4.8787437256461494</v>
      </c>
      <c r="M203" s="72">
        <f>美的!J203</f>
        <v>4.8661911726860794</v>
      </c>
      <c r="N203" s="72">
        <f>万家乐!J203</f>
        <v>4.8555431131019038</v>
      </c>
      <c r="O203" s="72">
        <f>华帝!J203</f>
        <v>4.897883110906581</v>
      </c>
      <c r="P203" s="72">
        <f>方太!J203</f>
        <v>4.9411362704451225</v>
      </c>
      <c r="Q203" s="72">
        <f>老板!J203</f>
        <v>4.9399800266311589</v>
      </c>
      <c r="R203" s="72">
        <f>AO!J203</f>
        <v>4.970789435705008</v>
      </c>
      <c r="S203" s="79">
        <f>万和!Q203</f>
        <v>4.8755176412125225</v>
      </c>
      <c r="T203" s="80">
        <f>海尔!Q203</f>
        <v>4.8349685215136411</v>
      </c>
      <c r="U203" s="80">
        <f>美的!Q203</f>
        <v>4.8194380424815257</v>
      </c>
      <c r="V203" s="80">
        <f>万家乐!Q203</f>
        <v>4.8192111484384723</v>
      </c>
      <c r="W203" s="80">
        <f>华帝!Q203</f>
        <v>4.8599171652093878</v>
      </c>
      <c r="X203" s="80">
        <f>方太!Q203</f>
        <v>4.9242790104332768</v>
      </c>
      <c r="Y203" s="80">
        <f>老板!Q203</f>
        <v>4.9182756324900136</v>
      </c>
      <c r="Z203" s="80">
        <f>AO!Q203</f>
        <v>4.9530090922210999</v>
      </c>
      <c r="AA203" s="86">
        <f>万和!X203</f>
        <v>4.8862845784329965</v>
      </c>
      <c r="AB203" s="87">
        <f>海尔!X203</f>
        <v>4.8534579551682198</v>
      </c>
      <c r="AC203" s="87">
        <f>美的!X203</f>
        <v>4.8389604551429164</v>
      </c>
      <c r="AD203" s="87">
        <f>万家乐!X203</f>
        <v>4.8505661316411599</v>
      </c>
      <c r="AE203" s="87">
        <f>华帝!X203</f>
        <v>4.8870225494707773</v>
      </c>
      <c r="AF203" s="87">
        <f>方太!X203</f>
        <v>4.9143468950749467</v>
      </c>
      <c r="AG203" s="87">
        <f>老板!X203</f>
        <v>4.9236018641810917</v>
      </c>
      <c r="AH203" s="87">
        <f>AO!X203</f>
        <v>4.9455621301775148</v>
      </c>
    </row>
    <row r="204" spans="1:34" x14ac:dyDescent="0.25">
      <c r="A204" s="10">
        <v>42930</v>
      </c>
      <c r="B204" s="11" t="s">
        <v>17</v>
      </c>
      <c r="C204" s="64">
        <f>万和!C204</f>
        <v>4.89057490326147</v>
      </c>
      <c r="D204" s="65">
        <f>海尔!C204</f>
        <v>4.8552609965405757</v>
      </c>
      <c r="E204" s="65">
        <f>美的!C204</f>
        <v>4.841339584736942</v>
      </c>
      <c r="F204" s="65">
        <f>万家乐!C204</f>
        <v>4.8419011882426517</v>
      </c>
      <c r="G204" s="65">
        <f>华帝!C204</f>
        <v>4.8812520167796061</v>
      </c>
      <c r="H204" s="65">
        <f>方太!C204</f>
        <v>4.9268185469813401</v>
      </c>
      <c r="I204" s="65">
        <f>老板!C204</f>
        <v>4.9277301808682559</v>
      </c>
      <c r="J204" s="65">
        <f>AO!C204</f>
        <v>4.9565007716049383</v>
      </c>
      <c r="K204" s="71">
        <f>万和!J204</f>
        <v>4.9096185737976779</v>
      </c>
      <c r="L204" s="72">
        <f>海尔!J204</f>
        <v>4.8782656623185741</v>
      </c>
      <c r="M204" s="72">
        <f>美的!J204</f>
        <v>4.8659929830047988</v>
      </c>
      <c r="N204" s="72">
        <f>万家乐!J204</f>
        <v>4.8545340838023767</v>
      </c>
      <c r="O204" s="72">
        <f>华帝!J204</f>
        <v>4.8976167427280686</v>
      </c>
      <c r="P204" s="72">
        <f>方太!J204</f>
        <v>4.9412032194988855</v>
      </c>
      <c r="Q204" s="72">
        <f>老板!J204</f>
        <v>4.9401939297336783</v>
      </c>
      <c r="R204" s="72">
        <f>AO!J204</f>
        <v>4.970659722222222</v>
      </c>
      <c r="S204" s="79">
        <f>万和!Q204</f>
        <v>4.8759535655058039</v>
      </c>
      <c r="T204" s="80">
        <f>海尔!Q204</f>
        <v>4.8344227962175541</v>
      </c>
      <c r="U204" s="80">
        <f>美的!Q204</f>
        <v>4.8190917368281321</v>
      </c>
      <c r="V204" s="80">
        <f>万家乐!Q204</f>
        <v>4.8192620387742338</v>
      </c>
      <c r="W204" s="80">
        <f>华帝!Q204</f>
        <v>4.8594016503019404</v>
      </c>
      <c r="X204" s="80">
        <f>方太!Q204</f>
        <v>4.9243781546996495</v>
      </c>
      <c r="Y204" s="80">
        <f>老板!Q204</f>
        <v>4.9188417347413163</v>
      </c>
      <c r="Z204" s="80">
        <f>AO!Q204</f>
        <v>4.9530381944444448</v>
      </c>
      <c r="AA204" s="86">
        <f>万和!X204</f>
        <v>4.8861525704809283</v>
      </c>
      <c r="AB204" s="87">
        <f>海尔!X204</f>
        <v>4.8530945310855991</v>
      </c>
      <c r="AC204" s="87">
        <f>美的!X204</f>
        <v>4.8389340343778962</v>
      </c>
      <c r="AD204" s="87">
        <f>万家乐!X204</f>
        <v>4.8519074421513446</v>
      </c>
      <c r="AE204" s="87">
        <f>华帝!X204</f>
        <v>4.8867376573088093</v>
      </c>
      <c r="AF204" s="87">
        <f>方太!X204</f>
        <v>4.9148742667454872</v>
      </c>
      <c r="AG204" s="87">
        <f>老板!X204</f>
        <v>4.9241548781297739</v>
      </c>
      <c r="AH204" s="87">
        <f>AO!X204</f>
        <v>4.9458043981481481</v>
      </c>
    </row>
    <row r="205" spans="1:34" x14ac:dyDescent="0.25">
      <c r="A205" s="10">
        <v>42931</v>
      </c>
      <c r="B205" s="11" t="s">
        <v>18</v>
      </c>
      <c r="C205" s="64">
        <f>万和!C205</f>
        <v>4.8902718999806369</v>
      </c>
      <c r="D205" s="65">
        <f>海尔!C205</f>
        <v>4.8550340852571843</v>
      </c>
      <c r="E205" s="65">
        <f>美的!C205</f>
        <v>4.8413477317975167</v>
      </c>
      <c r="F205" s="65">
        <f>万家乐!C205</f>
        <v>4.8418540384373818</v>
      </c>
      <c r="G205" s="65">
        <f>华帝!C205</f>
        <v>4.8808314087759817</v>
      </c>
      <c r="H205" s="65">
        <f>方太!C205</f>
        <v>4.9266884828651936</v>
      </c>
      <c r="I205" s="65">
        <f>老板!C205</f>
        <v>4.928416749530439</v>
      </c>
      <c r="J205" s="65">
        <f>AO!C205</f>
        <v>4.9566911957185651</v>
      </c>
      <c r="K205" s="71">
        <f>万和!J205</f>
        <v>4.9098000165961331</v>
      </c>
      <c r="L205" s="72">
        <f>海尔!J205</f>
        <v>4.8780567579925442</v>
      </c>
      <c r="M205" s="72">
        <f>美的!J205</f>
        <v>4.8658435838483713</v>
      </c>
      <c r="N205" s="72">
        <f>万家乐!J205</f>
        <v>4.8549177239040322</v>
      </c>
      <c r="O205" s="72">
        <f>华帝!J205</f>
        <v>4.8973672055427251</v>
      </c>
      <c r="P205" s="72">
        <f>方太!J205</f>
        <v>4.9410962639760019</v>
      </c>
      <c r="Q205" s="72">
        <f>老板!J205</f>
        <v>4.9410009943652637</v>
      </c>
      <c r="R205" s="72">
        <f>AO!J205</f>
        <v>4.9707687385474539</v>
      </c>
      <c r="S205" s="79">
        <f>万和!Q205</f>
        <v>4.8751140984150689</v>
      </c>
      <c r="T205" s="80">
        <f>海尔!Q205</f>
        <v>4.8341849079398349</v>
      </c>
      <c r="U205" s="80">
        <f>美的!Q205</f>
        <v>4.8190209740073522</v>
      </c>
      <c r="V205" s="80">
        <f>万家乐!Q205</f>
        <v>4.8186157517899764</v>
      </c>
      <c r="W205" s="80">
        <f>华帝!Q205</f>
        <v>4.8587990762124713</v>
      </c>
      <c r="X205" s="80">
        <f>方太!Q205</f>
        <v>4.9242341605308608</v>
      </c>
      <c r="Y205" s="80">
        <f>老板!Q205</f>
        <v>4.9193569771295991</v>
      </c>
      <c r="Z205" s="80">
        <f>AO!Q205</f>
        <v>4.953288153340508</v>
      </c>
      <c r="AA205" s="86">
        <f>万和!X205</f>
        <v>4.8859015849307115</v>
      </c>
      <c r="AB205" s="87">
        <f>海尔!X205</f>
        <v>4.8528605898391746</v>
      </c>
      <c r="AC205" s="87">
        <f>美的!X205</f>
        <v>4.8391786375368255</v>
      </c>
      <c r="AD205" s="87">
        <f>万家乐!X205</f>
        <v>4.8520286396181387</v>
      </c>
      <c r="AE205" s="87">
        <f>华帝!X205</f>
        <v>4.8863279445727485</v>
      </c>
      <c r="AF205" s="87">
        <f>方太!X205</f>
        <v>4.9147350240887189</v>
      </c>
      <c r="AG205" s="87">
        <f>老板!X205</f>
        <v>4.9248922770964532</v>
      </c>
      <c r="AH205" s="87">
        <f>AO!X205</f>
        <v>4.9460166952677351</v>
      </c>
    </row>
    <row r="206" spans="1:34" x14ac:dyDescent="0.25">
      <c r="A206" s="10">
        <v>42932</v>
      </c>
      <c r="B206" s="11" t="s">
        <v>12</v>
      </c>
      <c r="C206" s="64">
        <f>万和!C206</f>
        <v>4.8913543311449068</v>
      </c>
      <c r="D206" s="65">
        <f>海尔!C206</f>
        <v>4.854933526739786</v>
      </c>
      <c r="E206" s="65">
        <f>美的!C206</f>
        <v>4.8450009990444425</v>
      </c>
      <c r="F206" s="65">
        <f>万家乐!C206</f>
        <v>4.8419522063471989</v>
      </c>
      <c r="G206" s="65">
        <f>华帝!C206</f>
        <v>4.8808741652400558</v>
      </c>
      <c r="H206" s="65">
        <f>方太!C206</f>
        <v>4.9266963393587062</v>
      </c>
      <c r="I206" s="65">
        <f>老板!C206</f>
        <v>4.9288621248717872</v>
      </c>
      <c r="J206" s="65">
        <f>AO!C206</f>
        <v>4.9564650855236927</v>
      </c>
      <c r="K206" s="71">
        <f>万和!J206</f>
        <v>4.910662345217319</v>
      </c>
      <c r="L206" s="72">
        <f>海尔!J206</f>
        <v>4.8779387944193733</v>
      </c>
      <c r="M206" s="72">
        <f>美的!J206</f>
        <v>4.8658382624362444</v>
      </c>
      <c r="N206" s="72">
        <f>万家乐!J206</f>
        <v>4.8547224680743453</v>
      </c>
      <c r="O206" s="72">
        <f>华帝!J206</f>
        <v>4.8972840420117523</v>
      </c>
      <c r="P206" s="72">
        <f>方太!J206</f>
        <v>4.9411390680352438</v>
      </c>
      <c r="Q206" s="72">
        <f>老板!J206</f>
        <v>4.9415015054759621</v>
      </c>
      <c r="R206" s="72">
        <f>AO!J206</f>
        <v>4.9706525861314503</v>
      </c>
      <c r="S206" s="79">
        <f>万和!Q206</f>
        <v>4.8762569600265939</v>
      </c>
      <c r="T206" s="80">
        <f>海尔!Q206</f>
        <v>4.8339976537712959</v>
      </c>
      <c r="U206" s="80">
        <f>美的!Q206</f>
        <v>4.8189335270755889</v>
      </c>
      <c r="V206" s="80">
        <f>万家乐!Q206</f>
        <v>4.8188140093564291</v>
      </c>
      <c r="W206" s="80">
        <f>华帝!Q206</f>
        <v>4.8588349604404755</v>
      </c>
      <c r="X206" s="80">
        <f>方太!Q206</f>
        <v>4.9241529657552912</v>
      </c>
      <c r="Y206" s="80">
        <f>老板!Q206</f>
        <v>4.9199285312510339</v>
      </c>
      <c r="Z206" s="80">
        <f>AO!Q206</f>
        <v>4.9530616412380759</v>
      </c>
      <c r="AA206" s="86">
        <f>万和!X206</f>
        <v>4.8871436881908084</v>
      </c>
      <c r="AB206" s="87">
        <f>海尔!X206</f>
        <v>4.8528641320286878</v>
      </c>
      <c r="AC206" s="87">
        <f>美的!X206</f>
        <v>4.8502312076214942</v>
      </c>
      <c r="AD206" s="87">
        <f>万家乐!X206</f>
        <v>4.8523201416108233</v>
      </c>
      <c r="AE206" s="87">
        <f>华帝!X206</f>
        <v>4.8865034932679405</v>
      </c>
      <c r="AF206" s="87">
        <f>方太!X206</f>
        <v>4.9147969842855845</v>
      </c>
      <c r="AG206" s="87">
        <f>老板!X206</f>
        <v>4.9251563378883629</v>
      </c>
      <c r="AH206" s="87">
        <f>AO!X206</f>
        <v>4.9456810292015518</v>
      </c>
    </row>
    <row r="207" spans="1:34" x14ac:dyDescent="0.25">
      <c r="A207" s="10">
        <v>42933</v>
      </c>
      <c r="B207" s="11" t="s">
        <v>13</v>
      </c>
      <c r="C207" s="64">
        <f>万和!C207</f>
        <v>4.8914760914760915</v>
      </c>
      <c r="D207" s="65">
        <f>海尔!C207</f>
        <v>4.8547754033500432</v>
      </c>
      <c r="E207" s="65">
        <f>美的!C207</f>
        <v>4.8413230200740145</v>
      </c>
      <c r="F207" s="65">
        <f>万家乐!C207</f>
        <v>4.8422233511133683</v>
      </c>
      <c r="G207" s="65">
        <f>华帝!C207</f>
        <v>4.8808419164269585</v>
      </c>
      <c r="H207" s="65">
        <f>方太!C207</f>
        <v>4.9271981969717595</v>
      </c>
      <c r="I207" s="65">
        <f>老板!C207</f>
        <v>4.9291321244949406</v>
      </c>
      <c r="J207" s="65">
        <f>AO!C207</f>
        <v>4.9567357753239643</v>
      </c>
      <c r="K207" s="71">
        <f>万和!J207</f>
        <v>4.9104365904365901</v>
      </c>
      <c r="L207" s="72">
        <f>海尔!J207</f>
        <v>4.8777398490837225</v>
      </c>
      <c r="M207" s="72">
        <f>美的!J207</f>
        <v>4.8657669841920841</v>
      </c>
      <c r="N207" s="72">
        <f>万家乐!J207</f>
        <v>4.8549657099314203</v>
      </c>
      <c r="O207" s="72">
        <f>华帝!J207</f>
        <v>4.8973276422009837</v>
      </c>
      <c r="P207" s="72">
        <f>方太!J207</f>
        <v>4.9416889776285338</v>
      </c>
      <c r="Q207" s="72">
        <f>老板!J207</f>
        <v>4.9416718961588</v>
      </c>
      <c r="R207" s="72">
        <f>AO!J207</f>
        <v>4.9707121540172041</v>
      </c>
      <c r="S207" s="79">
        <f>万和!Q207</f>
        <v>4.8765072765072768</v>
      </c>
      <c r="T207" s="80">
        <f>海尔!Q207</f>
        <v>4.8338506682103537</v>
      </c>
      <c r="U207" s="80">
        <f>美的!Q207</f>
        <v>4.8187184469811637</v>
      </c>
      <c r="V207" s="80">
        <f>万家乐!Q207</f>
        <v>4.8187706375412747</v>
      </c>
      <c r="W207" s="80">
        <f>华帝!Q207</f>
        <v>4.8587733135380899</v>
      </c>
      <c r="X207" s="80">
        <f>方太!Q207</f>
        <v>4.9246721423061217</v>
      </c>
      <c r="Y207" s="80">
        <f>老板!Q207</f>
        <v>4.9202364831390168</v>
      </c>
      <c r="Z207" s="80">
        <f>AO!Q207</f>
        <v>4.9535081046287086</v>
      </c>
      <c r="AA207" s="86">
        <f>万和!X207</f>
        <v>4.8874844074844077</v>
      </c>
      <c r="AB207" s="87">
        <f>海尔!X207</f>
        <v>4.8527356927560534</v>
      </c>
      <c r="AC207" s="87">
        <f>美的!X207</f>
        <v>4.8394836290487957</v>
      </c>
      <c r="AD207" s="87">
        <f>万家乐!X207</f>
        <v>4.8529337058674118</v>
      </c>
      <c r="AE207" s="87">
        <f>华帝!X207</f>
        <v>4.8864247935418019</v>
      </c>
      <c r="AF207" s="87">
        <f>方太!X207</f>
        <v>4.9152334709806231</v>
      </c>
      <c r="AG207" s="87">
        <f>老板!X207</f>
        <v>4.9254879941870069</v>
      </c>
      <c r="AH207" s="87">
        <f>AO!X207</f>
        <v>4.9459870673259791</v>
      </c>
    </row>
    <row r="208" spans="1:34" x14ac:dyDescent="0.25">
      <c r="A208" s="10">
        <v>42934</v>
      </c>
      <c r="B208" s="11" t="s">
        <v>14</v>
      </c>
      <c r="C208" s="64">
        <f>万和!C208</f>
        <v>4.8921413721413716</v>
      </c>
      <c r="D208" s="65">
        <f>海尔!C208</f>
        <v>4.8544461969070767</v>
      </c>
      <c r="E208" s="65">
        <f>美的!C208</f>
        <v>4.8413922810310046</v>
      </c>
      <c r="F208" s="65">
        <f>万家乐!C208</f>
        <v>4.8433673469387761</v>
      </c>
      <c r="G208" s="65">
        <f>华帝!C208</f>
        <v>4.8813430638838531</v>
      </c>
      <c r="H208" s="65">
        <f>方太!C208</f>
        <v>4.9278474629703206</v>
      </c>
      <c r="I208" s="65">
        <f>老板!C208</f>
        <v>4.9293544457978085</v>
      </c>
      <c r="J208" s="65">
        <f>AO!C208</f>
        <v>4.9569864059426285</v>
      </c>
      <c r="K208" s="71">
        <f>万和!J208</f>
        <v>4.9115176715176716</v>
      </c>
      <c r="L208" s="72">
        <f>海尔!J208</f>
        <v>4.8773383315221546</v>
      </c>
      <c r="M208" s="72">
        <f>美的!J208</f>
        <v>4.8658138711155452</v>
      </c>
      <c r="N208" s="72">
        <f>万家乐!J208</f>
        <v>4.8556122448979595</v>
      </c>
      <c r="O208" s="72">
        <f>华帝!J208</f>
        <v>4.8977827360200807</v>
      </c>
      <c r="P208" s="72">
        <f>方太!J208</f>
        <v>4.9418904841704787</v>
      </c>
      <c r="Q208" s="72">
        <f>老板!J208</f>
        <v>4.94206142805412</v>
      </c>
      <c r="R208" s="72">
        <f>AO!J208</f>
        <v>4.9710795971696173</v>
      </c>
      <c r="S208" s="79">
        <f>万和!Q208</f>
        <v>4.8770062370062366</v>
      </c>
      <c r="T208" s="80">
        <f>海尔!Q208</f>
        <v>4.8334645944032939</v>
      </c>
      <c r="U208" s="80">
        <f>美的!Q208</f>
        <v>4.8186846128724596</v>
      </c>
      <c r="V208" s="80">
        <f>万家乐!Q208</f>
        <v>4.8202806122448978</v>
      </c>
      <c r="W208" s="80">
        <f>华帝!Q208</f>
        <v>4.8590619625342812</v>
      </c>
      <c r="X208" s="80">
        <f>方太!Q208</f>
        <v>4.9254495221703882</v>
      </c>
      <c r="Y208" s="80">
        <f>老板!Q208</f>
        <v>4.9204003028607168</v>
      </c>
      <c r="Z208" s="80">
        <f>AO!Q208</f>
        <v>4.9538447987316125</v>
      </c>
      <c r="AA208" s="86">
        <f>万和!X208</f>
        <v>4.8879002079002083</v>
      </c>
      <c r="AB208" s="87">
        <f>海尔!X208</f>
        <v>4.8525356647957807</v>
      </c>
      <c r="AC208" s="87">
        <f>美的!X208</f>
        <v>4.8396783591050081</v>
      </c>
      <c r="AD208" s="87">
        <f>万家乐!X208</f>
        <v>4.8542091836734693</v>
      </c>
      <c r="AE208" s="87">
        <f>华帝!X208</f>
        <v>4.8871844930971973</v>
      </c>
      <c r="AF208" s="87">
        <f>方太!X208</f>
        <v>4.9162023825700958</v>
      </c>
      <c r="AG208" s="87">
        <f>老板!X208</f>
        <v>4.9256016064785859</v>
      </c>
      <c r="AH208" s="87">
        <f>AO!X208</f>
        <v>4.9460348219266566</v>
      </c>
    </row>
    <row r="209" spans="1:34" x14ac:dyDescent="0.25">
      <c r="A209" s="10">
        <v>42935</v>
      </c>
      <c r="B209" s="11" t="s">
        <v>15</v>
      </c>
      <c r="C209" s="64">
        <f>万和!C209</f>
        <v>4.892303433001107</v>
      </c>
      <c r="D209" s="65">
        <f>海尔!C209</f>
        <v>4.8539925535707704</v>
      </c>
      <c r="E209" s="65">
        <f>美的!C209</f>
        <v>4.8413022859819455</v>
      </c>
      <c r="F209" s="65">
        <f>万家乐!C209</f>
        <v>4.8436740437507995</v>
      </c>
      <c r="G209" s="65">
        <f>华帝!C209</f>
        <v>4.8812770512402848</v>
      </c>
      <c r="H209" s="65">
        <f>方太!C209</f>
        <v>4.928158708606774</v>
      </c>
      <c r="I209" s="65">
        <f>老板!C209</f>
        <v>4.9298188061105099</v>
      </c>
      <c r="J209" s="65">
        <f>AO!C209</f>
        <v>4.957043309517509</v>
      </c>
      <c r="K209" s="71">
        <f>万和!J209</f>
        <v>4.9117940199335548</v>
      </c>
      <c r="L209" s="72">
        <f>海尔!J209</f>
        <v>4.8769931662870158</v>
      </c>
      <c r="M209" s="72">
        <f>美的!J209</f>
        <v>4.8657070293165425</v>
      </c>
      <c r="N209" s="72">
        <f>万家乐!J209</f>
        <v>4.8559549699373159</v>
      </c>
      <c r="O209" s="72">
        <f>华帝!J209</f>
        <v>4.8977521291943962</v>
      </c>
      <c r="P209" s="72">
        <f>方太!J209</f>
        <v>4.9425209323376329</v>
      </c>
      <c r="Q209" s="72">
        <f>老板!J209</f>
        <v>4.9425253419938979</v>
      </c>
      <c r="R209" s="72">
        <f>AO!J209</f>
        <v>4.9711269883273062</v>
      </c>
      <c r="S209" s="79">
        <f>万和!Q209</f>
        <v>4.8772425249169435</v>
      </c>
      <c r="T209" s="80">
        <f>海尔!Q209</f>
        <v>4.8329050208843825</v>
      </c>
      <c r="U209" s="80">
        <f>美的!Q209</f>
        <v>4.8184817464232861</v>
      </c>
      <c r="V209" s="80">
        <f>万家乐!Q209</f>
        <v>4.8203914545221949</v>
      </c>
      <c r="W209" s="80">
        <f>华帝!Q209</f>
        <v>4.858798343184251</v>
      </c>
      <c r="X209" s="80">
        <f>方太!Q209</f>
        <v>4.9253677302557142</v>
      </c>
      <c r="Y209" s="80">
        <f>老板!Q209</f>
        <v>4.9209395400715152</v>
      </c>
      <c r="Z209" s="80">
        <f>AO!Q209</f>
        <v>4.9539266707829821</v>
      </c>
      <c r="AA209" s="86">
        <f>万和!X209</f>
        <v>4.8878737541528237</v>
      </c>
      <c r="AB209" s="87">
        <f>海尔!X209</f>
        <v>4.8520794735409156</v>
      </c>
      <c r="AC209" s="87">
        <f>美的!X209</f>
        <v>4.8397180822060086</v>
      </c>
      <c r="AD209" s="87">
        <f>万家乐!X209</f>
        <v>4.8546757067928876</v>
      </c>
      <c r="AE209" s="87">
        <f>华帝!X209</f>
        <v>4.8872806813422072</v>
      </c>
      <c r="AF209" s="87">
        <f>方太!X209</f>
        <v>4.9165874632269748</v>
      </c>
      <c r="AG209" s="87">
        <f>老板!X209</f>
        <v>4.9259915362661157</v>
      </c>
      <c r="AH209" s="87">
        <f>AO!X209</f>
        <v>4.9460762694422389</v>
      </c>
    </row>
    <row r="210" spans="1:34" x14ac:dyDescent="0.25">
      <c r="A210" s="10">
        <v>42936</v>
      </c>
      <c r="B210" s="11" t="s">
        <v>16</v>
      </c>
      <c r="C210" s="64">
        <f>万和!C210</f>
        <v>4.8928660203827983</v>
      </c>
      <c r="D210" s="65">
        <f>海尔!C210</f>
        <v>4.8539632930175607</v>
      </c>
      <c r="E210" s="65">
        <f>美的!C210</f>
        <v>4.8413052077964771</v>
      </c>
      <c r="F210" s="65">
        <f>万家乐!C210</f>
        <v>4.8447576339953029</v>
      </c>
      <c r="G210" s="65">
        <f>华帝!C210</f>
        <v>4.8815070195055279</v>
      </c>
      <c r="H210" s="65">
        <f>方太!C210</f>
        <v>4.9282231324361225</v>
      </c>
      <c r="I210" s="65">
        <f>老板!C210</f>
        <v>4.9304923187788665</v>
      </c>
      <c r="J210" s="65">
        <f>AO!C210</f>
        <v>4.9566842244651736</v>
      </c>
      <c r="K210" s="71">
        <f>万和!J210</f>
        <v>4.9122545364156105</v>
      </c>
      <c r="L210" s="72">
        <f>海尔!J210</f>
        <v>4.8769803916369474</v>
      </c>
      <c r="M210" s="72">
        <f>美的!J210</f>
        <v>4.8656956487230278</v>
      </c>
      <c r="N210" s="72">
        <f>万家乐!J210</f>
        <v>4.856758488148623</v>
      </c>
      <c r="O210" s="72">
        <f>华帝!J210</f>
        <v>4.8981550503168094</v>
      </c>
      <c r="P210" s="72">
        <f>方太!J210</f>
        <v>4.9424764819732641</v>
      </c>
      <c r="Q210" s="72">
        <f>老板!J210</f>
        <v>4.943332569032723</v>
      </c>
      <c r="R210" s="72">
        <f>AO!J210</f>
        <v>4.9707206544448699</v>
      </c>
      <c r="S210" s="79">
        <f>万和!Q210</f>
        <v>4.8781174910928824</v>
      </c>
      <c r="T210" s="80">
        <f>海尔!Q210</f>
        <v>4.8328185174628633</v>
      </c>
      <c r="U210" s="80">
        <f>美的!Q210</f>
        <v>4.8183642660222041</v>
      </c>
      <c r="V210" s="80">
        <f>万家乐!Q210</f>
        <v>4.8217809096732864</v>
      </c>
      <c r="W210" s="80">
        <f>华帝!Q210</f>
        <v>4.859252702199031</v>
      </c>
      <c r="X210" s="80">
        <f>方太!Q210</f>
        <v>4.9253274519512082</v>
      </c>
      <c r="Y210" s="80">
        <f>老板!Q210</f>
        <v>4.9217465360804482</v>
      </c>
      <c r="Z210" s="80">
        <f>AO!Q210</f>
        <v>4.9533884589353496</v>
      </c>
      <c r="AA210" s="86">
        <f>万和!X210</f>
        <v>4.8882260336399037</v>
      </c>
      <c r="AB210" s="87">
        <f>海尔!X210</f>
        <v>4.8520909699528714</v>
      </c>
      <c r="AC210" s="87">
        <f>美的!X210</f>
        <v>4.8398557086441993</v>
      </c>
      <c r="AD210" s="87">
        <f>万家乐!X210</f>
        <v>4.8557335041639975</v>
      </c>
      <c r="AE210" s="87">
        <f>华帝!X210</f>
        <v>4.887113306000745</v>
      </c>
      <c r="AF210" s="87">
        <f>方太!X210</f>
        <v>4.9168654633838953</v>
      </c>
      <c r="AG210" s="87">
        <f>老板!X210</f>
        <v>4.9263978512234265</v>
      </c>
      <c r="AH210" s="87">
        <f>AO!X210</f>
        <v>4.9459435600153014</v>
      </c>
    </row>
    <row r="211" spans="1:34" x14ac:dyDescent="0.25">
      <c r="A211" s="10">
        <v>42937</v>
      </c>
      <c r="B211" s="11" t="s">
        <v>17</v>
      </c>
      <c r="C211" s="64">
        <f>万和!C211</f>
        <v>4.8938954692288572</v>
      </c>
      <c r="D211" s="65">
        <f>海尔!C211</f>
        <v>4.8537791167168542</v>
      </c>
      <c r="E211" s="65">
        <f>美的!C211</f>
        <v>4.8412681366078401</v>
      </c>
      <c r="F211" s="65">
        <f>万家乐!C211</f>
        <v>4.8454596004961719</v>
      </c>
      <c r="G211" s="65">
        <f>华帝!C211</f>
        <v>4.8817083974448643</v>
      </c>
      <c r="H211" s="65">
        <f>方太!C211</f>
        <v>4.9282288071009104</v>
      </c>
      <c r="I211" s="65">
        <f>老板!C211</f>
        <v>4.9310817873007577</v>
      </c>
      <c r="J211" s="65">
        <f>AO!C211</f>
        <v>4.9569822741028968</v>
      </c>
      <c r="K211" s="71">
        <f>万和!J211</f>
        <v>4.9126149258676381</v>
      </c>
      <c r="L211" s="72">
        <f>海尔!J211</f>
        <v>4.8768172017408098</v>
      </c>
      <c r="M211" s="72">
        <f>美的!J211</f>
        <v>4.8656161990890272</v>
      </c>
      <c r="N211" s="72">
        <f>万家乐!J211</f>
        <v>4.8567945592198125</v>
      </c>
      <c r="O211" s="72">
        <f>华帝!J211</f>
        <v>4.8983074555881938</v>
      </c>
      <c r="P211" s="72">
        <f>方太!J211</f>
        <v>4.9426637378401397</v>
      </c>
      <c r="Q211" s="72">
        <f>老板!J211</f>
        <v>4.9439508753592891</v>
      </c>
      <c r="R211" s="72">
        <f>AO!J211</f>
        <v>4.9708760759344415</v>
      </c>
      <c r="S211" s="79">
        <f>万和!Q211</f>
        <v>4.8794831442060795</v>
      </c>
      <c r="T211" s="80">
        <f>海尔!Q211</f>
        <v>4.8325562323498872</v>
      </c>
      <c r="U211" s="80">
        <f>美的!Q211</f>
        <v>4.8182684819244406</v>
      </c>
      <c r="V211" s="80">
        <f>万家乐!Q211</f>
        <v>4.822661362761453</v>
      </c>
      <c r="W211" s="80">
        <f>华帝!Q211</f>
        <v>4.8595607777311516</v>
      </c>
      <c r="X211" s="80">
        <f>方太!Q211</f>
        <v>4.9253149235665932</v>
      </c>
      <c r="Y211" s="80">
        <f>老板!Q211</f>
        <v>4.922524170368435</v>
      </c>
      <c r="Z211" s="80">
        <f>AO!Q211</f>
        <v>4.9536906025232872</v>
      </c>
      <c r="AA211" s="86">
        <f>万和!X211</f>
        <v>4.8895883376128548</v>
      </c>
      <c r="AB211" s="87">
        <f>海尔!X211</f>
        <v>4.8519639160598667</v>
      </c>
      <c r="AC211" s="87">
        <f>美的!X211</f>
        <v>4.8399197288100542</v>
      </c>
      <c r="AD211" s="87">
        <f>万家乐!X211</f>
        <v>4.8569228795072501</v>
      </c>
      <c r="AE211" s="87">
        <f>华帝!X211</f>
        <v>4.8872569590152466</v>
      </c>
      <c r="AF211" s="87">
        <f>方太!X211</f>
        <v>4.9167077598959965</v>
      </c>
      <c r="AG211" s="87">
        <f>老板!X211</f>
        <v>4.9267703161745491</v>
      </c>
      <c r="AH211" s="87">
        <f>AO!X211</f>
        <v>4.9463801438509609</v>
      </c>
    </row>
    <row r="212" spans="1:34" x14ac:dyDescent="0.25">
      <c r="A212" s="10">
        <v>42938</v>
      </c>
      <c r="B212" s="11" t="s">
        <v>18</v>
      </c>
      <c r="C212" s="64">
        <f>万和!C212</f>
        <v>4.8946844680321755</v>
      </c>
      <c r="D212" s="65">
        <f>海尔!C212</f>
        <v>4.8536655052279407</v>
      </c>
      <c r="E212" s="65">
        <f>美的!C212</f>
        <v>4.8413286863912246</v>
      </c>
      <c r="F212" s="65">
        <f>万家乐!C212</f>
        <v>4.8462065715632088</v>
      </c>
      <c r="G212" s="65">
        <f>华帝!C212</f>
        <v>4.882164764345057</v>
      </c>
      <c r="H212" s="65">
        <f>方太!C212</f>
        <v>4.9289386105663517</v>
      </c>
      <c r="I212" s="65">
        <f>老板!C212</f>
        <v>4.9312965496276036</v>
      </c>
      <c r="J212" s="65">
        <f>AO!C212</f>
        <v>4.9571203621690785</v>
      </c>
      <c r="K212" s="71">
        <f>万和!J212</f>
        <v>4.9129281034911685</v>
      </c>
      <c r="L212" s="72">
        <f>海尔!J212</f>
        <v>4.8767224896156129</v>
      </c>
      <c r="M212" s="72">
        <f>美的!J212</f>
        <v>4.8656641135510652</v>
      </c>
      <c r="N212" s="72">
        <f>万家乐!J212</f>
        <v>4.8572162961058991</v>
      </c>
      <c r="O212" s="72">
        <f>华帝!J212</f>
        <v>4.8988120195667362</v>
      </c>
      <c r="P212" s="72">
        <f>方太!J212</f>
        <v>4.9431271171331792</v>
      </c>
      <c r="Q212" s="72">
        <f>老板!J212</f>
        <v>4.9442055892124293</v>
      </c>
      <c r="R212" s="72">
        <f>AO!J212</f>
        <v>4.9709477413640393</v>
      </c>
      <c r="S212" s="79">
        <f>万和!Q212</f>
        <v>4.8804212621278715</v>
      </c>
      <c r="T212" s="80">
        <f>海尔!Q212</f>
        <v>4.8324323077024509</v>
      </c>
      <c r="U212" s="80">
        <f>美的!Q212</f>
        <v>4.8182344106537407</v>
      </c>
      <c r="V212" s="80">
        <f>万家乐!Q212</f>
        <v>4.8229019406245985</v>
      </c>
      <c r="W212" s="80">
        <f>华帝!Q212</f>
        <v>4.8597251339389702</v>
      </c>
      <c r="X212" s="80">
        <f>方太!Q212</f>
        <v>4.926056338028169</v>
      </c>
      <c r="Y212" s="80">
        <f>老板!Q212</f>
        <v>4.9226760471630513</v>
      </c>
      <c r="Z212" s="80">
        <f>AO!Q212</f>
        <v>4.9539120165338053</v>
      </c>
      <c r="AA212" s="86">
        <f>万和!X212</f>
        <v>4.8907040384774856</v>
      </c>
      <c r="AB212" s="87">
        <f>海尔!X212</f>
        <v>4.8518417183657592</v>
      </c>
      <c r="AC212" s="87">
        <f>美的!X212</f>
        <v>4.8400875349688661</v>
      </c>
      <c r="AD212" s="87">
        <f>万家乐!X212</f>
        <v>4.8585014779591313</v>
      </c>
      <c r="AE212" s="87">
        <f>华帝!X212</f>
        <v>4.8879571395294663</v>
      </c>
      <c r="AF212" s="87">
        <f>方太!X212</f>
        <v>4.917632376537707</v>
      </c>
      <c r="AG212" s="87">
        <f>老板!X212</f>
        <v>4.9270080125073283</v>
      </c>
      <c r="AH212" s="87">
        <f>AO!X212</f>
        <v>4.9465013286093891</v>
      </c>
    </row>
    <row r="213" spans="1:34" x14ac:dyDescent="0.25">
      <c r="A213" s="10">
        <v>42939</v>
      </c>
      <c r="B213" s="11" t="s">
        <v>12</v>
      </c>
      <c r="C213" s="64">
        <f>万和!C213</f>
        <v>4.8946743929359826</v>
      </c>
      <c r="D213" s="65">
        <f>海尔!C213</f>
        <v>4.8534449886646893</v>
      </c>
      <c r="E213" s="65">
        <f>美的!C213</f>
        <v>4.8414087161144552</v>
      </c>
      <c r="F213" s="65">
        <f>万家乐!C213</f>
        <v>4.8468028609362284</v>
      </c>
      <c r="G213" s="65">
        <f>华帝!C213</f>
        <v>4.8816943836275835</v>
      </c>
      <c r="H213" s="65">
        <f>方太!C213</f>
        <v>4.9295676738992178</v>
      </c>
      <c r="I213" s="65">
        <f>老板!C213</f>
        <v>4.9317356191823576</v>
      </c>
      <c r="J213" s="65">
        <f>AO!C213</f>
        <v>4.9571649479459063</v>
      </c>
      <c r="K213" s="71">
        <f>万和!J213</f>
        <v>4.9131622516556295</v>
      </c>
      <c r="L213" s="72">
        <f>海尔!J213</f>
        <v>4.8764771570269652</v>
      </c>
      <c r="M213" s="72">
        <f>美的!J213</f>
        <v>4.8656634645818571</v>
      </c>
      <c r="N213" s="72">
        <f>万家乐!J213</f>
        <v>4.8584093537196456</v>
      </c>
      <c r="O213" s="72">
        <f>华帝!J213</f>
        <v>4.8982624493408489</v>
      </c>
      <c r="P213" s="72">
        <f>方太!J213</f>
        <v>4.9438257088343613</v>
      </c>
      <c r="Q213" s="72">
        <f>老板!J213</f>
        <v>4.9448645140353724</v>
      </c>
      <c r="R213" s="72">
        <f>AO!J213</f>
        <v>4.9710427562568329</v>
      </c>
      <c r="S213" s="79">
        <f>万和!Q213</f>
        <v>4.8803807947019866</v>
      </c>
      <c r="T213" s="80">
        <f>海尔!Q213</f>
        <v>4.8321789250702007</v>
      </c>
      <c r="U213" s="80">
        <f>美的!Q213</f>
        <v>4.8182387815105798</v>
      </c>
      <c r="V213" s="80">
        <f>万家乐!Q213</f>
        <v>4.8233329050494671</v>
      </c>
      <c r="W213" s="80">
        <f>华帝!Q213</f>
        <v>4.8594587040573902</v>
      </c>
      <c r="X213" s="80">
        <f>方太!Q213</f>
        <v>4.9266983183209829</v>
      </c>
      <c r="Y213" s="80">
        <f>老板!Q213</f>
        <v>4.9232241944381352</v>
      </c>
      <c r="Z213" s="80">
        <f>AO!Q213</f>
        <v>4.9538161510504386</v>
      </c>
      <c r="AA213" s="86">
        <f>万和!X213</f>
        <v>4.8904801324503309</v>
      </c>
      <c r="AB213" s="87">
        <f>海尔!X213</f>
        <v>4.8516788838969021</v>
      </c>
      <c r="AC213" s="87">
        <f>美的!X213</f>
        <v>4.8403239022509279</v>
      </c>
      <c r="AD213" s="87">
        <f>万家乐!X213</f>
        <v>4.8586663240395733</v>
      </c>
      <c r="AE213" s="87">
        <f>华帝!X213</f>
        <v>4.8873619974845113</v>
      </c>
      <c r="AF213" s="87">
        <f>方太!X213</f>
        <v>4.9181789945423082</v>
      </c>
      <c r="AG213" s="87">
        <f>老板!X213</f>
        <v>4.9271181490735634</v>
      </c>
      <c r="AH213" s="87">
        <f>AO!X213</f>
        <v>4.9466359365304493</v>
      </c>
    </row>
    <row r="214" spans="1:34" x14ac:dyDescent="0.25">
      <c r="A214" s="10">
        <v>42940</v>
      </c>
      <c r="B214" s="11" t="s">
        <v>13</v>
      </c>
      <c r="C214" s="64">
        <f>万和!C214</f>
        <v>4.8953472393986859</v>
      </c>
      <c r="D214" s="65">
        <f>海尔!C214</f>
        <v>4.8532261898916431</v>
      </c>
      <c r="E214" s="65">
        <f>美的!C214</f>
        <v>4.8413545712332899</v>
      </c>
      <c r="F214" s="65">
        <f>万家乐!C214</f>
        <v>4.8469243611146782</v>
      </c>
      <c r="G214" s="65">
        <f>华帝!C214</f>
        <v>4.8821760228206434</v>
      </c>
      <c r="H214" s="65">
        <f>方太!C214</f>
        <v>4.9298818613820599</v>
      </c>
      <c r="I214" s="65">
        <f>老板!C214</f>
        <v>4.9319342947681557</v>
      </c>
      <c r="J214" s="65">
        <f>AO!C214</f>
        <v>4.9575476801715403</v>
      </c>
      <c r="K214" s="71">
        <f>万和!J214</f>
        <v>4.914255091103966</v>
      </c>
      <c r="L214" s="72">
        <f>海尔!J214</f>
        <v>4.876265838306221</v>
      </c>
      <c r="M214" s="72">
        <f>美的!J214</f>
        <v>4.8655652861779792</v>
      </c>
      <c r="N214" s="72">
        <f>万家乐!J214</f>
        <v>4.8584820855271609</v>
      </c>
      <c r="O214" s="72">
        <f>华帝!J214</f>
        <v>4.8987488954002139</v>
      </c>
      <c r="P214" s="72">
        <f>方太!J214</f>
        <v>4.9440790925541771</v>
      </c>
      <c r="Q214" s="72">
        <f>老板!J214</f>
        <v>4.9449330660285842</v>
      </c>
      <c r="R214" s="72">
        <f>AO!J214</f>
        <v>4.9710820620260261</v>
      </c>
      <c r="S214" s="79">
        <f>万和!Q214</f>
        <v>4.8812762799901064</v>
      </c>
      <c r="T214" s="80">
        <f>海尔!Q214</f>
        <v>4.8319595347939952</v>
      </c>
      <c r="U214" s="80">
        <f>美的!Q214</f>
        <v>4.8181145635172271</v>
      </c>
      <c r="V214" s="80">
        <f>万家乐!Q214</f>
        <v>4.8234236548092975</v>
      </c>
      <c r="W214" s="80">
        <f>华帝!Q214</f>
        <v>4.8601925491837585</v>
      </c>
      <c r="X214" s="80">
        <f>方太!Q214</f>
        <v>4.9270865516176015</v>
      </c>
      <c r="Y214" s="80">
        <f>老板!Q214</f>
        <v>4.9233977882687707</v>
      </c>
      <c r="Z214" s="80">
        <f>AO!Q214</f>
        <v>4.9542329369411906</v>
      </c>
      <c r="AA214" s="86">
        <f>万和!X214</f>
        <v>4.8905103471019871</v>
      </c>
      <c r="AB214" s="87">
        <f>海尔!X214</f>
        <v>4.8514531965747132</v>
      </c>
      <c r="AC214" s="87">
        <f>美的!X214</f>
        <v>4.8403838640046626</v>
      </c>
      <c r="AD214" s="87">
        <f>万家乐!X214</f>
        <v>4.8588673430075771</v>
      </c>
      <c r="AE214" s="87">
        <f>华帝!X214</f>
        <v>4.8875866238779588</v>
      </c>
      <c r="AF214" s="87">
        <f>方太!X214</f>
        <v>4.918479939974401</v>
      </c>
      <c r="AG214" s="87">
        <f>老板!X214</f>
        <v>4.927472030007114</v>
      </c>
      <c r="AH214" s="87">
        <f>AO!X214</f>
        <v>4.9473280415474044</v>
      </c>
    </row>
    <row r="215" spans="1:34" x14ac:dyDescent="0.25">
      <c r="A215" s="10">
        <v>42941</v>
      </c>
      <c r="B215" s="11" t="s">
        <v>14</v>
      </c>
      <c r="C215" s="64">
        <f>万和!C215</f>
        <v>4.8961914946121574</v>
      </c>
      <c r="D215" s="65">
        <f>海尔!C215</f>
        <v>4.8528351567142725</v>
      </c>
      <c r="E215" s="65">
        <f>美的!C215</f>
        <v>4.8413381447314014</v>
      </c>
      <c r="F215" s="65">
        <f>万家乐!C215</f>
        <v>4.8479801861815703</v>
      </c>
      <c r="G215" s="65">
        <f>华帝!C215</f>
        <v>4.8821843088032475</v>
      </c>
      <c r="H215" s="65">
        <f>方太!C215</f>
        <v>4.930123337576263</v>
      </c>
      <c r="I215" s="65">
        <f>老板!C215</f>
        <v>4.9323797278474233</v>
      </c>
      <c r="J215" s="65">
        <f>AO!C215</f>
        <v>4.9576052256765379</v>
      </c>
      <c r="K215" s="71">
        <f>万和!J215</f>
        <v>4.9149461215760466</v>
      </c>
      <c r="L215" s="72">
        <f>海尔!J215</f>
        <v>4.8759648067133963</v>
      </c>
      <c r="M215" s="72">
        <f>美的!J215</f>
        <v>4.8654881204197338</v>
      </c>
      <c r="N215" s="72">
        <f>万家乐!J215</f>
        <v>4.8589546502690242</v>
      </c>
      <c r="O215" s="72">
        <f>华帝!J215</f>
        <v>4.8988424526986192</v>
      </c>
      <c r="P215" s="72">
        <f>方太!J215</f>
        <v>4.9443883597419127</v>
      </c>
      <c r="Q215" s="72">
        <f>老板!J215</f>
        <v>4.9454516232722598</v>
      </c>
      <c r="R215" s="72">
        <f>AO!J215</f>
        <v>4.9710917931339322</v>
      </c>
      <c r="S215" s="79">
        <f>万和!Q215</f>
        <v>4.882043267253434</v>
      </c>
      <c r="T215" s="80">
        <f>海尔!Q215</f>
        <v>4.8314821620812909</v>
      </c>
      <c r="U215" s="80">
        <f>美的!Q215</f>
        <v>4.8180009794584899</v>
      </c>
      <c r="V215" s="80">
        <f>万家乐!Q215</f>
        <v>4.8246220855751982</v>
      </c>
      <c r="W215" s="80">
        <f>华帝!Q215</f>
        <v>4.8601645669657385</v>
      </c>
      <c r="X215" s="80">
        <f>方太!Q215</f>
        <v>4.9273581178949213</v>
      </c>
      <c r="Y215" s="80">
        <f>老板!Q215</f>
        <v>4.9240758598521372</v>
      </c>
      <c r="Z215" s="80">
        <f>AO!Q215</f>
        <v>4.9542949756888168</v>
      </c>
      <c r="AA215" s="86">
        <f>万和!X215</f>
        <v>4.8915850950069917</v>
      </c>
      <c r="AB215" s="87">
        <f>海尔!X215</f>
        <v>4.8510585013481293</v>
      </c>
      <c r="AC215" s="87">
        <f>美的!X215</f>
        <v>4.8405253343159824</v>
      </c>
      <c r="AD215" s="87">
        <f>万家乐!X215</f>
        <v>4.8603638227004868</v>
      </c>
      <c r="AE215" s="87">
        <f>华帝!X215</f>
        <v>4.8875459067453857</v>
      </c>
      <c r="AF215" s="87">
        <f>方太!X215</f>
        <v>4.9186235350919549</v>
      </c>
      <c r="AG215" s="87">
        <f>老板!X215</f>
        <v>4.9276117004178719</v>
      </c>
      <c r="AH215" s="87">
        <f>AO!X215</f>
        <v>4.9474289082068656</v>
      </c>
    </row>
    <row r="216" spans="1:34" x14ac:dyDescent="0.25">
      <c r="A216" s="10">
        <v>42942</v>
      </c>
      <c r="B216" s="11" t="s">
        <v>15</v>
      </c>
      <c r="C216" s="64">
        <f>万和!C216</f>
        <v>4.896586592331448</v>
      </c>
      <c r="D216" s="65">
        <f>海尔!C216</f>
        <v>4.8521589865451915</v>
      </c>
      <c r="E216" s="65">
        <f>美的!C216</f>
        <v>4.8413981995320992</v>
      </c>
      <c r="F216" s="65">
        <f>万家乐!C216</f>
        <v>4.8493360572012261</v>
      </c>
      <c r="G216" s="65">
        <f>华帝!C216</f>
        <v>4.8824357783967818</v>
      </c>
      <c r="H216" s="65">
        <f>方太!C216</f>
        <v>4.9302007962107348</v>
      </c>
      <c r="I216" s="65">
        <f>老板!C216</f>
        <v>4.9325344836768386</v>
      </c>
      <c r="J216" s="65">
        <f>AO!C216</f>
        <v>4.9573967282570317</v>
      </c>
      <c r="K216" s="71">
        <f>万和!J216</f>
        <v>4.9156349922111993</v>
      </c>
      <c r="L216" s="72">
        <f>海尔!J216</f>
        <v>4.8752872553040509</v>
      </c>
      <c r="M216" s="72">
        <f>美的!J216</f>
        <v>4.8655315877178911</v>
      </c>
      <c r="N216" s="72">
        <f>万家乐!J216</f>
        <v>4.8603166496424928</v>
      </c>
      <c r="O216" s="72">
        <f>华帝!J216</f>
        <v>4.8988393686165272</v>
      </c>
      <c r="P216" s="72">
        <f>方太!J216</f>
        <v>4.9445558364571527</v>
      </c>
      <c r="Q216" s="72">
        <f>老板!J216</f>
        <v>4.9455184534270646</v>
      </c>
      <c r="R216" s="72">
        <f>AO!J216</f>
        <v>4.9709897610921505</v>
      </c>
      <c r="S216" s="79">
        <f>万和!Q216</f>
        <v>4.8825120931376569</v>
      </c>
      <c r="T216" s="80">
        <f>海尔!Q216</f>
        <v>4.8306871590568816</v>
      </c>
      <c r="U216" s="80">
        <f>美的!Q216</f>
        <v>4.8180615214518099</v>
      </c>
      <c r="V216" s="80">
        <f>万家乐!Q216</f>
        <v>4.8263534218590403</v>
      </c>
      <c r="W216" s="80">
        <f>华帝!Q216</f>
        <v>4.8605385329619315</v>
      </c>
      <c r="X216" s="80">
        <f>方太!Q216</f>
        <v>4.9276436230494287</v>
      </c>
      <c r="Y216" s="80">
        <f>老板!Q216</f>
        <v>4.9242370985780477</v>
      </c>
      <c r="Z216" s="80">
        <f>AO!Q216</f>
        <v>4.9540426032717431</v>
      </c>
      <c r="AA216" s="86">
        <f>万和!X216</f>
        <v>4.891612691645487</v>
      </c>
      <c r="AB216" s="87">
        <f>海尔!X216</f>
        <v>4.850502545274642</v>
      </c>
      <c r="AC216" s="87">
        <f>美的!X216</f>
        <v>4.8406014894265965</v>
      </c>
      <c r="AD216" s="87">
        <f>万家乐!X216</f>
        <v>4.8613381001021452</v>
      </c>
      <c r="AE216" s="87">
        <f>华帝!X216</f>
        <v>4.8879294336118848</v>
      </c>
      <c r="AF216" s="87">
        <f>方太!X216</f>
        <v>4.9184029291256213</v>
      </c>
      <c r="AG216" s="87">
        <f>老板!X216</f>
        <v>4.9278478990254033</v>
      </c>
      <c r="AH216" s="87">
        <f>AO!X216</f>
        <v>4.9471578204072024</v>
      </c>
    </row>
    <row r="217" spans="1:34" x14ac:dyDescent="0.25">
      <c r="A217" s="10">
        <v>42943</v>
      </c>
      <c r="B217" s="11" t="s">
        <v>16</v>
      </c>
      <c r="C217" s="64">
        <f>万和!C217</f>
        <v>4.8970804110259332</v>
      </c>
      <c r="D217" s="65">
        <f>海尔!C217</f>
        <v>4.851720328830381</v>
      </c>
      <c r="E217" s="65">
        <f>美的!C217</f>
        <v>4.8412366178958814</v>
      </c>
      <c r="F217" s="65">
        <f>万家乐!C217</f>
        <v>4.8497903164315668</v>
      </c>
      <c r="G217" s="65">
        <f>华帝!C217</f>
        <v>4.8827294741875278</v>
      </c>
      <c r="H217" s="65">
        <f>方太!C217</f>
        <v>4.9305177308030377</v>
      </c>
      <c r="I217" s="65">
        <f>老板!C217</f>
        <v>4.9328054442536411</v>
      </c>
      <c r="J217" s="65">
        <f>AO!C217</f>
        <v>4.9575908801800477</v>
      </c>
      <c r="K217" s="71">
        <f>万和!J217</f>
        <v>4.9160006524221167</v>
      </c>
      <c r="L217" s="72">
        <f>海尔!J217</f>
        <v>4.8748439369505281</v>
      </c>
      <c r="M217" s="72">
        <f>美的!J217</f>
        <v>4.8653781677399763</v>
      </c>
      <c r="N217" s="72">
        <f>万家乐!J217</f>
        <v>4.8611005210318972</v>
      </c>
      <c r="O217" s="72">
        <f>华帝!J217</f>
        <v>4.8991254453750406</v>
      </c>
      <c r="P217" s="72">
        <f>方太!J217</f>
        <v>4.9449271603337221</v>
      </c>
      <c r="Q217" s="72">
        <f>老板!J217</f>
        <v>4.945684665776251</v>
      </c>
      <c r="R217" s="72">
        <f>AO!J217</f>
        <v>4.9711434023190959</v>
      </c>
      <c r="S217" s="79">
        <f>万和!Q217</f>
        <v>4.8831348882727124</v>
      </c>
      <c r="T217" s="80">
        <f>海尔!Q217</f>
        <v>4.8301580696130513</v>
      </c>
      <c r="U217" s="80">
        <f>美的!Q217</f>
        <v>4.817875584162957</v>
      </c>
      <c r="V217" s="80">
        <f>万家乐!Q217</f>
        <v>4.8265345024780784</v>
      </c>
      <c r="W217" s="80">
        <f>华帝!Q217</f>
        <v>4.8608578964416269</v>
      </c>
      <c r="X217" s="80">
        <f>方太!Q217</f>
        <v>4.9278952146284531</v>
      </c>
      <c r="Y217" s="80">
        <f>老板!Q217</f>
        <v>4.9245373020415952</v>
      </c>
      <c r="Z217" s="80">
        <f>AO!Q217</f>
        <v>4.9542051959489211</v>
      </c>
      <c r="AA217" s="86">
        <f>万和!X217</f>
        <v>4.8921056923829722</v>
      </c>
      <c r="AB217" s="87">
        <f>海尔!X217</f>
        <v>4.8501589799275653</v>
      </c>
      <c r="AC217" s="87">
        <f>美的!X217</f>
        <v>4.8404561017847119</v>
      </c>
      <c r="AD217" s="87">
        <f>万家乐!X217</f>
        <v>4.8617359257847248</v>
      </c>
      <c r="AE217" s="87">
        <f>华帝!X217</f>
        <v>4.8882050807459168</v>
      </c>
      <c r="AF217" s="87">
        <f>方太!X217</f>
        <v>4.9187308174469369</v>
      </c>
      <c r="AG217" s="87">
        <f>老板!X217</f>
        <v>4.9281943649430771</v>
      </c>
      <c r="AH217" s="87">
        <f>AO!X217</f>
        <v>4.947424042272127</v>
      </c>
    </row>
    <row r="218" spans="1:34" x14ac:dyDescent="0.25">
      <c r="A218" s="10">
        <v>42944</v>
      </c>
      <c r="B218" s="11" t="s">
        <v>17</v>
      </c>
      <c r="C218" s="64">
        <f>万和!C218</f>
        <v>4.8971464154212692</v>
      </c>
      <c r="D218" s="65">
        <f>海尔!C218</f>
        <v>4.8512265302669055</v>
      </c>
      <c r="E218" s="65">
        <f>美的!C218</f>
        <v>4.8410646185743609</v>
      </c>
      <c r="F218" s="65">
        <f>万家乐!C218</f>
        <v>4.8494120622076116</v>
      </c>
      <c r="G218" s="65">
        <f>华帝!C218</f>
        <v>4.8827510883443326</v>
      </c>
      <c r="H218" s="65">
        <f>方太!C218</f>
        <v>4.9309908063643872</v>
      </c>
      <c r="I218" s="65">
        <f>老板!C218</f>
        <v>4.9333122429610876</v>
      </c>
      <c r="J218" s="65">
        <f>AO!C218</f>
        <v>4.9573423159539152</v>
      </c>
      <c r="K218" s="71">
        <f>万和!J218</f>
        <v>4.9160981156595192</v>
      </c>
      <c r="L218" s="72">
        <f>海尔!J218</f>
        <v>4.8745093968744122</v>
      </c>
      <c r="M218" s="72">
        <f>美的!J218</f>
        <v>4.8652399848828418</v>
      </c>
      <c r="N218" s="72">
        <f>万家乐!J218</f>
        <v>4.8607915033506135</v>
      </c>
      <c r="O218" s="72">
        <f>华帝!J218</f>
        <v>4.8988878120817754</v>
      </c>
      <c r="P218" s="72">
        <f>方太!J218</f>
        <v>4.9452651353428401</v>
      </c>
      <c r="Q218" s="72">
        <f>老板!J218</f>
        <v>4.9461246440999682</v>
      </c>
      <c r="R218" s="72">
        <f>AO!J218</f>
        <v>4.9708845928529586</v>
      </c>
      <c r="S218" s="79">
        <f>万和!Q218</f>
        <v>4.8830409356725148</v>
      </c>
      <c r="T218" s="80">
        <f>海尔!Q218</f>
        <v>4.8295498405840815</v>
      </c>
      <c r="U218" s="80">
        <f>美的!Q218</f>
        <v>4.8176580168587009</v>
      </c>
      <c r="V218" s="80">
        <f>万家乐!Q218</f>
        <v>4.8265267416866857</v>
      </c>
      <c r="W218" s="80">
        <f>华帝!Q218</f>
        <v>4.8609072869075636</v>
      </c>
      <c r="X218" s="80">
        <f>方太!Q218</f>
        <v>4.9283579540602851</v>
      </c>
      <c r="Y218" s="80">
        <f>老板!Q218</f>
        <v>4.9250237266687753</v>
      </c>
      <c r="Z218" s="80">
        <f>AO!Q218</f>
        <v>4.9539835969537203</v>
      </c>
      <c r="AA218" s="86">
        <f>万和!X218</f>
        <v>4.8923001949317735</v>
      </c>
      <c r="AB218" s="87">
        <f>海尔!X218</f>
        <v>4.8496203533422202</v>
      </c>
      <c r="AC218" s="87">
        <f>美的!X218</f>
        <v>4.8402958539815417</v>
      </c>
      <c r="AD218" s="87">
        <f>万家乐!X218</f>
        <v>4.8609179415855355</v>
      </c>
      <c r="AE218" s="87">
        <f>华帝!X218</f>
        <v>4.888458166043657</v>
      </c>
      <c r="AF218" s="87">
        <f>方太!X218</f>
        <v>4.9193493296900348</v>
      </c>
      <c r="AG218" s="87">
        <f>老板!X218</f>
        <v>4.9287883581145211</v>
      </c>
      <c r="AH218" s="87">
        <f>AO!X218</f>
        <v>4.9471587580550676</v>
      </c>
    </row>
    <row r="219" spans="1:34" x14ac:dyDescent="0.25">
      <c r="A219" s="10">
        <v>42945</v>
      </c>
      <c r="B219" s="11" t="s">
        <v>18</v>
      </c>
      <c r="C219" s="64">
        <f>万和!C219</f>
        <v>4.8975893868306102</v>
      </c>
      <c r="D219" s="65">
        <f>海尔!C219</f>
        <v>4.8508417838869162</v>
      </c>
      <c r="E219" s="65">
        <f>美的!C219</f>
        <v>4.8410363679449269</v>
      </c>
      <c r="F219" s="65">
        <f>万家乐!C219</f>
        <v>4.8501321253303127</v>
      </c>
      <c r="G219" s="65">
        <f>华帝!C219</f>
        <v>4.8825984227806929</v>
      </c>
      <c r="H219" s="65">
        <f>方太!C219</f>
        <v>4.9313729638248356</v>
      </c>
      <c r="I219" s="65">
        <f>老板!C219</f>
        <v>4.9333354316829814</v>
      </c>
      <c r="J219" s="65">
        <f>AO!C219</f>
        <v>4.957626953505593</v>
      </c>
      <c r="K219" s="71">
        <f>万和!J219</f>
        <v>4.916518362724478</v>
      </c>
      <c r="L219" s="72">
        <f>海尔!J219</f>
        <v>4.8741807123677656</v>
      </c>
      <c r="M219" s="72">
        <f>美的!J219</f>
        <v>4.8652320316433162</v>
      </c>
      <c r="N219" s="72">
        <f>万家乐!J219</f>
        <v>4.8617088209387189</v>
      </c>
      <c r="O219" s="72">
        <f>华帝!J219</f>
        <v>4.8987388382583079</v>
      </c>
      <c r="P219" s="72">
        <f>方太!J219</f>
        <v>4.9456314787391582</v>
      </c>
      <c r="Q219" s="72">
        <f>老板!J219</f>
        <v>4.9461458562840326</v>
      </c>
      <c r="R219" s="72">
        <f>AO!J219</f>
        <v>4.9711212440079509</v>
      </c>
      <c r="S219" s="79">
        <f>万和!Q219</f>
        <v>4.8835948875586475</v>
      </c>
      <c r="T219" s="80">
        <f>海尔!Q219</f>
        <v>4.8291587007365857</v>
      </c>
      <c r="U219" s="80">
        <f>美的!Q219</f>
        <v>4.8176189206568276</v>
      </c>
      <c r="V219" s="80">
        <f>万家乐!Q219</f>
        <v>4.826978734113502</v>
      </c>
      <c r="W219" s="80">
        <f>华帝!Q219</f>
        <v>4.8607659026051735</v>
      </c>
      <c r="X219" s="80">
        <f>方太!Q219</f>
        <v>4.9286651152951135</v>
      </c>
      <c r="Y219" s="80">
        <f>老板!Q219</f>
        <v>4.9249630165874541</v>
      </c>
      <c r="Z219" s="80">
        <f>AO!Q219</f>
        <v>4.954314275692739</v>
      </c>
      <c r="AA219" s="86">
        <f>万和!X219</f>
        <v>4.8926549102087042</v>
      </c>
      <c r="AB219" s="87">
        <f>海尔!X219</f>
        <v>4.8491859385563956</v>
      </c>
      <c r="AC219" s="87">
        <f>美的!X219</f>
        <v>4.8402581515346368</v>
      </c>
      <c r="AD219" s="87">
        <f>万家乐!X219</f>
        <v>4.8617088209387189</v>
      </c>
      <c r="AE219" s="87">
        <f>华帝!X219</f>
        <v>4.8882905274785973</v>
      </c>
      <c r="AF219" s="87">
        <f>方太!X219</f>
        <v>4.9198222974402368</v>
      </c>
      <c r="AG219" s="87">
        <f>老板!X219</f>
        <v>4.9288974221774575</v>
      </c>
      <c r="AH219" s="87">
        <f>AO!X219</f>
        <v>4.9474453408160883</v>
      </c>
    </row>
    <row r="220" spans="1:34" x14ac:dyDescent="0.25">
      <c r="A220" s="10">
        <v>42946</v>
      </c>
      <c r="B220" s="11" t="s">
        <v>12</v>
      </c>
      <c r="C220" s="64">
        <f>万和!C220</f>
        <v>4.8977086523222395</v>
      </c>
      <c r="D220" s="65">
        <f>海尔!C220</f>
        <v>4.8503837946611741</v>
      </c>
      <c r="E220" s="65">
        <f>美的!C220</f>
        <v>4.8409621381517693</v>
      </c>
      <c r="F220" s="65">
        <f>万家乐!C220</f>
        <v>4.8514433721853196</v>
      </c>
      <c r="G220" s="65">
        <f>华帝!C220</f>
        <v>4.8826633627019085</v>
      </c>
      <c r="H220" s="65">
        <f>方太!C220</f>
        <v>4.9316293125157387</v>
      </c>
      <c r="I220" s="65">
        <f>老板!C220</f>
        <v>4.9336259143155701</v>
      </c>
      <c r="J220" s="65">
        <f>AO!C220</f>
        <v>4.95770803586172</v>
      </c>
      <c r="K220" s="71">
        <f>万和!J220</f>
        <v>4.9166733822225801</v>
      </c>
      <c r="L220" s="72">
        <f>海尔!J220</f>
        <v>4.8737759204981117</v>
      </c>
      <c r="M220" s="72">
        <f>美的!J220</f>
        <v>4.8651714174150724</v>
      </c>
      <c r="N220" s="72">
        <f>万家乐!J220</f>
        <v>4.8627647574884074</v>
      </c>
      <c r="O220" s="72">
        <f>华帝!J220</f>
        <v>4.8989996328928047</v>
      </c>
      <c r="P220" s="72">
        <f>方太!J220</f>
        <v>4.945983379501385</v>
      </c>
      <c r="Q220" s="72">
        <f>老板!J220</f>
        <v>4.946520376175549</v>
      </c>
      <c r="R220" s="72">
        <f>AO!J220</f>
        <v>4.9712096045691636</v>
      </c>
      <c r="S220" s="79">
        <f>万和!Q220</f>
        <v>4.8835522604561206</v>
      </c>
      <c r="T220" s="80">
        <f>海尔!Q220</f>
        <v>4.8286087377075608</v>
      </c>
      <c r="U220" s="80">
        <f>美的!Q220</f>
        <v>4.8175361927238143</v>
      </c>
      <c r="V220" s="80">
        <f>万家乐!Q220</f>
        <v>4.8284246146133603</v>
      </c>
      <c r="W220" s="80">
        <f>华帝!Q220</f>
        <v>4.8609122613803226</v>
      </c>
      <c r="X220" s="80">
        <f>方太!Q220</f>
        <v>4.9288592294132458</v>
      </c>
      <c r="Y220" s="80">
        <f>老板!Q220</f>
        <v>4.9253291536050154</v>
      </c>
      <c r="Z220" s="80">
        <f>AO!Q220</f>
        <v>4.9543666404405977</v>
      </c>
      <c r="AA220" s="86">
        <f>万和!X220</f>
        <v>4.892900314288017</v>
      </c>
      <c r="AB220" s="87">
        <f>海尔!X220</f>
        <v>4.8487667257778497</v>
      </c>
      <c r="AC220" s="87">
        <f>美的!X220</f>
        <v>4.8401788043164187</v>
      </c>
      <c r="AD220" s="87">
        <f>万家乐!X220</f>
        <v>4.8631407444541921</v>
      </c>
      <c r="AE220" s="87">
        <f>华帝!X220</f>
        <v>4.888078193832599</v>
      </c>
      <c r="AF220" s="87">
        <f>方太!X220</f>
        <v>4.920045328632586</v>
      </c>
      <c r="AG220" s="87">
        <f>老板!X220</f>
        <v>4.929028213166144</v>
      </c>
      <c r="AH220" s="87">
        <f>AO!X220</f>
        <v>4.9475478625753997</v>
      </c>
    </row>
    <row r="221" spans="1:34" x14ac:dyDescent="0.25">
      <c r="A221" s="10">
        <v>42947</v>
      </c>
      <c r="B221" s="11" t="s">
        <v>13</v>
      </c>
      <c r="C221" s="64">
        <f>万和!C221</f>
        <v>4.8981036324786329</v>
      </c>
      <c r="D221" s="65">
        <f>海尔!C221</f>
        <v>4.8500959441344191</v>
      </c>
      <c r="E221" s="65">
        <f>美的!C221</f>
        <v>4.8408502094947616</v>
      </c>
      <c r="F221" s="65">
        <f>万家乐!C221</f>
        <v>4.8509294746906555</v>
      </c>
      <c r="G221" s="65">
        <f>华帝!C221</f>
        <v>4.8820010377560052</v>
      </c>
      <c r="H221" s="65">
        <f>方太!C221</f>
        <v>4.9318106174072227</v>
      </c>
      <c r="I221" s="65">
        <f>老板!C221</f>
        <v>4.9335766119809543</v>
      </c>
      <c r="J221" s="65">
        <f>AO!C221</f>
        <v>4.9577684230899495</v>
      </c>
      <c r="K221" s="71">
        <f>万和!J221</f>
        <v>4.9171474358974363</v>
      </c>
      <c r="L221" s="72">
        <f>海尔!J221</f>
        <v>4.8734984466412428</v>
      </c>
      <c r="M221" s="72">
        <f>美的!J221</f>
        <v>4.8651101596992943</v>
      </c>
      <c r="N221" s="72">
        <f>万家乐!J221</f>
        <v>4.863193403298351</v>
      </c>
      <c r="O221" s="72">
        <f>华帝!J221</f>
        <v>4.898223605896896</v>
      </c>
      <c r="P221" s="72">
        <f>方太!J221</f>
        <v>4.9460392744217012</v>
      </c>
      <c r="Q221" s="72">
        <f>老板!J221</f>
        <v>4.9464786975235482</v>
      </c>
      <c r="R221" s="72">
        <f>AO!J221</f>
        <v>4.9712585280882564</v>
      </c>
      <c r="S221" s="79">
        <f>万和!Q221</f>
        <v>4.8841346153846157</v>
      </c>
      <c r="T221" s="80">
        <f>海尔!Q221</f>
        <v>4.8284245695194041</v>
      </c>
      <c r="U221" s="80">
        <f>美的!Q221</f>
        <v>4.8173862872925426</v>
      </c>
      <c r="V221" s="80">
        <f>万家乐!Q221</f>
        <v>4.8271512426626701</v>
      </c>
      <c r="W221" s="80">
        <f>华帝!Q221</f>
        <v>4.8602234227634833</v>
      </c>
      <c r="X221" s="80">
        <f>方太!Q221</f>
        <v>4.9291479447495421</v>
      </c>
      <c r="Y221" s="80">
        <f>老板!Q221</f>
        <v>4.9252074106418817</v>
      </c>
      <c r="Z221" s="80">
        <f>AO!Q221</f>
        <v>4.954420089998548</v>
      </c>
      <c r="AA221" s="86">
        <f>万和!X221</f>
        <v>4.8930288461538458</v>
      </c>
      <c r="AB221" s="87">
        <f>海尔!X221</f>
        <v>4.8483648162426114</v>
      </c>
      <c r="AC221" s="87">
        <f>美的!X221</f>
        <v>4.840054181492448</v>
      </c>
      <c r="AD221" s="87">
        <f>万家乐!X221</f>
        <v>4.8624437781109444</v>
      </c>
      <c r="AE221" s="87">
        <f>华帝!X221</f>
        <v>4.8875560846076365</v>
      </c>
      <c r="AF221" s="87">
        <f>方太!X221</f>
        <v>4.9202446330504239</v>
      </c>
      <c r="AG221" s="87">
        <f>老板!X221</f>
        <v>4.9290437277774313</v>
      </c>
      <c r="AH221" s="87">
        <f>AO!X221</f>
        <v>4.9476266511830458</v>
      </c>
    </row>
    <row r="222" spans="1:34" x14ac:dyDescent="0.25">
      <c r="A222" s="27">
        <v>42917</v>
      </c>
      <c r="B222" s="11" t="s">
        <v>19</v>
      </c>
      <c r="C222" s="64">
        <f>万和!C222</f>
        <v>4.8909928817736006</v>
      </c>
      <c r="D222" s="65">
        <f>海尔!C222</f>
        <v>4.8549963124187556</v>
      </c>
      <c r="E222" s="65">
        <f>美的!C222</f>
        <v>4.8418466422601831</v>
      </c>
      <c r="F222" s="65">
        <f>万家乐!C222</f>
        <v>4.8436212345900707</v>
      </c>
      <c r="G222" s="65">
        <f>华帝!C222</f>
        <v>4.8825857731885787</v>
      </c>
      <c r="H222" s="65">
        <f>方太!C222</f>
        <v>4.9277360161495531</v>
      </c>
      <c r="I222" s="65">
        <f>老板!C222</f>
        <v>4.9286858769294479</v>
      </c>
      <c r="J222" s="65">
        <f>AO!C222</f>
        <v>4.956478255625572</v>
      </c>
      <c r="K222" s="71">
        <f>万和!J222</f>
        <v>4.9104456780506549</v>
      </c>
      <c r="L222" s="72">
        <f>海尔!J222</f>
        <v>4.8781254526917834</v>
      </c>
      <c r="M222" s="72">
        <f>美的!J222</f>
        <v>4.8662794026091687</v>
      </c>
      <c r="N222" s="72">
        <f>万家乐!J222</f>
        <v>4.8567347719207907</v>
      </c>
      <c r="O222" s="72">
        <f>华帝!J222</f>
        <v>4.8986483595861623</v>
      </c>
      <c r="P222" s="72">
        <f>方太!J222</f>
        <v>4.9423042268509914</v>
      </c>
      <c r="Q222" s="72">
        <f>老板!J222</f>
        <v>4.9415583809789849</v>
      </c>
      <c r="R222" s="72">
        <f>AO!J222</f>
        <v>4.9707056094013327</v>
      </c>
      <c r="S222" s="79">
        <f>万和!Q222</f>
        <v>4.8760607195168157</v>
      </c>
      <c r="T222" s="80">
        <f>海尔!Q222</f>
        <v>4.8340897600520796</v>
      </c>
      <c r="U222" s="80">
        <f>美的!Q222</f>
        <v>4.8193910506876554</v>
      </c>
      <c r="V222" s="80">
        <f>万家乐!Q222</f>
        <v>4.8206324485719296</v>
      </c>
      <c r="W222" s="80">
        <f>华帝!Q222</f>
        <v>4.8611145160896454</v>
      </c>
      <c r="X222" s="80">
        <f>方太!Q222</f>
        <v>4.9250313302437778</v>
      </c>
      <c r="Y222" s="80">
        <f>老板!Q222</f>
        <v>4.9197362575000936</v>
      </c>
      <c r="Z222" s="80">
        <f>AO!Q222</f>
        <v>4.9530310578333632</v>
      </c>
      <c r="AA222" s="86">
        <f>万和!X222</f>
        <v>4.8864722477533329</v>
      </c>
      <c r="AB222" s="87">
        <f>海尔!X222</f>
        <v>4.8527737245124021</v>
      </c>
      <c r="AC222" s="87">
        <f>美的!X222</f>
        <v>4.839869473483728</v>
      </c>
      <c r="AD222" s="87">
        <f>万家乐!X222</f>
        <v>4.8534964832774961</v>
      </c>
      <c r="AE222" s="87">
        <f>华帝!X222</f>
        <v>4.8879944438899301</v>
      </c>
      <c r="AF222" s="87">
        <f>方太!X222</f>
        <v>4.9158724913538911</v>
      </c>
      <c r="AG222" s="87">
        <f>老板!X222</f>
        <v>4.9247629923092662</v>
      </c>
      <c r="AH222" s="87">
        <f>AO!X222</f>
        <v>4.9456980996420192</v>
      </c>
    </row>
    <row r="223" spans="1:34" x14ac:dyDescent="0.25">
      <c r="A223" s="10">
        <v>42948</v>
      </c>
      <c r="B223" s="11" t="s">
        <v>14</v>
      </c>
      <c r="C223" s="64">
        <f>万和!C223</f>
        <v>4.8987601106853988</v>
      </c>
      <c r="D223" s="65">
        <f>海尔!C223</f>
        <v>4.8497551327759494</v>
      </c>
      <c r="E223" s="65">
        <f>美的!C223</f>
        <v>4.840789321821565</v>
      </c>
      <c r="F223" s="65">
        <f>万家乐!C223</f>
        <v>4.8509437875959343</v>
      </c>
      <c r="G223" s="65">
        <f>华帝!C223</f>
        <v>4.8823027978201958</v>
      </c>
      <c r="H223" s="65">
        <f>方太!C223</f>
        <v>4.933064121390113</v>
      </c>
      <c r="I223" s="65">
        <f>老板!C223</f>
        <v>4.9337752447032583</v>
      </c>
      <c r="J223" s="65">
        <f>AO!C223</f>
        <v>4.9578639483362776</v>
      </c>
      <c r="K223" s="71">
        <f>万和!J223</f>
        <v>4.917704342273308</v>
      </c>
      <c r="L223" s="72">
        <f>海尔!J223</f>
        <v>4.8732694560187406</v>
      </c>
      <c r="M223" s="72">
        <f>美的!J223</f>
        <v>4.8651232679363945</v>
      </c>
      <c r="N223" s="72">
        <f>万家乐!J223</f>
        <v>4.8628500311138767</v>
      </c>
      <c r="O223" s="72">
        <f>华帝!J223</f>
        <v>4.8982098821810212</v>
      </c>
      <c r="P223" s="72">
        <f>方太!J223</f>
        <v>4.9470957741882851</v>
      </c>
      <c r="Q223" s="72">
        <f>老板!J223</f>
        <v>4.9467538099368111</v>
      </c>
      <c r="R223" s="72">
        <f>AO!J223</f>
        <v>4.9713880281486205</v>
      </c>
      <c r="S223" s="79">
        <f>万和!Q223</f>
        <v>4.8848978288633464</v>
      </c>
      <c r="T223" s="80">
        <f>海尔!Q223</f>
        <v>4.8280825490490988</v>
      </c>
      <c r="U223" s="80">
        <f>美的!Q223</f>
        <v>4.817260683946043</v>
      </c>
      <c r="V223" s="80">
        <f>万家乐!Q223</f>
        <v>4.8280024891101432</v>
      </c>
      <c r="W223" s="80">
        <f>华帝!Q223</f>
        <v>4.8606722075075348</v>
      </c>
      <c r="X223" s="80">
        <f>方太!Q223</f>
        <v>4.9303720019579051</v>
      </c>
      <c r="Y223" s="80">
        <f>老板!Q223</f>
        <v>4.925257093296989</v>
      </c>
      <c r="Z223" s="80">
        <f>AO!Q223</f>
        <v>4.9545046479974513</v>
      </c>
      <c r="AA223" s="86">
        <f>万和!X223</f>
        <v>4.8936781609195403</v>
      </c>
      <c r="AB223" s="87">
        <f>海尔!X223</f>
        <v>4.8479133932600087</v>
      </c>
      <c r="AC223" s="87">
        <f>美的!X223</f>
        <v>4.8399840135822592</v>
      </c>
      <c r="AD223" s="87">
        <f>万家乐!X223</f>
        <v>4.8619788425637838</v>
      </c>
      <c r="AE223" s="87">
        <f>华帝!X223</f>
        <v>4.8880263037720342</v>
      </c>
      <c r="AF223" s="87">
        <f>方太!X223</f>
        <v>4.9217245880241478</v>
      </c>
      <c r="AG223" s="87">
        <f>老板!X223</f>
        <v>4.9293148308759758</v>
      </c>
      <c r="AH223" s="87">
        <f>AO!X223</f>
        <v>4.9476991688627612</v>
      </c>
    </row>
    <row r="224" spans="1:34" x14ac:dyDescent="0.25">
      <c r="A224" s="10">
        <v>42949</v>
      </c>
      <c r="B224" s="11" t="s">
        <v>15</v>
      </c>
      <c r="C224" s="64">
        <f>万和!C224</f>
        <v>4.8990628970775099</v>
      </c>
      <c r="D224" s="65">
        <f>海尔!C224</f>
        <v>4.8491996895451344</v>
      </c>
      <c r="E224" s="65">
        <f>美的!C224</f>
        <v>4.8406386224696485</v>
      </c>
      <c r="F224" s="65">
        <f>万家乐!C224</f>
        <v>4.8504905004346206</v>
      </c>
      <c r="G224" s="65">
        <f>华帝!C224</f>
        <v>4.8817948601180996</v>
      </c>
      <c r="H224" s="65">
        <f>方太!C224</f>
        <v>4.9335169583063303</v>
      </c>
      <c r="I224" s="65">
        <f>老板!C224</f>
        <v>4.9338071649077468</v>
      </c>
      <c r="J224" s="65">
        <f>AO!C224</f>
        <v>4.957760975797453</v>
      </c>
      <c r="K224" s="71">
        <f>万和!J224</f>
        <v>4.9179637865311312</v>
      </c>
      <c r="L224" s="72">
        <f>海尔!J224</f>
        <v>4.8728180107073129</v>
      </c>
      <c r="M224" s="72">
        <f>美的!J224</f>
        <v>4.8650056293280279</v>
      </c>
      <c r="N224" s="72">
        <f>万家乐!J224</f>
        <v>4.8625357009810006</v>
      </c>
      <c r="O224" s="72">
        <f>华帝!J224</f>
        <v>4.8975363176829543</v>
      </c>
      <c r="P224" s="72">
        <f>方太!J224</f>
        <v>4.9475048606610503</v>
      </c>
      <c r="Q224" s="72">
        <f>老板!J224</f>
        <v>4.9468016368727117</v>
      </c>
      <c r="R224" s="72">
        <f>AO!J224</f>
        <v>4.9714302204778944</v>
      </c>
      <c r="S224" s="79">
        <f>万和!Q224</f>
        <v>4.8854828462515885</v>
      </c>
      <c r="T224" s="80">
        <f>海尔!Q224</f>
        <v>4.8275468934110375</v>
      </c>
      <c r="U224" s="80">
        <f>美的!Q224</f>
        <v>4.8171309684095913</v>
      </c>
      <c r="V224" s="80">
        <f>万家乐!Q224</f>
        <v>4.8276418725940644</v>
      </c>
      <c r="W224" s="80">
        <f>华帝!Q224</f>
        <v>4.8602850767339136</v>
      </c>
      <c r="X224" s="80">
        <f>方太!Q224</f>
        <v>4.9308976020738822</v>
      </c>
      <c r="Y224" s="80">
        <f>老板!Q224</f>
        <v>4.9254176794560172</v>
      </c>
      <c r="Z224" s="80">
        <f>AO!Q224</f>
        <v>4.9543460694909385</v>
      </c>
      <c r="AA224" s="86">
        <f>万和!X224</f>
        <v>4.893742058449809</v>
      </c>
      <c r="AB224" s="87">
        <f>海尔!X224</f>
        <v>4.8472341645170536</v>
      </c>
      <c r="AC224" s="87">
        <f>美的!X224</f>
        <v>4.8397792696713262</v>
      </c>
      <c r="AD224" s="87">
        <f>万家乐!X224</f>
        <v>4.8612939277287968</v>
      </c>
      <c r="AE224" s="87">
        <f>华帝!X224</f>
        <v>4.8875631859374291</v>
      </c>
      <c r="AF224" s="87">
        <f>方太!X224</f>
        <v>4.9221484121840566</v>
      </c>
      <c r="AG224" s="87">
        <f>老板!X224</f>
        <v>4.9292021783945108</v>
      </c>
      <c r="AH224" s="87">
        <f>AO!X224</f>
        <v>4.9475066374235253</v>
      </c>
    </row>
    <row r="225" spans="1:34" x14ac:dyDescent="0.25">
      <c r="A225" s="10">
        <v>42950</v>
      </c>
      <c r="B225" s="11" t="s">
        <v>16</v>
      </c>
      <c r="C225" s="64">
        <f>万和!C225</f>
        <v>4.8990010806251814</v>
      </c>
      <c r="D225" s="65">
        <f>海尔!C225</f>
        <v>4.8488902413381139</v>
      </c>
      <c r="E225" s="65">
        <f>美的!C225</f>
        <v>4.8404002995624333</v>
      </c>
      <c r="F225" s="65">
        <f>万家乐!C225</f>
        <v>4.849277158199091</v>
      </c>
      <c r="G225" s="65">
        <f>华帝!C225</f>
        <v>4.8820766865124456</v>
      </c>
      <c r="H225" s="65">
        <f>方太!C225</f>
        <v>4.9338835212023611</v>
      </c>
      <c r="I225" s="65">
        <f>老板!C225</f>
        <v>4.9338267527092192</v>
      </c>
      <c r="J225" s="65">
        <f>AO!C225</f>
        <v>4.9577347191431782</v>
      </c>
      <c r="K225" s="71">
        <f>万和!J225</f>
        <v>4.9180042697873017</v>
      </c>
      <c r="L225" s="72">
        <f>海尔!J225</f>
        <v>4.872581315054421</v>
      </c>
      <c r="M225" s="72">
        <f>美的!J225</f>
        <v>4.8647943384482986</v>
      </c>
      <c r="N225" s="72">
        <f>万家乐!J225</f>
        <v>4.8617100371747215</v>
      </c>
      <c r="O225" s="72">
        <f>华帝!J225</f>
        <v>4.8977866654547109</v>
      </c>
      <c r="P225" s="72">
        <f>方太!J225</f>
        <v>4.9477858293075681</v>
      </c>
      <c r="Q225" s="72">
        <f>老板!J225</f>
        <v>4.946692357096981</v>
      </c>
      <c r="R225" s="72">
        <f>AO!J225</f>
        <v>4.971525638441828</v>
      </c>
      <c r="S225" s="79">
        <f>万和!Q225</f>
        <v>4.885664584486439</v>
      </c>
      <c r="T225" s="80">
        <f>海尔!Q225</f>
        <v>4.8272151718147143</v>
      </c>
      <c r="U225" s="80">
        <f>美的!Q225</f>
        <v>4.8168840708889391</v>
      </c>
      <c r="V225" s="80">
        <f>万家乐!Q225</f>
        <v>4.82639405204461</v>
      </c>
      <c r="W225" s="80">
        <f>华帝!Q225</f>
        <v>4.8606099168295236</v>
      </c>
      <c r="X225" s="80">
        <f>方太!Q225</f>
        <v>4.9313204508856678</v>
      </c>
      <c r="Y225" s="80">
        <f>老板!Q225</f>
        <v>4.9254671682417346</v>
      </c>
      <c r="Z225" s="80">
        <f>AO!Q225</f>
        <v>4.9544237468689722</v>
      </c>
      <c r="AA225" s="86">
        <f>万和!X225</f>
        <v>4.8933343876018025</v>
      </c>
      <c r="AB225" s="87">
        <f>海尔!X225</f>
        <v>4.8468742371452036</v>
      </c>
      <c r="AC225" s="87">
        <f>美的!X225</f>
        <v>4.8395224893500615</v>
      </c>
      <c r="AD225" s="87">
        <f>万家乐!X225</f>
        <v>4.8597273853779432</v>
      </c>
      <c r="AE225" s="87">
        <f>华帝!X225</f>
        <v>4.8878334772531016</v>
      </c>
      <c r="AF225" s="87">
        <f>方太!X225</f>
        <v>4.9225442834138482</v>
      </c>
      <c r="AG225" s="87">
        <f>老板!X225</f>
        <v>4.9293207327889412</v>
      </c>
      <c r="AH225" s="87">
        <f>AO!X225</f>
        <v>4.9472547721187343</v>
      </c>
    </row>
    <row r="226" spans="1:34" x14ac:dyDescent="0.25">
      <c r="A226" s="10">
        <v>42951</v>
      </c>
      <c r="B226" s="11" t="s">
        <v>17</v>
      </c>
      <c r="C226" s="64">
        <f>万和!C226</f>
        <v>4.8987162321808304</v>
      </c>
      <c r="D226" s="65">
        <f>海尔!C226</f>
        <v>4.8487866207226098</v>
      </c>
      <c r="E226" s="65">
        <f>美的!C226</f>
        <v>4.8404421770077413</v>
      </c>
      <c r="F226" s="65">
        <f>万家乐!C226</f>
        <v>4.8495648228354575</v>
      </c>
      <c r="G226" s="65">
        <f>华帝!C226</f>
        <v>4.8822177882580569</v>
      </c>
      <c r="H226" s="65">
        <f>方太!C226</f>
        <v>4.9343549527200956</v>
      </c>
      <c r="I226" s="65">
        <f>老板!C226</f>
        <v>4.9342551790508029</v>
      </c>
      <c r="J226" s="65">
        <f>AO!C226</f>
        <v>4.9579251769076818</v>
      </c>
      <c r="K226" s="71">
        <f>万和!J226</f>
        <v>4.9176183350397729</v>
      </c>
      <c r="L226" s="72">
        <f>海尔!J226</f>
        <v>4.8725678907941159</v>
      </c>
      <c r="M226" s="72">
        <f>美的!J226</f>
        <v>4.8648513251206849</v>
      </c>
      <c r="N226" s="72">
        <f>万家乐!J226</f>
        <v>4.8622695210988738</v>
      </c>
      <c r="O226" s="72">
        <f>华帝!J226</f>
        <v>4.897832396154544</v>
      </c>
      <c r="P226" s="72">
        <f>方太!J226</f>
        <v>4.9481854919377426</v>
      </c>
      <c r="Q226" s="72">
        <f>老板!J226</f>
        <v>4.9471204984044981</v>
      </c>
      <c r="R226" s="72">
        <f>AO!J226</f>
        <v>4.9717617994312144</v>
      </c>
      <c r="S226" s="79">
        <f>万和!Q226</f>
        <v>4.8855635189414821</v>
      </c>
      <c r="T226" s="80">
        <f>海尔!Q226</f>
        <v>4.8270563289621489</v>
      </c>
      <c r="U226" s="80">
        <f>美的!Q226</f>
        <v>4.8169535616236887</v>
      </c>
      <c r="V226" s="80">
        <f>万家乐!Q226</f>
        <v>4.8271253557728002</v>
      </c>
      <c r="W226" s="80">
        <f>华帝!Q226</f>
        <v>4.860828949755124</v>
      </c>
      <c r="X226" s="80">
        <f>方太!Q226</f>
        <v>4.9318209098547596</v>
      </c>
      <c r="Y226" s="80">
        <f>老板!Q226</f>
        <v>4.9259383072481384</v>
      </c>
      <c r="Z226" s="80">
        <f>AO!Q226</f>
        <v>4.9545545948119845</v>
      </c>
      <c r="AA226" s="86">
        <f>万和!X226</f>
        <v>4.8929668425612354</v>
      </c>
      <c r="AB226" s="87">
        <f>海尔!X226</f>
        <v>4.8467356424115637</v>
      </c>
      <c r="AC226" s="87">
        <f>美的!X226</f>
        <v>4.8395216442788511</v>
      </c>
      <c r="AD226" s="87">
        <f>万家乐!X226</f>
        <v>4.8592995916346986</v>
      </c>
      <c r="AE226" s="87">
        <f>华帝!X226</f>
        <v>4.8879920188645025</v>
      </c>
      <c r="AF226" s="87">
        <f>方太!X226</f>
        <v>4.9230584563677828</v>
      </c>
      <c r="AG226" s="87">
        <f>老板!X226</f>
        <v>4.9297067314997722</v>
      </c>
      <c r="AH226" s="87">
        <f>AO!X226</f>
        <v>4.9474591364798481</v>
      </c>
    </row>
    <row r="227" spans="1:34" x14ac:dyDescent="0.25">
      <c r="A227" s="10">
        <v>42952</v>
      </c>
      <c r="B227" s="11" t="s">
        <v>18</v>
      </c>
      <c r="C227" s="64">
        <f>万和!C227</f>
        <v>4.8994115339348765</v>
      </c>
      <c r="D227" s="65">
        <f>海尔!C227</f>
        <v>4.848546700803019</v>
      </c>
      <c r="E227" s="65">
        <f>美的!C227</f>
        <v>4.8402983791567147</v>
      </c>
      <c r="F227" s="65">
        <f>万家乐!C227</f>
        <v>4.8500742206828305</v>
      </c>
      <c r="G227" s="65">
        <f>华帝!C227</f>
        <v>4.8815206468137617</v>
      </c>
      <c r="H227" s="65">
        <f>方太!C227</f>
        <v>4.9350363036303628</v>
      </c>
      <c r="I227" s="65">
        <f>老板!C227</f>
        <v>4.9345319031072163</v>
      </c>
      <c r="J227" s="65">
        <f>AO!C227</f>
        <v>4.9579449527251169</v>
      </c>
      <c r="K227" s="71">
        <f>万和!J227</f>
        <v>4.9182424480188311</v>
      </c>
      <c r="L227" s="72">
        <f>海尔!J227</f>
        <v>4.872277656994207</v>
      </c>
      <c r="M227" s="72">
        <f>美的!J227</f>
        <v>4.8647847080035449</v>
      </c>
      <c r="N227" s="72">
        <f>万家乐!J227</f>
        <v>4.8626917367639786</v>
      </c>
      <c r="O227" s="72">
        <f>华帝!J227</f>
        <v>4.896676463938503</v>
      </c>
      <c r="P227" s="72">
        <f>方太!J227</f>
        <v>4.9487128712871291</v>
      </c>
      <c r="Q227" s="72">
        <f>老板!J227</f>
        <v>4.9473938661429218</v>
      </c>
      <c r="R227" s="72">
        <f>AO!J227</f>
        <v>4.9718645137235784</v>
      </c>
      <c r="S227" s="79">
        <f>万和!Q227</f>
        <v>4.8863868183601413</v>
      </c>
      <c r="T227" s="80">
        <f>海尔!Q227</f>
        <v>4.8268229084854388</v>
      </c>
      <c r="U227" s="80">
        <f>美的!Q227</f>
        <v>4.8167780302324195</v>
      </c>
      <c r="V227" s="80">
        <f>万家乐!Q227</f>
        <v>4.8283028203859475</v>
      </c>
      <c r="W227" s="80">
        <f>华帝!Q227</f>
        <v>4.8602379121624679</v>
      </c>
      <c r="X227" s="80">
        <f>方太!Q227</f>
        <v>4.9325148514851485</v>
      </c>
      <c r="Y227" s="80">
        <f>老板!Q227</f>
        <v>4.9261217706602203</v>
      </c>
      <c r="Z227" s="80">
        <f>AO!Q227</f>
        <v>4.954684945650615</v>
      </c>
      <c r="AA227" s="86">
        <f>万和!X227</f>
        <v>4.893605335425657</v>
      </c>
      <c r="AB227" s="87">
        <f>海尔!X227</f>
        <v>4.8465395369294084</v>
      </c>
      <c r="AC227" s="87">
        <f>美的!X227</f>
        <v>4.8393323992341815</v>
      </c>
      <c r="AD227" s="87">
        <f>万家乐!X227</f>
        <v>4.8592281048985653</v>
      </c>
      <c r="AE227" s="87">
        <f>华帝!X227</f>
        <v>4.8876475643403143</v>
      </c>
      <c r="AF227" s="87">
        <f>方太!X227</f>
        <v>4.9238811881188118</v>
      </c>
      <c r="AG227" s="87">
        <f>老板!X227</f>
        <v>4.930080072518507</v>
      </c>
      <c r="AH227" s="87">
        <f>AO!X227</f>
        <v>4.9472853988011583</v>
      </c>
    </row>
    <row r="228" spans="1:34" x14ac:dyDescent="0.25">
      <c r="A228" s="10">
        <v>42953</v>
      </c>
      <c r="B228" s="11" t="s">
        <v>12</v>
      </c>
      <c r="C228" s="64">
        <f>万和!C228</f>
        <v>4.8997190572810991</v>
      </c>
      <c r="D228" s="65">
        <f>海尔!C228</f>
        <v>4.8481722712368471</v>
      </c>
      <c r="E228" s="65">
        <f>美的!C228</f>
        <v>4.8401809389149202</v>
      </c>
      <c r="F228" s="65">
        <f>万家乐!C228</f>
        <v>4.8491574188244968</v>
      </c>
      <c r="G228" s="65">
        <f>华帝!C228</f>
        <v>4.8818510158013551</v>
      </c>
      <c r="H228" s="65">
        <f>方太!C228</f>
        <v>4.9351451836724012</v>
      </c>
      <c r="I228" s="65">
        <f>老板!C228</f>
        <v>4.9345320424158592</v>
      </c>
      <c r="J228" s="65">
        <f>AO!C228</f>
        <v>4.9581498217315874</v>
      </c>
      <c r="K228" s="71">
        <f>万和!J228</f>
        <v>4.9184485718745119</v>
      </c>
      <c r="L228" s="72">
        <f>海尔!J228</f>
        <v>4.8720801377367353</v>
      </c>
      <c r="M228" s="72">
        <f>美的!J228</f>
        <v>4.8646695994937446</v>
      </c>
      <c r="N228" s="72">
        <f>万家乐!J228</f>
        <v>4.8617755856966705</v>
      </c>
      <c r="O228" s="72">
        <f>华帝!J228</f>
        <v>4.8975620767494359</v>
      </c>
      <c r="P228" s="72">
        <f>方太!J228</f>
        <v>4.9489435236823498</v>
      </c>
      <c r="Q228" s="72">
        <f>老板!J228</f>
        <v>4.947381081243611</v>
      </c>
      <c r="R228" s="72">
        <f>AO!J228</f>
        <v>4.9720013727621115</v>
      </c>
      <c r="S228" s="79">
        <f>万和!Q228</f>
        <v>4.886608397065709</v>
      </c>
      <c r="T228" s="80">
        <f>海尔!Q228</f>
        <v>4.8264708828427256</v>
      </c>
      <c r="U228" s="80">
        <f>美的!Q228</f>
        <v>4.8166724865393205</v>
      </c>
      <c r="V228" s="80">
        <f>万家乐!Q228</f>
        <v>4.827250308261406</v>
      </c>
      <c r="W228" s="80">
        <f>华帝!Q228</f>
        <v>4.8602708803611741</v>
      </c>
      <c r="X228" s="80">
        <f>方太!Q228</f>
        <v>4.9325661770481499</v>
      </c>
      <c r="Y228" s="80">
        <f>老板!Q228</f>
        <v>4.926153106019604</v>
      </c>
      <c r="Z228" s="80">
        <f>AO!Q228</f>
        <v>4.954927643997026</v>
      </c>
      <c r="AA228" s="86">
        <f>万和!X228</f>
        <v>4.8941002029030747</v>
      </c>
      <c r="AB228" s="87">
        <f>海尔!X228</f>
        <v>4.8459657931310804</v>
      </c>
      <c r="AC228" s="87">
        <f>美的!X228</f>
        <v>4.8392007307116964</v>
      </c>
      <c r="AD228" s="87">
        <f>万家乐!X228</f>
        <v>4.8584463625154131</v>
      </c>
      <c r="AE228" s="87">
        <f>华帝!X228</f>
        <v>4.8877200902934534</v>
      </c>
      <c r="AF228" s="87">
        <f>方太!X228</f>
        <v>4.923925850286702</v>
      </c>
      <c r="AG228" s="87">
        <f>老板!X228</f>
        <v>4.9300619399843644</v>
      </c>
      <c r="AH228" s="87">
        <f>AO!X228</f>
        <v>4.9475204484356228</v>
      </c>
    </row>
    <row r="229" spans="1:34" x14ac:dyDescent="0.25">
      <c r="A229" s="10">
        <v>42954</v>
      </c>
      <c r="B229" s="11" t="s">
        <v>13</v>
      </c>
      <c r="C229" s="64">
        <f>万和!C229</f>
        <v>4.9000776397515535</v>
      </c>
      <c r="D229" s="65">
        <f>海尔!C229</f>
        <v>4.8479264730930565</v>
      </c>
      <c r="E229" s="65">
        <f>美的!C229</f>
        <v>4.8401450860080937</v>
      </c>
      <c r="F229" s="65">
        <f>万家乐!C229</f>
        <v>4.8502029270692413</v>
      </c>
      <c r="G229" s="65">
        <f>华帝!C229</f>
        <v>4.8827336830011019</v>
      </c>
      <c r="H229" s="65">
        <f>方太!C229</f>
        <v>4.9352664923441179</v>
      </c>
      <c r="I229" s="65">
        <f>老板!C229</f>
        <v>4.934535758156815</v>
      </c>
      <c r="J229" s="65">
        <f>AO!C229</f>
        <v>4.9582252870942929</v>
      </c>
      <c r="K229" s="71">
        <f>万和!J229</f>
        <v>4.918711180124224</v>
      </c>
      <c r="L229" s="72">
        <f>海尔!J229</f>
        <v>4.8718785386959818</v>
      </c>
      <c r="M229" s="72">
        <f>美的!J229</f>
        <v>4.8646636913278822</v>
      </c>
      <c r="N229" s="72">
        <f>万家乐!J229</f>
        <v>4.8631164678391343</v>
      </c>
      <c r="O229" s="72">
        <f>华帝!J229</f>
        <v>4.8972269739803727</v>
      </c>
      <c r="P229" s="72">
        <f>方太!J229</f>
        <v>4.9489130858993873</v>
      </c>
      <c r="Q229" s="72">
        <f>老板!J229</f>
        <v>4.9475087635197887</v>
      </c>
      <c r="R229" s="72">
        <f>AO!J229</f>
        <v>4.9720457071210786</v>
      </c>
      <c r="S229" s="79">
        <f>万和!Q229</f>
        <v>4.8871118012422361</v>
      </c>
      <c r="T229" s="80">
        <f>海尔!Q229</f>
        <v>4.8262758786336146</v>
      </c>
      <c r="U229" s="80">
        <f>美的!Q229</f>
        <v>4.8166180083475147</v>
      </c>
      <c r="V229" s="80">
        <f>万家乐!Q229</f>
        <v>4.8285573730168494</v>
      </c>
      <c r="W229" s="80">
        <f>华帝!Q229</f>
        <v>4.8595930494282884</v>
      </c>
      <c r="X229" s="80">
        <f>方太!Q229</f>
        <v>4.9327166998399878</v>
      </c>
      <c r="Y229" s="80">
        <f>老板!Q229</f>
        <v>4.9261467477604342</v>
      </c>
      <c r="Z229" s="80">
        <f>AO!Q229</f>
        <v>4.9551192545521898</v>
      </c>
      <c r="AA229" s="86">
        <f>万和!X229</f>
        <v>4.8944099378881987</v>
      </c>
      <c r="AB229" s="87">
        <f>海尔!X229</f>
        <v>4.845625001949573</v>
      </c>
      <c r="AC229" s="87">
        <f>美的!X229</f>
        <v>4.8391535583488849</v>
      </c>
      <c r="AD229" s="87">
        <f>万家乐!X229</f>
        <v>4.8589349403517401</v>
      </c>
      <c r="AE229" s="87">
        <f>华帝!X229</f>
        <v>4.8913810255946455</v>
      </c>
      <c r="AF229" s="87">
        <f>方太!X229</f>
        <v>4.9241696912929793</v>
      </c>
      <c r="AG229" s="87">
        <f>老板!X229</f>
        <v>4.9299517631902212</v>
      </c>
      <c r="AH229" s="87">
        <f>AO!X229</f>
        <v>4.9475108996096084</v>
      </c>
    </row>
    <row r="230" spans="1:34" x14ac:dyDescent="0.25">
      <c r="A230" s="10">
        <v>42955</v>
      </c>
      <c r="B230" s="11" t="s">
        <v>14</v>
      </c>
      <c r="C230" s="64">
        <f>万和!C230</f>
        <v>4.8997752112239361</v>
      </c>
      <c r="D230" s="65">
        <f>海尔!C230</f>
        <v>4.8476924372807977</v>
      </c>
      <c r="E230" s="65">
        <f>美的!C230</f>
        <v>4.8400291491512979</v>
      </c>
      <c r="F230" s="65">
        <f>万家乐!C230</f>
        <v>4.8486036256736895</v>
      </c>
      <c r="G230" s="65">
        <f>华帝!C230</f>
        <v>4.8811727008654513</v>
      </c>
      <c r="H230" s="65">
        <f>方太!C230</f>
        <v>4.9356073835487084</v>
      </c>
      <c r="I230" s="65">
        <f>老板!C230</f>
        <v>4.9346931472535331</v>
      </c>
      <c r="J230" s="65">
        <f>AO!C230</f>
        <v>4.9583842517596466</v>
      </c>
      <c r="K230" s="71">
        <f>万和!J230</f>
        <v>4.918300906906441</v>
      </c>
      <c r="L230" s="72">
        <f>海尔!J230</f>
        <v>4.8716801084884089</v>
      </c>
      <c r="M230" s="72">
        <f>美的!J230</f>
        <v>4.8645992256213564</v>
      </c>
      <c r="N230" s="72">
        <f>万家乐!J230</f>
        <v>4.8618324350808431</v>
      </c>
      <c r="O230" s="72">
        <f>华帝!J230</f>
        <v>4.8968646123439044</v>
      </c>
      <c r="P230" s="72">
        <f>方太!J230</f>
        <v>4.949124917536575</v>
      </c>
      <c r="Q230" s="72">
        <f>老板!J230</f>
        <v>4.9475159539571774</v>
      </c>
      <c r="R230" s="72">
        <f>AO!J230</f>
        <v>4.972120385369597</v>
      </c>
      <c r="S230" s="79">
        <f>万和!Q230</f>
        <v>4.8872180451127818</v>
      </c>
      <c r="T230" s="80">
        <f>海尔!Q230</f>
        <v>4.8260929063720734</v>
      </c>
      <c r="U230" s="80">
        <f>美的!Q230</f>
        <v>4.816481836610027</v>
      </c>
      <c r="V230" s="80">
        <f>万家乐!Q230</f>
        <v>4.8261881430671236</v>
      </c>
      <c r="W230" s="80">
        <f>华帝!Q230</f>
        <v>4.8596262689785288</v>
      </c>
      <c r="X230" s="80">
        <f>方太!Q230</f>
        <v>4.9331755209748147</v>
      </c>
      <c r="Y230" s="80">
        <f>老板!Q230</f>
        <v>4.9263135921751058</v>
      </c>
      <c r="Z230" s="80">
        <f>AO!Q230</f>
        <v>4.9553812487566429</v>
      </c>
      <c r="AA230" s="86">
        <f>万和!X230</f>
        <v>4.8938066816525847</v>
      </c>
      <c r="AB230" s="87">
        <f>海尔!X230</f>
        <v>4.8453042969819116</v>
      </c>
      <c r="AC230" s="87">
        <f>美的!X230</f>
        <v>4.8390063852225103</v>
      </c>
      <c r="AD230" s="87">
        <f>万家乐!X230</f>
        <v>4.857790298873101</v>
      </c>
      <c r="AE230" s="87">
        <f>华帝!X230</f>
        <v>4.8870272212739199</v>
      </c>
      <c r="AF230" s="87">
        <f>方太!X230</f>
        <v>4.9245217121347356</v>
      </c>
      <c r="AG230" s="87">
        <f>老板!X230</f>
        <v>4.9302498956283172</v>
      </c>
      <c r="AH230" s="87">
        <f>AO!X230</f>
        <v>4.9476511211526981</v>
      </c>
    </row>
    <row r="231" spans="1:34" x14ac:dyDescent="0.25">
      <c r="A231" s="10">
        <v>42956</v>
      </c>
      <c r="B231" s="11" t="s">
        <v>15</v>
      </c>
      <c r="C231" s="64">
        <f>万和!C231</f>
        <v>4.9000722617941577</v>
      </c>
      <c r="D231" s="65">
        <f>海尔!C231</f>
        <v>4.8474623407079092</v>
      </c>
      <c r="E231" s="65">
        <f>美的!C231</f>
        <v>4.8400455400891387</v>
      </c>
      <c r="F231" s="65">
        <f>万家乐!C231</f>
        <v>4.8485663082437274</v>
      </c>
      <c r="G231" s="65">
        <f>华帝!C231</f>
        <v>4.8812064687770897</v>
      </c>
      <c r="H231" s="65">
        <f>方太!C231</f>
        <v>4.9354190807261498</v>
      </c>
      <c r="I231" s="65">
        <f>老板!C231</f>
        <v>4.9347711991127214</v>
      </c>
      <c r="J231" s="65">
        <f>AO!C231</f>
        <v>4.9583380611974732</v>
      </c>
      <c r="K231" s="71">
        <f>万和!J231</f>
        <v>4.9184732115205945</v>
      </c>
      <c r="L231" s="72">
        <f>海尔!J231</f>
        <v>4.8714636764733257</v>
      </c>
      <c r="M231" s="72">
        <f>美的!J231</f>
        <v>4.8645030290521918</v>
      </c>
      <c r="N231" s="72">
        <f>万家乐!J231</f>
        <v>4.8618035190615831</v>
      </c>
      <c r="O231" s="72">
        <f>华帝!J231</f>
        <v>4.8968253968253972</v>
      </c>
      <c r="P231" s="72">
        <f>方太!J231</f>
        <v>4.9489378138277331</v>
      </c>
      <c r="Q231" s="72">
        <f>老板!J231</f>
        <v>4.9475951397760021</v>
      </c>
      <c r="R231" s="72">
        <f>AO!J231</f>
        <v>4.972086690116873</v>
      </c>
      <c r="S231" s="79">
        <f>万和!Q231</f>
        <v>4.8875812945184265</v>
      </c>
      <c r="T231" s="80">
        <f>海尔!Q231</f>
        <v>4.8258608760940316</v>
      </c>
      <c r="U231" s="80">
        <f>美的!Q231</f>
        <v>4.8165254841734981</v>
      </c>
      <c r="V231" s="80">
        <f>万家乐!Q231</f>
        <v>4.8262463343108504</v>
      </c>
      <c r="W231" s="80">
        <f>华帝!Q231</f>
        <v>4.85978835978836</v>
      </c>
      <c r="X231" s="80">
        <f>方太!Q231</f>
        <v>4.9329470838161456</v>
      </c>
      <c r="Y231" s="80">
        <f>老板!Q231</f>
        <v>4.9263242327916581</v>
      </c>
      <c r="Z231" s="80">
        <f>AO!Q231</f>
        <v>4.9552649495064109</v>
      </c>
      <c r="AA231" s="86">
        <f>万和!X231</f>
        <v>4.8941622793434503</v>
      </c>
      <c r="AB231" s="87">
        <f>海尔!X231</f>
        <v>4.8450624695563684</v>
      </c>
      <c r="AC231" s="87">
        <f>美的!X231</f>
        <v>4.8391081070417234</v>
      </c>
      <c r="AD231" s="87">
        <f>万家乐!X231</f>
        <v>4.8576490713587486</v>
      </c>
      <c r="AE231" s="87">
        <f>华帝!X231</f>
        <v>4.8870056497175138</v>
      </c>
      <c r="AF231" s="87">
        <f>方太!X231</f>
        <v>4.9243723445345697</v>
      </c>
      <c r="AG231" s="87">
        <f>老板!X231</f>
        <v>4.9303942247705059</v>
      </c>
      <c r="AH231" s="87">
        <f>AO!X231</f>
        <v>4.9476625439691366</v>
      </c>
    </row>
    <row r="232" spans="1:34" x14ac:dyDescent="0.25">
      <c r="A232" s="10">
        <v>42957</v>
      </c>
      <c r="B232" s="11" t="s">
        <v>16</v>
      </c>
      <c r="C232" s="64">
        <f>万和!C232</f>
        <v>4.9000953190612364</v>
      </c>
      <c r="D232" s="65">
        <f>海尔!C232</f>
        <v>4.8471485197961774</v>
      </c>
      <c r="E232" s="65">
        <f>美的!C232</f>
        <v>4.8401223950559737</v>
      </c>
      <c r="F232" s="65">
        <f>万家乐!C232</f>
        <v>4.8494230456687797</v>
      </c>
      <c r="G232" s="65">
        <f>华帝!C232</f>
        <v>4.8809193550792722</v>
      </c>
      <c r="H232" s="65">
        <f>方太!C232</f>
        <v>4.9355659557055906</v>
      </c>
      <c r="I232" s="65">
        <f>老板!C232</f>
        <v>4.9349192277383764</v>
      </c>
      <c r="J232" s="65">
        <f>AO!C232</f>
        <v>4.9581538984587477</v>
      </c>
      <c r="K232" s="71">
        <f>万和!J232</f>
        <v>4.9182317026045288</v>
      </c>
      <c r="L232" s="72">
        <f>海尔!J232</f>
        <v>4.8710859117596055</v>
      </c>
      <c r="M232" s="72">
        <f>美的!J232</f>
        <v>4.8645508419345553</v>
      </c>
      <c r="N232" s="72">
        <f>万家乐!J232</f>
        <v>4.8629936616284741</v>
      </c>
      <c r="O232" s="72">
        <f>华帝!J232</f>
        <v>4.8964159470222377</v>
      </c>
      <c r="P232" s="72">
        <f>方太!J232</f>
        <v>4.949171397882461</v>
      </c>
      <c r="Q232" s="72">
        <f>老板!J232</f>
        <v>4.9476654846335695</v>
      </c>
      <c r="R232" s="72">
        <f>AO!J232</f>
        <v>4.971838168631006</v>
      </c>
      <c r="S232" s="79">
        <f>万和!Q232</f>
        <v>4.8875492696498952</v>
      </c>
      <c r="T232" s="80">
        <f>海尔!Q232</f>
        <v>4.8255112941431468</v>
      </c>
      <c r="U232" s="80">
        <f>美的!Q232</f>
        <v>4.816606951239474</v>
      </c>
      <c r="V232" s="80">
        <f>万家乐!Q232</f>
        <v>4.8271574841540712</v>
      </c>
      <c r="W232" s="80">
        <f>华帝!Q232</f>
        <v>4.8593225647679983</v>
      </c>
      <c r="X232" s="80">
        <f>方太!Q232</f>
        <v>4.9330596900414303</v>
      </c>
      <c r="Y232" s="80">
        <f>老板!Q232</f>
        <v>4.9265661938534278</v>
      </c>
      <c r="Z232" s="80">
        <f>AO!Q232</f>
        <v>4.955094061650045</v>
      </c>
      <c r="AA232" s="86">
        <f>万和!X232</f>
        <v>4.8945049849292834</v>
      </c>
      <c r="AB232" s="87">
        <f>海尔!X232</f>
        <v>4.84484835348578</v>
      </c>
      <c r="AC232" s="87">
        <f>美的!X232</f>
        <v>4.8392093919938892</v>
      </c>
      <c r="AD232" s="87">
        <f>万家乐!X232</f>
        <v>4.8581179912237928</v>
      </c>
      <c r="AE232" s="87">
        <f>华帝!X232</f>
        <v>4.8870195534475815</v>
      </c>
      <c r="AF232" s="87">
        <f>方太!X232</f>
        <v>4.9244667791928798</v>
      </c>
      <c r="AG232" s="87">
        <f>老板!X232</f>
        <v>4.9305260047281321</v>
      </c>
      <c r="AH232" s="87">
        <f>AO!X232</f>
        <v>4.9475294650951946</v>
      </c>
    </row>
    <row r="233" spans="1:34" x14ac:dyDescent="0.25">
      <c r="A233" s="10">
        <v>42958</v>
      </c>
      <c r="B233" s="11" t="s">
        <v>17</v>
      </c>
      <c r="C233" s="64">
        <f>万和!C233</f>
        <v>4.9003677699765973</v>
      </c>
      <c r="D233" s="65">
        <f>海尔!C233</f>
        <v>4.8473211838409815</v>
      </c>
      <c r="E233" s="65">
        <f>美的!C233</f>
        <v>4.8400975869934149</v>
      </c>
      <c r="F233" s="65">
        <f>万家乐!C233</f>
        <v>4.8498925777291335</v>
      </c>
      <c r="G233" s="65">
        <f>华帝!C233</f>
        <v>4.8812936256343855</v>
      </c>
      <c r="H233" s="65">
        <f>方太!C233</f>
        <v>4.9357683900157596</v>
      </c>
      <c r="I233" s="65">
        <f>老板!C233</f>
        <v>4.9351767595229008</v>
      </c>
      <c r="J233" s="65">
        <f>AO!C233</f>
        <v>4.9573605159090137</v>
      </c>
      <c r="K233" s="71">
        <f>万和!J233</f>
        <v>4.9186019597253301</v>
      </c>
      <c r="L233" s="72">
        <f>海尔!J233</f>
        <v>4.8711411824965722</v>
      </c>
      <c r="M233" s="72">
        <f>美的!J233</f>
        <v>4.8644991904120571</v>
      </c>
      <c r="N233" s="72">
        <f>万家乐!J233</f>
        <v>4.863675057764806</v>
      </c>
      <c r="O233" s="72">
        <f>华帝!J233</f>
        <v>4.8966825914184939</v>
      </c>
      <c r="P233" s="72">
        <f>方太!J233</f>
        <v>4.949252707030654</v>
      </c>
      <c r="Q233" s="72">
        <f>老板!J233</f>
        <v>4.9478674376963045</v>
      </c>
      <c r="R233" s="72">
        <f>AO!J233</f>
        <v>4.9718349687526509</v>
      </c>
      <c r="S233" s="79">
        <f>万和!Q233</f>
        <v>4.8880487616696247</v>
      </c>
      <c r="T233" s="80">
        <f>海尔!Q233</f>
        <v>4.82578866336664</v>
      </c>
      <c r="U233" s="80">
        <f>美的!Q233</f>
        <v>4.8164869952605489</v>
      </c>
      <c r="V233" s="80">
        <f>万家乐!Q233</f>
        <v>4.8274352426121849</v>
      </c>
      <c r="W233" s="80">
        <f>华帝!Q233</f>
        <v>4.8597133544671163</v>
      </c>
      <c r="X233" s="80">
        <f>方太!Q233</f>
        <v>4.93323928625896</v>
      </c>
      <c r="Y233" s="80">
        <f>老板!Q233</f>
        <v>4.9268500308216163</v>
      </c>
      <c r="Z233" s="80">
        <f>AO!Q233</f>
        <v>4.9526742576215632</v>
      </c>
      <c r="AA233" s="86">
        <f>万和!X233</f>
        <v>4.8944525885348353</v>
      </c>
      <c r="AB233" s="87">
        <f>海尔!X233</f>
        <v>4.8450337056597297</v>
      </c>
      <c r="AC233" s="87">
        <f>美的!X233</f>
        <v>4.8393065753076403</v>
      </c>
      <c r="AD233" s="87">
        <f>万家乐!X233</f>
        <v>4.8585674328104096</v>
      </c>
      <c r="AE233" s="87">
        <f>华帝!X233</f>
        <v>4.8874849310175472</v>
      </c>
      <c r="AF233" s="87">
        <f>方太!X233</f>
        <v>4.9248131767576639</v>
      </c>
      <c r="AG233" s="87">
        <f>老板!X233</f>
        <v>4.9308128100507824</v>
      </c>
      <c r="AH233" s="87">
        <f>AO!X233</f>
        <v>4.9475723213528262</v>
      </c>
    </row>
    <row r="234" spans="1:34" x14ac:dyDescent="0.25">
      <c r="A234" s="10">
        <v>42959</v>
      </c>
      <c r="B234" s="11" t="s">
        <v>18</v>
      </c>
      <c r="C234" s="64">
        <f>万和!C234</f>
        <v>4.9004875545291249</v>
      </c>
      <c r="D234" s="65">
        <f>海尔!C234</f>
        <v>4.8471312960669461</v>
      </c>
      <c r="E234" s="65">
        <f>美的!C234</f>
        <v>4.8399445961144734</v>
      </c>
      <c r="F234" s="65">
        <f>万家乐!C234</f>
        <v>4.8504309821536964</v>
      </c>
      <c r="G234" s="65">
        <f>华帝!C234</f>
        <v>4.8810170951595895</v>
      </c>
      <c r="H234" s="65">
        <f>方太!C234</f>
        <v>4.9358337441692894</v>
      </c>
      <c r="I234" s="65">
        <f>老板!C234</f>
        <v>4.9350861817119487</v>
      </c>
      <c r="J234" s="65">
        <f>AO!C234</f>
        <v>4.9582603619381205</v>
      </c>
      <c r="K234" s="71">
        <f>万和!J234</f>
        <v>4.9187836797536564</v>
      </c>
      <c r="L234" s="72">
        <f>海尔!J234</f>
        <v>4.8709538327925701</v>
      </c>
      <c r="M234" s="72">
        <f>美的!J234</f>
        <v>4.8644061135899204</v>
      </c>
      <c r="N234" s="72">
        <f>万家乐!J234</f>
        <v>4.8643923758649992</v>
      </c>
      <c r="O234" s="72">
        <f>华帝!J234</f>
        <v>4.896537896003208</v>
      </c>
      <c r="P234" s="72">
        <f>方太!J234</f>
        <v>4.9491827524744965</v>
      </c>
      <c r="Q234" s="72">
        <f>老板!J234</f>
        <v>4.9477943324569091</v>
      </c>
      <c r="R234" s="72">
        <f>AO!J234</f>
        <v>4.9717812552963112</v>
      </c>
      <c r="S234" s="79">
        <f>万和!Q234</f>
        <v>4.8879907621247112</v>
      </c>
      <c r="T234" s="80">
        <f>海尔!Q234</f>
        <v>4.8255923822803624</v>
      </c>
      <c r="U234" s="80">
        <f>美的!Q234</f>
        <v>4.8161256043620027</v>
      </c>
      <c r="V234" s="80">
        <f>万家乐!Q234</f>
        <v>4.8277285419448832</v>
      </c>
      <c r="W234" s="80">
        <f>华帝!Q234</f>
        <v>4.8595998752394953</v>
      </c>
      <c r="X234" s="80">
        <f>方太!Q234</f>
        <v>4.933330805112063</v>
      </c>
      <c r="Y234" s="80">
        <f>老板!Q234</f>
        <v>4.9267309377738826</v>
      </c>
      <c r="Z234" s="80">
        <f>AO!Q234</f>
        <v>4.9551437771877298</v>
      </c>
      <c r="AA234" s="86">
        <f>万和!X234</f>
        <v>4.8946882217090071</v>
      </c>
      <c r="AB234" s="87">
        <f>海尔!X234</f>
        <v>4.8448476731279069</v>
      </c>
      <c r="AC234" s="87">
        <f>美的!X234</f>
        <v>4.8393020703914971</v>
      </c>
      <c r="AD234" s="87">
        <f>万家乐!X234</f>
        <v>4.8591720286512077</v>
      </c>
      <c r="AE234" s="87">
        <f>华帝!X234</f>
        <v>4.8869135142360651</v>
      </c>
      <c r="AF234" s="87">
        <f>方太!X234</f>
        <v>4.9249876749213088</v>
      </c>
      <c r="AG234" s="87">
        <f>老板!X234</f>
        <v>4.9307332749050543</v>
      </c>
      <c r="AH234" s="87">
        <f>AO!X234</f>
        <v>4.9478560533303204</v>
      </c>
    </row>
    <row r="235" spans="1:34" x14ac:dyDescent="0.25">
      <c r="A235" s="10">
        <v>42960</v>
      </c>
      <c r="B235" s="11" t="s">
        <v>12</v>
      </c>
      <c r="C235" s="64">
        <f>万和!C235</f>
        <v>4.9006553012850045</v>
      </c>
      <c r="D235" s="65">
        <f>海尔!C235</f>
        <v>4.8473506386627205</v>
      </c>
      <c r="E235" s="65">
        <f>美的!C235</f>
        <v>4.8399344834124527</v>
      </c>
      <c r="F235" s="65">
        <f>万家乐!C235</f>
        <v>4.8503294127157348</v>
      </c>
      <c r="G235" s="65">
        <f>华帝!C235</f>
        <v>4.8812651201448567</v>
      </c>
      <c r="H235" s="65">
        <f>方太!C235</f>
        <v>4.9360913124913575</v>
      </c>
      <c r="I235" s="65">
        <f>老板!C235</f>
        <v>4.9351089118517431</v>
      </c>
      <c r="J235" s="65">
        <f>AO!C235</f>
        <v>4.9585941759254029</v>
      </c>
      <c r="K235" s="71">
        <f>万和!J235</f>
        <v>4.9190600522193213</v>
      </c>
      <c r="L235" s="72">
        <f>海尔!J235</f>
        <v>4.8711502641302022</v>
      </c>
      <c r="M235" s="72">
        <f>美的!J235</f>
        <v>4.8642133763883662</v>
      </c>
      <c r="N235" s="72">
        <f>万家乐!J235</f>
        <v>4.8641930398932942</v>
      </c>
      <c r="O235" s="72">
        <f>华帝!J235</f>
        <v>4.8967006545260254</v>
      </c>
      <c r="P235" s="72">
        <f>方太!J235</f>
        <v>4.9492778217747109</v>
      </c>
      <c r="Q235" s="72">
        <f>老板!J235</f>
        <v>4.9476349876291659</v>
      </c>
      <c r="R235" s="72">
        <f>AO!J235</f>
        <v>4.9721955896452537</v>
      </c>
      <c r="S235" s="79">
        <f>万和!Q235</f>
        <v>4.8881124251267085</v>
      </c>
      <c r="T235" s="80">
        <f>海尔!Q235</f>
        <v>4.8258190589600316</v>
      </c>
      <c r="U235" s="80">
        <f>美的!Q235</f>
        <v>4.8162709660838869</v>
      </c>
      <c r="V235" s="80">
        <f>万家乐!Q235</f>
        <v>4.8276949193646175</v>
      </c>
      <c r="W235" s="80">
        <f>华帝!Q235</f>
        <v>4.8599670510708401</v>
      </c>
      <c r="X235" s="80">
        <f>方太!Q235</f>
        <v>4.9334389259720179</v>
      </c>
      <c r="Y235" s="80">
        <f>老板!Q235</f>
        <v>4.9267355552321348</v>
      </c>
      <c r="Z235" s="80">
        <f>AO!Q235</f>
        <v>4.9554452653544638</v>
      </c>
      <c r="AA235" s="86">
        <f>万和!X235</f>
        <v>4.8947934265089845</v>
      </c>
      <c r="AB235" s="87">
        <f>海尔!X235</f>
        <v>4.8450825928979269</v>
      </c>
      <c r="AC235" s="87">
        <f>美的!X235</f>
        <v>4.8393191077651041</v>
      </c>
      <c r="AD235" s="87">
        <f>万家乐!X235</f>
        <v>4.8591002788892927</v>
      </c>
      <c r="AE235" s="87">
        <f>华帝!X235</f>
        <v>4.8871276548377045</v>
      </c>
      <c r="AF235" s="87">
        <f>方太!X235</f>
        <v>4.9255571897273445</v>
      </c>
      <c r="AG235" s="87">
        <f>老板!X235</f>
        <v>4.9309561926939312</v>
      </c>
      <c r="AH235" s="87">
        <f>AO!X235</f>
        <v>4.9481416727764929</v>
      </c>
    </row>
    <row r="236" spans="1:34" x14ac:dyDescent="0.25">
      <c r="A236" s="10">
        <v>42961</v>
      </c>
      <c r="B236" s="11" t="s">
        <v>13</v>
      </c>
      <c r="C236" s="64">
        <f>万和!C236</f>
        <v>4.9009706257982115</v>
      </c>
      <c r="D236" s="65">
        <f>海尔!C236</f>
        <v>4.8472932808610132</v>
      </c>
      <c r="E236" s="65">
        <f>美的!C236</f>
        <v>4.8398951074076448</v>
      </c>
      <c r="F236" s="65">
        <f>万家乐!C236</f>
        <v>4.8498949749555669</v>
      </c>
      <c r="G236" s="65">
        <f>华帝!C236</f>
        <v>4.881426091601015</v>
      </c>
      <c r="H236" s="65">
        <f>方太!C236</f>
        <v>4.936558534908432</v>
      </c>
      <c r="I236" s="65">
        <f>老板!C236</f>
        <v>4.9354101946210651</v>
      </c>
      <c r="J236" s="65">
        <f>AO!C236</f>
        <v>4.9589830190449389</v>
      </c>
      <c r="K236" s="71">
        <f>万和!J236</f>
        <v>4.9193869731800763</v>
      </c>
      <c r="L236" s="72">
        <f>海尔!J236</f>
        <v>4.8710423933458546</v>
      </c>
      <c r="M236" s="72">
        <f>美的!J236</f>
        <v>4.8641858453778308</v>
      </c>
      <c r="N236" s="72">
        <f>万家乐!J236</f>
        <v>4.8635482307319435</v>
      </c>
      <c r="O236" s="72">
        <f>华帝!J236</f>
        <v>4.8967819468553877</v>
      </c>
      <c r="P236" s="72">
        <f>方太!J236</f>
        <v>4.9495968498031129</v>
      </c>
      <c r="Q236" s="72">
        <f>老板!J236</f>
        <v>4.9480010452051211</v>
      </c>
      <c r="R236" s="72">
        <f>AO!J236</f>
        <v>4.9725302561215878</v>
      </c>
      <c r="S236" s="79">
        <f>万和!Q236</f>
        <v>4.8886590038314175</v>
      </c>
      <c r="T236" s="80">
        <f>海尔!Q236</f>
        <v>4.8257539726094221</v>
      </c>
      <c r="U236" s="80">
        <f>美的!Q236</f>
        <v>4.816210846543246</v>
      </c>
      <c r="V236" s="80">
        <f>万家乐!Q236</f>
        <v>4.8271934076587497</v>
      </c>
      <c r="W236" s="80">
        <f>华帝!Q236</f>
        <v>4.8601059331463921</v>
      </c>
      <c r="X236" s="80">
        <f>方太!Q236</f>
        <v>4.9339583723982745</v>
      </c>
      <c r="Y236" s="80">
        <f>老板!Q236</f>
        <v>4.9269808088726306</v>
      </c>
      <c r="Z236" s="80">
        <f>AO!Q236</f>
        <v>4.9559527160146359</v>
      </c>
      <c r="AA236" s="86">
        <f>万和!X236</f>
        <v>4.8948659003831416</v>
      </c>
      <c r="AB236" s="87">
        <f>海尔!X236</f>
        <v>4.8450834766277637</v>
      </c>
      <c r="AC236" s="87">
        <f>美的!X236</f>
        <v>4.8392886303018576</v>
      </c>
      <c r="AD236" s="87">
        <f>万家乐!X236</f>
        <v>4.8589432864760056</v>
      </c>
      <c r="AE236" s="87">
        <f>华帝!X236</f>
        <v>4.8873903948012645</v>
      </c>
      <c r="AF236" s="87">
        <f>方太!X236</f>
        <v>4.9261203825239077</v>
      </c>
      <c r="AG236" s="87">
        <f>老板!X236</f>
        <v>4.9312487297854428</v>
      </c>
      <c r="AH236" s="87">
        <f>AO!X236</f>
        <v>4.9484660849985929</v>
      </c>
    </row>
    <row r="237" spans="1:34" x14ac:dyDescent="0.25">
      <c r="A237" s="10">
        <v>42962</v>
      </c>
      <c r="B237" s="11" t="s">
        <v>14</v>
      </c>
      <c r="C237" s="64">
        <f>万和!C237</f>
        <v>4.900734731363845</v>
      </c>
      <c r="D237" s="65">
        <f>海尔!C237</f>
        <v>4.8469438849015054</v>
      </c>
      <c r="E237" s="65">
        <f>美的!C237</f>
        <v>4.8397047964689159</v>
      </c>
      <c r="F237" s="65">
        <f>万家乐!C237</f>
        <v>4.8496771589991932</v>
      </c>
      <c r="G237" s="65">
        <f>华帝!C237</f>
        <v>4.8817362161520892</v>
      </c>
      <c r="H237" s="65">
        <f>方太!C237</f>
        <v>4.9370611991301638</v>
      </c>
      <c r="I237" s="65">
        <f>老板!C237</f>
        <v>4.9352649740712895</v>
      </c>
      <c r="J237" s="65">
        <f>AO!C237</f>
        <v>4.9589576669098525</v>
      </c>
      <c r="K237" s="71">
        <f>万和!J237</f>
        <v>4.9189499464258377</v>
      </c>
      <c r="L237" s="72">
        <f>海尔!J237</f>
        <v>4.8707253554198866</v>
      </c>
      <c r="M237" s="72">
        <f>美的!J237</f>
        <v>4.8639178812714672</v>
      </c>
      <c r="N237" s="72">
        <f>万家乐!J237</f>
        <v>4.8635593220338986</v>
      </c>
      <c r="O237" s="72">
        <f>华帝!J237</f>
        <v>4.8970104101788419</v>
      </c>
      <c r="P237" s="72">
        <f>方太!J237</f>
        <v>4.9499720410065233</v>
      </c>
      <c r="Q237" s="72">
        <f>老板!J237</f>
        <v>4.947920883696721</v>
      </c>
      <c r="R237" s="72">
        <f>AO!J237</f>
        <v>4.9725012626971212</v>
      </c>
      <c r="S237" s="79">
        <f>万和!Q237</f>
        <v>4.8884892086330938</v>
      </c>
      <c r="T237" s="80">
        <f>海尔!Q237</f>
        <v>4.8253197211702066</v>
      </c>
      <c r="U237" s="80">
        <f>美的!Q237</f>
        <v>4.8159934905640398</v>
      </c>
      <c r="V237" s="80">
        <f>万家乐!Q237</f>
        <v>4.8272397094430994</v>
      </c>
      <c r="W237" s="80">
        <f>华帝!Q237</f>
        <v>4.8604858083459384</v>
      </c>
      <c r="X237" s="80">
        <f>方太!Q237</f>
        <v>4.9344641192917056</v>
      </c>
      <c r="Y237" s="80">
        <f>老板!Q237</f>
        <v>4.9267538025562434</v>
      </c>
      <c r="Z237" s="80">
        <f>AO!Q237</f>
        <v>4.9558336606992537</v>
      </c>
      <c r="AA237" s="86">
        <f>万和!X237</f>
        <v>4.8947650390326034</v>
      </c>
      <c r="AB237" s="87">
        <f>海尔!X237</f>
        <v>4.844786578114423</v>
      </c>
      <c r="AC237" s="87">
        <f>美的!X237</f>
        <v>4.8392030175712426</v>
      </c>
      <c r="AD237" s="87">
        <f>万家乐!X237</f>
        <v>4.8582324455205814</v>
      </c>
      <c r="AE237" s="87">
        <f>华帝!X237</f>
        <v>4.8877124299314882</v>
      </c>
      <c r="AF237" s="87">
        <f>方太!X237</f>
        <v>4.9267474370922644</v>
      </c>
      <c r="AG237" s="87">
        <f>老板!X237</f>
        <v>4.9311202359609041</v>
      </c>
      <c r="AH237" s="87">
        <f>AO!X237</f>
        <v>4.9485380773331835</v>
      </c>
    </row>
    <row r="238" spans="1:34" x14ac:dyDescent="0.25">
      <c r="A238" s="10">
        <v>42963</v>
      </c>
      <c r="B238" s="11" t="s">
        <v>15</v>
      </c>
      <c r="C238" s="64">
        <f>万和!C238</f>
        <v>4.9005682542109419</v>
      </c>
      <c r="D238" s="65">
        <f>海尔!C238</f>
        <v>4.8466869829274497</v>
      </c>
      <c r="E238" s="65">
        <f>美的!C238</f>
        <v>4.839742403028569</v>
      </c>
      <c r="F238" s="65">
        <f>万家乐!C238</f>
        <v>4.8509652198444364</v>
      </c>
      <c r="G238" s="65">
        <f>华帝!C238</f>
        <v>4.8810910114523614</v>
      </c>
      <c r="H238" s="65">
        <f>方太!C238</f>
        <v>4.9374532386678274</v>
      </c>
      <c r="I238" s="65">
        <f>老板!C238</f>
        <v>4.9355760699712334</v>
      </c>
      <c r="J238" s="65">
        <f>AO!C238</f>
        <v>4.958957697299013</v>
      </c>
      <c r="K238" s="71">
        <f>万和!J238</f>
        <v>4.9187370996101212</v>
      </c>
      <c r="L238" s="72">
        <f>海尔!J238</f>
        <v>4.8705047366657528</v>
      </c>
      <c r="M238" s="72">
        <f>美的!J238</f>
        <v>4.8639407105296595</v>
      </c>
      <c r="N238" s="72">
        <f>万家乐!J238</f>
        <v>4.8649498246886713</v>
      </c>
      <c r="O238" s="72">
        <f>华帝!J238</f>
        <v>4.8963065025112229</v>
      </c>
      <c r="P238" s="72">
        <f>方太!J238</f>
        <v>4.9501962526845888</v>
      </c>
      <c r="Q238" s="72">
        <f>老板!J238</f>
        <v>4.9480526951619401</v>
      </c>
      <c r="R238" s="72">
        <f>AO!J238</f>
        <v>4.9725513262190848</v>
      </c>
      <c r="S238" s="79">
        <f>万和!Q238</f>
        <v>4.88861707820503</v>
      </c>
      <c r="T238" s="80">
        <f>海尔!Q238</f>
        <v>4.8250190368858696</v>
      </c>
      <c r="U238" s="80">
        <f>美的!Q238</f>
        <v>4.8159607765421697</v>
      </c>
      <c r="V238" s="80">
        <f>万家乐!Q238</f>
        <v>4.8286785152944018</v>
      </c>
      <c r="W238" s="80">
        <f>华帝!Q238</f>
        <v>4.8597270989821766</v>
      </c>
      <c r="X238" s="80">
        <f>方太!Q238</f>
        <v>4.9349331555753064</v>
      </c>
      <c r="Y238" s="80">
        <f>老板!Q238</f>
        <v>4.9271351724534709</v>
      </c>
      <c r="Z238" s="80">
        <f>AO!Q238</f>
        <v>4.9558860599949588</v>
      </c>
      <c r="AA238" s="86">
        <f>万和!X238</f>
        <v>4.8943505848176745</v>
      </c>
      <c r="AB238" s="87">
        <f>海尔!X238</f>
        <v>4.8445371752307267</v>
      </c>
      <c r="AC238" s="87">
        <f>美的!X238</f>
        <v>4.8393257220138786</v>
      </c>
      <c r="AD238" s="87">
        <f>万家乐!X238</f>
        <v>4.8592673195502361</v>
      </c>
      <c r="AE238" s="87">
        <f>华帝!X238</f>
        <v>4.8872394328636828</v>
      </c>
      <c r="AF238" s="87">
        <f>方太!X238</f>
        <v>4.9272303077435842</v>
      </c>
      <c r="AG238" s="87">
        <f>老板!X238</f>
        <v>4.9315403422982884</v>
      </c>
      <c r="AH238" s="87">
        <f>AO!X238</f>
        <v>4.9484357056829955</v>
      </c>
    </row>
    <row r="239" spans="1:34" x14ac:dyDescent="0.25">
      <c r="A239" s="10">
        <v>42964</v>
      </c>
      <c r="B239" s="11" t="s">
        <v>16</v>
      </c>
      <c r="C239" s="64">
        <f>万和!C239</f>
        <v>4.9009634205241621</v>
      </c>
      <c r="D239" s="65">
        <f>海尔!C239</f>
        <v>4.8464724473181464</v>
      </c>
      <c r="E239" s="65">
        <f>美的!C239</f>
        <v>4.8398132648069332</v>
      </c>
      <c r="F239" s="65">
        <f>万家乐!C239</f>
        <v>4.8520569937788478</v>
      </c>
      <c r="G239" s="65">
        <f>华帝!C239</f>
        <v>4.875166949493015</v>
      </c>
      <c r="H239" s="65">
        <f>方太!C239</f>
        <v>4.937784390216617</v>
      </c>
      <c r="I239" s="65">
        <f>老板!C239</f>
        <v>4.9359974844924679</v>
      </c>
      <c r="J239" s="65">
        <f>AO!C239</f>
        <v>4.9590736395127948</v>
      </c>
      <c r="K239" s="71">
        <f>万和!J239</f>
        <v>4.9190116678105698</v>
      </c>
      <c r="L239" s="72">
        <f>海尔!J239</f>
        <v>4.8702663581101016</v>
      </c>
      <c r="M239" s="72">
        <f>美的!J239</f>
        <v>4.8639827823243555</v>
      </c>
      <c r="N239" s="72">
        <f>万家乐!J239</f>
        <v>4.8662251655629136</v>
      </c>
      <c r="O239" s="72">
        <f>华帝!J239</f>
        <v>4.8958786211791843</v>
      </c>
      <c r="P239" s="72">
        <f>方太!J239</f>
        <v>4.9506440927493562</v>
      </c>
      <c r="Q239" s="72">
        <f>老板!J239</f>
        <v>4.9481748277734896</v>
      </c>
      <c r="R239" s="72">
        <f>AO!J239</f>
        <v>4.9726785115655376</v>
      </c>
      <c r="S239" s="79">
        <f>万和!Q239</f>
        <v>4.8887363684892851</v>
      </c>
      <c r="T239" s="80">
        <f>海尔!Q239</f>
        <v>4.8247993845461483</v>
      </c>
      <c r="U239" s="80">
        <f>美的!Q239</f>
        <v>4.8160804977721847</v>
      </c>
      <c r="V239" s="80">
        <f>万家乐!Q239</f>
        <v>4.8297411198073448</v>
      </c>
      <c r="W239" s="80">
        <f>华帝!Q239</f>
        <v>4.84292687216921</v>
      </c>
      <c r="X239" s="80">
        <f>方太!Q239</f>
        <v>4.9352155188279898</v>
      </c>
      <c r="Y239" s="80">
        <f>老板!Q239</f>
        <v>4.9277649143869882</v>
      </c>
      <c r="Z239" s="80">
        <f>AO!Q239</f>
        <v>4.9559447983014859</v>
      </c>
      <c r="AA239" s="86">
        <f>万和!X239</f>
        <v>4.8951422252726307</v>
      </c>
      <c r="AB239" s="87">
        <f>海尔!X239</f>
        <v>4.8443515992981876</v>
      </c>
      <c r="AC239" s="87">
        <f>美的!X239</f>
        <v>4.8393765143242593</v>
      </c>
      <c r="AD239" s="87">
        <f>万家乐!X239</f>
        <v>4.860204695966285</v>
      </c>
      <c r="AE239" s="87">
        <f>华帝!X239</f>
        <v>4.8866953551306507</v>
      </c>
      <c r="AF239" s="87">
        <f>方太!X239</f>
        <v>4.9274935590725066</v>
      </c>
      <c r="AG239" s="87">
        <f>老板!X239</f>
        <v>4.932052711316925</v>
      </c>
      <c r="AH239" s="87">
        <f>AO!X239</f>
        <v>4.9485976086713599</v>
      </c>
    </row>
    <row r="240" spans="1:34" x14ac:dyDescent="0.25">
      <c r="A240" s="10">
        <v>42965</v>
      </c>
      <c r="B240" s="11" t="s">
        <v>17</v>
      </c>
      <c r="C240" s="64">
        <f>万和!C240</f>
        <v>4.901354601848336</v>
      </c>
      <c r="D240" s="65">
        <f>海尔!C240</f>
        <v>4.8468142690487541</v>
      </c>
      <c r="E240" s="65">
        <f>美的!C240</f>
        <v>4.8410216415731249</v>
      </c>
      <c r="F240" s="65">
        <f>万家乐!C240</f>
        <v>4.852167647412033</v>
      </c>
      <c r="G240" s="65">
        <f>华帝!C240</f>
        <v>4.8811924314883433</v>
      </c>
      <c r="H240" s="65">
        <f>方太!C240</f>
        <v>4.938086349717576</v>
      </c>
      <c r="I240" s="65">
        <f>老板!C240</f>
        <v>4.9363620846609022</v>
      </c>
      <c r="J240" s="65">
        <f>AO!C240</f>
        <v>4.9590291135829316</v>
      </c>
      <c r="K240" s="71">
        <f>万和!J240</f>
        <v>4.9191036840106346</v>
      </c>
      <c r="L240" s="72">
        <f>海尔!J240</f>
        <v>4.8706204368487169</v>
      </c>
      <c r="M240" s="72">
        <f>美的!J240</f>
        <v>4.8651457583349336</v>
      </c>
      <c r="N240" s="72">
        <f>万家乐!J240</f>
        <v>4.8663384171970696</v>
      </c>
      <c r="O240" s="72">
        <f>华帝!J240</f>
        <v>4.8962368689331148</v>
      </c>
      <c r="P240" s="72">
        <f>方太!J240</f>
        <v>4.9508838707316176</v>
      </c>
      <c r="Q240" s="72">
        <f>老板!J240</f>
        <v>4.9484524351388259</v>
      </c>
      <c r="R240" s="72">
        <f>AO!J240</f>
        <v>4.9726798806835601</v>
      </c>
      <c r="S240" s="79">
        <f>万和!Q240</f>
        <v>4.8890998860615271</v>
      </c>
      <c r="T240" s="80">
        <f>海尔!Q240</f>
        <v>4.8251345725538748</v>
      </c>
      <c r="U240" s="80">
        <f>美的!Q240</f>
        <v>4.817312460689922</v>
      </c>
      <c r="V240" s="80">
        <f>万家乐!Q240</f>
        <v>4.8291101236940071</v>
      </c>
      <c r="W240" s="80">
        <f>华帝!Q240</f>
        <v>4.8596631205673759</v>
      </c>
      <c r="X240" s="80">
        <f>方太!Q240</f>
        <v>4.9355488050360501</v>
      </c>
      <c r="Y240" s="80">
        <f>老板!Q240</f>
        <v>4.9281975421028674</v>
      </c>
      <c r="Z240" s="80">
        <f>AO!Q240</f>
        <v>4.9559253993476622</v>
      </c>
      <c r="AA240" s="86">
        <f>万和!X240</f>
        <v>4.8958602354728447</v>
      </c>
      <c r="AB240" s="87">
        <f>海尔!X240</f>
        <v>4.8446877977436715</v>
      </c>
      <c r="AC240" s="87">
        <f>美的!X240</f>
        <v>4.8406067056945181</v>
      </c>
      <c r="AD240" s="87">
        <f>万家乐!X240</f>
        <v>4.8610544013450223</v>
      </c>
      <c r="AE240" s="87">
        <f>华帝!X240</f>
        <v>4.887677304964539</v>
      </c>
      <c r="AF240" s="87">
        <f>方太!X240</f>
        <v>4.9278263733850602</v>
      </c>
      <c r="AG240" s="87">
        <f>老板!X240</f>
        <v>4.9324362767410106</v>
      </c>
      <c r="AH240" s="87">
        <f>AO!X240</f>
        <v>4.9484820607175717</v>
      </c>
    </row>
    <row r="241" spans="1:34" x14ac:dyDescent="0.25">
      <c r="A241" s="10">
        <v>42966</v>
      </c>
      <c r="B241" s="11" t="s">
        <v>18</v>
      </c>
      <c r="C241" s="64">
        <f>万和!C241</f>
        <v>4.9019919715216238</v>
      </c>
      <c r="D241" s="65">
        <f>海尔!C241</f>
        <v>4.8467387546761715</v>
      </c>
      <c r="E241" s="65">
        <f>美的!C241</f>
        <v>4.8409549445418092</v>
      </c>
      <c r="F241" s="65">
        <f>万家乐!C241</f>
        <v>4.8533077660594435</v>
      </c>
      <c r="G241" s="65">
        <f>华帝!C241</f>
        <v>4.8804371874861721</v>
      </c>
      <c r="H241" s="65">
        <f>方太!C241</f>
        <v>4.9384538919397265</v>
      </c>
      <c r="I241" s="65">
        <f>老板!C241</f>
        <v>4.9363717857985376</v>
      </c>
      <c r="J241" s="65">
        <f>AO!C241</f>
        <v>4.9590189036443109</v>
      </c>
      <c r="K241" s="71">
        <f>万和!J241</f>
        <v>4.9201696584109671</v>
      </c>
      <c r="L241" s="72">
        <f>海尔!J241</f>
        <v>4.870519110788055</v>
      </c>
      <c r="M241" s="72">
        <f>美的!J241</f>
        <v>4.8651010294248858</v>
      </c>
      <c r="N241" s="72">
        <f>万家乐!J241</f>
        <v>4.8676893576222433</v>
      </c>
      <c r="O241" s="72">
        <f>华帝!J241</f>
        <v>4.8953493517412277</v>
      </c>
      <c r="P241" s="72">
        <f>方太!J241</f>
        <v>4.9512674109902894</v>
      </c>
      <c r="Q241" s="72">
        <f>老板!J241</f>
        <v>4.9482802547770701</v>
      </c>
      <c r="R241" s="72">
        <f>AO!J241</f>
        <v>4.9727163896545008</v>
      </c>
      <c r="S241" s="79">
        <f>万和!Q241</f>
        <v>4.8898735135953952</v>
      </c>
      <c r="T241" s="80">
        <f>海尔!Q241</f>
        <v>4.8250696547546941</v>
      </c>
      <c r="U241" s="80">
        <f>美的!Q241</f>
        <v>4.8171971786682155</v>
      </c>
      <c r="V241" s="80">
        <f>万家乐!Q241</f>
        <v>4.8307766059443908</v>
      </c>
      <c r="W241" s="80">
        <f>华帝!Q241</f>
        <v>4.8588875613965223</v>
      </c>
      <c r="X241" s="80">
        <f>方太!Q241</f>
        <v>4.9360293850238204</v>
      </c>
      <c r="Y241" s="80">
        <f>老板!Q241</f>
        <v>4.9282944090587399</v>
      </c>
      <c r="Z241" s="80">
        <f>AO!Q241</f>
        <v>4.9559007767476819</v>
      </c>
      <c r="AA241" s="86">
        <f>万和!X241</f>
        <v>4.8959327425585091</v>
      </c>
      <c r="AB241" s="87">
        <f>海尔!X241</f>
        <v>4.8446274984857665</v>
      </c>
      <c r="AC241" s="87">
        <f>美的!X241</f>
        <v>4.8405666255323272</v>
      </c>
      <c r="AD241" s="87">
        <f>万家乐!X241</f>
        <v>4.8614573346116972</v>
      </c>
      <c r="AE241" s="87">
        <f>华帝!X241</f>
        <v>4.8870746493207662</v>
      </c>
      <c r="AF241" s="87">
        <f>方太!X241</f>
        <v>4.9280648798050697</v>
      </c>
      <c r="AG241" s="87">
        <f>老板!X241</f>
        <v>4.932540693559802</v>
      </c>
      <c r="AH241" s="87">
        <f>AO!X241</f>
        <v>4.9484395445307499</v>
      </c>
    </row>
    <row r="242" spans="1:34" x14ac:dyDescent="0.25">
      <c r="A242" s="10">
        <v>42967</v>
      </c>
      <c r="B242" s="11" t="s">
        <v>12</v>
      </c>
      <c r="C242" s="64">
        <f>万和!C242</f>
        <v>4.9026214399033012</v>
      </c>
      <c r="D242" s="65">
        <f>海尔!C242</f>
        <v>4.8467655158640746</v>
      </c>
      <c r="E242" s="65">
        <f>美的!C242</f>
        <v>4.8409136916268087</v>
      </c>
      <c r="F242" s="65">
        <f>万家乐!C242</f>
        <v>4.852950558213716</v>
      </c>
      <c r="G242" s="65">
        <f>华帝!C242</f>
        <v>4.8801869131325644</v>
      </c>
      <c r="H242" s="65">
        <f>方太!C242</f>
        <v>4.9389754528035859</v>
      </c>
      <c r="I242" s="65">
        <f>老板!C242</f>
        <v>4.936281837926269</v>
      </c>
      <c r="J242" s="65">
        <f>AO!C242</f>
        <v>4.95888293391834</v>
      </c>
      <c r="K242" s="71">
        <f>万和!J242</f>
        <v>4.9205257988970308</v>
      </c>
      <c r="L242" s="72">
        <f>海尔!J242</f>
        <v>4.870504814812576</v>
      </c>
      <c r="M242" s="72">
        <f>美的!J242</f>
        <v>4.8650597997242686</v>
      </c>
      <c r="N242" s="72">
        <f>万家乐!J242</f>
        <v>4.8672248803827749</v>
      </c>
      <c r="O242" s="72">
        <f>华帝!J242</f>
        <v>4.895104585857692</v>
      </c>
      <c r="P242" s="72">
        <f>方太!J242</f>
        <v>4.9516286468312787</v>
      </c>
      <c r="Q242" s="72">
        <f>老板!J242</f>
        <v>4.9481567145234537</v>
      </c>
      <c r="R242" s="72">
        <f>AO!J242</f>
        <v>4.9725084002110469</v>
      </c>
      <c r="S242" s="79">
        <f>万和!Q242</f>
        <v>4.8905341089370706</v>
      </c>
      <c r="T242" s="80">
        <f>海尔!Q242</f>
        <v>4.8250930115180148</v>
      </c>
      <c r="U242" s="80">
        <f>美的!Q242</f>
        <v>4.8171457367954309</v>
      </c>
      <c r="V242" s="80">
        <f>万家乐!Q242</f>
        <v>4.8303827751196176</v>
      </c>
      <c r="W242" s="80">
        <f>华帝!Q242</f>
        <v>4.8587095918277097</v>
      </c>
      <c r="X242" s="80">
        <f>方太!Q242</f>
        <v>4.9364809659809836</v>
      </c>
      <c r="Y242" s="80">
        <f>老板!Q242</f>
        <v>4.9282712323357689</v>
      </c>
      <c r="Z242" s="80">
        <f>AO!Q242</f>
        <v>4.9557912859959456</v>
      </c>
      <c r="AA242" s="86">
        <f>万和!X242</f>
        <v>4.8968044118758023</v>
      </c>
      <c r="AB242" s="87">
        <f>海尔!X242</f>
        <v>4.8446987212616319</v>
      </c>
      <c r="AC242" s="87">
        <f>美的!X242</f>
        <v>4.8405355383607276</v>
      </c>
      <c r="AD242" s="87">
        <f>万家乐!X242</f>
        <v>4.8612440191387556</v>
      </c>
      <c r="AE242" s="87">
        <f>华帝!X242</f>
        <v>4.8867465617122896</v>
      </c>
      <c r="AF242" s="87">
        <f>方太!X242</f>
        <v>4.9288167455984961</v>
      </c>
      <c r="AG242" s="87">
        <f>老板!X242</f>
        <v>4.9324175669195833</v>
      </c>
      <c r="AH242" s="87">
        <f>AO!X242</f>
        <v>4.9483491155480266</v>
      </c>
    </row>
    <row r="243" spans="1:34" x14ac:dyDescent="0.25">
      <c r="A243" s="10">
        <v>42968</v>
      </c>
      <c r="B243" s="11" t="s">
        <v>13</v>
      </c>
      <c r="C243" s="64">
        <f>万和!C243</f>
        <v>4.9029847002758968</v>
      </c>
      <c r="D243" s="65">
        <f>海尔!C243</f>
        <v>4.8466013228304945</v>
      </c>
      <c r="E243" s="65">
        <f>美的!C243</f>
        <v>4.8408648686550544</v>
      </c>
      <c r="F243" s="65">
        <f>万家乐!C243</f>
        <v>4.8534781052380387</v>
      </c>
      <c r="G243" s="65">
        <f>华帝!C243</f>
        <v>4.8801993482844539</v>
      </c>
      <c r="H243" s="65">
        <f>方太!C243</f>
        <v>4.9395321007598874</v>
      </c>
      <c r="I243" s="65">
        <f>老板!C243</f>
        <v>4.9365913027196555</v>
      </c>
      <c r="J243" s="65">
        <f>AO!C243</f>
        <v>4.9590241832055435</v>
      </c>
      <c r="K243" s="71">
        <f>万和!J243</f>
        <v>4.9204665161775774</v>
      </c>
      <c r="L243" s="72">
        <f>海尔!J243</f>
        <v>4.8702972298575551</v>
      </c>
      <c r="M243" s="72">
        <f>美的!J243</f>
        <v>4.864939948919111</v>
      </c>
      <c r="N243" s="72">
        <f>万家乐!J243</f>
        <v>4.867318935687865</v>
      </c>
      <c r="O243" s="72">
        <f>华帝!J243</f>
        <v>4.8949882779670011</v>
      </c>
      <c r="P243" s="72">
        <f>方太!J243</f>
        <v>4.9519296356129958</v>
      </c>
      <c r="Q243" s="72">
        <f>老板!J243</f>
        <v>4.9485184665075126</v>
      </c>
      <c r="R243" s="72">
        <f>AO!J243</f>
        <v>4.972652033105434</v>
      </c>
      <c r="S243" s="79">
        <f>万和!Q243</f>
        <v>4.89104589917231</v>
      </c>
      <c r="T243" s="80">
        <f>海尔!Q243</f>
        <v>4.8249373202955521</v>
      </c>
      <c r="U243" s="80">
        <f>美的!Q243</f>
        <v>4.81713058986323</v>
      </c>
      <c r="V243" s="80">
        <f>万家乐!Q243</f>
        <v>4.830927097005131</v>
      </c>
      <c r="W243" s="80">
        <f>华帝!Q243</f>
        <v>4.8587163268014333</v>
      </c>
      <c r="X243" s="80">
        <f>方太!Q243</f>
        <v>4.9371746544605992</v>
      </c>
      <c r="Y243" s="80">
        <f>老板!Q243</f>
        <v>4.9285774469877826</v>
      </c>
      <c r="Z243" s="80">
        <f>AO!Q243</f>
        <v>4.955877875273341</v>
      </c>
      <c r="AA243" s="86">
        <f>万和!X243</f>
        <v>4.8974416854778031</v>
      </c>
      <c r="AB243" s="87">
        <f>海尔!X243</f>
        <v>4.8445694183383772</v>
      </c>
      <c r="AC243" s="87">
        <f>美的!X243</f>
        <v>4.8405240671828214</v>
      </c>
      <c r="AD243" s="87">
        <f>万家乐!X243</f>
        <v>4.8621882830211192</v>
      </c>
      <c r="AE243" s="87">
        <f>华帝!X243</f>
        <v>4.8868934400849291</v>
      </c>
      <c r="AF243" s="87">
        <f>方太!X243</f>
        <v>4.929492012206067</v>
      </c>
      <c r="AG243" s="87">
        <f>老板!X243</f>
        <v>4.9326779946636705</v>
      </c>
      <c r="AH243" s="87">
        <f>AO!X243</f>
        <v>4.9485426412378555</v>
      </c>
    </row>
    <row r="244" spans="1:34" x14ac:dyDescent="0.25">
      <c r="A244" s="10">
        <v>42969</v>
      </c>
      <c r="B244" s="11" t="s">
        <v>14</v>
      </c>
      <c r="C244" s="64">
        <f>万和!C244</f>
        <v>4.9036603074457963</v>
      </c>
      <c r="D244" s="65">
        <f>海尔!C244</f>
        <v>4.8464225595018418</v>
      </c>
      <c r="E244" s="65">
        <f>美的!C244</f>
        <v>4.8409013772392422</v>
      </c>
      <c r="F244" s="65">
        <f>万家乐!C244</f>
        <v>4.8539935090635637</v>
      </c>
      <c r="G244" s="65">
        <f>华帝!C244</f>
        <v>4.8799616773527896</v>
      </c>
      <c r="H244" s="65">
        <f>方太!C244</f>
        <v>4.9397323818019627</v>
      </c>
      <c r="I244" s="65">
        <f>老板!C244</f>
        <v>4.9368060609453428</v>
      </c>
      <c r="J244" s="65">
        <f>AO!C244</f>
        <v>4.9592153619992656</v>
      </c>
      <c r="K244" s="71">
        <f>万和!J244</f>
        <v>4.9211356466876968</v>
      </c>
      <c r="L244" s="72">
        <f>海尔!J244</f>
        <v>4.8701550855020379</v>
      </c>
      <c r="M244" s="72">
        <f>美的!J244</f>
        <v>4.86499578419307</v>
      </c>
      <c r="N244" s="72">
        <f>万家乐!J244</f>
        <v>4.8679648539539304</v>
      </c>
      <c r="O244" s="72">
        <f>华帝!J244</f>
        <v>4.8948485518461196</v>
      </c>
      <c r="P244" s="72">
        <f>方太!J244</f>
        <v>4.9521498661909007</v>
      </c>
      <c r="Q244" s="72">
        <f>老板!J244</f>
        <v>4.9486928287521694</v>
      </c>
      <c r="R244" s="72">
        <f>AO!J244</f>
        <v>4.9727398015435504</v>
      </c>
      <c r="S244" s="79">
        <f>万和!Q244</f>
        <v>4.8920684993240195</v>
      </c>
      <c r="T244" s="80">
        <f>海尔!Q244</f>
        <v>4.8246620521663628</v>
      </c>
      <c r="U244" s="80">
        <f>美的!Q244</f>
        <v>4.8172384823232894</v>
      </c>
      <c r="V244" s="80">
        <f>万家乐!Q244</f>
        <v>4.8313939681785802</v>
      </c>
      <c r="W244" s="80">
        <f>华帝!Q244</f>
        <v>4.8586336502321466</v>
      </c>
      <c r="X244" s="80">
        <f>方太!Q244</f>
        <v>4.9373416592328274</v>
      </c>
      <c r="Y244" s="80">
        <f>老板!Q244</f>
        <v>4.928875328892123</v>
      </c>
      <c r="Z244" s="80">
        <f>AO!Q244</f>
        <v>4.9561466372657108</v>
      </c>
      <c r="AA244" s="86">
        <f>万和!X244</f>
        <v>4.8977767763256725</v>
      </c>
      <c r="AB244" s="87">
        <f>海尔!X244</f>
        <v>4.8444505408371219</v>
      </c>
      <c r="AC244" s="87">
        <f>美的!X244</f>
        <v>4.8404698652013654</v>
      </c>
      <c r="AD244" s="87">
        <f>万家乐!X244</f>
        <v>4.8626217050581806</v>
      </c>
      <c r="AE244" s="87">
        <f>华帝!X244</f>
        <v>4.8864028299801019</v>
      </c>
      <c r="AF244" s="87">
        <f>方太!X244</f>
        <v>4.9297056199821592</v>
      </c>
      <c r="AG244" s="87">
        <f>老板!X244</f>
        <v>4.9328500251917369</v>
      </c>
      <c r="AH244" s="87">
        <f>AO!X244</f>
        <v>4.9487596471885338</v>
      </c>
    </row>
    <row r="245" spans="1:34" x14ac:dyDescent="0.25">
      <c r="A245" s="10">
        <v>42970</v>
      </c>
      <c r="B245" s="11" t="s">
        <v>15</v>
      </c>
      <c r="C245" s="64">
        <f>万和!C245</f>
        <v>4.9041981968482302</v>
      </c>
      <c r="D245" s="65">
        <f>海尔!C245</f>
        <v>4.8462672975297822</v>
      </c>
      <c r="E245" s="65">
        <f>美的!C245</f>
        <v>4.8409675238914653</v>
      </c>
      <c r="F245" s="65">
        <f>万家乐!C245</f>
        <v>4.8544578693832428</v>
      </c>
      <c r="G245" s="65">
        <f>华帝!C245</f>
        <v>4.8801843996700844</v>
      </c>
      <c r="H245" s="65">
        <f>方太!C245</f>
        <v>4.9397636068333517</v>
      </c>
      <c r="I245" s="65">
        <f>老板!C245</f>
        <v>4.9369180828008297</v>
      </c>
      <c r="J245" s="65">
        <f>AO!C245</f>
        <v>4.9595080572103107</v>
      </c>
      <c r="K245" s="71">
        <f>万和!J245</f>
        <v>4.921780175320297</v>
      </c>
      <c r="L245" s="72">
        <f>海尔!J245</f>
        <v>4.8700622824031132</v>
      </c>
      <c r="M245" s="72">
        <f>美的!J245</f>
        <v>4.865050435909823</v>
      </c>
      <c r="N245" s="72">
        <f>万家乐!J245</f>
        <v>4.8688699360341152</v>
      </c>
      <c r="O245" s="72">
        <f>华帝!J245</f>
        <v>4.8948833510074232</v>
      </c>
      <c r="P245" s="72">
        <f>方太!J245</f>
        <v>4.9522708681580543</v>
      </c>
      <c r="Q245" s="72">
        <f>老板!J245</f>
        <v>4.9488238412813574</v>
      </c>
      <c r="R245" s="72">
        <f>AO!J245</f>
        <v>4.9729047135366624</v>
      </c>
      <c r="S245" s="79">
        <f>万和!Q245</f>
        <v>4.8927848954821309</v>
      </c>
      <c r="T245" s="80">
        <f>海尔!Q245</f>
        <v>4.8244994820150815</v>
      </c>
      <c r="U245" s="80">
        <f>美的!Q245</f>
        <v>4.8173405275089385</v>
      </c>
      <c r="V245" s="80">
        <f>万家乐!Q245</f>
        <v>4.8316749585406304</v>
      </c>
      <c r="W245" s="80">
        <f>华帝!Q245</f>
        <v>4.8586956521739131</v>
      </c>
      <c r="X245" s="80">
        <f>方太!Q245</f>
        <v>4.937404417256464</v>
      </c>
      <c r="Y245" s="80">
        <f>老板!Q245</f>
        <v>4.9292351480313643</v>
      </c>
      <c r="Z245" s="80">
        <f>AO!Q245</f>
        <v>4.9564608669393584</v>
      </c>
      <c r="AA245" s="86">
        <f>万和!X245</f>
        <v>4.8980295197422645</v>
      </c>
      <c r="AB245" s="87">
        <f>海尔!X245</f>
        <v>4.844240128171152</v>
      </c>
      <c r="AC245" s="87">
        <f>美的!X245</f>
        <v>4.8405116082556345</v>
      </c>
      <c r="AD245" s="87">
        <f>万家乐!X245</f>
        <v>4.8628287135749826</v>
      </c>
      <c r="AE245" s="87">
        <f>华帝!X245</f>
        <v>4.8869741958289152</v>
      </c>
      <c r="AF245" s="87">
        <f>方太!X245</f>
        <v>4.9296155350855351</v>
      </c>
      <c r="AG245" s="87">
        <f>老板!X245</f>
        <v>4.9326952590897672</v>
      </c>
      <c r="AH245" s="87">
        <f>AO!X245</f>
        <v>4.9491585911549123</v>
      </c>
    </row>
    <row r="246" spans="1:34" x14ac:dyDescent="0.25">
      <c r="A246" s="10">
        <v>42971</v>
      </c>
      <c r="B246" s="11" t="s">
        <v>16</v>
      </c>
      <c r="C246" s="64">
        <f>万和!C246</f>
        <v>4.9039772301700246</v>
      </c>
      <c r="D246" s="65">
        <f>海尔!C246</f>
        <v>4.8460637422020287</v>
      </c>
      <c r="E246" s="65">
        <f>美的!C246</f>
        <v>4.8409831483348889</v>
      </c>
      <c r="F246" s="65">
        <f>万家乐!C246</f>
        <v>4.8553927361537852</v>
      </c>
      <c r="G246" s="65">
        <f>华帝!C246</f>
        <v>4.8803947562233025</v>
      </c>
      <c r="H246" s="65">
        <f>方太!C246</f>
        <v>4.9400030616690804</v>
      </c>
      <c r="I246" s="65">
        <f>老板!C246</f>
        <v>4.936948951618878</v>
      </c>
      <c r="J246" s="65">
        <f>AO!C246</f>
        <v>4.9593464803114431</v>
      </c>
      <c r="K246" s="71">
        <f>万和!J246</f>
        <v>4.9218036102164628</v>
      </c>
      <c r="L246" s="72">
        <f>海尔!J246</f>
        <v>4.8697933906679749</v>
      </c>
      <c r="M246" s="72">
        <f>美的!J246</f>
        <v>4.8650746304814563</v>
      </c>
      <c r="N246" s="72">
        <f>万家乐!J246</f>
        <v>4.8702434412668403</v>
      </c>
      <c r="O246" s="72">
        <f>华帝!J246</f>
        <v>4.8953601414052139</v>
      </c>
      <c r="P246" s="72">
        <f>方太!J246</f>
        <v>4.9523792701451939</v>
      </c>
      <c r="Q246" s="72">
        <f>老板!J246</f>
        <v>4.9488775283396311</v>
      </c>
      <c r="R246" s="72">
        <f>AO!J246</f>
        <v>4.9728125598315147</v>
      </c>
      <c r="S246" s="79">
        <f>万和!Q246</f>
        <v>4.8923676129128904</v>
      </c>
      <c r="T246" s="80">
        <f>海尔!Q246</f>
        <v>4.8243083848371233</v>
      </c>
      <c r="U246" s="80">
        <f>美的!Q246</f>
        <v>4.8173454864791205</v>
      </c>
      <c r="V246" s="80">
        <f>万家乐!Q246</f>
        <v>4.8326636728905692</v>
      </c>
      <c r="W246" s="80">
        <f>华帝!Q246</f>
        <v>4.8587273530711448</v>
      </c>
      <c r="X246" s="80">
        <f>方太!Q246</f>
        <v>4.9375772777051612</v>
      </c>
      <c r="Y246" s="80">
        <f>老板!Q246</f>
        <v>4.9292620582351629</v>
      </c>
      <c r="Z246" s="80">
        <f>AO!Q246</f>
        <v>4.956428981701813</v>
      </c>
      <c r="AA246" s="86">
        <f>万和!X246</f>
        <v>4.8977604673807207</v>
      </c>
      <c r="AB246" s="87">
        <f>海尔!X246</f>
        <v>4.844089451100988</v>
      </c>
      <c r="AC246" s="87">
        <f>美的!X246</f>
        <v>4.8405293280440906</v>
      </c>
      <c r="AD246" s="87">
        <f>万家乐!X246</f>
        <v>4.863271094303947</v>
      </c>
      <c r="AE246" s="87">
        <f>华帝!X246</f>
        <v>4.887096774193548</v>
      </c>
      <c r="AF246" s="87">
        <f>方太!X246</f>
        <v>4.9300526371568871</v>
      </c>
      <c r="AG246" s="87">
        <f>老板!X246</f>
        <v>4.93270726828184</v>
      </c>
      <c r="AH246" s="87">
        <f>AO!X246</f>
        <v>4.9487978994010007</v>
      </c>
    </row>
    <row r="247" spans="1:34" x14ac:dyDescent="0.25">
      <c r="A247" s="10">
        <v>42972</v>
      </c>
      <c r="B247" s="11" t="s">
        <v>17</v>
      </c>
      <c r="C247" s="64">
        <f>万和!C247</f>
        <v>4.9039083893452826</v>
      </c>
      <c r="D247" s="65">
        <f>海尔!C247</f>
        <v>4.8460332895944749</v>
      </c>
      <c r="E247" s="65">
        <f>美的!C247</f>
        <v>4.8420283211625792</v>
      </c>
      <c r="F247" s="65">
        <f>万家乐!C247</f>
        <v>4.8545568775277808</v>
      </c>
      <c r="G247" s="65">
        <f>华帝!C247</f>
        <v>4.880078511238028</v>
      </c>
      <c r="H247" s="65">
        <f>方太!C247</f>
        <v>4.9403004311961007</v>
      </c>
      <c r="I247" s="65">
        <f>老板!C247</f>
        <v>4.9371873673330002</v>
      </c>
      <c r="J247" s="65">
        <f>AO!C247</f>
        <v>4.9593156135893866</v>
      </c>
      <c r="K247" s="71">
        <f>万和!J247</f>
        <v>4.9215085884988801</v>
      </c>
      <c r="L247" s="72">
        <f>海尔!J247</f>
        <v>4.8697493260564464</v>
      </c>
      <c r="M247" s="72">
        <f>美的!J247</f>
        <v>4.8679928380076802</v>
      </c>
      <c r="N247" s="72">
        <f>万家乐!J247</f>
        <v>4.8698315467075037</v>
      </c>
      <c r="O247" s="72">
        <f>华帝!J247</f>
        <v>4.8948510204985167</v>
      </c>
      <c r="P247" s="72">
        <f>方太!J247</f>
        <v>4.9526504499437571</v>
      </c>
      <c r="Q247" s="72">
        <f>老板!J247</f>
        <v>4.9491943075474829</v>
      </c>
      <c r="R247" s="72">
        <f>AO!J247</f>
        <v>4.9728740404840606</v>
      </c>
      <c r="S247" s="79">
        <f>万和!Q247</f>
        <v>4.8922330097087379</v>
      </c>
      <c r="T247" s="80">
        <f>海尔!Q247</f>
        <v>4.8243169333221143</v>
      </c>
      <c r="U247" s="80">
        <f>美的!Q247</f>
        <v>4.8174898841808727</v>
      </c>
      <c r="V247" s="80">
        <f>万家乐!Q247</f>
        <v>4.8315467075038283</v>
      </c>
      <c r="W247" s="80">
        <f>华帝!Q247</f>
        <v>4.8585026785318988</v>
      </c>
      <c r="X247" s="80">
        <f>方太!Q247</f>
        <v>4.9379218222722159</v>
      </c>
      <c r="Y247" s="80">
        <f>老板!Q247</f>
        <v>4.9294534581095295</v>
      </c>
      <c r="Z247" s="80">
        <f>AO!Q247</f>
        <v>4.9562651951812491</v>
      </c>
      <c r="AA247" s="86">
        <f>万和!X247</f>
        <v>4.8979835698282299</v>
      </c>
      <c r="AB247" s="87">
        <f>海尔!X247</f>
        <v>4.8440336094048639</v>
      </c>
      <c r="AC247" s="87">
        <f>美的!X247</f>
        <v>4.8406022412991847</v>
      </c>
      <c r="AD247" s="87">
        <f>万家乐!X247</f>
        <v>4.8622923783720111</v>
      </c>
      <c r="AE247" s="87">
        <f>华帝!X247</f>
        <v>4.8868818346836678</v>
      </c>
      <c r="AF247" s="87">
        <f>方太!X247</f>
        <v>4.9303290213723283</v>
      </c>
      <c r="AG247" s="87">
        <f>老板!X247</f>
        <v>4.9329143363419901</v>
      </c>
      <c r="AH247" s="87">
        <f>AO!X247</f>
        <v>4.9488076051028491</v>
      </c>
    </row>
    <row r="248" spans="1:34" x14ac:dyDescent="0.25">
      <c r="A248" s="10">
        <v>42973</v>
      </c>
      <c r="B248" s="11" t="s">
        <v>18</v>
      </c>
      <c r="C248" s="64">
        <f>万和!C248</f>
        <v>4.9045028934753994</v>
      </c>
      <c r="D248" s="65">
        <f>海尔!C248</f>
        <v>4.8460791784136026</v>
      </c>
      <c r="E248" s="65">
        <f>美的!C248</f>
        <v>4.8407087585251052</v>
      </c>
      <c r="F248" s="65">
        <f>万家乐!C248</f>
        <v>4.8550417696199553</v>
      </c>
      <c r="G248" s="65">
        <f>华帝!C248</f>
        <v>4.879702692319059</v>
      </c>
      <c r="H248" s="65">
        <f>方太!C248</f>
        <v>4.9404939653416617</v>
      </c>
      <c r="I248" s="65">
        <f>老板!C248</f>
        <v>4.9373775287721138</v>
      </c>
      <c r="J248" s="65">
        <f>AO!C248</f>
        <v>4.9594583526713807</v>
      </c>
      <c r="K248" s="71">
        <f>万和!J248</f>
        <v>4.9222114596527833</v>
      </c>
      <c r="L248" s="72">
        <f>海尔!J248</f>
        <v>4.8697426418740308</v>
      </c>
      <c r="M248" s="72">
        <f>美的!J248</f>
        <v>4.8653296213370147</v>
      </c>
      <c r="N248" s="72">
        <f>万家乐!J248</f>
        <v>4.8704553476879635</v>
      </c>
      <c r="O248" s="72">
        <f>华帝!J248</f>
        <v>4.8940952212075537</v>
      </c>
      <c r="P248" s="72">
        <f>方太!J248</f>
        <v>4.9529358247603055</v>
      </c>
      <c r="Q248" s="72">
        <f>老板!J248</f>
        <v>4.9494107581486491</v>
      </c>
      <c r="R248" s="72">
        <f>AO!J248</f>
        <v>4.9729995358868653</v>
      </c>
      <c r="S248" s="79">
        <f>万和!Q248</f>
        <v>4.8930780120706352</v>
      </c>
      <c r="T248" s="80">
        <f>海尔!Q248</f>
        <v>4.824382223395701</v>
      </c>
      <c r="U248" s="80">
        <f>美的!Q248</f>
        <v>4.8160325833719089</v>
      </c>
      <c r="V248" s="80">
        <f>万家乐!Q248</f>
        <v>4.8319802329685846</v>
      </c>
      <c r="W248" s="80">
        <f>华帝!Q248</f>
        <v>4.8581434524337261</v>
      </c>
      <c r="X248" s="80">
        <f>方太!Q248</f>
        <v>4.9380750795927648</v>
      </c>
      <c r="Y248" s="80">
        <f>老板!Q248</f>
        <v>4.9296497667871826</v>
      </c>
      <c r="Z248" s="80">
        <f>AO!Q248</f>
        <v>4.9564552676840758</v>
      </c>
      <c r="AA248" s="86">
        <f>万和!X248</f>
        <v>4.8982192087027796</v>
      </c>
      <c r="AB248" s="87">
        <f>海尔!X248</f>
        <v>4.8441126699710768</v>
      </c>
      <c r="AC248" s="87">
        <f>美的!X248</f>
        <v>4.8407640708663919</v>
      </c>
      <c r="AD248" s="87">
        <f>万家乐!X248</f>
        <v>4.8626897282033177</v>
      </c>
      <c r="AE248" s="87">
        <f>华帝!X248</f>
        <v>4.886869403315897</v>
      </c>
      <c r="AF248" s="87">
        <f>方太!X248</f>
        <v>4.9304709916719158</v>
      </c>
      <c r="AG248" s="87">
        <f>老板!X248</f>
        <v>4.9330720613805097</v>
      </c>
      <c r="AH248" s="87">
        <f>AO!X248</f>
        <v>4.9489202544432009</v>
      </c>
    </row>
    <row r="249" spans="1:34" x14ac:dyDescent="0.25">
      <c r="A249" s="10">
        <v>42974</v>
      </c>
      <c r="B249" s="11" t="s">
        <v>12</v>
      </c>
      <c r="C249" s="64">
        <f>万和!C249</f>
        <v>4.9051892506613273</v>
      </c>
      <c r="D249" s="65">
        <f>海尔!C249</f>
        <v>4.8458611828649234</v>
      </c>
      <c r="E249" s="65">
        <f>美的!C249</f>
        <v>4.8414113271875392</v>
      </c>
      <c r="F249" s="65">
        <f>万家乐!C249</f>
        <v>4.8561184906547545</v>
      </c>
      <c r="G249" s="65">
        <f>华帝!C249</f>
        <v>4.8792102456162443</v>
      </c>
      <c r="H249" s="65">
        <f>方太!C249</f>
        <v>4.94083885209713</v>
      </c>
      <c r="I249" s="65">
        <f>老板!C249</f>
        <v>4.9379447765442643</v>
      </c>
      <c r="J249" s="65">
        <f>AO!C249</f>
        <v>4.9596531844386949</v>
      </c>
      <c r="K249" s="71">
        <f>万和!J249</f>
        <v>4.9230883334569455</v>
      </c>
      <c r="L249" s="72">
        <f>海尔!J249</f>
        <v>4.8695573763593405</v>
      </c>
      <c r="M249" s="72">
        <f>美的!J249</f>
        <v>4.8654554757918254</v>
      </c>
      <c r="N249" s="72">
        <f>万家乐!J249</f>
        <v>4.8716351240155165</v>
      </c>
      <c r="O249" s="72">
        <f>华帝!J249</f>
        <v>4.8936708860759497</v>
      </c>
      <c r="P249" s="72">
        <f>方太!J249</f>
        <v>4.9533635413035899</v>
      </c>
      <c r="Q249" s="72">
        <f>老板!J249</f>
        <v>4.9500013773725238</v>
      </c>
      <c r="R249" s="72">
        <f>AO!J249</f>
        <v>4.9730627808797498</v>
      </c>
      <c r="S249" s="79">
        <f>万和!Q249</f>
        <v>4.8937921827486468</v>
      </c>
      <c r="T249" s="80">
        <f>海尔!Q249</f>
        <v>4.8241068288856361</v>
      </c>
      <c r="U249" s="80">
        <f>美的!Q249</f>
        <v>4.8178885444042097</v>
      </c>
      <c r="V249" s="80">
        <f>万家乐!Q249</f>
        <v>4.8329610908663456</v>
      </c>
      <c r="W249" s="80">
        <f>华帝!Q249</f>
        <v>4.8575679516788064</v>
      </c>
      <c r="X249" s="80">
        <f>方太!Q249</f>
        <v>4.938480306727083</v>
      </c>
      <c r="Y249" s="80">
        <f>老板!Q249</f>
        <v>4.9302774028263681</v>
      </c>
      <c r="Z249" s="80">
        <f>AO!Q249</f>
        <v>4.9567206863679694</v>
      </c>
      <c r="AA249" s="86">
        <f>万和!X249</f>
        <v>4.8986872357783877</v>
      </c>
      <c r="AB249" s="87">
        <f>海尔!X249</f>
        <v>4.8439193433497936</v>
      </c>
      <c r="AC249" s="87">
        <f>美的!X249</f>
        <v>4.8408899613665817</v>
      </c>
      <c r="AD249" s="87">
        <f>万家乐!X249</f>
        <v>4.8637592570824024</v>
      </c>
      <c r="AE249" s="87">
        <f>华帝!X249</f>
        <v>4.8863918990939776</v>
      </c>
      <c r="AF249" s="87">
        <f>方太!X249</f>
        <v>4.930672708260718</v>
      </c>
      <c r="AG249" s="87">
        <f>老板!X249</f>
        <v>4.9335555494339003</v>
      </c>
      <c r="AH249" s="87">
        <f>AO!X249</f>
        <v>4.9491760860683645</v>
      </c>
    </row>
    <row r="250" spans="1:34" x14ac:dyDescent="0.25">
      <c r="A250" s="10">
        <v>42975</v>
      </c>
      <c r="B250" s="11" t="s">
        <v>13</v>
      </c>
      <c r="C250" s="64">
        <f>万和!C250</f>
        <v>4.905082821101483</v>
      </c>
      <c r="D250" s="65">
        <f>海尔!C250</f>
        <v>4.8458407688489187</v>
      </c>
      <c r="E250" s="65">
        <f>美的!C250</f>
        <v>4.8416285938461812</v>
      </c>
      <c r="F250" s="65">
        <f>万家乐!C250</f>
        <v>4.856376522181761</v>
      </c>
      <c r="G250" s="65">
        <f>华帝!C250</f>
        <v>4.8790304647542806</v>
      </c>
      <c r="H250" s="65">
        <f>方太!C250</f>
        <v>4.9412636135319374</v>
      </c>
      <c r="I250" s="65">
        <f>老板!C250</f>
        <v>4.9377306527127507</v>
      </c>
      <c r="J250" s="65">
        <f>AO!C250</f>
        <v>4.9597019795518813</v>
      </c>
      <c r="K250" s="71">
        <f>万和!J250</f>
        <v>4.9227579056505961</v>
      </c>
      <c r="L250" s="72">
        <f>海尔!J250</f>
        <v>4.8695866437491739</v>
      </c>
      <c r="M250" s="72">
        <f>美的!J250</f>
        <v>4.8656787336136835</v>
      </c>
      <c r="N250" s="72">
        <f>万家乐!J250</f>
        <v>4.8718430635498651</v>
      </c>
      <c r="O250" s="72">
        <f>华帝!J250</f>
        <v>4.8934400711585502</v>
      </c>
      <c r="P250" s="72">
        <f>方太!J250</f>
        <v>4.9535780007638621</v>
      </c>
      <c r="Q250" s="72">
        <f>老板!J250</f>
        <v>4.9497108234646099</v>
      </c>
      <c r="R250" s="72">
        <f>AO!J250</f>
        <v>4.9731346530345881</v>
      </c>
      <c r="S250" s="79">
        <f>万和!Q250</f>
        <v>4.8939494927053246</v>
      </c>
      <c r="T250" s="80">
        <f>海尔!Q250</f>
        <v>4.8240672577965142</v>
      </c>
      <c r="U250" s="80">
        <f>美的!Q250</f>
        <v>4.8181485275714344</v>
      </c>
      <c r="V250" s="80">
        <f>万家乐!Q250</f>
        <v>4.8334312228356628</v>
      </c>
      <c r="W250" s="80">
        <f>华帝!Q250</f>
        <v>4.8574160551478762</v>
      </c>
      <c r="X250" s="80">
        <f>方太!Q250</f>
        <v>4.9389951737786886</v>
      </c>
      <c r="Y250" s="80">
        <f>老板!Q250</f>
        <v>4.9300743596805292</v>
      </c>
      <c r="Z250" s="80">
        <f>AO!Q250</f>
        <v>4.9567652817054597</v>
      </c>
      <c r="AA250" s="86">
        <f>万和!X250</f>
        <v>4.8985410649485299</v>
      </c>
      <c r="AB250" s="87">
        <f>海尔!X250</f>
        <v>4.843868405001067</v>
      </c>
      <c r="AC250" s="87">
        <f>美的!X250</f>
        <v>4.8410585203534255</v>
      </c>
      <c r="AD250" s="87">
        <f>万家乐!X250</f>
        <v>4.8638552801597559</v>
      </c>
      <c r="AE250" s="87">
        <f>华帝!X250</f>
        <v>4.8862352679564154</v>
      </c>
      <c r="AF250" s="87">
        <f>方太!X250</f>
        <v>4.9312176660532616</v>
      </c>
      <c r="AG250" s="87">
        <f>老板!X250</f>
        <v>4.9334067749931148</v>
      </c>
      <c r="AH250" s="87">
        <f>AO!X250</f>
        <v>4.949206003915597</v>
      </c>
    </row>
    <row r="251" spans="1:34" x14ac:dyDescent="0.25">
      <c r="A251" s="10">
        <v>42976</v>
      </c>
      <c r="B251" s="11" t="s">
        <v>14</v>
      </c>
      <c r="C251" s="64">
        <f>万和!C251</f>
        <v>4.905199229743741</v>
      </c>
      <c r="D251" s="65">
        <f>海尔!C251</f>
        <v>4.8457127786808298</v>
      </c>
      <c r="E251" s="65">
        <f>美的!C251</f>
        <v>4.8419345814751145</v>
      </c>
      <c r="F251" s="65">
        <f>万家乐!C251</f>
        <v>4.8567625758465454</v>
      </c>
      <c r="G251" s="65">
        <f>华帝!C251</f>
        <v>4.878569556252411</v>
      </c>
      <c r="H251" s="65">
        <f>方太!C251</f>
        <v>4.9416432754617601</v>
      </c>
      <c r="I251" s="65">
        <f>老板!C251</f>
        <v>4.9375538565902133</v>
      </c>
      <c r="J251" s="65">
        <f>AO!C251</f>
        <v>4.9597601188534988</v>
      </c>
      <c r="K251" s="71">
        <f>万和!J251</f>
        <v>4.9230484372685526</v>
      </c>
      <c r="L251" s="72">
        <f>海尔!J251</f>
        <v>4.8694748789209932</v>
      </c>
      <c r="M251" s="72">
        <f>美的!J251</f>
        <v>4.8658517205734793</v>
      </c>
      <c r="N251" s="72">
        <f>万家乐!J251</f>
        <v>4.8719906048150321</v>
      </c>
      <c r="O251" s="72">
        <f>华帝!J251</f>
        <v>4.8927789934354484</v>
      </c>
      <c r="P251" s="72">
        <f>方太!J251</f>
        <v>4.9537373947395782</v>
      </c>
      <c r="Q251" s="72">
        <f>老板!J251</f>
        <v>4.9497002365106431</v>
      </c>
      <c r="R251" s="72">
        <f>AO!J251</f>
        <v>4.9731764322208933</v>
      </c>
      <c r="S251" s="79">
        <f>万和!Q251</f>
        <v>4.894089764479336</v>
      </c>
      <c r="T251" s="80">
        <f>海尔!Q251</f>
        <v>4.8239583990104151</v>
      </c>
      <c r="U251" s="80">
        <f>美的!Q251</f>
        <v>4.8185245442644291</v>
      </c>
      <c r="V251" s="80">
        <f>万家乐!Q251</f>
        <v>4.8339401056958309</v>
      </c>
      <c r="W251" s="80">
        <f>华帝!Q251</f>
        <v>4.8571683071304506</v>
      </c>
      <c r="X251" s="80">
        <f>方太!Q251</f>
        <v>4.9394254427002116</v>
      </c>
      <c r="Y251" s="80">
        <f>老板!Q251</f>
        <v>4.9297068368076564</v>
      </c>
      <c r="Z251" s="80">
        <f>AO!Q251</f>
        <v>4.9568431351233828</v>
      </c>
      <c r="AA251" s="86">
        <f>万和!X251</f>
        <v>4.8984594874833354</v>
      </c>
      <c r="AB251" s="87">
        <f>海尔!X251</f>
        <v>4.8437050581110821</v>
      </c>
      <c r="AC251" s="87">
        <f>美的!X251</f>
        <v>4.841427479587435</v>
      </c>
      <c r="AD251" s="87">
        <f>万家乐!X251</f>
        <v>4.8643570170287731</v>
      </c>
      <c r="AE251" s="87">
        <f>华帝!X251</f>
        <v>4.885761368191333</v>
      </c>
      <c r="AF251" s="87">
        <f>方太!X251</f>
        <v>4.9317669889454896</v>
      </c>
      <c r="AG251" s="87">
        <f>老板!X251</f>
        <v>4.9332544964523404</v>
      </c>
      <c r="AH251" s="87">
        <f>AO!X251</f>
        <v>4.9492607892162193</v>
      </c>
    </row>
    <row r="252" spans="1:34" x14ac:dyDescent="0.25">
      <c r="A252" s="10">
        <v>42977</v>
      </c>
      <c r="B252" s="11" t="s">
        <v>15</v>
      </c>
      <c r="C252" s="64">
        <f>万和!C252</f>
        <v>4.9052444707448775</v>
      </c>
      <c r="D252" s="65">
        <f>海尔!C252</f>
        <v>4.8456088205539549</v>
      </c>
      <c r="E252" s="65">
        <f>美的!C252</f>
        <v>4.8420556715796037</v>
      </c>
      <c r="F252" s="65">
        <f>万家乐!C252</f>
        <v>4.8563838099703078</v>
      </c>
      <c r="G252" s="65">
        <f>华帝!C252</f>
        <v>4.8783298075653496</v>
      </c>
      <c r="H252" s="65">
        <f>方太!C252</f>
        <v>4.9417043975161006</v>
      </c>
      <c r="I252" s="65">
        <f>老板!C252</f>
        <v>4.9375589045357637</v>
      </c>
      <c r="J252" s="65">
        <f>AO!C252</f>
        <v>4.9596456425446345</v>
      </c>
      <c r="K252" s="71">
        <f>万和!J252</f>
        <v>4.9229232931429836</v>
      </c>
      <c r="L252" s="72">
        <f>海尔!J252</f>
        <v>4.869328330206379</v>
      </c>
      <c r="M252" s="72">
        <f>美的!J252</f>
        <v>4.8659810660449159</v>
      </c>
      <c r="N252" s="72">
        <f>万家乐!J252</f>
        <v>4.871542428504454</v>
      </c>
      <c r="O252" s="72">
        <f>华帝!J252</f>
        <v>4.892799714132571</v>
      </c>
      <c r="P252" s="72">
        <f>方太!J252</f>
        <v>4.9538589154252932</v>
      </c>
      <c r="Q252" s="72">
        <f>老板!J252</f>
        <v>4.9497927475363035</v>
      </c>
      <c r="R252" s="72">
        <f>AO!J252</f>
        <v>4.9730699203782711</v>
      </c>
      <c r="S252" s="79">
        <f>万和!Q252</f>
        <v>4.8941489755159404</v>
      </c>
      <c r="T252" s="80">
        <f>海尔!Q252</f>
        <v>4.8239005604132714</v>
      </c>
      <c r="U252" s="80">
        <f>美的!Q252</f>
        <v>4.8186221035351435</v>
      </c>
      <c r="V252" s="80">
        <f>万家乐!Q252</f>
        <v>4.8341537740271914</v>
      </c>
      <c r="W252" s="80">
        <f>华帝!Q252</f>
        <v>4.85680468087007</v>
      </c>
      <c r="X252" s="80">
        <f>方太!Q252</f>
        <v>4.9396191200359452</v>
      </c>
      <c r="Y252" s="80">
        <f>老板!Q252</f>
        <v>4.9296714156304047</v>
      </c>
      <c r="Z252" s="80">
        <f>AO!Q252</f>
        <v>4.9567107801842445</v>
      </c>
      <c r="AA252" s="86">
        <f>万和!X252</f>
        <v>4.8986611435757084</v>
      </c>
      <c r="AB252" s="87">
        <f>海尔!X252</f>
        <v>4.8435975710422126</v>
      </c>
      <c r="AC252" s="87">
        <f>美的!X252</f>
        <v>4.8415638451587526</v>
      </c>
      <c r="AD252" s="87">
        <f>万家乐!X252</f>
        <v>4.8634552273792782</v>
      </c>
      <c r="AE252" s="87">
        <f>华帝!X252</f>
        <v>4.885385027693407</v>
      </c>
      <c r="AF252" s="87">
        <f>方太!X252</f>
        <v>4.9316351570870633</v>
      </c>
      <c r="AG252" s="87">
        <f>老板!X252</f>
        <v>4.933212550440583</v>
      </c>
      <c r="AH252" s="87">
        <f>AO!X252</f>
        <v>4.9491562270713878</v>
      </c>
    </row>
    <row r="253" spans="1:34" x14ac:dyDescent="0.25">
      <c r="A253" s="10">
        <v>42978</v>
      </c>
      <c r="B253" s="11" t="s">
        <v>16</v>
      </c>
      <c r="C253" s="64">
        <f>万和!C253</f>
        <v>4.9061837891106181</v>
      </c>
      <c r="D253" s="65">
        <f>海尔!C253</f>
        <v>4.8454333538030854</v>
      </c>
      <c r="E253" s="65">
        <f>美的!C253</f>
        <v>4.8420886499257199</v>
      </c>
      <c r="F253" s="65">
        <f>万家乐!C253</f>
        <v>4.8579171053144616</v>
      </c>
      <c r="G253" s="65">
        <f>华帝!C253</f>
        <v>4.8781390904476103</v>
      </c>
      <c r="H253" s="65">
        <f>方太!C253</f>
        <v>4.9420629182017466</v>
      </c>
      <c r="I253" s="65">
        <f>老板!C253</f>
        <v>4.9377752197189793</v>
      </c>
      <c r="J253" s="65">
        <f>AO!C253</f>
        <v>4.9597104442994855</v>
      </c>
      <c r="K253" s="71">
        <f>万和!J253</f>
        <v>4.923577235772358</v>
      </c>
      <c r="L253" s="72">
        <f>海尔!J253</f>
        <v>4.8691749059935852</v>
      </c>
      <c r="M253" s="72">
        <f>美的!J253</f>
        <v>4.8660129828861951</v>
      </c>
      <c r="N253" s="72">
        <f>万家乐!J253</f>
        <v>4.8732015440402385</v>
      </c>
      <c r="O253" s="72">
        <f>华帝!J253</f>
        <v>4.8925020155872074</v>
      </c>
      <c r="P253" s="72">
        <f>方太!J253</f>
        <v>4.9542058327307785</v>
      </c>
      <c r="Q253" s="72">
        <f>老板!J253</f>
        <v>4.9502000767417638</v>
      </c>
      <c r="R253" s="72">
        <f>AO!J253</f>
        <v>4.9731191563383348</v>
      </c>
      <c r="S253" s="79">
        <f>万和!Q253</f>
        <v>4.8954175905395418</v>
      </c>
      <c r="T253" s="80">
        <f>海尔!Q253</f>
        <v>4.8237240898798115</v>
      </c>
      <c r="U253" s="80">
        <f>美的!Q253</f>
        <v>4.8186863818834667</v>
      </c>
      <c r="V253" s="80">
        <f>万家乐!Q253</f>
        <v>4.8356532927827818</v>
      </c>
      <c r="W253" s="80">
        <f>华帝!Q253</f>
        <v>4.8565797724625996</v>
      </c>
      <c r="X253" s="80">
        <f>方太!Q253</f>
        <v>4.9399855386840201</v>
      </c>
      <c r="Y253" s="80">
        <f>老板!Q253</f>
        <v>4.9300005481554567</v>
      </c>
      <c r="Z253" s="80">
        <f>AO!Q253</f>
        <v>4.9567840834964123</v>
      </c>
      <c r="AA253" s="86">
        <f>万和!X253</f>
        <v>4.8995565410199555</v>
      </c>
      <c r="AB253" s="87">
        <f>海尔!X253</f>
        <v>4.8434010655358612</v>
      </c>
      <c r="AC253" s="87">
        <f>美的!X253</f>
        <v>4.8415665850074978</v>
      </c>
      <c r="AD253" s="87">
        <f>万家乐!X253</f>
        <v>4.8648964791203646</v>
      </c>
      <c r="AE253" s="87">
        <f>华帝!X253</f>
        <v>4.885335483293022</v>
      </c>
      <c r="AF253" s="87">
        <f>方太!X253</f>
        <v>4.931997383190442</v>
      </c>
      <c r="AG253" s="87">
        <f>老板!X253</f>
        <v>4.9331250342597164</v>
      </c>
      <c r="AH253" s="87">
        <f>AO!X253</f>
        <v>4.9492280930637094</v>
      </c>
    </row>
    <row r="254" spans="1:34" x14ac:dyDescent="0.25">
      <c r="A254" s="27">
        <v>42948</v>
      </c>
      <c r="B254" s="11" t="s">
        <v>19</v>
      </c>
      <c r="C254" s="64">
        <f>万和!C254</f>
        <v>4.9017915578548266</v>
      </c>
      <c r="D254" s="65">
        <f>海尔!C254</f>
        <v>4.8470652572997208</v>
      </c>
      <c r="E254" s="65">
        <f>美的!C254</f>
        <v>4.8406673305494881</v>
      </c>
      <c r="F254" s="65">
        <f>万家乐!C254</f>
        <v>4.8522082734852869</v>
      </c>
      <c r="G254" s="65">
        <f>华帝!C254</f>
        <v>4.8805293288553164</v>
      </c>
      <c r="H254" s="65">
        <f>方太!C254</f>
        <v>4.9376214536037839</v>
      </c>
      <c r="I254" s="65">
        <f>老板!C254</f>
        <v>4.9358282776798621</v>
      </c>
      <c r="J254" s="65">
        <f>AO!C254</f>
        <v>4.9587722109519907</v>
      </c>
      <c r="K254" s="71">
        <f>万和!J254</f>
        <v>4.919946144405464</v>
      </c>
      <c r="L254" s="72">
        <f>海尔!J254</f>
        <v>4.8708404283781865</v>
      </c>
      <c r="M254" s="72">
        <f>美的!J254</f>
        <v>4.8649793994000872</v>
      </c>
      <c r="N254" s="72">
        <f>万家乐!J254</f>
        <v>4.8661377804659711</v>
      </c>
      <c r="O254" s="72">
        <f>华帝!J254</f>
        <v>4.8957982066406149</v>
      </c>
      <c r="P254" s="72">
        <f>方太!J254</f>
        <v>4.9506237939374591</v>
      </c>
      <c r="Q254" s="72">
        <f>老板!J254</f>
        <v>4.9482479741240546</v>
      </c>
      <c r="R254" s="72">
        <f>AO!J254</f>
        <v>4.9724059997519472</v>
      </c>
      <c r="S254" s="79">
        <f>万和!Q254</f>
        <v>4.8895871437363043</v>
      </c>
      <c r="T254" s="80">
        <f>海尔!Q254</f>
        <v>4.8253931832409975</v>
      </c>
      <c r="U254" s="80">
        <f>美的!Q254</f>
        <v>4.8170046545380059</v>
      </c>
      <c r="V254" s="80">
        <f>万家乐!Q254</f>
        <v>4.8296507521579448</v>
      </c>
      <c r="W254" s="80">
        <f>华帝!Q254</f>
        <v>4.8586444301309601</v>
      </c>
      <c r="X254" s="80">
        <f>方太!Q254</f>
        <v>4.9351622845129377</v>
      </c>
      <c r="Y254" s="80">
        <f>老板!Q254</f>
        <v>4.9276840021690713</v>
      </c>
      <c r="Z254" s="80">
        <f>AO!Q254</f>
        <v>4.9556212242409892</v>
      </c>
      <c r="AA254" s="86">
        <f>万和!X254</f>
        <v>4.8958413854227114</v>
      </c>
      <c r="AB254" s="87">
        <f>海尔!X254</f>
        <v>4.8449621602799766</v>
      </c>
      <c r="AC254" s="87">
        <f>美的!X254</f>
        <v>4.8400179377103729</v>
      </c>
      <c r="AD254" s="87">
        <f>万家乐!X254</f>
        <v>4.8608362878319431</v>
      </c>
      <c r="AE254" s="87">
        <f>华帝!X254</f>
        <v>4.8871453497943778</v>
      </c>
      <c r="AF254" s="87">
        <f>方太!X254</f>
        <v>4.9270782823609549</v>
      </c>
      <c r="AG254" s="87">
        <f>老板!X254</f>
        <v>4.9315528567464559</v>
      </c>
      <c r="AH254" s="87">
        <f>AO!X254</f>
        <v>4.9482894088630349</v>
      </c>
    </row>
    <row r="255" spans="1:34" x14ac:dyDescent="0.25">
      <c r="A255" s="10">
        <v>42979</v>
      </c>
      <c r="B255" s="11" t="s">
        <v>17</v>
      </c>
      <c r="C255" s="64">
        <f>万和!C255</f>
        <v>4.9060396088259868</v>
      </c>
      <c r="D255" s="65">
        <f>海尔!C255</f>
        <v>4.8451293756822125</v>
      </c>
      <c r="E255" s="65">
        <f>美的!C255</f>
        <v>4.8421650542714474</v>
      </c>
      <c r="F255" s="65">
        <f>万家乐!C255</f>
        <v>4.8584693084693091</v>
      </c>
      <c r="G255" s="65">
        <f>华帝!C255</f>
        <v>4.8784609852571021</v>
      </c>
      <c r="H255" s="65">
        <f>方太!C255</f>
        <v>4.9425074565463341</v>
      </c>
      <c r="I255" s="65">
        <f>老板!C255</f>
        <v>4.9377722975750098</v>
      </c>
      <c r="J255" s="65">
        <f>AO!C255</f>
        <v>4.9595420332488951</v>
      </c>
      <c r="K255" s="71">
        <f>万和!J255</f>
        <v>4.9231903287630843</v>
      </c>
      <c r="L255" s="72">
        <f>海尔!J255</f>
        <v>4.8689168069247417</v>
      </c>
      <c r="M255" s="72">
        <f>美的!J255</f>
        <v>4.8661991758886129</v>
      </c>
      <c r="N255" s="72">
        <f>万家乐!J255</f>
        <v>4.8738927738927735</v>
      </c>
      <c r="O255" s="72">
        <f>华帝!J255</f>
        <v>4.893024092053218</v>
      </c>
      <c r="P255" s="72">
        <f>方太!J255</f>
        <v>4.9547464774246635</v>
      </c>
      <c r="Q255" s="72">
        <f>老板!J255</f>
        <v>4.9501301548157279</v>
      </c>
      <c r="R255" s="72">
        <f>AO!J255</f>
        <v>4.9729795985073411</v>
      </c>
      <c r="S255" s="79">
        <f>万和!Q255</f>
        <v>4.8949579831932777</v>
      </c>
      <c r="T255" s="80">
        <f>海尔!Q255</f>
        <v>4.8234067235275377</v>
      </c>
      <c r="U255" s="80">
        <f>美的!Q255</f>
        <v>4.8187791295926399</v>
      </c>
      <c r="V255" s="80">
        <f>万家乐!Q255</f>
        <v>4.8360139860139864</v>
      </c>
      <c r="W255" s="80">
        <f>华帝!Q255</f>
        <v>4.8568410643653364</v>
      </c>
      <c r="X255" s="80">
        <f>方太!Q255</f>
        <v>4.9405190441907507</v>
      </c>
      <c r="Y255" s="80">
        <f>老板!Q255</f>
        <v>4.9300178106589945</v>
      </c>
      <c r="Z255" s="80">
        <f>AO!Q255</f>
        <v>4.9566366137335551</v>
      </c>
      <c r="AA255" s="86">
        <f>万和!X255</f>
        <v>4.8999705145215984</v>
      </c>
      <c r="AB255" s="87">
        <f>海尔!X255</f>
        <v>4.843064596594358</v>
      </c>
      <c r="AC255" s="87">
        <f>美的!X255</f>
        <v>4.8415168573330911</v>
      </c>
      <c r="AD255" s="87">
        <f>万家乐!X255</f>
        <v>4.8655011655011657</v>
      </c>
      <c r="AE255" s="87">
        <f>华帝!X255</f>
        <v>4.8855177993527512</v>
      </c>
      <c r="AF255" s="87">
        <f>方太!X255</f>
        <v>4.9322568480235871</v>
      </c>
      <c r="AG255" s="87">
        <f>老板!X255</f>
        <v>4.9331689272503079</v>
      </c>
      <c r="AH255" s="87">
        <f>AO!X255</f>
        <v>4.9490098875057882</v>
      </c>
    </row>
    <row r="256" spans="1:34" x14ac:dyDescent="0.25">
      <c r="A256" s="10">
        <v>42980</v>
      </c>
      <c r="B256" s="11" t="s">
        <v>18</v>
      </c>
      <c r="C256" s="64">
        <f>万和!C256</f>
        <v>4.9062561238487161</v>
      </c>
      <c r="D256" s="65">
        <f>海尔!C256</f>
        <v>4.8450114431044575</v>
      </c>
      <c r="E256" s="65">
        <f>美的!C256</f>
        <v>4.8422626845071486</v>
      </c>
      <c r="F256" s="65">
        <f>万家乐!C256</f>
        <v>4.8590653480705832</v>
      </c>
      <c r="G256" s="65">
        <f>华帝!C256</f>
        <v>4.87773472307597</v>
      </c>
      <c r="H256" s="65">
        <f>方太!C256</f>
        <v>4.9426812585499311</v>
      </c>
      <c r="I256" s="65">
        <f>老板!C256</f>
        <v>4.9376173548445905</v>
      </c>
      <c r="J256" s="65">
        <f>AO!C256</f>
        <v>4.9594685594685588</v>
      </c>
      <c r="K256" s="71">
        <f>万和!J256</f>
        <v>4.9235743680188122</v>
      </c>
      <c r="L256" s="72">
        <f>海尔!J256</f>
        <v>4.868751352521099</v>
      </c>
      <c r="M256" s="72">
        <f>美的!J256</f>
        <v>4.8663008567335204</v>
      </c>
      <c r="N256" s="72">
        <f>万家乐!J256</f>
        <v>4.8750436300174522</v>
      </c>
      <c r="O256" s="72">
        <f>华帝!J256</f>
        <v>4.8922207146087739</v>
      </c>
      <c r="P256" s="72">
        <f>方太!J256</f>
        <v>4.9549931600547197</v>
      </c>
      <c r="Q256" s="72">
        <f>老板!J256</f>
        <v>4.950150396499863</v>
      </c>
      <c r="R256" s="72">
        <f>AO!J256</f>
        <v>4.9728637728637732</v>
      </c>
      <c r="S256" s="79">
        <f>万和!Q256</f>
        <v>4.8950617283950617</v>
      </c>
      <c r="T256" s="80">
        <f>海尔!Q256</f>
        <v>4.8233694182139484</v>
      </c>
      <c r="U256" s="80">
        <f>美的!Q256</f>
        <v>4.8189033079881272</v>
      </c>
      <c r="V256" s="80">
        <f>万家乐!Q256</f>
        <v>4.836416521233275</v>
      </c>
      <c r="W256" s="80">
        <f>华帝!Q256</f>
        <v>4.8558183709465874</v>
      </c>
      <c r="X256" s="80">
        <f>方太!Q256</f>
        <v>4.940526675786594</v>
      </c>
      <c r="Y256" s="80">
        <f>老板!Q256</f>
        <v>4.9298058517910857</v>
      </c>
      <c r="Z256" s="80">
        <f>AO!Q256</f>
        <v>4.9565383565383563</v>
      </c>
      <c r="AA256" s="86">
        <f>万和!X256</f>
        <v>4.9001322751322753</v>
      </c>
      <c r="AB256" s="87">
        <f>海尔!X256</f>
        <v>4.8429135585783234</v>
      </c>
      <c r="AC256" s="87">
        <f>美的!X256</f>
        <v>4.8415838887997991</v>
      </c>
      <c r="AD256" s="87">
        <f>万家乐!X256</f>
        <v>4.8657358929610242</v>
      </c>
      <c r="AE256" s="87">
        <f>华帝!X256</f>
        <v>4.885165083672546</v>
      </c>
      <c r="AF256" s="87">
        <f>方太!X256</f>
        <v>4.9325239398084815</v>
      </c>
      <c r="AG256" s="87">
        <f>老板!X256</f>
        <v>4.932895816242822</v>
      </c>
      <c r="AH256" s="87">
        <f>AO!X256</f>
        <v>4.9490035490035487</v>
      </c>
    </row>
    <row r="257" spans="1:34" x14ac:dyDescent="0.25">
      <c r="A257" s="10">
        <v>42981</v>
      </c>
      <c r="B257" s="11" t="s">
        <v>12</v>
      </c>
      <c r="C257" s="64">
        <f>万和!C257</f>
        <v>4.906052393857272</v>
      </c>
      <c r="D257" s="65">
        <f>海尔!C257</f>
        <v>4.8448519368343526</v>
      </c>
      <c r="E257" s="65">
        <f>美的!C257</f>
        <v>4.8422837994764292</v>
      </c>
      <c r="F257" s="65">
        <f>万家乐!C257</f>
        <v>4.859355638166047</v>
      </c>
      <c r="G257" s="65">
        <f>华帝!C257</f>
        <v>4.8772599833295445</v>
      </c>
      <c r="H257" s="65">
        <f>方太!C257</f>
        <v>4.9427887901572118</v>
      </c>
      <c r="I257" s="65">
        <f>老板!C257</f>
        <v>4.9377038753350595</v>
      </c>
      <c r="J257" s="65">
        <f>AO!C257</f>
        <v>4.9593844808265226</v>
      </c>
      <c r="K257" s="71">
        <f>万和!J257</f>
        <v>4.9234600454112654</v>
      </c>
      <c r="L257" s="72">
        <f>海尔!J257</f>
        <v>4.8686477239587873</v>
      </c>
      <c r="M257" s="72">
        <f>美的!J257</f>
        <v>4.8663331567395742</v>
      </c>
      <c r="N257" s="72">
        <f>万家乐!J257</f>
        <v>4.8752323420074353</v>
      </c>
      <c r="O257" s="72">
        <f>华帝!J257</f>
        <v>4.8918845192089115</v>
      </c>
      <c r="P257" s="72">
        <f>方太!J257</f>
        <v>4.9551948051948056</v>
      </c>
      <c r="Q257" s="72">
        <f>老板!J257</f>
        <v>4.9501976284584979</v>
      </c>
      <c r="R257" s="72">
        <f>AO!J257</f>
        <v>4.9726952196135237</v>
      </c>
      <c r="S257" s="79">
        <f>万和!Q257</f>
        <v>4.8948948948948949</v>
      </c>
      <c r="T257" s="80">
        <f>海尔!Q257</f>
        <v>4.8231987229398836</v>
      </c>
      <c r="U257" s="80">
        <f>美的!Q257</f>
        <v>4.8188984601691951</v>
      </c>
      <c r="V257" s="80">
        <f>万家乐!Q257</f>
        <v>4.8367797397769516</v>
      </c>
      <c r="W257" s="80">
        <f>华帝!Q257</f>
        <v>4.8553762218686067</v>
      </c>
      <c r="X257" s="80">
        <f>方太!Q257</f>
        <v>4.9406015037593987</v>
      </c>
      <c r="Y257" s="80">
        <f>老板!Q257</f>
        <v>4.9299986370451139</v>
      </c>
      <c r="Z257" s="80">
        <f>AO!Q257</f>
        <v>4.9565692732391282</v>
      </c>
      <c r="AA257" s="86">
        <f>万和!X257</f>
        <v>4.8998022412656557</v>
      </c>
      <c r="AB257" s="87">
        <f>海尔!X257</f>
        <v>4.8427093636043876</v>
      </c>
      <c r="AC257" s="87">
        <f>美的!X257</f>
        <v>4.8416197815205164</v>
      </c>
      <c r="AD257" s="87">
        <f>万家乐!X257</f>
        <v>4.8660548327137549</v>
      </c>
      <c r="AE257" s="87">
        <f>华帝!X257</f>
        <v>4.884519208911116</v>
      </c>
      <c r="AF257" s="87">
        <f>方太!X257</f>
        <v>4.9325700615174304</v>
      </c>
      <c r="AG257" s="87">
        <f>老板!X257</f>
        <v>4.9329153605015676</v>
      </c>
      <c r="AH257" s="87">
        <f>AO!X257</f>
        <v>4.9488889496269168</v>
      </c>
    </row>
    <row r="258" spans="1:34" x14ac:dyDescent="0.25">
      <c r="A258" s="10">
        <v>42982</v>
      </c>
      <c r="B258" s="11" t="s">
        <v>13</v>
      </c>
      <c r="C258" s="64">
        <f>万和!C258</f>
        <v>4.9059061252312786</v>
      </c>
      <c r="D258" s="65">
        <f>海尔!C258</f>
        <v>4.8447507654691018</v>
      </c>
      <c r="E258" s="65">
        <f>美的!C258</f>
        <v>4.842292344100577</v>
      </c>
      <c r="F258" s="65">
        <f>万家乐!C258</f>
        <v>4.8607075051338677</v>
      </c>
      <c r="G258" s="65">
        <f>华帝!C258</f>
        <v>4.876850288287466</v>
      </c>
      <c r="H258" s="65">
        <f>方太!C258</f>
        <v>4.9431562436063556</v>
      </c>
      <c r="I258" s="65">
        <f>老板!C258</f>
        <v>4.9378466454254157</v>
      </c>
      <c r="J258" s="65">
        <f>AO!C258</f>
        <v>4.9594056246866307</v>
      </c>
      <c r="K258" s="71">
        <f>万和!J258</f>
        <v>4.9231668127373647</v>
      </c>
      <c r="L258" s="72">
        <f>海尔!J258</f>
        <v>4.8685577859831852</v>
      </c>
      <c r="M258" s="72">
        <f>美的!J258</f>
        <v>4.8664027192139114</v>
      </c>
      <c r="N258" s="72">
        <f>万家乐!J258</f>
        <v>4.8767871672672323</v>
      </c>
      <c r="O258" s="72">
        <f>华帝!J258</f>
        <v>4.8918351512938703</v>
      </c>
      <c r="P258" s="72">
        <f>方太!J258</f>
        <v>4.9553979403941897</v>
      </c>
      <c r="Q258" s="72">
        <f>老板!J258</f>
        <v>4.9502192206094602</v>
      </c>
      <c r="R258" s="72">
        <f>AO!J258</f>
        <v>4.9727334883084922</v>
      </c>
      <c r="S258" s="79">
        <f>万和!Q258</f>
        <v>4.8946099912357584</v>
      </c>
      <c r="T258" s="80">
        <f>海尔!Q258</f>
        <v>4.823114668334366</v>
      </c>
      <c r="U258" s="80">
        <f>美的!Q258</f>
        <v>4.8188819849445563</v>
      </c>
      <c r="V258" s="80">
        <f>万家乐!Q258</f>
        <v>4.8376147855399276</v>
      </c>
      <c r="W258" s="80">
        <f>华帝!Q258</f>
        <v>4.8545935831317601</v>
      </c>
      <c r="X258" s="80">
        <f>方太!Q258</f>
        <v>4.9410761781354431</v>
      </c>
      <c r="Y258" s="80">
        <f>老板!Q258</f>
        <v>4.9302034258326302</v>
      </c>
      <c r="Z258" s="80">
        <f>AO!Q258</f>
        <v>4.9565704909066044</v>
      </c>
      <c r="AA258" s="86">
        <f>万和!X258</f>
        <v>4.8999415717207127</v>
      </c>
      <c r="AB258" s="87">
        <f>海尔!X258</f>
        <v>4.842579842089755</v>
      </c>
      <c r="AC258" s="87">
        <f>美的!X258</f>
        <v>4.8415923281432631</v>
      </c>
      <c r="AD258" s="87">
        <f>万家乐!X258</f>
        <v>4.8677205625944442</v>
      </c>
      <c r="AE258" s="87">
        <f>华帝!X258</f>
        <v>4.8841221304367668</v>
      </c>
      <c r="AF258" s="87">
        <f>方太!X258</f>
        <v>4.9329946122894359</v>
      </c>
      <c r="AG258" s="87">
        <f>老板!X258</f>
        <v>4.9331172898341551</v>
      </c>
      <c r="AH258" s="87">
        <f>AO!X258</f>
        <v>4.9489128948447973</v>
      </c>
    </row>
    <row r="259" spans="1:34" x14ac:dyDescent="0.25">
      <c r="A259" s="10">
        <v>42983</v>
      </c>
      <c r="B259" s="11" t="s">
        <v>14</v>
      </c>
      <c r="C259" s="64">
        <f>万和!C259</f>
        <v>4.9057131053923362</v>
      </c>
      <c r="D259" s="65">
        <f>海尔!C259</f>
        <v>4.8445604697520457</v>
      </c>
      <c r="E259" s="65">
        <f>美的!C259</f>
        <v>4.842177373455697</v>
      </c>
      <c r="F259" s="65">
        <f>万家乐!C259</f>
        <v>4.8606109885004063</v>
      </c>
      <c r="G259" s="65">
        <f>华帝!C259</f>
        <v>4.8759785743716515</v>
      </c>
      <c r="H259" s="65">
        <f>方太!C259</f>
        <v>4.9431221441724071</v>
      </c>
      <c r="I259" s="65">
        <f>老板!C259</f>
        <v>4.9383067835400327</v>
      </c>
      <c r="J259" s="65">
        <f>AO!C259</f>
        <v>4.9596092394777687</v>
      </c>
      <c r="K259" s="71">
        <f>万和!J259</f>
        <v>4.9233797477582559</v>
      </c>
      <c r="L259" s="72">
        <f>海尔!J259</f>
        <v>4.8684148017186688</v>
      </c>
      <c r="M259" s="72">
        <f>美的!J259</f>
        <v>4.8664158969612226</v>
      </c>
      <c r="N259" s="72">
        <f>万家乐!J259</f>
        <v>4.8774538273899406</v>
      </c>
      <c r="O259" s="72">
        <f>华帝!J259</f>
        <v>4.8909032642036347</v>
      </c>
      <c r="P259" s="72">
        <f>方太!J259</f>
        <v>4.9555002386960378</v>
      </c>
      <c r="Q259" s="72">
        <f>老板!J259</f>
        <v>4.9506906564628617</v>
      </c>
      <c r="R259" s="72">
        <f>AO!J259</f>
        <v>4.972884141331142</v>
      </c>
      <c r="S259" s="79">
        <f>万和!Q259</f>
        <v>4.8940730480425749</v>
      </c>
      <c r="T259" s="80">
        <f>海尔!Q259</f>
        <v>4.8229010387697118</v>
      </c>
      <c r="U259" s="80">
        <f>美的!Q259</f>
        <v>4.8187387518406082</v>
      </c>
      <c r="V259" s="80">
        <f>万家乐!Q259</f>
        <v>4.8369148565454756</v>
      </c>
      <c r="W259" s="80">
        <f>华帝!Q259</f>
        <v>4.8537288833951377</v>
      </c>
      <c r="X259" s="80">
        <f>方太!Q259</f>
        <v>4.9410079792675443</v>
      </c>
      <c r="Y259" s="80">
        <f>老板!Q259</f>
        <v>4.9309072159353038</v>
      </c>
      <c r="Z259" s="80">
        <f>AO!Q259</f>
        <v>4.9569433032046017</v>
      </c>
      <c r="AA259" s="86">
        <f>万和!X259</f>
        <v>4.8996865203761759</v>
      </c>
      <c r="AB259" s="87">
        <f>海尔!X259</f>
        <v>4.8423655687677574</v>
      </c>
      <c r="AC259" s="87">
        <f>美的!X259</f>
        <v>4.8413774715652593</v>
      </c>
      <c r="AD259" s="87">
        <f>万家乐!X259</f>
        <v>4.8674642815658036</v>
      </c>
      <c r="AE259" s="87">
        <f>华帝!X259</f>
        <v>4.8833035755161838</v>
      </c>
      <c r="AF259" s="87">
        <f>方太!X259</f>
        <v>4.9328582145536384</v>
      </c>
      <c r="AG259" s="87">
        <f>老板!X259</f>
        <v>4.9333224782219327</v>
      </c>
      <c r="AH259" s="87">
        <f>AO!X259</f>
        <v>4.9490002738975623</v>
      </c>
    </row>
    <row r="260" spans="1:34" x14ac:dyDescent="0.25">
      <c r="A260" s="10">
        <v>42984</v>
      </c>
      <c r="B260" s="11" t="s">
        <v>15</v>
      </c>
      <c r="C260" s="64">
        <f>万和!C260</f>
        <v>4.9062355882424331</v>
      </c>
      <c r="D260" s="65">
        <f>海尔!C260</f>
        <v>4.8444462204706804</v>
      </c>
      <c r="E260" s="65">
        <f>美的!C260</f>
        <v>4.842164784374563</v>
      </c>
      <c r="F260" s="65">
        <f>万家乐!C260</f>
        <v>4.8611402181084333</v>
      </c>
      <c r="G260" s="65">
        <f>华帝!C260</f>
        <v>4.8755708812260536</v>
      </c>
      <c r="H260" s="65">
        <f>方太!C260</f>
        <v>4.9433983717651344</v>
      </c>
      <c r="I260" s="65">
        <f>老板!C260</f>
        <v>4.9382963544911904</v>
      </c>
      <c r="J260" s="65">
        <f>AO!C260</f>
        <v>4.9595890348351475</v>
      </c>
      <c r="K260" s="71">
        <f>万和!J260</f>
        <v>4.9239787373479942</v>
      </c>
      <c r="L260" s="72">
        <f>海尔!J260</f>
        <v>4.8683945336353487</v>
      </c>
      <c r="M260" s="72">
        <f>美的!J260</f>
        <v>4.8664718487031768</v>
      </c>
      <c r="N260" s="72">
        <f>万家乐!J260</f>
        <v>4.8785656071719643</v>
      </c>
      <c r="O260" s="72">
        <f>华帝!J260</f>
        <v>4.8904827586206894</v>
      </c>
      <c r="P260" s="72">
        <f>方太!J260</f>
        <v>4.9556897257470327</v>
      </c>
      <c r="Q260" s="72">
        <f>老板!J260</f>
        <v>4.9506948771435537</v>
      </c>
      <c r="R260" s="72">
        <f>AO!J260</f>
        <v>4.9728247456604597</v>
      </c>
      <c r="S260" s="79">
        <f>万和!Q260</f>
        <v>4.8948518167916699</v>
      </c>
      <c r="T260" s="80">
        <f>海尔!Q260</f>
        <v>4.822794062354304</v>
      </c>
      <c r="U260" s="80">
        <f>美的!Q260</f>
        <v>4.8187044490208146</v>
      </c>
      <c r="V260" s="80">
        <f>万家乐!Q260</f>
        <v>4.8370008149959247</v>
      </c>
      <c r="W260" s="80">
        <f>华帝!Q260</f>
        <v>4.8533333333333335</v>
      </c>
      <c r="X260" s="80">
        <f>方太!Q260</f>
        <v>4.9413289671169327</v>
      </c>
      <c r="Y260" s="80">
        <f>老板!Q260</f>
        <v>4.931054100181508</v>
      </c>
      <c r="Z260" s="80">
        <f>AO!Q260</f>
        <v>4.956782844763759</v>
      </c>
      <c r="AA260" s="86">
        <f>万和!X260</f>
        <v>4.8998762105876352</v>
      </c>
      <c r="AB260" s="87">
        <f>海尔!X260</f>
        <v>4.8421500654223877</v>
      </c>
      <c r="AC260" s="87">
        <f>美的!X260</f>
        <v>4.8413180553996957</v>
      </c>
      <c r="AD260" s="87">
        <f>万家乐!X260</f>
        <v>4.867854232157411</v>
      </c>
      <c r="AE260" s="87">
        <f>华帝!X260</f>
        <v>4.8828965517241381</v>
      </c>
      <c r="AF260" s="87">
        <f>方太!X260</f>
        <v>4.9331764224314369</v>
      </c>
      <c r="AG260" s="87">
        <f>老板!X260</f>
        <v>4.9331400861485113</v>
      </c>
      <c r="AH260" s="87">
        <f>AO!X260</f>
        <v>4.9491595140812237</v>
      </c>
    </row>
    <row r="261" spans="1:34" x14ac:dyDescent="0.25">
      <c r="A261" s="10">
        <v>42985</v>
      </c>
      <c r="B261" s="11" t="s">
        <v>16</v>
      </c>
      <c r="C261" s="64">
        <f>万和!C261</f>
        <v>4.9057381021614814</v>
      </c>
      <c r="D261" s="65">
        <f>海尔!C261</f>
        <v>4.8445443367137395</v>
      </c>
      <c r="E261" s="65">
        <f>美的!C261</f>
        <v>4.8420625431295461</v>
      </c>
      <c r="F261" s="65">
        <f>万家乐!C261</f>
        <v>4.8622859140160779</v>
      </c>
      <c r="G261" s="65">
        <f>华帝!C261</f>
        <v>4.8749538234207606</v>
      </c>
      <c r="H261" s="65">
        <f>方太!C261</f>
        <v>4.9435194031208773</v>
      </c>
      <c r="I261" s="65">
        <f>老板!C261</f>
        <v>4.9382883248914284</v>
      </c>
      <c r="J261" s="65">
        <f>AO!C261</f>
        <v>4.9600069600893821</v>
      </c>
      <c r="K261" s="71">
        <f>万和!J261</f>
        <v>4.9235242803140444</v>
      </c>
      <c r="L261" s="72">
        <f>海尔!J261</f>
        <v>4.8684430719591623</v>
      </c>
      <c r="M261" s="72">
        <f>美的!J261</f>
        <v>4.866333448654685</v>
      </c>
      <c r="N261" s="72">
        <f>万家乐!J261</f>
        <v>4.8795293021088195</v>
      </c>
      <c r="O261" s="72">
        <f>华帝!J261</f>
        <v>4.8900997414111567</v>
      </c>
      <c r="P261" s="72">
        <f>方太!J261</f>
        <v>4.9556435103043537</v>
      </c>
      <c r="Q261" s="72">
        <f>老板!J261</f>
        <v>4.9506487174625535</v>
      </c>
      <c r="R261" s="72">
        <f>AO!J261</f>
        <v>4.9731578658168027</v>
      </c>
      <c r="S261" s="79">
        <f>万和!Q261</f>
        <v>4.894373364350102</v>
      </c>
      <c r="T261" s="80">
        <f>海尔!Q261</f>
        <v>4.8229942275165074</v>
      </c>
      <c r="U261" s="80">
        <f>美的!Q261</f>
        <v>4.8186135789449729</v>
      </c>
      <c r="V261" s="80">
        <f>万家乐!Q261</f>
        <v>4.8381684725620415</v>
      </c>
      <c r="W261" s="80">
        <f>华帝!Q261</f>
        <v>4.8526967122275586</v>
      </c>
      <c r="X261" s="80">
        <f>方太!Q261</f>
        <v>4.9415517947318142</v>
      </c>
      <c r="Y261" s="80">
        <f>老板!Q261</f>
        <v>4.9311736504239008</v>
      </c>
      <c r="Z261" s="80">
        <f>AO!Q261</f>
        <v>4.9573053464476073</v>
      </c>
      <c r="AA261" s="86">
        <f>万和!X261</f>
        <v>4.899316661820297</v>
      </c>
      <c r="AB261" s="87">
        <f>海尔!X261</f>
        <v>4.8421957106655507</v>
      </c>
      <c r="AC261" s="87">
        <f>美的!X261</f>
        <v>4.8412406017889795</v>
      </c>
      <c r="AD261" s="87">
        <f>万家乐!X261</f>
        <v>4.8691599673773736</v>
      </c>
      <c r="AE261" s="87">
        <f>华帝!X261</f>
        <v>4.8820650166235682</v>
      </c>
      <c r="AF261" s="87">
        <f>方太!X261</f>
        <v>4.9333629043264642</v>
      </c>
      <c r="AG261" s="87">
        <f>老板!X261</f>
        <v>4.9330426067878328</v>
      </c>
      <c r="AH261" s="87">
        <f>AO!X261</f>
        <v>4.9495576680037363</v>
      </c>
    </row>
    <row r="262" spans="1:34" x14ac:dyDescent="0.25">
      <c r="A262" s="10">
        <v>42986</v>
      </c>
      <c r="B262" s="11" t="s">
        <v>17</v>
      </c>
      <c r="C262" s="64">
        <f>万和!C262</f>
        <v>4.9059531578565734</v>
      </c>
      <c r="D262" s="65">
        <f>海尔!C262</f>
        <v>4.8443545783756452</v>
      </c>
      <c r="E262" s="65">
        <f>美的!C262</f>
        <v>4.8419600404166756</v>
      </c>
      <c r="F262" s="65">
        <f>万家乐!C262</f>
        <v>4.8616777402183624</v>
      </c>
      <c r="G262" s="65">
        <f>华帝!C262</f>
        <v>4.8747623684332551</v>
      </c>
      <c r="H262" s="65">
        <f>方太!C262</f>
        <v>4.9436880836205228</v>
      </c>
      <c r="I262" s="65">
        <f>老板!C262</f>
        <v>4.9382836231217828</v>
      </c>
      <c r="J262" s="65">
        <f>AO!C262</f>
        <v>4.9599753977215348</v>
      </c>
      <c r="K262" s="71">
        <f>万和!J262</f>
        <v>4.9235733449351029</v>
      </c>
      <c r="L262" s="72">
        <f>海尔!J262</f>
        <v>4.8682737553698496</v>
      </c>
      <c r="M262" s="72">
        <f>美的!J262</f>
        <v>4.8662901817905801</v>
      </c>
      <c r="N262" s="72">
        <f>万家乐!J262</f>
        <v>4.8787737498542958</v>
      </c>
      <c r="O262" s="72">
        <f>华帝!J262</f>
        <v>4.8894607502202438</v>
      </c>
      <c r="P262" s="72">
        <f>方太!J262</f>
        <v>4.9557784829562905</v>
      </c>
      <c r="Q262" s="72">
        <f>老板!J262</f>
        <v>4.9505692112165702</v>
      </c>
      <c r="R262" s="72">
        <f>AO!J262</f>
        <v>4.9732037123736612</v>
      </c>
      <c r="S262" s="79">
        <f>万和!Q262</f>
        <v>4.8947864549343771</v>
      </c>
      <c r="T262" s="80">
        <f>海尔!Q262</f>
        <v>4.8228564198958939</v>
      </c>
      <c r="U262" s="80">
        <f>美的!Q262</f>
        <v>4.818475495345603</v>
      </c>
      <c r="V262" s="80">
        <f>万家乐!Q262</f>
        <v>4.8372770719198046</v>
      </c>
      <c r="W262" s="80">
        <f>华帝!Q262</f>
        <v>4.8525525107803587</v>
      </c>
      <c r="X262" s="80">
        <f>方太!Q262</f>
        <v>4.9416862865527005</v>
      </c>
      <c r="Y262" s="80">
        <f>老板!Q262</f>
        <v>4.9312349584921984</v>
      </c>
      <c r="Z262" s="80">
        <f>AO!Q262</f>
        <v>4.9570653520971604</v>
      </c>
      <c r="AA262" s="86">
        <f>万和!X262</f>
        <v>4.8994996737002392</v>
      </c>
      <c r="AB262" s="87">
        <f>海尔!X262</f>
        <v>4.8419335598611912</v>
      </c>
      <c r="AC262" s="87">
        <f>美的!X262</f>
        <v>4.8411144441138427</v>
      </c>
      <c r="AD262" s="87">
        <f>万家乐!X262</f>
        <v>4.8689823988809886</v>
      </c>
      <c r="AE262" s="87">
        <f>华帝!X262</f>
        <v>4.8822738442991609</v>
      </c>
      <c r="AF262" s="87">
        <f>方太!X262</f>
        <v>4.9335994813525783</v>
      </c>
      <c r="AG262" s="87">
        <f>老板!X262</f>
        <v>4.9330466996565807</v>
      </c>
      <c r="AH262" s="87">
        <f>AO!X262</f>
        <v>4.9496571286937838</v>
      </c>
    </row>
    <row r="263" spans="1:34" x14ac:dyDescent="0.25">
      <c r="A263" s="10">
        <v>42987</v>
      </c>
      <c r="B263" s="11" t="s">
        <v>18</v>
      </c>
      <c r="C263" s="64">
        <f>万和!C263</f>
        <v>4.9057567652232583</v>
      </c>
      <c r="D263" s="65">
        <f>海尔!C263</f>
        <v>4.8449508624399966</v>
      </c>
      <c r="E263" s="65">
        <f>美的!C263</f>
        <v>4.8419903275744405</v>
      </c>
      <c r="F263" s="65">
        <f>万家乐!C263</f>
        <v>4.8618908949718502</v>
      </c>
      <c r="G263" s="65">
        <f>华帝!C263</f>
        <v>4.8745110821382012</v>
      </c>
      <c r="H263" s="65">
        <f>方太!C263</f>
        <v>4.9437650863050511</v>
      </c>
      <c r="I263" s="65">
        <f>老板!C263</f>
        <v>4.9383760314200265</v>
      </c>
      <c r="J263" s="65">
        <f>AO!C263</f>
        <v>4.9600449367846258</v>
      </c>
      <c r="K263" s="71">
        <f>万和!J263</f>
        <v>4.923588520205306</v>
      </c>
      <c r="L263" s="72">
        <f>海尔!J263</f>
        <v>4.86794376119619</v>
      </c>
      <c r="M263" s="72">
        <f>美的!J263</f>
        <v>4.8663601821283864</v>
      </c>
      <c r="N263" s="72">
        <f>万家乐!J263</f>
        <v>4.8793244030285381</v>
      </c>
      <c r="O263" s="72">
        <f>华帝!J263</f>
        <v>4.8890854907804062</v>
      </c>
      <c r="P263" s="72">
        <f>方太!J263</f>
        <v>4.9558682880174887</v>
      </c>
      <c r="Q263" s="72">
        <f>老板!J263</f>
        <v>4.9507891038806617</v>
      </c>
      <c r="R263" s="72">
        <f>AO!J263</f>
        <v>4.973314179949722</v>
      </c>
      <c r="S263" s="79">
        <f>万和!Q263</f>
        <v>4.8940938335863517</v>
      </c>
      <c r="T263" s="80">
        <f>海尔!Q263</f>
        <v>4.8226068128633806</v>
      </c>
      <c r="U263" s="80">
        <f>美的!Q263</f>
        <v>4.8185113555740227</v>
      </c>
      <c r="V263" s="80">
        <f>万家乐!Q263</f>
        <v>4.8373907979033195</v>
      </c>
      <c r="W263" s="80">
        <f>华帝!Q263</f>
        <v>4.8524399329484078</v>
      </c>
      <c r="X263" s="80">
        <f>方太!Q263</f>
        <v>4.9417611695586832</v>
      </c>
      <c r="Y263" s="80">
        <f>老板!Q263</f>
        <v>4.9312236514971355</v>
      </c>
      <c r="Z263" s="80">
        <f>AO!Q263</f>
        <v>4.9572363877455174</v>
      </c>
      <c r="AA263" s="86">
        <f>万和!X263</f>
        <v>4.8995879418781172</v>
      </c>
      <c r="AB263" s="87">
        <f>海尔!X263</f>
        <v>4.8443020132604175</v>
      </c>
      <c r="AC263" s="87">
        <f>美的!X263</f>
        <v>4.8410994450209124</v>
      </c>
      <c r="AD263" s="87">
        <f>万家乐!X263</f>
        <v>4.8689574839836922</v>
      </c>
      <c r="AE263" s="87">
        <f>华帝!X263</f>
        <v>4.8820078226857886</v>
      </c>
      <c r="AF263" s="87">
        <f>方太!X263</f>
        <v>4.9336658013389805</v>
      </c>
      <c r="AG263" s="87">
        <f>老板!X263</f>
        <v>4.933115338882283</v>
      </c>
      <c r="AH263" s="87">
        <f>AO!X263</f>
        <v>4.9495842426586369</v>
      </c>
    </row>
    <row r="264" spans="1:34" x14ac:dyDescent="0.25">
      <c r="A264" s="10">
        <v>42988</v>
      </c>
      <c r="B264" s="11" t="s">
        <v>12</v>
      </c>
      <c r="C264" s="64">
        <f>万和!C264</f>
        <v>4.9057567652232583</v>
      </c>
      <c r="D264" s="65">
        <f>海尔!C264</f>
        <v>4.8449508624399966</v>
      </c>
      <c r="E264" s="65">
        <f>美的!C264</f>
        <v>4.8419903275744405</v>
      </c>
      <c r="F264" s="65">
        <f>万家乐!C264</f>
        <v>4.8618908949718502</v>
      </c>
      <c r="G264" s="65">
        <f>华帝!C264</f>
        <v>4.8745110821382012</v>
      </c>
      <c r="H264" s="65">
        <f>方太!C264</f>
        <v>4.9437650863050511</v>
      </c>
      <c r="I264" s="65">
        <f>老板!C264</f>
        <v>4.9383760314200265</v>
      </c>
      <c r="J264" s="65">
        <f>AO!C264</f>
        <v>4.9600449367846258</v>
      </c>
      <c r="K264" s="71">
        <f>万和!J264</f>
        <v>4.923588520205306</v>
      </c>
      <c r="L264" s="72">
        <f>海尔!J264</f>
        <v>4.86794376119619</v>
      </c>
      <c r="M264" s="72">
        <f>美的!J264</f>
        <v>4.8663601821283864</v>
      </c>
      <c r="N264" s="72">
        <f>万家乐!J264</f>
        <v>4.8793244030285381</v>
      </c>
      <c r="O264" s="72">
        <f>华帝!J264</f>
        <v>4.8890854907804062</v>
      </c>
      <c r="P264" s="72">
        <f>方太!J264</f>
        <v>4.9558682880174887</v>
      </c>
      <c r="Q264" s="72">
        <f>老板!J264</f>
        <v>4.9507891038806617</v>
      </c>
      <c r="R264" s="72">
        <f>AO!J264</f>
        <v>4.973314179949722</v>
      </c>
      <c r="S264" s="79">
        <f>万和!Q264</f>
        <v>4.8940938335863517</v>
      </c>
      <c r="T264" s="80">
        <f>海尔!Q264</f>
        <v>4.8226068128633806</v>
      </c>
      <c r="U264" s="80">
        <f>美的!Q264</f>
        <v>4.8185113555740227</v>
      </c>
      <c r="V264" s="80">
        <f>万家乐!Q264</f>
        <v>4.8373907979033195</v>
      </c>
      <c r="W264" s="80">
        <f>华帝!Q264</f>
        <v>4.8524399329484078</v>
      </c>
      <c r="X264" s="80">
        <f>方太!Q264</f>
        <v>4.9417611695586832</v>
      </c>
      <c r="Y264" s="80">
        <f>老板!Q264</f>
        <v>4.9312236514971355</v>
      </c>
      <c r="Z264" s="80">
        <f>AO!Q264</f>
        <v>4.9572363877455174</v>
      </c>
      <c r="AA264" s="86">
        <f>万和!X264</f>
        <v>4.8995879418781172</v>
      </c>
      <c r="AB264" s="87">
        <f>海尔!X264</f>
        <v>4.8443020132604175</v>
      </c>
      <c r="AC264" s="87">
        <f>美的!X264</f>
        <v>4.8410994450209124</v>
      </c>
      <c r="AD264" s="87">
        <f>万家乐!X264</f>
        <v>4.8689574839836922</v>
      </c>
      <c r="AE264" s="87">
        <f>华帝!X264</f>
        <v>4.8820078226857886</v>
      </c>
      <c r="AF264" s="87">
        <f>方太!X264</f>
        <v>4.9336658013389805</v>
      </c>
      <c r="AG264" s="87">
        <f>老板!X264</f>
        <v>4.933115338882283</v>
      </c>
      <c r="AH264" s="87">
        <f>AO!X264</f>
        <v>4.9495842426586369</v>
      </c>
    </row>
    <row r="265" spans="1:34" x14ac:dyDescent="0.25">
      <c r="A265" s="10">
        <v>42989</v>
      </c>
      <c r="B265" s="11" t="s">
        <v>13</v>
      </c>
      <c r="C265" s="64">
        <f>万和!C265</f>
        <v>4.9057830227147345</v>
      </c>
      <c r="D265" s="65">
        <f>海尔!C265</f>
        <v>4.8435742785586333</v>
      </c>
      <c r="E265" s="65">
        <f>美的!C265</f>
        <v>4.5993187975323631</v>
      </c>
      <c r="F265" s="65">
        <f>万家乐!C265</f>
        <v>4.862984023828866</v>
      </c>
      <c r="G265" s="65">
        <f>华帝!C265</f>
        <v>4.8741988460734254</v>
      </c>
      <c r="H265" s="65">
        <f>方太!C265</f>
        <v>4.9436173474602256</v>
      </c>
      <c r="I265" s="65">
        <f>老板!C265</f>
        <v>4.9385692278587063</v>
      </c>
      <c r="J265" s="65">
        <f>AO!C265</f>
        <v>4.9603198816622758</v>
      </c>
      <c r="K265" s="71">
        <f>万和!J265</f>
        <v>4.9239404187954232</v>
      </c>
      <c r="L265" s="72">
        <f>海尔!J265</f>
        <v>4.8674806847447361</v>
      </c>
      <c r="M265" s="72">
        <f>美的!J265</f>
        <v>4.8663267322218342</v>
      </c>
      <c r="N265" s="72">
        <f>万家乐!J265</f>
        <v>4.8804688406638039</v>
      </c>
      <c r="O265" s="72">
        <f>华帝!J265</f>
        <v>4.8883629376200961</v>
      </c>
      <c r="P265" s="72">
        <f>方太!J265</f>
        <v>4.9554048989881787</v>
      </c>
      <c r="Q265" s="72">
        <f>老板!J265</f>
        <v>4.9509472716953598</v>
      </c>
      <c r="R265" s="72">
        <f>AO!J265</f>
        <v>4.9736791013729027</v>
      </c>
      <c r="S265" s="79">
        <f>万和!Q265</f>
        <v>4.8937900266244512</v>
      </c>
      <c r="T265" s="80">
        <f>海尔!Q265</f>
        <v>4.822014051522248</v>
      </c>
      <c r="U265" s="80">
        <f>美的!Q265</f>
        <v>4.8184371466436469</v>
      </c>
      <c r="V265" s="80">
        <f>万家乐!Q265</f>
        <v>4.8389230590692813</v>
      </c>
      <c r="W265" s="80">
        <f>华帝!Q265</f>
        <v>4.8521123458526754</v>
      </c>
      <c r="X265" s="80">
        <f>方太!Q265</f>
        <v>4.9417776717882331</v>
      </c>
      <c r="Y265" s="80">
        <f>老板!Q265</f>
        <v>4.9314342855598499</v>
      </c>
      <c r="Z265" s="80">
        <f>AO!Q265</f>
        <v>4.9574816252946885</v>
      </c>
      <c r="AA265" s="86">
        <f>万和!X265</f>
        <v>4.8996186227243292</v>
      </c>
      <c r="AB265" s="87">
        <f>海尔!X265</f>
        <v>4.841228099408915</v>
      </c>
      <c r="AC265" s="87">
        <f>美的!X265</f>
        <v>4.1131925137316063</v>
      </c>
      <c r="AD265" s="87">
        <f>万家乐!X265</f>
        <v>4.8695601717535109</v>
      </c>
      <c r="AE265" s="87">
        <f>华帝!X265</f>
        <v>4.8821212547475028</v>
      </c>
      <c r="AF265" s="87">
        <f>方太!X265</f>
        <v>4.9336694716042651</v>
      </c>
      <c r="AG265" s="87">
        <f>老板!X265</f>
        <v>4.9333261263209103</v>
      </c>
      <c r="AH265" s="87">
        <f>AO!X265</f>
        <v>4.9497989183192344</v>
      </c>
    </row>
    <row r="266" spans="1:34" x14ac:dyDescent="0.25">
      <c r="A266" s="10">
        <v>42990</v>
      </c>
      <c r="B266" s="11" t="s">
        <v>14</v>
      </c>
      <c r="C266" s="64">
        <f>万和!C266</f>
        <v>4.9056739114841115</v>
      </c>
      <c r="D266" s="65">
        <f>海尔!C266</f>
        <v>4.8437437342099559</v>
      </c>
      <c r="E266" s="65">
        <f>美的!C266</f>
        <v>4.8419715594145512</v>
      </c>
      <c r="F266" s="65">
        <f>万家乐!C266</f>
        <v>4.8637393876531831</v>
      </c>
      <c r="G266" s="65">
        <f>华帝!C266</f>
        <v>4.8740103162284631</v>
      </c>
      <c r="H266" s="65">
        <f>方太!C266</f>
        <v>4.9437785001580208</v>
      </c>
      <c r="I266" s="65">
        <f>老板!C266</f>
        <v>4.9387434037235813</v>
      </c>
      <c r="J266" s="65">
        <f>AO!C266</f>
        <v>4.9602941448182838</v>
      </c>
      <c r="K266" s="71">
        <f>万和!J266</f>
        <v>4.9238218205293736</v>
      </c>
      <c r="L266" s="72">
        <f>海尔!J266</f>
        <v>4.8677321492845191</v>
      </c>
      <c r="M266" s="72">
        <f>美的!J266</f>
        <v>4.8663759011781922</v>
      </c>
      <c r="N266" s="72">
        <f>万家乐!J266</f>
        <v>4.880834389766048</v>
      </c>
      <c r="O266" s="72">
        <f>华帝!J266</f>
        <v>4.8888575325713752</v>
      </c>
      <c r="P266" s="72">
        <f>方太!J266</f>
        <v>4.9555058919138562</v>
      </c>
      <c r="Q266" s="72">
        <f>老板!J266</f>
        <v>4.9511043987162546</v>
      </c>
      <c r="R266" s="72">
        <f>AO!J266</f>
        <v>4.9735879385843358</v>
      </c>
      <c r="S266" s="79">
        <f>万和!Q266</f>
        <v>4.8937665877627143</v>
      </c>
      <c r="T266" s="80">
        <f>海尔!Q266</f>
        <v>4.8221559530362512</v>
      </c>
      <c r="U266" s="80">
        <f>美的!Q266</f>
        <v>4.8185727926743551</v>
      </c>
      <c r="V266" s="80">
        <f>万家乐!Q266</f>
        <v>4.8398063846951711</v>
      </c>
      <c r="W266" s="80">
        <f>华帝!Q266</f>
        <v>4.851559192888387</v>
      </c>
      <c r="X266" s="80">
        <f>方太!Q266</f>
        <v>4.9419612623594746</v>
      </c>
      <c r="Y266" s="80">
        <f>老板!Q266</f>
        <v>4.9315245826478602</v>
      </c>
      <c r="Z266" s="80">
        <f>AO!Q266</f>
        <v>4.9574580123053043</v>
      </c>
      <c r="AA266" s="86">
        <f>万和!X266</f>
        <v>4.8994333261602465</v>
      </c>
      <c r="AB266" s="87">
        <f>海尔!X266</f>
        <v>4.841343100309099</v>
      </c>
      <c r="AC266" s="87">
        <f>美的!X266</f>
        <v>4.8409659843911061</v>
      </c>
      <c r="AD266" s="87">
        <f>万家乐!X266</f>
        <v>4.8705773884983286</v>
      </c>
      <c r="AE266" s="87">
        <f>华帝!X266</f>
        <v>4.8816142232256245</v>
      </c>
      <c r="AF266" s="87">
        <f>方太!X266</f>
        <v>4.9338683462007316</v>
      </c>
      <c r="AG266" s="87">
        <f>老板!X266</f>
        <v>4.9336012298066292</v>
      </c>
      <c r="AH266" s="87">
        <f>AO!X266</f>
        <v>4.9498364835652122</v>
      </c>
    </row>
    <row r="267" spans="1:34" x14ac:dyDescent="0.25">
      <c r="A267" s="10">
        <v>42991</v>
      </c>
      <c r="B267" s="11" t="s">
        <v>15</v>
      </c>
      <c r="C267" s="64">
        <f>万和!C267</f>
        <v>4.9053097977560212</v>
      </c>
      <c r="D267" s="65">
        <f>海尔!C267</f>
        <v>4.8438070190224813</v>
      </c>
      <c r="E267" s="65">
        <f>美的!C267</f>
        <v>4.8420619574896762</v>
      </c>
      <c r="F267" s="65">
        <f>万家乐!C267</f>
        <v>4.8648648648648658</v>
      </c>
      <c r="G267" s="65">
        <f>华帝!C267</f>
        <v>4.8737876287039219</v>
      </c>
      <c r="H267" s="65">
        <f>方太!C267</f>
        <v>4.9440876208505173</v>
      </c>
      <c r="I267" s="65">
        <f>老板!C267</f>
        <v>4.9389550246777558</v>
      </c>
      <c r="J267" s="65">
        <f>AO!C267</f>
        <v>4.9600266119642953</v>
      </c>
      <c r="K267" s="71">
        <f>万和!J267</f>
        <v>4.9237475880797543</v>
      </c>
      <c r="L267" s="72">
        <f>海尔!J267</f>
        <v>4.8678018370327454</v>
      </c>
      <c r="M267" s="72">
        <f>美的!J267</f>
        <v>4.8665020246720427</v>
      </c>
      <c r="N267" s="72">
        <f>万家乐!J267</f>
        <v>4.8819285387082001</v>
      </c>
      <c r="O267" s="72">
        <f>华帝!J267</f>
        <v>4.8887054939872669</v>
      </c>
      <c r="P267" s="72">
        <f>方太!J267</f>
        <v>4.9557839226556686</v>
      </c>
      <c r="Q267" s="72">
        <f>老板!J267</f>
        <v>4.9513073388332032</v>
      </c>
      <c r="R267" s="72">
        <f>AO!J267</f>
        <v>4.9733048733159615</v>
      </c>
      <c r="S267" s="79">
        <f>万和!Q267</f>
        <v>4.8935181876652614</v>
      </c>
      <c r="T267" s="80">
        <f>海尔!Q267</f>
        <v>4.822219204948329</v>
      </c>
      <c r="U267" s="80">
        <f>美的!Q267</f>
        <v>4.8186468249095311</v>
      </c>
      <c r="V267" s="80">
        <f>万家乐!Q267</f>
        <v>4.8410444342647736</v>
      </c>
      <c r="W267" s="80">
        <f>华帝!Q267</f>
        <v>4.8512143362414522</v>
      </c>
      <c r="X267" s="80">
        <f>方太!Q267</f>
        <v>4.9421269691028327</v>
      </c>
      <c r="Y267" s="80">
        <f>老板!Q267</f>
        <v>4.9316905382527612</v>
      </c>
      <c r="Z267" s="80">
        <f>AO!Q267</f>
        <v>4.9570882075733218</v>
      </c>
      <c r="AA267" s="86">
        <f>万和!X267</f>
        <v>4.8986636175230469</v>
      </c>
      <c r="AB267" s="87">
        <f>海尔!X267</f>
        <v>4.8414000150863696</v>
      </c>
      <c r="AC267" s="87">
        <f>美的!X267</f>
        <v>4.8410370228874546</v>
      </c>
      <c r="AD267" s="87">
        <f>万家乐!X267</f>
        <v>4.8716216216216219</v>
      </c>
      <c r="AE267" s="87">
        <f>华帝!X267</f>
        <v>4.8814430558830466</v>
      </c>
      <c r="AF267" s="87">
        <f>方太!X267</f>
        <v>4.9343519707930499</v>
      </c>
      <c r="AG267" s="87">
        <f>老板!X267</f>
        <v>4.9338671969473031</v>
      </c>
      <c r="AH267" s="87">
        <f>AO!X267</f>
        <v>4.9496867550036034</v>
      </c>
    </row>
    <row r="268" spans="1:34" x14ac:dyDescent="0.25">
      <c r="A268" s="10">
        <v>42992</v>
      </c>
      <c r="B268" s="11" t="s">
        <v>16</v>
      </c>
      <c r="C268" s="64">
        <f>万和!C268</f>
        <v>4.9056106081129256</v>
      </c>
      <c r="D268" s="65">
        <f>海尔!C268</f>
        <v>4.8437478565872025</v>
      </c>
      <c r="E268" s="65">
        <f>美的!C268</f>
        <v>4.8419443052648568</v>
      </c>
      <c r="F268" s="65">
        <f>万家乐!C268</f>
        <v>4.8654604764072218</v>
      </c>
      <c r="G268" s="65">
        <f>华帝!C268</f>
        <v>4.8739067285529352</v>
      </c>
      <c r="H268" s="65">
        <f>方太!C268</f>
        <v>4.9442362447528048</v>
      </c>
      <c r="I268" s="65">
        <f>老板!C268</f>
        <v>4.9387413513779608</v>
      </c>
      <c r="J268" s="65">
        <f>AO!C268</f>
        <v>4.9600702630240834</v>
      </c>
      <c r="K268" s="71">
        <f>万和!J268</f>
        <v>4.9240749982177228</v>
      </c>
      <c r="L268" s="72">
        <f>海尔!J268</f>
        <v>4.8677091463580009</v>
      </c>
      <c r="M268" s="72">
        <f>美的!J268</f>
        <v>4.8664319167021466</v>
      </c>
      <c r="N268" s="72">
        <f>万家乐!J268</f>
        <v>4.8826809285389166</v>
      </c>
      <c r="O268" s="72">
        <f>华帝!J268</f>
        <v>4.8891256985886145</v>
      </c>
      <c r="P268" s="72">
        <f>方太!J268</f>
        <v>4.9558053951855232</v>
      </c>
      <c r="Q268" s="72">
        <f>老板!J268</f>
        <v>4.9510217233694043</v>
      </c>
      <c r="R268" s="72">
        <f>AO!J268</f>
        <v>4.9733462765219807</v>
      </c>
      <c r="S268" s="79">
        <f>万和!Q268</f>
        <v>4.8938475796677832</v>
      </c>
      <c r="T268" s="80">
        <f>海尔!Q268</f>
        <v>4.8221980485629397</v>
      </c>
      <c r="U268" s="80">
        <f>美的!Q268</f>
        <v>4.8185103310762596</v>
      </c>
      <c r="V268" s="80">
        <f>万家乐!Q268</f>
        <v>4.8419435593991809</v>
      </c>
      <c r="W268" s="80">
        <f>华帝!Q268</f>
        <v>4.8513308705124558</v>
      </c>
      <c r="X268" s="80">
        <f>方太!Q268</f>
        <v>4.9422667882102704</v>
      </c>
      <c r="Y268" s="80">
        <f>老板!Q268</f>
        <v>4.9315002282430651</v>
      </c>
      <c r="Z268" s="80">
        <f>AO!Q268</f>
        <v>4.957121065039523</v>
      </c>
      <c r="AA268" s="86">
        <f>万和!X268</f>
        <v>4.8989092464532691</v>
      </c>
      <c r="AB268" s="87">
        <f>海尔!X268</f>
        <v>4.841336374840667</v>
      </c>
      <c r="AC268" s="87">
        <f>美的!X268</f>
        <v>4.8408906680161641</v>
      </c>
      <c r="AD268" s="87">
        <f>万家乐!X268</f>
        <v>4.8717569412835688</v>
      </c>
      <c r="AE268" s="87">
        <f>华帝!X268</f>
        <v>4.8812636165577343</v>
      </c>
      <c r="AF268" s="87">
        <f>方太!X268</f>
        <v>4.9346365508626215</v>
      </c>
      <c r="AG268" s="87">
        <f>老板!X268</f>
        <v>4.9337021025214147</v>
      </c>
      <c r="AH268" s="87">
        <f>AO!X268</f>
        <v>4.9497434475107474</v>
      </c>
    </row>
    <row r="269" spans="1:34" x14ac:dyDescent="0.25">
      <c r="A269" s="10">
        <v>42993</v>
      </c>
      <c r="B269" s="11" t="s">
        <v>17</v>
      </c>
      <c r="C269" s="64">
        <f>万和!C269</f>
        <v>4.9053038385850103</v>
      </c>
      <c r="D269" s="65">
        <f>海尔!C269</f>
        <v>4.8436509286114946</v>
      </c>
      <c r="E269" s="65">
        <f>美的!C269</f>
        <v>4.8419612541517312</v>
      </c>
      <c r="F269" s="65">
        <f>万家乐!C269</f>
        <v>4.8665909090909087</v>
      </c>
      <c r="G269" s="65">
        <f>华帝!C269</f>
        <v>4.8730014939130983</v>
      </c>
      <c r="H269" s="65">
        <f>方太!C269</f>
        <v>4.9442702538687167</v>
      </c>
      <c r="I269" s="65">
        <f>老板!C269</f>
        <v>4.9391507408202706</v>
      </c>
      <c r="J269" s="65">
        <f>AO!C269</f>
        <v>4.9601812974445956</v>
      </c>
      <c r="K269" s="71">
        <f>万和!J269</f>
        <v>4.9240344263461129</v>
      </c>
      <c r="L269" s="72">
        <f>海尔!J269</f>
        <v>4.8677434696494473</v>
      </c>
      <c r="M269" s="72">
        <f>美的!J269</f>
        <v>4.8664994311872958</v>
      </c>
      <c r="N269" s="72">
        <f>万家乐!J269</f>
        <v>4.88375</v>
      </c>
      <c r="O269" s="72">
        <f>华帝!J269</f>
        <v>4.8880041956708302</v>
      </c>
      <c r="P269" s="72">
        <f>方太!J269</f>
        <v>4.9559691176966387</v>
      </c>
      <c r="Q269" s="72">
        <f>老板!J269</f>
        <v>4.951524586643762</v>
      </c>
      <c r="R269" s="72">
        <f>AO!J269</f>
        <v>4.9734449295108858</v>
      </c>
      <c r="S269" s="79">
        <f>万和!Q269</f>
        <v>4.8935201650188489</v>
      </c>
      <c r="T269" s="80">
        <f>海尔!Q269</f>
        <v>4.8221310562576942</v>
      </c>
      <c r="U269" s="80">
        <f>美的!Q269</f>
        <v>4.8185201679603002</v>
      </c>
      <c r="V269" s="80">
        <f>万家乐!Q269</f>
        <v>4.8434090909090912</v>
      </c>
      <c r="W269" s="80">
        <f>华帝!Q269</f>
        <v>4.8504338705063414</v>
      </c>
      <c r="X269" s="80">
        <f>方太!Q269</f>
        <v>4.9422136812649606</v>
      </c>
      <c r="Y269" s="80">
        <f>老板!Q269</f>
        <v>4.9319304273137217</v>
      </c>
      <c r="Z269" s="80">
        <f>AO!Q269</f>
        <v>4.9571225982259541</v>
      </c>
      <c r="AA269" s="86">
        <f>万和!X269</f>
        <v>4.89835692439007</v>
      </c>
      <c r="AB269" s="87">
        <f>海尔!X269</f>
        <v>4.8410782599273414</v>
      </c>
      <c r="AC269" s="87">
        <f>美的!X269</f>
        <v>4.8408641633075966</v>
      </c>
      <c r="AD269" s="87">
        <f>万家乐!X269</f>
        <v>4.8726136363636368</v>
      </c>
      <c r="AE269" s="87">
        <f>华帝!X269</f>
        <v>4.8805664155621242</v>
      </c>
      <c r="AF269" s="87">
        <f>方太!X269</f>
        <v>4.9346279626445497</v>
      </c>
      <c r="AG269" s="87">
        <f>老板!X269</f>
        <v>4.9339972085033281</v>
      </c>
      <c r="AH269" s="87">
        <f>AO!X269</f>
        <v>4.9499763645969468</v>
      </c>
    </row>
    <row r="270" spans="1:34" x14ac:dyDescent="0.25">
      <c r="A270" s="10">
        <v>42994</v>
      </c>
      <c r="B270" s="11" t="s">
        <v>18</v>
      </c>
      <c r="C270" s="64">
        <f>万和!C270</f>
        <v>4.9056384742951904</v>
      </c>
      <c r="D270" s="65">
        <f>海尔!C270</f>
        <v>4.8436260911441957</v>
      </c>
      <c r="E270" s="65">
        <f>美的!C270</f>
        <v>4.8419631093340412</v>
      </c>
      <c r="F270" s="65">
        <f>万家乐!C270</f>
        <v>4.8666742312492905</v>
      </c>
      <c r="G270" s="65">
        <f>华帝!C270</f>
        <v>4.8728406909788866</v>
      </c>
      <c r="H270" s="65">
        <f>方太!C270</f>
        <v>4.9445718654434252</v>
      </c>
      <c r="I270" s="65">
        <f>老板!C270</f>
        <v>4.9391941980832952</v>
      </c>
      <c r="J270" s="65">
        <f>AO!C270</f>
        <v>4.9599123685040993</v>
      </c>
      <c r="K270" s="71">
        <f>万和!J270</f>
        <v>4.9243781094527366</v>
      </c>
      <c r="L270" s="72">
        <f>海尔!J270</f>
        <v>4.8677114799080545</v>
      </c>
      <c r="M270" s="72">
        <f>美的!J270</f>
        <v>4.8665281906302935</v>
      </c>
      <c r="N270" s="72">
        <f>万家乐!J270</f>
        <v>4.8833541359355497</v>
      </c>
      <c r="O270" s="72">
        <f>华帝!J270</f>
        <v>4.8880518234165065</v>
      </c>
      <c r="P270" s="72">
        <f>方太!J270</f>
        <v>4.9560847274689692</v>
      </c>
      <c r="Q270" s="72">
        <f>老板!J270</f>
        <v>4.9515286299938372</v>
      </c>
      <c r="R270" s="72">
        <f>AO!J270</f>
        <v>4.9731289198606268</v>
      </c>
      <c r="S270" s="79">
        <f>万和!Q270</f>
        <v>4.8939587775408668</v>
      </c>
      <c r="T270" s="80">
        <f>海尔!Q270</f>
        <v>4.822132235035034</v>
      </c>
      <c r="U270" s="80">
        <f>美的!Q270</f>
        <v>4.8185571352386489</v>
      </c>
      <c r="V270" s="80">
        <f>万家乐!Q270</f>
        <v>4.8432996709406559</v>
      </c>
      <c r="W270" s="80">
        <f>华帝!Q270</f>
        <v>4.8500959692898276</v>
      </c>
      <c r="X270" s="80">
        <f>方太!Q270</f>
        <v>4.9424581759309225</v>
      </c>
      <c r="Y270" s="80">
        <f>老板!Q270</f>
        <v>4.9321025695988849</v>
      </c>
      <c r="Z270" s="80">
        <f>AO!Q270</f>
        <v>4.9568660253729266</v>
      </c>
      <c r="AA270" s="86">
        <f>万和!X270</f>
        <v>4.8985785358919687</v>
      </c>
      <c r="AB270" s="87">
        <f>海尔!X270</f>
        <v>4.8410345584894987</v>
      </c>
      <c r="AC270" s="87">
        <f>美的!X270</f>
        <v>4.8408040021331784</v>
      </c>
      <c r="AD270" s="87">
        <f>万家乐!X270</f>
        <v>4.8733688868716669</v>
      </c>
      <c r="AE270" s="87">
        <f>华帝!X270</f>
        <v>4.8803742802303267</v>
      </c>
      <c r="AF270" s="87">
        <f>方太!X270</f>
        <v>4.935172692930383</v>
      </c>
      <c r="AG270" s="87">
        <f>老板!X270</f>
        <v>4.9339513946571634</v>
      </c>
      <c r="AH270" s="87">
        <f>AO!X270</f>
        <v>4.9497421602787455</v>
      </c>
    </row>
    <row r="271" spans="1:34" x14ac:dyDescent="0.25">
      <c r="A271" s="10">
        <v>42995</v>
      </c>
      <c r="B271" s="11" t="s">
        <v>12</v>
      </c>
      <c r="C271" s="61"/>
      <c r="D271" s="65"/>
      <c r="E271" s="65"/>
      <c r="F271" s="65"/>
      <c r="G271" s="90"/>
      <c r="H271" s="65"/>
      <c r="I271" s="65"/>
      <c r="J271" s="65"/>
      <c r="K271" s="91"/>
      <c r="L271" s="72"/>
      <c r="M271" s="72"/>
      <c r="N271" s="72"/>
      <c r="O271" s="92"/>
      <c r="P271" s="72"/>
      <c r="Q271" s="72"/>
      <c r="R271" s="72"/>
      <c r="S271" s="75"/>
      <c r="T271" s="80"/>
      <c r="U271" s="80"/>
      <c r="V271" s="80"/>
      <c r="W271" s="93"/>
      <c r="X271" s="80"/>
      <c r="Y271" s="80"/>
      <c r="Z271" s="80"/>
      <c r="AA271" s="94"/>
      <c r="AB271" s="87"/>
      <c r="AC271" s="87"/>
      <c r="AD271" s="87"/>
      <c r="AE271" s="95"/>
      <c r="AF271" s="87"/>
      <c r="AG271" s="87"/>
      <c r="AH271" s="87"/>
    </row>
    <row r="272" spans="1:34" x14ac:dyDescent="0.25">
      <c r="A272" s="10">
        <v>42996</v>
      </c>
      <c r="B272" s="11" t="s">
        <v>13</v>
      </c>
      <c r="C272" s="61"/>
      <c r="D272" s="65"/>
      <c r="E272" s="65"/>
      <c r="F272" s="65"/>
      <c r="G272" s="90"/>
      <c r="H272" s="65"/>
      <c r="I272" s="65"/>
      <c r="J272" s="65"/>
      <c r="K272" s="91"/>
      <c r="L272" s="72"/>
      <c r="M272" s="72"/>
      <c r="N272" s="72"/>
      <c r="O272" s="92"/>
      <c r="P272" s="72"/>
      <c r="Q272" s="72"/>
      <c r="R272" s="72"/>
      <c r="S272" s="75"/>
      <c r="T272" s="80"/>
      <c r="U272" s="80"/>
      <c r="V272" s="80"/>
      <c r="W272" s="93"/>
      <c r="X272" s="80"/>
      <c r="Y272" s="80"/>
      <c r="Z272" s="80"/>
      <c r="AA272" s="94"/>
      <c r="AB272" s="87"/>
      <c r="AC272" s="87"/>
      <c r="AD272" s="87"/>
      <c r="AE272" s="95"/>
      <c r="AF272" s="87"/>
      <c r="AG272" s="87"/>
      <c r="AH272" s="87"/>
    </row>
    <row r="273" spans="1:34" x14ac:dyDescent="0.25">
      <c r="A273" s="10">
        <v>42997</v>
      </c>
      <c r="B273" s="11" t="s">
        <v>14</v>
      </c>
      <c r="C273" s="61"/>
      <c r="D273" s="65"/>
      <c r="E273" s="65"/>
      <c r="F273" s="65"/>
      <c r="G273" s="90"/>
      <c r="H273" s="65"/>
      <c r="I273" s="65"/>
      <c r="J273" s="65"/>
      <c r="K273" s="91"/>
      <c r="L273" s="72"/>
      <c r="M273" s="72"/>
      <c r="N273" s="72"/>
      <c r="O273" s="92"/>
      <c r="P273" s="72"/>
      <c r="Q273" s="72"/>
      <c r="R273" s="72"/>
      <c r="S273" s="75"/>
      <c r="T273" s="80"/>
      <c r="U273" s="80"/>
      <c r="V273" s="80"/>
      <c r="W273" s="93"/>
      <c r="X273" s="80"/>
      <c r="Y273" s="80"/>
      <c r="Z273" s="80"/>
      <c r="AA273" s="94"/>
      <c r="AB273" s="87"/>
      <c r="AC273" s="87"/>
      <c r="AD273" s="87"/>
      <c r="AE273" s="95"/>
      <c r="AF273" s="87"/>
      <c r="AG273" s="87"/>
      <c r="AH273" s="87"/>
    </row>
    <row r="274" spans="1:34" x14ac:dyDescent="0.25">
      <c r="A274" s="10">
        <v>42998</v>
      </c>
      <c r="B274" s="11" t="s">
        <v>15</v>
      </c>
      <c r="C274" s="61"/>
      <c r="D274" s="65"/>
      <c r="E274" s="65"/>
      <c r="F274" s="65"/>
      <c r="G274" s="90"/>
      <c r="H274" s="65"/>
      <c r="I274" s="65"/>
      <c r="J274" s="65"/>
      <c r="K274" s="91"/>
      <c r="L274" s="72"/>
      <c r="M274" s="72"/>
      <c r="N274" s="72"/>
      <c r="O274" s="92"/>
      <c r="P274" s="72"/>
      <c r="Q274" s="72"/>
      <c r="R274" s="72"/>
      <c r="S274" s="75"/>
      <c r="T274" s="80"/>
      <c r="U274" s="80"/>
      <c r="V274" s="80"/>
      <c r="W274" s="93"/>
      <c r="X274" s="80"/>
      <c r="Y274" s="80"/>
      <c r="Z274" s="80"/>
      <c r="AA274" s="94"/>
      <c r="AB274" s="87"/>
      <c r="AC274" s="87"/>
      <c r="AD274" s="87"/>
      <c r="AE274" s="95"/>
      <c r="AF274" s="87"/>
      <c r="AG274" s="87"/>
      <c r="AH274" s="87"/>
    </row>
    <row r="275" spans="1:34" x14ac:dyDescent="0.25">
      <c r="A275" s="10">
        <v>42999</v>
      </c>
      <c r="B275" s="11" t="s">
        <v>16</v>
      </c>
      <c r="C275" s="61"/>
      <c r="D275" s="65"/>
      <c r="E275" s="65"/>
      <c r="F275" s="65"/>
      <c r="G275" s="90"/>
      <c r="H275" s="65"/>
      <c r="I275" s="65"/>
      <c r="J275" s="65"/>
      <c r="K275" s="91"/>
      <c r="L275" s="72"/>
      <c r="M275" s="72"/>
      <c r="N275" s="72"/>
      <c r="O275" s="92"/>
      <c r="P275" s="72"/>
      <c r="Q275" s="72"/>
      <c r="R275" s="72"/>
      <c r="S275" s="75"/>
      <c r="T275" s="80"/>
      <c r="U275" s="80"/>
      <c r="V275" s="80"/>
      <c r="W275" s="93"/>
      <c r="X275" s="80"/>
      <c r="Y275" s="80"/>
      <c r="Z275" s="80"/>
      <c r="AA275" s="94"/>
      <c r="AB275" s="87"/>
      <c r="AC275" s="87"/>
      <c r="AD275" s="87"/>
      <c r="AE275" s="95"/>
      <c r="AF275" s="87"/>
      <c r="AG275" s="87"/>
      <c r="AH275" s="87"/>
    </row>
    <row r="276" spans="1:34" x14ac:dyDescent="0.25">
      <c r="A276" s="10">
        <v>43000</v>
      </c>
      <c r="B276" s="11" t="s">
        <v>17</v>
      </c>
      <c r="C276" s="61"/>
      <c r="D276" s="65"/>
      <c r="E276" s="65"/>
      <c r="F276" s="65"/>
      <c r="G276" s="90"/>
      <c r="H276" s="65"/>
      <c r="I276" s="65"/>
      <c r="J276" s="65"/>
      <c r="K276" s="91"/>
      <c r="L276" s="72"/>
      <c r="M276" s="72"/>
      <c r="N276" s="72"/>
      <c r="O276" s="92"/>
      <c r="P276" s="72"/>
      <c r="Q276" s="72"/>
      <c r="R276" s="72"/>
      <c r="S276" s="75"/>
      <c r="T276" s="80"/>
      <c r="U276" s="80"/>
      <c r="V276" s="80"/>
      <c r="W276" s="93"/>
      <c r="X276" s="80"/>
      <c r="Y276" s="80"/>
      <c r="Z276" s="80"/>
      <c r="AA276" s="94"/>
      <c r="AB276" s="87"/>
      <c r="AC276" s="87"/>
      <c r="AD276" s="87"/>
      <c r="AE276" s="95"/>
      <c r="AF276" s="87"/>
      <c r="AG276" s="87"/>
      <c r="AH276" s="87"/>
    </row>
    <row r="277" spans="1:34" x14ac:dyDescent="0.25">
      <c r="A277" s="10">
        <v>43001</v>
      </c>
      <c r="B277" s="11" t="s">
        <v>18</v>
      </c>
      <c r="C277" s="61"/>
      <c r="D277" s="65"/>
      <c r="E277" s="65"/>
      <c r="F277" s="65"/>
      <c r="G277" s="90"/>
      <c r="H277" s="65"/>
      <c r="I277" s="65"/>
      <c r="J277" s="65"/>
      <c r="K277" s="91"/>
      <c r="L277" s="72"/>
      <c r="M277" s="72"/>
      <c r="N277" s="72"/>
      <c r="O277" s="92"/>
      <c r="P277" s="72"/>
      <c r="Q277" s="72"/>
      <c r="R277" s="72"/>
      <c r="S277" s="75"/>
      <c r="T277" s="80"/>
      <c r="U277" s="80"/>
      <c r="V277" s="80"/>
      <c r="W277" s="93"/>
      <c r="X277" s="80"/>
      <c r="Y277" s="80"/>
      <c r="Z277" s="80"/>
      <c r="AA277" s="94"/>
      <c r="AB277" s="87"/>
      <c r="AC277" s="87"/>
      <c r="AD277" s="87"/>
      <c r="AE277" s="95"/>
      <c r="AF277" s="87"/>
      <c r="AG277" s="87"/>
      <c r="AH277" s="87"/>
    </row>
    <row r="278" spans="1:34" x14ac:dyDescent="0.25">
      <c r="A278" s="10">
        <v>43002</v>
      </c>
      <c r="B278" s="11" t="s">
        <v>12</v>
      </c>
      <c r="C278" s="61"/>
      <c r="D278" s="65"/>
      <c r="E278" s="65"/>
      <c r="F278" s="65"/>
      <c r="G278" s="90"/>
      <c r="H278" s="65"/>
      <c r="I278" s="65"/>
      <c r="J278" s="65"/>
      <c r="K278" s="91"/>
      <c r="L278" s="72"/>
      <c r="M278" s="72"/>
      <c r="N278" s="72"/>
      <c r="O278" s="92"/>
      <c r="P278" s="72"/>
      <c r="Q278" s="72"/>
      <c r="R278" s="72"/>
      <c r="S278" s="75"/>
      <c r="T278" s="80"/>
      <c r="U278" s="80"/>
      <c r="V278" s="80"/>
      <c r="W278" s="93"/>
      <c r="X278" s="80"/>
      <c r="Y278" s="80"/>
      <c r="Z278" s="80"/>
      <c r="AA278" s="94"/>
      <c r="AB278" s="87"/>
      <c r="AC278" s="87"/>
      <c r="AD278" s="87"/>
      <c r="AE278" s="95"/>
      <c r="AF278" s="87"/>
      <c r="AG278" s="87"/>
      <c r="AH278" s="87"/>
    </row>
    <row r="279" spans="1:34" x14ac:dyDescent="0.25">
      <c r="A279" s="10">
        <v>43003</v>
      </c>
      <c r="B279" s="11" t="s">
        <v>13</v>
      </c>
      <c r="C279" s="61"/>
      <c r="D279" s="65"/>
      <c r="E279" s="65"/>
      <c r="F279" s="65"/>
      <c r="G279" s="90"/>
      <c r="H279" s="65"/>
      <c r="I279" s="65"/>
      <c r="J279" s="65"/>
      <c r="K279" s="91"/>
      <c r="L279" s="72"/>
      <c r="M279" s="72"/>
      <c r="N279" s="72"/>
      <c r="O279" s="92"/>
      <c r="P279" s="72"/>
      <c r="Q279" s="72"/>
      <c r="R279" s="72"/>
      <c r="S279" s="75"/>
      <c r="T279" s="80"/>
      <c r="U279" s="80"/>
      <c r="V279" s="80"/>
      <c r="W279" s="93"/>
      <c r="X279" s="80"/>
      <c r="Y279" s="80"/>
      <c r="Z279" s="80"/>
      <c r="AA279" s="94"/>
      <c r="AB279" s="87"/>
      <c r="AC279" s="87"/>
      <c r="AD279" s="87"/>
      <c r="AE279" s="95"/>
      <c r="AF279" s="87"/>
      <c r="AG279" s="87"/>
      <c r="AH279" s="87"/>
    </row>
    <row r="280" spans="1:34" x14ac:dyDescent="0.25">
      <c r="A280" s="10">
        <v>43004</v>
      </c>
      <c r="B280" s="11" t="s">
        <v>14</v>
      </c>
      <c r="C280" s="61"/>
      <c r="D280" s="65"/>
      <c r="E280" s="65"/>
      <c r="F280" s="65"/>
      <c r="G280" s="90"/>
      <c r="H280" s="65"/>
      <c r="I280" s="65"/>
      <c r="J280" s="65"/>
      <c r="K280" s="91"/>
      <c r="L280" s="72"/>
      <c r="M280" s="72"/>
      <c r="N280" s="72"/>
      <c r="O280" s="92"/>
      <c r="P280" s="72"/>
      <c r="Q280" s="72"/>
      <c r="R280" s="72"/>
      <c r="S280" s="75"/>
      <c r="T280" s="80"/>
      <c r="U280" s="80"/>
      <c r="V280" s="80"/>
      <c r="W280" s="93"/>
      <c r="X280" s="80"/>
      <c r="Y280" s="80"/>
      <c r="Z280" s="80"/>
      <c r="AA280" s="94"/>
      <c r="AB280" s="87"/>
      <c r="AC280" s="87"/>
      <c r="AD280" s="87"/>
      <c r="AE280" s="95"/>
      <c r="AF280" s="87"/>
      <c r="AG280" s="87"/>
      <c r="AH280" s="87"/>
    </row>
    <row r="281" spans="1:34" x14ac:dyDescent="0.25">
      <c r="A281" s="10">
        <v>43005</v>
      </c>
      <c r="B281" s="11" t="s">
        <v>15</v>
      </c>
      <c r="C281" s="61"/>
      <c r="D281" s="65"/>
      <c r="E281" s="65"/>
      <c r="F281" s="65"/>
      <c r="G281" s="90"/>
      <c r="H281" s="65"/>
      <c r="I281" s="65"/>
      <c r="J281" s="65"/>
      <c r="K281" s="91"/>
      <c r="L281" s="72"/>
      <c r="M281" s="72"/>
      <c r="N281" s="72"/>
      <c r="O281" s="92"/>
      <c r="P281" s="72"/>
      <c r="Q281" s="72"/>
      <c r="R281" s="72"/>
      <c r="S281" s="75"/>
      <c r="T281" s="80"/>
      <c r="U281" s="80"/>
      <c r="V281" s="80"/>
      <c r="W281" s="93"/>
      <c r="X281" s="80"/>
      <c r="Y281" s="80"/>
      <c r="Z281" s="80"/>
      <c r="AA281" s="94"/>
      <c r="AB281" s="87"/>
      <c r="AC281" s="87"/>
      <c r="AD281" s="87"/>
      <c r="AE281" s="95"/>
      <c r="AF281" s="87"/>
      <c r="AG281" s="87"/>
      <c r="AH281" s="87"/>
    </row>
    <row r="282" spans="1:34" x14ac:dyDescent="0.25">
      <c r="A282" s="10">
        <v>43006</v>
      </c>
      <c r="B282" s="11" t="s">
        <v>16</v>
      </c>
      <c r="C282" s="61"/>
      <c r="D282" s="65"/>
      <c r="E282" s="65"/>
      <c r="F282" s="65"/>
      <c r="G282" s="90"/>
      <c r="H282" s="65"/>
      <c r="I282" s="65"/>
      <c r="J282" s="65"/>
      <c r="K282" s="91"/>
      <c r="L282" s="72"/>
      <c r="M282" s="72"/>
      <c r="N282" s="72"/>
      <c r="O282" s="92"/>
      <c r="P282" s="72"/>
      <c r="Q282" s="72"/>
      <c r="R282" s="72"/>
      <c r="S282" s="75"/>
      <c r="T282" s="80"/>
      <c r="U282" s="80"/>
      <c r="V282" s="80"/>
      <c r="W282" s="93"/>
      <c r="X282" s="80"/>
      <c r="Y282" s="80"/>
      <c r="Z282" s="80"/>
      <c r="AA282" s="94"/>
      <c r="AB282" s="87"/>
      <c r="AC282" s="87"/>
      <c r="AD282" s="87"/>
      <c r="AE282" s="95"/>
      <c r="AF282" s="87"/>
      <c r="AG282" s="87"/>
      <c r="AH282" s="87"/>
    </row>
    <row r="283" spans="1:34" x14ac:dyDescent="0.25">
      <c r="A283" s="10">
        <v>43007</v>
      </c>
      <c r="B283" s="11" t="s">
        <v>17</v>
      </c>
      <c r="C283" s="61"/>
      <c r="D283" s="65"/>
      <c r="E283" s="65"/>
      <c r="F283" s="65"/>
      <c r="G283" s="90"/>
      <c r="H283" s="65"/>
      <c r="I283" s="65"/>
      <c r="J283" s="65"/>
      <c r="K283" s="91"/>
      <c r="L283" s="72"/>
      <c r="M283" s="72"/>
      <c r="N283" s="72"/>
      <c r="O283" s="92"/>
      <c r="P283" s="72"/>
      <c r="Q283" s="72"/>
      <c r="R283" s="72"/>
      <c r="S283" s="75"/>
      <c r="T283" s="80"/>
      <c r="U283" s="80"/>
      <c r="V283" s="80"/>
      <c r="W283" s="93"/>
      <c r="X283" s="80"/>
      <c r="Y283" s="80"/>
      <c r="Z283" s="80"/>
      <c r="AA283" s="94"/>
      <c r="AB283" s="87"/>
      <c r="AC283" s="87"/>
      <c r="AD283" s="87"/>
      <c r="AE283" s="95"/>
      <c r="AF283" s="87"/>
      <c r="AG283" s="87"/>
      <c r="AH283" s="87"/>
    </row>
    <row r="284" spans="1:34" x14ac:dyDescent="0.25">
      <c r="A284" s="10">
        <v>43008</v>
      </c>
      <c r="B284" s="11" t="s">
        <v>18</v>
      </c>
      <c r="C284" s="61"/>
      <c r="D284" s="65"/>
      <c r="E284" s="65"/>
      <c r="F284" s="65"/>
      <c r="G284" s="90"/>
      <c r="H284" s="65"/>
      <c r="I284" s="65"/>
      <c r="J284" s="65"/>
      <c r="K284" s="91"/>
      <c r="L284" s="72"/>
      <c r="M284" s="72"/>
      <c r="N284" s="72"/>
      <c r="O284" s="92"/>
      <c r="P284" s="72"/>
      <c r="Q284" s="72"/>
      <c r="R284" s="72"/>
      <c r="S284" s="75"/>
      <c r="T284" s="80"/>
      <c r="U284" s="80"/>
      <c r="V284" s="80"/>
      <c r="W284" s="93"/>
      <c r="X284" s="80"/>
      <c r="Y284" s="80"/>
      <c r="Z284" s="80"/>
      <c r="AA284" s="94"/>
      <c r="AB284" s="87"/>
      <c r="AC284" s="87"/>
      <c r="AD284" s="87"/>
      <c r="AE284" s="95"/>
      <c r="AF284" s="87"/>
      <c r="AG284" s="87"/>
      <c r="AH284" s="87"/>
    </row>
    <row r="285" spans="1:34" x14ac:dyDescent="0.25">
      <c r="A285" s="27">
        <v>42979</v>
      </c>
      <c r="B285" s="11" t="s">
        <v>19</v>
      </c>
      <c r="C285" s="61" t="e">
        <f>万和!C285</f>
        <v>#DIV/0!</v>
      </c>
      <c r="D285" s="65" t="e">
        <f>海尔!C285</f>
        <v>#DIV/0!</v>
      </c>
      <c r="E285" s="65" t="e">
        <f>美的!C285</f>
        <v>#DIV/0!</v>
      </c>
      <c r="F285" s="65" t="e">
        <f>万家乐!C285</f>
        <v>#DIV/0!</v>
      </c>
      <c r="G285" s="90" t="e">
        <f>华帝!C285</f>
        <v>#DIV/0!</v>
      </c>
      <c r="H285" s="65" t="e">
        <f>方太!C285</f>
        <v>#DIV/0!</v>
      </c>
      <c r="I285" s="65" t="e">
        <f>老板!C285</f>
        <v>#DIV/0!</v>
      </c>
      <c r="J285" s="65" t="e">
        <f>AO!C285</f>
        <v>#DIV/0!</v>
      </c>
      <c r="K285" s="91" t="e">
        <f>万和!J285</f>
        <v>#DIV/0!</v>
      </c>
      <c r="L285" s="72" t="e">
        <f>海尔!J285</f>
        <v>#DIV/0!</v>
      </c>
      <c r="M285" s="72" t="e">
        <f>美的!J285</f>
        <v>#DIV/0!</v>
      </c>
      <c r="N285" s="72" t="e">
        <f>万家乐!J285</f>
        <v>#DIV/0!</v>
      </c>
      <c r="O285" s="92" t="e">
        <f>华帝!J285</f>
        <v>#DIV/0!</v>
      </c>
      <c r="P285" s="72" t="e">
        <f>方太!J285</f>
        <v>#DIV/0!</v>
      </c>
      <c r="Q285" s="72" t="e">
        <f>老板!J285</f>
        <v>#DIV/0!</v>
      </c>
      <c r="R285" s="72" t="e">
        <f>AO!J285</f>
        <v>#DIV/0!</v>
      </c>
      <c r="S285" s="75" t="e">
        <f>万和!Q285</f>
        <v>#DIV/0!</v>
      </c>
      <c r="T285" s="80" t="e">
        <f>海尔!Q285</f>
        <v>#DIV/0!</v>
      </c>
      <c r="U285" s="80" t="e">
        <f>美的!Q285</f>
        <v>#DIV/0!</v>
      </c>
      <c r="V285" s="80" t="e">
        <f>万家乐!Q285</f>
        <v>#DIV/0!</v>
      </c>
      <c r="W285" s="93" t="e">
        <f>华帝!Q285</f>
        <v>#DIV/0!</v>
      </c>
      <c r="X285" s="80" t="e">
        <f>方太!Q285</f>
        <v>#DIV/0!</v>
      </c>
      <c r="Y285" s="80" t="e">
        <f>老板!Q285</f>
        <v>#DIV/0!</v>
      </c>
      <c r="Z285" s="80" t="e">
        <f>AO!Q285</f>
        <v>#DIV/0!</v>
      </c>
      <c r="AA285" s="94" t="e">
        <f>万和!X285</f>
        <v>#DIV/0!</v>
      </c>
      <c r="AB285" s="87" t="e">
        <f>海尔!X285</f>
        <v>#DIV/0!</v>
      </c>
      <c r="AC285" s="87" t="e">
        <f>美的!X285</f>
        <v>#DIV/0!</v>
      </c>
      <c r="AD285" s="87" t="e">
        <f>万家乐!X285</f>
        <v>#DIV/0!</v>
      </c>
      <c r="AE285" s="95" t="e">
        <f>华帝!X285</f>
        <v>#DIV/0!</v>
      </c>
      <c r="AF285" s="87" t="e">
        <f>方太!X285</f>
        <v>#DIV/0!</v>
      </c>
      <c r="AG285" s="87" t="e">
        <f>老板!X285</f>
        <v>#DIV/0!</v>
      </c>
      <c r="AH285" s="87" t="e">
        <f>AO!X285</f>
        <v>#DIV/0!</v>
      </c>
    </row>
    <row r="286" spans="1:34" x14ac:dyDescent="0.25">
      <c r="A286" s="10">
        <v>43009</v>
      </c>
      <c r="B286" s="11" t="s">
        <v>12</v>
      </c>
      <c r="C286" s="108"/>
      <c r="D286" s="65"/>
      <c r="E286" s="65"/>
      <c r="F286" s="65"/>
      <c r="G286" s="90"/>
      <c r="H286" s="65"/>
      <c r="I286" s="65"/>
      <c r="J286" s="65"/>
      <c r="K286" s="91"/>
      <c r="L286" s="72"/>
      <c r="M286" s="72"/>
      <c r="N286" s="72"/>
      <c r="O286" s="92"/>
      <c r="P286" s="72"/>
      <c r="Q286" s="72"/>
      <c r="R286" s="72"/>
      <c r="S286" s="109"/>
      <c r="T286" s="80"/>
      <c r="U286" s="80"/>
      <c r="V286" s="80"/>
      <c r="W286" s="93"/>
      <c r="X286" s="80"/>
      <c r="Y286" s="80"/>
      <c r="Z286" s="80"/>
      <c r="AA286" s="94"/>
      <c r="AB286" s="87"/>
      <c r="AC286" s="87"/>
      <c r="AD286" s="87"/>
      <c r="AE286" s="95"/>
      <c r="AF286" s="87"/>
      <c r="AG286" s="87"/>
      <c r="AH286" s="87"/>
    </row>
    <row r="287" spans="1:34" x14ac:dyDescent="0.25">
      <c r="A287" s="10">
        <v>43010</v>
      </c>
      <c r="B287" s="11" t="s">
        <v>13</v>
      </c>
      <c r="C287" s="108"/>
      <c r="D287" s="65"/>
      <c r="E287" s="65"/>
      <c r="F287" s="65"/>
      <c r="G287" s="90"/>
      <c r="H287" s="65"/>
      <c r="I287" s="65"/>
      <c r="J287" s="65"/>
      <c r="K287" s="91"/>
      <c r="L287" s="72"/>
      <c r="M287" s="72"/>
      <c r="N287" s="72"/>
      <c r="O287" s="92"/>
      <c r="P287" s="72"/>
      <c r="Q287" s="72"/>
      <c r="R287" s="72"/>
      <c r="S287" s="109"/>
      <c r="T287" s="80"/>
      <c r="U287" s="80"/>
      <c r="V287" s="80"/>
      <c r="W287" s="93"/>
      <c r="X287" s="80"/>
      <c r="Y287" s="80"/>
      <c r="Z287" s="80"/>
      <c r="AA287" s="94"/>
      <c r="AB287" s="87"/>
      <c r="AC287" s="87"/>
      <c r="AD287" s="87"/>
      <c r="AE287" s="95"/>
      <c r="AF287" s="87"/>
      <c r="AG287" s="87"/>
      <c r="AH287" s="87"/>
    </row>
    <row r="288" spans="1:34" x14ac:dyDescent="0.25">
      <c r="A288" s="10">
        <v>43011</v>
      </c>
      <c r="B288" s="11" t="s">
        <v>14</v>
      </c>
      <c r="C288" s="108"/>
      <c r="D288" s="65"/>
      <c r="E288" s="65"/>
      <c r="F288" s="65"/>
      <c r="G288" s="90"/>
      <c r="H288" s="65"/>
      <c r="I288" s="65"/>
      <c r="J288" s="65"/>
      <c r="K288" s="91"/>
      <c r="L288" s="72"/>
      <c r="M288" s="72"/>
      <c r="N288" s="72"/>
      <c r="O288" s="92"/>
      <c r="P288" s="72"/>
      <c r="Q288" s="72"/>
      <c r="R288" s="72"/>
      <c r="S288" s="109"/>
      <c r="T288" s="80"/>
      <c r="U288" s="80"/>
      <c r="V288" s="80"/>
      <c r="W288" s="93"/>
      <c r="X288" s="80"/>
      <c r="Y288" s="80"/>
      <c r="Z288" s="80"/>
      <c r="AA288" s="94"/>
      <c r="AB288" s="87"/>
      <c r="AC288" s="87"/>
      <c r="AD288" s="87"/>
      <c r="AE288" s="95"/>
      <c r="AF288" s="87"/>
      <c r="AG288" s="87"/>
      <c r="AH288" s="87"/>
    </row>
    <row r="289" spans="1:34" x14ac:dyDescent="0.25">
      <c r="A289" s="10">
        <v>43012</v>
      </c>
      <c r="B289" s="11" t="s">
        <v>15</v>
      </c>
      <c r="C289" s="108"/>
      <c r="D289" s="65"/>
      <c r="E289" s="65"/>
      <c r="F289" s="65"/>
      <c r="G289" s="90"/>
      <c r="H289" s="65"/>
      <c r="I289" s="65"/>
      <c r="J289" s="65"/>
      <c r="K289" s="91"/>
      <c r="L289" s="72"/>
      <c r="M289" s="72"/>
      <c r="N289" s="72"/>
      <c r="O289" s="92"/>
      <c r="P289" s="72"/>
      <c r="Q289" s="72"/>
      <c r="R289" s="72"/>
      <c r="S289" s="109"/>
      <c r="T289" s="80"/>
      <c r="U289" s="80"/>
      <c r="V289" s="80"/>
      <c r="W289" s="93"/>
      <c r="X289" s="80"/>
      <c r="Y289" s="80"/>
      <c r="Z289" s="80"/>
      <c r="AA289" s="94"/>
      <c r="AB289" s="87"/>
      <c r="AC289" s="87"/>
      <c r="AD289" s="87"/>
      <c r="AE289" s="95"/>
      <c r="AF289" s="87"/>
      <c r="AG289" s="87"/>
      <c r="AH289" s="87"/>
    </row>
    <row r="290" spans="1:34" x14ac:dyDescent="0.25">
      <c r="A290" s="10">
        <v>43013</v>
      </c>
      <c r="B290" s="11" t="s">
        <v>16</v>
      </c>
      <c r="C290" s="108"/>
      <c r="D290" s="65"/>
      <c r="E290" s="65"/>
      <c r="F290" s="65"/>
      <c r="G290" s="90"/>
      <c r="H290" s="65"/>
      <c r="I290" s="65"/>
      <c r="J290" s="65"/>
      <c r="K290" s="91"/>
      <c r="L290" s="72"/>
      <c r="M290" s="72"/>
      <c r="N290" s="72"/>
      <c r="O290" s="92"/>
      <c r="P290" s="72"/>
      <c r="Q290" s="72"/>
      <c r="R290" s="72"/>
      <c r="S290" s="109"/>
      <c r="T290" s="80"/>
      <c r="U290" s="80"/>
      <c r="V290" s="80"/>
      <c r="W290" s="93"/>
      <c r="X290" s="80"/>
      <c r="Y290" s="80"/>
      <c r="Z290" s="80"/>
      <c r="AA290" s="94"/>
      <c r="AB290" s="87"/>
      <c r="AC290" s="87"/>
      <c r="AD290" s="87"/>
      <c r="AE290" s="95"/>
      <c r="AF290" s="87"/>
      <c r="AG290" s="87"/>
      <c r="AH290" s="87"/>
    </row>
    <row r="291" spans="1:34" x14ac:dyDescent="0.25">
      <c r="A291" s="10">
        <v>43014</v>
      </c>
      <c r="B291" s="11" t="s">
        <v>17</v>
      </c>
      <c r="C291" s="108"/>
      <c r="D291" s="65"/>
      <c r="E291" s="65"/>
      <c r="F291" s="65"/>
      <c r="G291" s="90"/>
      <c r="H291" s="65"/>
      <c r="I291" s="65"/>
      <c r="J291" s="65"/>
      <c r="K291" s="91"/>
      <c r="L291" s="72"/>
      <c r="M291" s="72"/>
      <c r="N291" s="72"/>
      <c r="O291" s="92"/>
      <c r="P291" s="72"/>
      <c r="Q291" s="72"/>
      <c r="R291" s="72"/>
      <c r="S291" s="109"/>
      <c r="T291" s="80"/>
      <c r="U291" s="80"/>
      <c r="V291" s="80"/>
      <c r="W291" s="93"/>
      <c r="X291" s="80"/>
      <c r="Y291" s="80"/>
      <c r="Z291" s="80"/>
      <c r="AA291" s="94"/>
      <c r="AB291" s="87"/>
      <c r="AC291" s="87"/>
      <c r="AD291" s="87"/>
      <c r="AE291" s="95"/>
      <c r="AF291" s="87"/>
      <c r="AG291" s="87"/>
      <c r="AH291" s="87"/>
    </row>
    <row r="292" spans="1:34" x14ac:dyDescent="0.25">
      <c r="A292" s="10">
        <v>43015</v>
      </c>
      <c r="B292" s="11" t="s">
        <v>18</v>
      </c>
      <c r="C292" s="108"/>
      <c r="D292" s="65"/>
      <c r="E292" s="65"/>
      <c r="F292" s="65"/>
      <c r="G292" s="90"/>
      <c r="H292" s="65"/>
      <c r="I292" s="65"/>
      <c r="J292" s="65"/>
      <c r="K292" s="91"/>
      <c r="L292" s="72"/>
      <c r="M292" s="72"/>
      <c r="N292" s="72"/>
      <c r="O292" s="92"/>
      <c r="P292" s="72"/>
      <c r="Q292" s="72"/>
      <c r="R292" s="72"/>
      <c r="S292" s="109"/>
      <c r="T292" s="80"/>
      <c r="U292" s="80"/>
      <c r="V292" s="80"/>
      <c r="W292" s="93"/>
      <c r="X292" s="80"/>
      <c r="Y292" s="80"/>
      <c r="Z292" s="80"/>
      <c r="AA292" s="94"/>
      <c r="AB292" s="87"/>
      <c r="AC292" s="87"/>
      <c r="AD292" s="87"/>
      <c r="AE292" s="95"/>
      <c r="AF292" s="87"/>
      <c r="AG292" s="87"/>
      <c r="AH292" s="87"/>
    </row>
    <row r="293" spans="1:34" x14ac:dyDescent="0.25">
      <c r="A293" s="10">
        <v>43016</v>
      </c>
      <c r="B293" s="11" t="s">
        <v>12</v>
      </c>
      <c r="C293" s="108"/>
      <c r="D293" s="65"/>
      <c r="E293" s="65"/>
      <c r="F293" s="65"/>
      <c r="G293" s="90"/>
      <c r="H293" s="65"/>
      <c r="I293" s="65"/>
      <c r="J293" s="65"/>
      <c r="K293" s="91"/>
      <c r="L293" s="72"/>
      <c r="M293" s="72"/>
      <c r="N293" s="72"/>
      <c r="O293" s="92"/>
      <c r="P293" s="72"/>
      <c r="Q293" s="72"/>
      <c r="R293" s="72"/>
      <c r="S293" s="109"/>
      <c r="T293" s="80"/>
      <c r="U293" s="80"/>
      <c r="V293" s="80"/>
      <c r="W293" s="93"/>
      <c r="X293" s="80"/>
      <c r="Y293" s="80"/>
      <c r="Z293" s="80"/>
      <c r="AA293" s="94"/>
      <c r="AB293" s="87"/>
      <c r="AC293" s="87"/>
      <c r="AD293" s="87"/>
      <c r="AE293" s="95"/>
      <c r="AF293" s="87"/>
      <c r="AG293" s="87"/>
      <c r="AH293" s="87"/>
    </row>
    <row r="294" spans="1:34" x14ac:dyDescent="0.25">
      <c r="A294" s="10">
        <v>43017</v>
      </c>
      <c r="B294" s="11" t="s">
        <v>13</v>
      </c>
      <c r="C294" s="108"/>
      <c r="D294" s="65"/>
      <c r="E294" s="65"/>
      <c r="F294" s="65"/>
      <c r="G294" s="90"/>
      <c r="H294" s="65"/>
      <c r="I294" s="65"/>
      <c r="J294" s="65"/>
      <c r="K294" s="91"/>
      <c r="L294" s="72"/>
      <c r="M294" s="72"/>
      <c r="N294" s="72"/>
      <c r="O294" s="92"/>
      <c r="P294" s="72"/>
      <c r="Q294" s="72"/>
      <c r="R294" s="72"/>
      <c r="S294" s="109"/>
      <c r="T294" s="80"/>
      <c r="U294" s="80"/>
      <c r="V294" s="80"/>
      <c r="W294" s="93"/>
      <c r="X294" s="80"/>
      <c r="Y294" s="80"/>
      <c r="Z294" s="80"/>
      <c r="AA294" s="94"/>
      <c r="AB294" s="87"/>
      <c r="AC294" s="87"/>
      <c r="AD294" s="87"/>
      <c r="AE294" s="95"/>
      <c r="AF294" s="87"/>
      <c r="AG294" s="87"/>
      <c r="AH294" s="87"/>
    </row>
    <row r="295" spans="1:34" x14ac:dyDescent="0.25">
      <c r="A295" s="10">
        <v>43018</v>
      </c>
      <c r="B295" s="11" t="s">
        <v>14</v>
      </c>
      <c r="C295" s="108"/>
      <c r="D295" s="65"/>
      <c r="E295" s="65"/>
      <c r="F295" s="65"/>
      <c r="G295" s="90"/>
      <c r="H295" s="65"/>
      <c r="I295" s="65"/>
      <c r="J295" s="65"/>
      <c r="K295" s="91"/>
      <c r="L295" s="72"/>
      <c r="M295" s="72"/>
      <c r="N295" s="72"/>
      <c r="O295" s="92"/>
      <c r="P295" s="72"/>
      <c r="Q295" s="72"/>
      <c r="R295" s="72"/>
      <c r="S295" s="109"/>
      <c r="T295" s="80"/>
      <c r="U295" s="80"/>
      <c r="V295" s="80"/>
      <c r="W295" s="93"/>
      <c r="X295" s="80"/>
      <c r="Y295" s="80"/>
      <c r="Z295" s="80"/>
      <c r="AA295" s="94"/>
      <c r="AB295" s="87"/>
      <c r="AC295" s="87"/>
      <c r="AD295" s="87"/>
      <c r="AE295" s="95"/>
      <c r="AF295" s="87"/>
      <c r="AG295" s="87"/>
      <c r="AH295" s="87"/>
    </row>
    <row r="296" spans="1:34" x14ac:dyDescent="0.25">
      <c r="A296" s="10">
        <v>43019</v>
      </c>
      <c r="B296" s="11" t="s">
        <v>15</v>
      </c>
      <c r="C296" s="108"/>
      <c r="D296" s="65"/>
      <c r="E296" s="65"/>
      <c r="F296" s="65"/>
      <c r="G296" s="90"/>
      <c r="H296" s="65"/>
      <c r="I296" s="65"/>
      <c r="J296" s="65"/>
      <c r="K296" s="91"/>
      <c r="L296" s="72"/>
      <c r="M296" s="72"/>
      <c r="N296" s="72"/>
      <c r="O296" s="92"/>
      <c r="P296" s="72"/>
      <c r="Q296" s="72"/>
      <c r="R296" s="72"/>
      <c r="S296" s="109"/>
      <c r="T296" s="80"/>
      <c r="U296" s="80"/>
      <c r="V296" s="80"/>
      <c r="W296" s="93"/>
      <c r="X296" s="80"/>
      <c r="Y296" s="80"/>
      <c r="Z296" s="80"/>
      <c r="AA296" s="94"/>
      <c r="AB296" s="87"/>
      <c r="AC296" s="87"/>
      <c r="AD296" s="87"/>
      <c r="AE296" s="95"/>
      <c r="AF296" s="87"/>
      <c r="AG296" s="87"/>
      <c r="AH296" s="87"/>
    </row>
    <row r="297" spans="1:34" x14ac:dyDescent="0.25">
      <c r="A297" s="10">
        <v>43020</v>
      </c>
      <c r="B297" s="11" t="s">
        <v>16</v>
      </c>
      <c r="C297" s="108"/>
      <c r="D297" s="65"/>
      <c r="E297" s="65"/>
      <c r="F297" s="65"/>
      <c r="G297" s="90"/>
      <c r="H297" s="65"/>
      <c r="I297" s="65"/>
      <c r="J297" s="65"/>
      <c r="K297" s="91"/>
      <c r="L297" s="72"/>
      <c r="M297" s="72"/>
      <c r="N297" s="72"/>
      <c r="O297" s="92"/>
      <c r="P297" s="72"/>
      <c r="Q297" s="72"/>
      <c r="R297" s="72"/>
      <c r="S297" s="109"/>
      <c r="T297" s="80"/>
      <c r="U297" s="80"/>
      <c r="V297" s="80"/>
      <c r="W297" s="93"/>
      <c r="X297" s="80"/>
      <c r="Y297" s="80"/>
      <c r="Z297" s="80"/>
      <c r="AA297" s="94"/>
      <c r="AB297" s="87"/>
      <c r="AC297" s="87"/>
      <c r="AD297" s="87"/>
      <c r="AE297" s="95"/>
      <c r="AF297" s="87"/>
      <c r="AG297" s="87"/>
      <c r="AH297" s="87"/>
    </row>
    <row r="298" spans="1:34" x14ac:dyDescent="0.25">
      <c r="A298" s="10">
        <v>43021</v>
      </c>
      <c r="B298" s="11" t="s">
        <v>17</v>
      </c>
      <c r="C298" s="108"/>
      <c r="D298" s="65"/>
      <c r="E298" s="65"/>
      <c r="F298" s="65"/>
      <c r="G298" s="90"/>
      <c r="H298" s="65"/>
      <c r="I298" s="65"/>
      <c r="J298" s="65"/>
      <c r="K298" s="91"/>
      <c r="L298" s="72"/>
      <c r="M298" s="72"/>
      <c r="N298" s="72"/>
      <c r="O298" s="92"/>
      <c r="P298" s="72"/>
      <c r="Q298" s="72"/>
      <c r="R298" s="72"/>
      <c r="S298" s="109"/>
      <c r="T298" s="80"/>
      <c r="U298" s="80"/>
      <c r="V298" s="80"/>
      <c r="W298" s="93"/>
      <c r="X298" s="80"/>
      <c r="Y298" s="80"/>
      <c r="Z298" s="80"/>
      <c r="AA298" s="94"/>
      <c r="AB298" s="87"/>
      <c r="AC298" s="87"/>
      <c r="AD298" s="87"/>
      <c r="AE298" s="95"/>
      <c r="AF298" s="87"/>
      <c r="AG298" s="87"/>
      <c r="AH298" s="87"/>
    </row>
    <row r="299" spans="1:34" x14ac:dyDescent="0.25">
      <c r="A299" s="10">
        <v>43022</v>
      </c>
      <c r="B299" s="11" t="s">
        <v>18</v>
      </c>
      <c r="C299" s="108"/>
      <c r="D299" s="65"/>
      <c r="E299" s="65"/>
      <c r="F299" s="65"/>
      <c r="G299" s="90"/>
      <c r="H299" s="65"/>
      <c r="I299" s="65"/>
      <c r="J299" s="65"/>
      <c r="K299" s="91"/>
      <c r="L299" s="72"/>
      <c r="M299" s="72"/>
      <c r="N299" s="72"/>
      <c r="O299" s="92"/>
      <c r="P299" s="72"/>
      <c r="Q299" s="72"/>
      <c r="R299" s="72"/>
      <c r="S299" s="109"/>
      <c r="T299" s="80"/>
      <c r="U299" s="80"/>
      <c r="V299" s="80"/>
      <c r="W299" s="93"/>
      <c r="X299" s="80"/>
      <c r="Y299" s="80"/>
      <c r="Z299" s="80"/>
      <c r="AA299" s="94"/>
      <c r="AB299" s="87"/>
      <c r="AC299" s="87"/>
      <c r="AD299" s="87"/>
      <c r="AE299" s="95"/>
      <c r="AF299" s="87"/>
      <c r="AG299" s="87"/>
      <c r="AH299" s="87"/>
    </row>
    <row r="300" spans="1:34" x14ac:dyDescent="0.25">
      <c r="A300" s="10">
        <v>43023</v>
      </c>
      <c r="B300" s="11" t="s">
        <v>12</v>
      </c>
      <c r="C300" s="108"/>
      <c r="D300" s="65"/>
      <c r="E300" s="65"/>
      <c r="F300" s="65"/>
      <c r="G300" s="90"/>
      <c r="H300" s="65"/>
      <c r="I300" s="65"/>
      <c r="J300" s="65"/>
      <c r="K300" s="91"/>
      <c r="L300" s="72"/>
      <c r="M300" s="72"/>
      <c r="N300" s="72"/>
      <c r="O300" s="92"/>
      <c r="P300" s="72"/>
      <c r="Q300" s="72"/>
      <c r="R300" s="72"/>
      <c r="S300" s="109"/>
      <c r="T300" s="80"/>
      <c r="U300" s="80"/>
      <c r="V300" s="80"/>
      <c r="W300" s="93"/>
      <c r="X300" s="80"/>
      <c r="Y300" s="80"/>
      <c r="Z300" s="80"/>
      <c r="AA300" s="94"/>
      <c r="AB300" s="87"/>
      <c r="AC300" s="87"/>
      <c r="AD300" s="87"/>
      <c r="AE300" s="95"/>
      <c r="AF300" s="87"/>
      <c r="AG300" s="87"/>
      <c r="AH300" s="87"/>
    </row>
    <row r="301" spans="1:34" x14ac:dyDescent="0.25">
      <c r="A301" s="10">
        <v>43024</v>
      </c>
      <c r="B301" s="11" t="s">
        <v>13</v>
      </c>
      <c r="C301" s="108"/>
      <c r="D301" s="65"/>
      <c r="E301" s="65"/>
      <c r="F301" s="65"/>
      <c r="G301" s="90"/>
      <c r="H301" s="65"/>
      <c r="I301" s="65"/>
      <c r="J301" s="65"/>
      <c r="K301" s="91"/>
      <c r="L301" s="72"/>
      <c r="M301" s="72"/>
      <c r="N301" s="72"/>
      <c r="O301" s="92"/>
      <c r="P301" s="72"/>
      <c r="Q301" s="72"/>
      <c r="R301" s="72"/>
      <c r="S301" s="109"/>
      <c r="T301" s="80"/>
      <c r="U301" s="80"/>
      <c r="V301" s="80"/>
      <c r="W301" s="93"/>
      <c r="X301" s="80"/>
      <c r="Y301" s="80"/>
      <c r="Z301" s="80"/>
      <c r="AA301" s="94"/>
      <c r="AB301" s="87"/>
      <c r="AC301" s="87"/>
      <c r="AD301" s="87"/>
      <c r="AE301" s="95"/>
      <c r="AF301" s="87"/>
      <c r="AG301" s="87"/>
      <c r="AH301" s="87"/>
    </row>
    <row r="302" spans="1:34" x14ac:dyDescent="0.25">
      <c r="A302" s="10">
        <v>43025</v>
      </c>
      <c r="B302" s="11" t="s">
        <v>14</v>
      </c>
      <c r="C302" s="108"/>
      <c r="D302" s="65"/>
      <c r="E302" s="65"/>
      <c r="F302" s="65"/>
      <c r="G302" s="90"/>
      <c r="H302" s="65"/>
      <c r="I302" s="65"/>
      <c r="J302" s="65"/>
      <c r="K302" s="91"/>
      <c r="L302" s="72"/>
      <c r="M302" s="72"/>
      <c r="N302" s="72"/>
      <c r="O302" s="92"/>
      <c r="P302" s="72"/>
      <c r="Q302" s="72"/>
      <c r="R302" s="72"/>
      <c r="S302" s="109"/>
      <c r="T302" s="80"/>
      <c r="U302" s="80"/>
      <c r="V302" s="80"/>
      <c r="W302" s="93"/>
      <c r="X302" s="80"/>
      <c r="Y302" s="80"/>
      <c r="Z302" s="80"/>
      <c r="AA302" s="94"/>
      <c r="AB302" s="87"/>
      <c r="AC302" s="87"/>
      <c r="AD302" s="87"/>
      <c r="AE302" s="95"/>
      <c r="AF302" s="87"/>
      <c r="AG302" s="87"/>
      <c r="AH302" s="87"/>
    </row>
    <row r="303" spans="1:34" x14ac:dyDescent="0.25">
      <c r="A303" s="10">
        <v>43026</v>
      </c>
      <c r="B303" s="11" t="s">
        <v>15</v>
      </c>
      <c r="C303" s="108"/>
      <c r="D303" s="65"/>
      <c r="E303" s="65"/>
      <c r="F303" s="65"/>
      <c r="G303" s="90"/>
      <c r="H303" s="65"/>
      <c r="I303" s="65"/>
      <c r="J303" s="65"/>
      <c r="K303" s="91"/>
      <c r="L303" s="72"/>
      <c r="M303" s="72"/>
      <c r="N303" s="72"/>
      <c r="O303" s="92"/>
      <c r="P303" s="72"/>
      <c r="Q303" s="72"/>
      <c r="R303" s="72"/>
      <c r="S303" s="109"/>
      <c r="T303" s="80"/>
      <c r="U303" s="80"/>
      <c r="V303" s="80"/>
      <c r="W303" s="93"/>
      <c r="X303" s="80"/>
      <c r="Y303" s="80"/>
      <c r="Z303" s="80"/>
      <c r="AA303" s="94"/>
      <c r="AB303" s="87"/>
      <c r="AC303" s="87"/>
      <c r="AD303" s="87"/>
      <c r="AE303" s="95"/>
      <c r="AF303" s="87"/>
      <c r="AG303" s="87"/>
      <c r="AH303" s="87"/>
    </row>
    <row r="304" spans="1:34" x14ac:dyDescent="0.25">
      <c r="A304" s="10">
        <v>43027</v>
      </c>
      <c r="B304" s="11" t="s">
        <v>16</v>
      </c>
      <c r="C304" s="108"/>
      <c r="D304" s="65"/>
      <c r="E304" s="65"/>
      <c r="F304" s="65"/>
      <c r="G304" s="90"/>
      <c r="H304" s="65"/>
      <c r="I304" s="65"/>
      <c r="J304" s="65"/>
      <c r="K304" s="91"/>
      <c r="L304" s="72"/>
      <c r="M304" s="72"/>
      <c r="N304" s="72"/>
      <c r="O304" s="92"/>
      <c r="P304" s="72"/>
      <c r="Q304" s="72"/>
      <c r="R304" s="72"/>
      <c r="S304" s="109"/>
      <c r="T304" s="80"/>
      <c r="U304" s="80"/>
      <c r="V304" s="80"/>
      <c r="W304" s="93"/>
      <c r="X304" s="80"/>
      <c r="Y304" s="80"/>
      <c r="Z304" s="80"/>
      <c r="AA304" s="94"/>
      <c r="AB304" s="87"/>
      <c r="AC304" s="87"/>
      <c r="AD304" s="87"/>
      <c r="AE304" s="95"/>
      <c r="AF304" s="87"/>
      <c r="AG304" s="87"/>
      <c r="AH304" s="87"/>
    </row>
    <row r="305" spans="1:34" x14ac:dyDescent="0.25">
      <c r="A305" s="10">
        <v>43028</v>
      </c>
      <c r="B305" s="11" t="s">
        <v>17</v>
      </c>
      <c r="C305" s="108"/>
      <c r="D305" s="65"/>
      <c r="E305" s="65"/>
      <c r="F305" s="65"/>
      <c r="G305" s="90"/>
      <c r="H305" s="65"/>
      <c r="I305" s="65"/>
      <c r="J305" s="65"/>
      <c r="K305" s="91"/>
      <c r="L305" s="72"/>
      <c r="M305" s="72"/>
      <c r="N305" s="72"/>
      <c r="O305" s="92"/>
      <c r="P305" s="72"/>
      <c r="Q305" s="72"/>
      <c r="R305" s="72"/>
      <c r="S305" s="109"/>
      <c r="T305" s="80"/>
      <c r="U305" s="80"/>
      <c r="V305" s="80"/>
      <c r="W305" s="93"/>
      <c r="X305" s="80"/>
      <c r="Y305" s="80"/>
      <c r="Z305" s="80"/>
      <c r="AA305" s="94"/>
      <c r="AB305" s="87"/>
      <c r="AC305" s="87"/>
      <c r="AD305" s="87"/>
      <c r="AE305" s="95"/>
      <c r="AF305" s="87"/>
      <c r="AG305" s="87"/>
      <c r="AH305" s="87"/>
    </row>
    <row r="306" spans="1:34" x14ac:dyDescent="0.25">
      <c r="A306" s="10">
        <v>43029</v>
      </c>
      <c r="B306" s="11" t="s">
        <v>18</v>
      </c>
      <c r="C306" s="108"/>
      <c r="D306" s="65"/>
      <c r="E306" s="65"/>
      <c r="F306" s="65"/>
      <c r="G306" s="90"/>
      <c r="H306" s="65"/>
      <c r="I306" s="65"/>
      <c r="J306" s="65"/>
      <c r="K306" s="91"/>
      <c r="L306" s="72"/>
      <c r="M306" s="72"/>
      <c r="N306" s="72"/>
      <c r="O306" s="92"/>
      <c r="P306" s="72"/>
      <c r="Q306" s="72"/>
      <c r="R306" s="72"/>
      <c r="S306" s="109"/>
      <c r="T306" s="80"/>
      <c r="U306" s="80"/>
      <c r="V306" s="80"/>
      <c r="W306" s="93"/>
      <c r="X306" s="80"/>
      <c r="Y306" s="80"/>
      <c r="Z306" s="80"/>
      <c r="AA306" s="94"/>
      <c r="AB306" s="87"/>
      <c r="AC306" s="87"/>
      <c r="AD306" s="87"/>
      <c r="AE306" s="95"/>
      <c r="AF306" s="87"/>
      <c r="AG306" s="87"/>
      <c r="AH306" s="87"/>
    </row>
    <row r="307" spans="1:34" x14ac:dyDescent="0.25">
      <c r="A307" s="10">
        <v>43030</v>
      </c>
      <c r="B307" s="11" t="s">
        <v>12</v>
      </c>
      <c r="C307" s="108"/>
      <c r="D307" s="65"/>
      <c r="E307" s="65"/>
      <c r="F307" s="65"/>
      <c r="G307" s="90"/>
      <c r="H307" s="65"/>
      <c r="I307" s="65"/>
      <c r="J307" s="65"/>
      <c r="K307" s="91"/>
      <c r="L307" s="72"/>
      <c r="M307" s="72"/>
      <c r="N307" s="72"/>
      <c r="O307" s="92"/>
      <c r="P307" s="72"/>
      <c r="Q307" s="72"/>
      <c r="R307" s="72"/>
      <c r="S307" s="109"/>
      <c r="T307" s="80"/>
      <c r="U307" s="80"/>
      <c r="V307" s="80"/>
      <c r="W307" s="93"/>
      <c r="X307" s="80"/>
      <c r="Y307" s="80"/>
      <c r="Z307" s="80"/>
      <c r="AA307" s="94"/>
      <c r="AB307" s="87"/>
      <c r="AC307" s="87"/>
      <c r="AD307" s="87"/>
      <c r="AE307" s="95"/>
      <c r="AF307" s="87"/>
      <c r="AG307" s="87"/>
      <c r="AH307" s="87"/>
    </row>
    <row r="308" spans="1:34" x14ac:dyDescent="0.25">
      <c r="A308" s="10">
        <v>43031</v>
      </c>
      <c r="B308" s="11" t="s">
        <v>13</v>
      </c>
      <c r="C308" s="108"/>
      <c r="D308" s="65"/>
      <c r="E308" s="65"/>
      <c r="F308" s="65"/>
      <c r="G308" s="90"/>
      <c r="H308" s="65"/>
      <c r="I308" s="65"/>
      <c r="J308" s="65"/>
      <c r="K308" s="91"/>
      <c r="L308" s="72"/>
      <c r="M308" s="72"/>
      <c r="N308" s="72"/>
      <c r="O308" s="92"/>
      <c r="P308" s="72"/>
      <c r="Q308" s="72"/>
      <c r="R308" s="72"/>
      <c r="S308" s="109"/>
      <c r="T308" s="80"/>
      <c r="U308" s="80"/>
      <c r="V308" s="80"/>
      <c r="W308" s="93"/>
      <c r="X308" s="80"/>
      <c r="Y308" s="80"/>
      <c r="Z308" s="80"/>
      <c r="AA308" s="94"/>
      <c r="AB308" s="87"/>
      <c r="AC308" s="87"/>
      <c r="AD308" s="87"/>
      <c r="AE308" s="95"/>
      <c r="AF308" s="87"/>
      <c r="AG308" s="87"/>
      <c r="AH308" s="87"/>
    </row>
    <row r="309" spans="1:34" x14ac:dyDescent="0.25">
      <c r="A309" s="10">
        <v>43032</v>
      </c>
      <c r="B309" s="11" t="s">
        <v>14</v>
      </c>
      <c r="C309" s="108"/>
      <c r="D309" s="65"/>
      <c r="E309" s="65"/>
      <c r="F309" s="65"/>
      <c r="G309" s="90"/>
      <c r="H309" s="65"/>
      <c r="I309" s="65"/>
      <c r="J309" s="65"/>
      <c r="K309" s="91"/>
      <c r="L309" s="72"/>
      <c r="M309" s="72"/>
      <c r="N309" s="72"/>
      <c r="O309" s="92"/>
      <c r="P309" s="72"/>
      <c r="Q309" s="72"/>
      <c r="R309" s="72"/>
      <c r="S309" s="109"/>
      <c r="T309" s="80"/>
      <c r="U309" s="80"/>
      <c r="V309" s="80"/>
      <c r="W309" s="93"/>
      <c r="X309" s="80"/>
      <c r="Y309" s="80"/>
      <c r="Z309" s="80"/>
      <c r="AA309" s="94"/>
      <c r="AB309" s="87"/>
      <c r="AC309" s="87"/>
      <c r="AD309" s="87"/>
      <c r="AE309" s="95"/>
      <c r="AF309" s="87"/>
      <c r="AG309" s="87"/>
      <c r="AH309" s="87"/>
    </row>
    <row r="310" spans="1:34" x14ac:dyDescent="0.25">
      <c r="A310" s="10">
        <v>43033</v>
      </c>
      <c r="B310" s="11" t="s">
        <v>15</v>
      </c>
      <c r="C310" s="108"/>
      <c r="D310" s="65"/>
      <c r="E310" s="65"/>
      <c r="F310" s="65"/>
      <c r="G310" s="90"/>
      <c r="H310" s="65"/>
      <c r="I310" s="65"/>
      <c r="J310" s="65"/>
      <c r="K310" s="91"/>
      <c r="L310" s="72"/>
      <c r="M310" s="72"/>
      <c r="N310" s="72"/>
      <c r="O310" s="92"/>
      <c r="P310" s="72"/>
      <c r="Q310" s="72"/>
      <c r="R310" s="72"/>
      <c r="S310" s="109"/>
      <c r="T310" s="80"/>
      <c r="U310" s="80"/>
      <c r="V310" s="80"/>
      <c r="W310" s="93"/>
      <c r="X310" s="80"/>
      <c r="Y310" s="80"/>
      <c r="Z310" s="80"/>
      <c r="AA310" s="94"/>
      <c r="AB310" s="87"/>
      <c r="AC310" s="87"/>
      <c r="AD310" s="87"/>
      <c r="AE310" s="95"/>
      <c r="AF310" s="87"/>
      <c r="AG310" s="87"/>
      <c r="AH310" s="87"/>
    </row>
    <row r="311" spans="1:34" x14ac:dyDescent="0.25">
      <c r="A311" s="10">
        <v>43034</v>
      </c>
      <c r="B311" s="11" t="s">
        <v>16</v>
      </c>
      <c r="C311" s="108"/>
      <c r="D311" s="65"/>
      <c r="E311" s="65"/>
      <c r="F311" s="65"/>
      <c r="G311" s="90"/>
      <c r="H311" s="65"/>
      <c r="I311" s="65"/>
      <c r="J311" s="65"/>
      <c r="K311" s="91"/>
      <c r="L311" s="72"/>
      <c r="M311" s="72"/>
      <c r="N311" s="72"/>
      <c r="O311" s="92"/>
      <c r="P311" s="72"/>
      <c r="Q311" s="72"/>
      <c r="R311" s="72"/>
      <c r="S311" s="109"/>
      <c r="T311" s="80"/>
      <c r="U311" s="80"/>
      <c r="V311" s="80"/>
      <c r="W311" s="93"/>
      <c r="X311" s="80"/>
      <c r="Y311" s="80"/>
      <c r="Z311" s="80"/>
      <c r="AA311" s="94"/>
      <c r="AB311" s="87"/>
      <c r="AC311" s="87"/>
      <c r="AD311" s="87"/>
      <c r="AE311" s="95"/>
      <c r="AF311" s="87"/>
      <c r="AG311" s="87"/>
      <c r="AH311" s="87"/>
    </row>
    <row r="312" spans="1:34" x14ac:dyDescent="0.25">
      <c r="A312" s="10">
        <v>43035</v>
      </c>
      <c r="B312" s="11" t="s">
        <v>17</v>
      </c>
      <c r="C312" s="108"/>
      <c r="D312" s="65"/>
      <c r="E312" s="65"/>
      <c r="F312" s="65"/>
      <c r="G312" s="90"/>
      <c r="H312" s="65"/>
      <c r="I312" s="65"/>
      <c r="J312" s="65"/>
      <c r="K312" s="91"/>
      <c r="L312" s="72"/>
      <c r="M312" s="72"/>
      <c r="N312" s="72"/>
      <c r="O312" s="92"/>
      <c r="P312" s="72"/>
      <c r="Q312" s="72"/>
      <c r="R312" s="72"/>
      <c r="S312" s="109"/>
      <c r="T312" s="80"/>
      <c r="U312" s="80"/>
      <c r="V312" s="80"/>
      <c r="W312" s="93"/>
      <c r="X312" s="80"/>
      <c r="Y312" s="80"/>
      <c r="Z312" s="80"/>
      <c r="AA312" s="94"/>
      <c r="AB312" s="87"/>
      <c r="AC312" s="87"/>
      <c r="AD312" s="87"/>
      <c r="AE312" s="95"/>
      <c r="AF312" s="87"/>
      <c r="AG312" s="87"/>
      <c r="AH312" s="87"/>
    </row>
    <row r="313" spans="1:34" x14ac:dyDescent="0.25">
      <c r="A313" s="10">
        <v>43036</v>
      </c>
      <c r="B313" s="11" t="s">
        <v>18</v>
      </c>
      <c r="C313" s="108"/>
      <c r="D313" s="65"/>
      <c r="E313" s="65"/>
      <c r="F313" s="65"/>
      <c r="G313" s="90"/>
      <c r="H313" s="65"/>
      <c r="I313" s="65"/>
      <c r="J313" s="65"/>
      <c r="K313" s="91"/>
      <c r="L313" s="72"/>
      <c r="M313" s="72"/>
      <c r="N313" s="72"/>
      <c r="O313" s="92"/>
      <c r="P313" s="72"/>
      <c r="Q313" s="72"/>
      <c r="R313" s="72"/>
      <c r="S313" s="109"/>
      <c r="T313" s="80"/>
      <c r="U313" s="80"/>
      <c r="V313" s="80"/>
      <c r="W313" s="93"/>
      <c r="X313" s="80"/>
      <c r="Y313" s="80"/>
      <c r="Z313" s="80"/>
      <c r="AA313" s="94"/>
      <c r="AB313" s="87"/>
      <c r="AC313" s="87"/>
      <c r="AD313" s="87"/>
      <c r="AE313" s="95"/>
      <c r="AF313" s="87"/>
      <c r="AG313" s="87"/>
      <c r="AH313" s="87"/>
    </row>
    <row r="314" spans="1:34" x14ac:dyDescent="0.25">
      <c r="A314" s="10">
        <v>43037</v>
      </c>
      <c r="B314" s="11" t="s">
        <v>12</v>
      </c>
      <c r="C314" s="108"/>
      <c r="D314" s="65"/>
      <c r="E314" s="65"/>
      <c r="F314" s="65"/>
      <c r="G314" s="90"/>
      <c r="H314" s="65"/>
      <c r="I314" s="65"/>
      <c r="J314" s="65"/>
      <c r="K314" s="91"/>
      <c r="L314" s="72"/>
      <c r="M314" s="72"/>
      <c r="N314" s="72"/>
      <c r="O314" s="92"/>
      <c r="P314" s="72"/>
      <c r="Q314" s="72"/>
      <c r="R314" s="72"/>
      <c r="S314" s="109"/>
      <c r="T314" s="80"/>
      <c r="U314" s="80"/>
      <c r="V314" s="80"/>
      <c r="W314" s="93"/>
      <c r="X314" s="80"/>
      <c r="Y314" s="80"/>
      <c r="Z314" s="80"/>
      <c r="AA314" s="94"/>
      <c r="AB314" s="87"/>
      <c r="AC314" s="87"/>
      <c r="AD314" s="87"/>
      <c r="AE314" s="95"/>
      <c r="AF314" s="87"/>
      <c r="AG314" s="87"/>
      <c r="AH314" s="87"/>
    </row>
    <row r="315" spans="1:34" x14ac:dyDescent="0.25">
      <c r="A315" s="10">
        <v>43038</v>
      </c>
      <c r="B315" s="11" t="s">
        <v>13</v>
      </c>
      <c r="C315" s="108"/>
      <c r="D315" s="65"/>
      <c r="E315" s="65"/>
      <c r="F315" s="65"/>
      <c r="G315" s="90"/>
      <c r="H315" s="65"/>
      <c r="I315" s="65"/>
      <c r="J315" s="65"/>
      <c r="K315" s="91"/>
      <c r="L315" s="72"/>
      <c r="M315" s="72"/>
      <c r="N315" s="72"/>
      <c r="O315" s="92"/>
      <c r="P315" s="72"/>
      <c r="Q315" s="72"/>
      <c r="R315" s="72"/>
      <c r="S315" s="109"/>
      <c r="T315" s="80"/>
      <c r="U315" s="80"/>
      <c r="V315" s="80"/>
      <c r="W315" s="93"/>
      <c r="X315" s="80"/>
      <c r="Y315" s="80"/>
      <c r="Z315" s="80"/>
      <c r="AA315" s="94"/>
      <c r="AB315" s="87"/>
      <c r="AC315" s="87"/>
      <c r="AD315" s="87"/>
      <c r="AE315" s="95"/>
      <c r="AF315" s="87"/>
      <c r="AG315" s="87"/>
      <c r="AH315" s="87"/>
    </row>
    <row r="316" spans="1:34" x14ac:dyDescent="0.25">
      <c r="A316" s="10">
        <v>43039</v>
      </c>
      <c r="B316" s="11" t="s">
        <v>14</v>
      </c>
      <c r="C316" s="108"/>
      <c r="D316" s="65"/>
      <c r="E316" s="65"/>
      <c r="F316" s="65"/>
      <c r="G316" s="90"/>
      <c r="H316" s="65"/>
      <c r="I316" s="65"/>
      <c r="J316" s="65"/>
      <c r="K316" s="91"/>
      <c r="L316" s="72"/>
      <c r="M316" s="72"/>
      <c r="N316" s="72"/>
      <c r="O316" s="92"/>
      <c r="P316" s="72"/>
      <c r="Q316" s="72"/>
      <c r="R316" s="72"/>
      <c r="S316" s="109"/>
      <c r="T316" s="80"/>
      <c r="U316" s="80"/>
      <c r="V316" s="80"/>
      <c r="W316" s="93"/>
      <c r="X316" s="80"/>
      <c r="Y316" s="80"/>
      <c r="Z316" s="80"/>
      <c r="AA316" s="94"/>
      <c r="AB316" s="87"/>
      <c r="AC316" s="87"/>
      <c r="AD316" s="87"/>
      <c r="AE316" s="95"/>
      <c r="AF316" s="87"/>
      <c r="AG316" s="87"/>
      <c r="AH316" s="87"/>
    </row>
    <row r="317" spans="1:34" x14ac:dyDescent="0.25">
      <c r="A317" s="27">
        <v>43009</v>
      </c>
      <c r="B317" s="11" t="s">
        <v>19</v>
      </c>
      <c r="C317" s="108" t="e">
        <f>万和!C317</f>
        <v>#DIV/0!</v>
      </c>
      <c r="D317" s="65" t="e">
        <f>海尔!C317</f>
        <v>#DIV/0!</v>
      </c>
      <c r="E317" s="65" t="e">
        <f>美的!C317</f>
        <v>#DIV/0!</v>
      </c>
      <c r="F317" s="65" t="e">
        <f>万家乐!C317</f>
        <v>#DIV/0!</v>
      </c>
      <c r="G317" s="90" t="e">
        <f>华帝!C317</f>
        <v>#DIV/0!</v>
      </c>
      <c r="H317" s="65" t="e">
        <f>方太!C317</f>
        <v>#DIV/0!</v>
      </c>
      <c r="I317" s="65" t="e">
        <f>老板!C317</f>
        <v>#DIV/0!</v>
      </c>
      <c r="J317" s="65" t="e">
        <f>AO!C317</f>
        <v>#DIV/0!</v>
      </c>
      <c r="K317" s="91" t="e">
        <f>万和!J317</f>
        <v>#DIV/0!</v>
      </c>
      <c r="L317" s="72" t="e">
        <f>海尔!J317</f>
        <v>#DIV/0!</v>
      </c>
      <c r="M317" s="72" t="e">
        <f>美的!J317</f>
        <v>#DIV/0!</v>
      </c>
      <c r="N317" s="72" t="e">
        <f>万家乐!J317</f>
        <v>#DIV/0!</v>
      </c>
      <c r="O317" s="92" t="e">
        <f>华帝!J317</f>
        <v>#DIV/0!</v>
      </c>
      <c r="P317" s="72" t="e">
        <f>方太!J317</f>
        <v>#DIV/0!</v>
      </c>
      <c r="Q317" s="72" t="e">
        <f>老板!J317</f>
        <v>#DIV/0!</v>
      </c>
      <c r="R317" s="72" t="e">
        <f>AO!J317</f>
        <v>#DIV/0!</v>
      </c>
      <c r="S317" s="109" t="e">
        <f>万和!Q317</f>
        <v>#DIV/0!</v>
      </c>
      <c r="T317" s="80" t="e">
        <f>海尔!Q317</f>
        <v>#DIV/0!</v>
      </c>
      <c r="U317" s="80" t="e">
        <f>美的!Q317</f>
        <v>#DIV/0!</v>
      </c>
      <c r="V317" s="80" t="e">
        <f>万家乐!Q317</f>
        <v>#DIV/0!</v>
      </c>
      <c r="W317" s="93" t="e">
        <f>华帝!Q317</f>
        <v>#DIV/0!</v>
      </c>
      <c r="X317" s="80" t="e">
        <f>方太!Q317</f>
        <v>#DIV/0!</v>
      </c>
      <c r="Y317" s="80" t="e">
        <f>老板!Q317</f>
        <v>#DIV/0!</v>
      </c>
      <c r="Z317" s="80" t="e">
        <f>AO!Q317</f>
        <v>#DIV/0!</v>
      </c>
      <c r="AA317" s="94" t="e">
        <f>万和!X317</f>
        <v>#DIV/0!</v>
      </c>
      <c r="AB317" s="87" t="e">
        <f>海尔!X317</f>
        <v>#DIV/0!</v>
      </c>
      <c r="AC317" s="87" t="e">
        <f>美的!X317</f>
        <v>#DIV/0!</v>
      </c>
      <c r="AD317" s="87" t="e">
        <f>万家乐!X317</f>
        <v>#DIV/0!</v>
      </c>
      <c r="AE317" s="95" t="e">
        <f>华帝!X317</f>
        <v>#DIV/0!</v>
      </c>
      <c r="AF317" s="87" t="e">
        <f>方太!X317</f>
        <v>#DIV/0!</v>
      </c>
      <c r="AG317" s="87" t="e">
        <f>老板!X317</f>
        <v>#DIV/0!</v>
      </c>
      <c r="AH317" s="87" t="e">
        <f>AO!X317</f>
        <v>#DIV/0!</v>
      </c>
    </row>
    <row r="318" spans="1:34" x14ac:dyDescent="0.25">
      <c r="A318" s="10">
        <v>43040</v>
      </c>
      <c r="B318" s="11" t="s">
        <v>15</v>
      </c>
      <c r="C318" s="108"/>
      <c r="D318" s="65"/>
      <c r="E318" s="65"/>
      <c r="F318" s="65"/>
      <c r="G318" s="90"/>
      <c r="H318" s="65"/>
      <c r="I318" s="65"/>
      <c r="J318" s="65"/>
      <c r="K318" s="91"/>
      <c r="L318" s="72"/>
      <c r="M318" s="72"/>
      <c r="N318" s="72"/>
      <c r="O318" s="92"/>
      <c r="P318" s="72"/>
      <c r="Q318" s="72"/>
      <c r="R318" s="72"/>
      <c r="S318" s="109"/>
      <c r="T318" s="80"/>
      <c r="U318" s="80"/>
      <c r="V318" s="80"/>
      <c r="W318" s="93"/>
      <c r="X318" s="80"/>
      <c r="Y318" s="80"/>
      <c r="Z318" s="80"/>
      <c r="AA318" s="94"/>
      <c r="AB318" s="87"/>
      <c r="AC318" s="87"/>
      <c r="AD318" s="87"/>
      <c r="AE318" s="95"/>
      <c r="AF318" s="87"/>
      <c r="AG318" s="87"/>
      <c r="AH318" s="87"/>
    </row>
    <row r="319" spans="1:34" x14ac:dyDescent="0.25">
      <c r="A319" s="10">
        <v>43041</v>
      </c>
      <c r="B319" s="11" t="s">
        <v>16</v>
      </c>
      <c r="C319" s="108"/>
      <c r="D319" s="65"/>
      <c r="E319" s="65"/>
      <c r="F319" s="65"/>
      <c r="G319" s="90"/>
      <c r="H319" s="65"/>
      <c r="I319" s="65"/>
      <c r="J319" s="65"/>
      <c r="K319" s="91"/>
      <c r="L319" s="72"/>
      <c r="M319" s="72"/>
      <c r="N319" s="72"/>
      <c r="O319" s="92"/>
      <c r="P319" s="72"/>
      <c r="Q319" s="72"/>
      <c r="R319" s="72"/>
      <c r="S319" s="109"/>
      <c r="T319" s="80"/>
      <c r="U319" s="80"/>
      <c r="V319" s="80"/>
      <c r="W319" s="93"/>
      <c r="X319" s="80"/>
      <c r="Y319" s="80"/>
      <c r="Z319" s="80"/>
      <c r="AA319" s="94"/>
      <c r="AB319" s="87"/>
      <c r="AC319" s="87"/>
      <c r="AD319" s="87"/>
      <c r="AE319" s="95"/>
      <c r="AF319" s="87"/>
      <c r="AG319" s="87"/>
      <c r="AH319" s="87"/>
    </row>
    <row r="320" spans="1:34" x14ac:dyDescent="0.25">
      <c r="A320" s="10">
        <v>43042</v>
      </c>
      <c r="B320" s="11" t="s">
        <v>17</v>
      </c>
      <c r="C320" s="108"/>
      <c r="D320" s="65"/>
      <c r="E320" s="65"/>
      <c r="F320" s="65"/>
      <c r="G320" s="90"/>
      <c r="H320" s="65"/>
      <c r="I320" s="65"/>
      <c r="J320" s="65"/>
      <c r="K320" s="91"/>
      <c r="L320" s="72"/>
      <c r="M320" s="72"/>
      <c r="N320" s="72"/>
      <c r="O320" s="92"/>
      <c r="P320" s="72"/>
      <c r="Q320" s="72"/>
      <c r="R320" s="72"/>
      <c r="S320" s="109"/>
      <c r="T320" s="80"/>
      <c r="U320" s="80"/>
      <c r="V320" s="80"/>
      <c r="W320" s="93"/>
      <c r="X320" s="80"/>
      <c r="Y320" s="80"/>
      <c r="Z320" s="80"/>
      <c r="AA320" s="94"/>
      <c r="AB320" s="87"/>
      <c r="AC320" s="87"/>
      <c r="AD320" s="87"/>
      <c r="AE320" s="95"/>
      <c r="AF320" s="87"/>
      <c r="AG320" s="87"/>
      <c r="AH320" s="87"/>
    </row>
    <row r="321" spans="1:34" x14ac:dyDescent="0.25">
      <c r="A321" s="10">
        <v>43043</v>
      </c>
      <c r="B321" s="11" t="s">
        <v>18</v>
      </c>
      <c r="C321" s="108"/>
      <c r="D321" s="65"/>
      <c r="E321" s="65"/>
      <c r="F321" s="65"/>
      <c r="G321" s="90"/>
      <c r="H321" s="65"/>
      <c r="I321" s="65"/>
      <c r="J321" s="65"/>
      <c r="K321" s="91"/>
      <c r="L321" s="72"/>
      <c r="M321" s="72"/>
      <c r="N321" s="72"/>
      <c r="O321" s="92"/>
      <c r="P321" s="72"/>
      <c r="Q321" s="72"/>
      <c r="R321" s="72"/>
      <c r="S321" s="109"/>
      <c r="T321" s="80"/>
      <c r="U321" s="80"/>
      <c r="V321" s="80"/>
      <c r="W321" s="93"/>
      <c r="X321" s="80"/>
      <c r="Y321" s="80"/>
      <c r="Z321" s="80"/>
      <c r="AA321" s="94"/>
      <c r="AB321" s="87"/>
      <c r="AC321" s="87"/>
      <c r="AD321" s="87"/>
      <c r="AE321" s="95"/>
      <c r="AF321" s="87"/>
      <c r="AG321" s="87"/>
      <c r="AH321" s="87"/>
    </row>
    <row r="322" spans="1:34" x14ac:dyDescent="0.25">
      <c r="A322" s="10">
        <v>43044</v>
      </c>
      <c r="B322" s="11" t="s">
        <v>12</v>
      </c>
      <c r="C322" s="108"/>
      <c r="D322" s="65"/>
      <c r="E322" s="65"/>
      <c r="F322" s="65"/>
      <c r="G322" s="90"/>
      <c r="H322" s="65"/>
      <c r="I322" s="65"/>
      <c r="J322" s="65"/>
      <c r="K322" s="91"/>
      <c r="L322" s="72"/>
      <c r="M322" s="72"/>
      <c r="N322" s="72"/>
      <c r="O322" s="92"/>
      <c r="P322" s="72"/>
      <c r="Q322" s="72"/>
      <c r="R322" s="72"/>
      <c r="S322" s="109"/>
      <c r="T322" s="80"/>
      <c r="U322" s="80"/>
      <c r="V322" s="80"/>
      <c r="W322" s="93"/>
      <c r="X322" s="80"/>
      <c r="Y322" s="80"/>
      <c r="Z322" s="80"/>
      <c r="AA322" s="94"/>
      <c r="AB322" s="87"/>
      <c r="AC322" s="87"/>
      <c r="AD322" s="87"/>
      <c r="AE322" s="95"/>
      <c r="AF322" s="87"/>
      <c r="AG322" s="87"/>
      <c r="AH322" s="87"/>
    </row>
    <row r="323" spans="1:34" x14ac:dyDescent="0.25">
      <c r="A323" s="10">
        <v>43045</v>
      </c>
      <c r="B323" s="11" t="s">
        <v>13</v>
      </c>
      <c r="C323" s="108"/>
      <c r="D323" s="65"/>
      <c r="E323" s="65"/>
      <c r="F323" s="65"/>
      <c r="G323" s="90"/>
      <c r="H323" s="65"/>
      <c r="I323" s="65"/>
      <c r="J323" s="65"/>
      <c r="K323" s="91"/>
      <c r="L323" s="72"/>
      <c r="M323" s="72"/>
      <c r="N323" s="72"/>
      <c r="O323" s="92"/>
      <c r="P323" s="72"/>
      <c r="Q323" s="72"/>
      <c r="R323" s="72"/>
      <c r="S323" s="109"/>
      <c r="T323" s="80"/>
      <c r="U323" s="80"/>
      <c r="V323" s="80"/>
      <c r="W323" s="93"/>
      <c r="X323" s="80"/>
      <c r="Y323" s="80"/>
      <c r="Z323" s="80"/>
      <c r="AA323" s="94"/>
      <c r="AB323" s="87"/>
      <c r="AC323" s="87"/>
      <c r="AD323" s="87"/>
      <c r="AE323" s="95"/>
      <c r="AF323" s="87"/>
      <c r="AG323" s="87"/>
      <c r="AH323" s="87"/>
    </row>
    <row r="324" spans="1:34" x14ac:dyDescent="0.25">
      <c r="A324" s="10">
        <v>43046</v>
      </c>
      <c r="B324" s="11" t="s">
        <v>14</v>
      </c>
      <c r="C324" s="108"/>
      <c r="D324" s="65"/>
      <c r="E324" s="65"/>
      <c r="F324" s="65"/>
      <c r="G324" s="90"/>
      <c r="H324" s="65"/>
      <c r="I324" s="65"/>
      <c r="J324" s="65"/>
      <c r="K324" s="91"/>
      <c r="L324" s="72"/>
      <c r="M324" s="72"/>
      <c r="N324" s="72"/>
      <c r="O324" s="92"/>
      <c r="P324" s="72"/>
      <c r="Q324" s="72"/>
      <c r="R324" s="72"/>
      <c r="S324" s="109"/>
      <c r="T324" s="80"/>
      <c r="U324" s="80"/>
      <c r="V324" s="80"/>
      <c r="W324" s="93"/>
      <c r="X324" s="80"/>
      <c r="Y324" s="80"/>
      <c r="Z324" s="80"/>
      <c r="AA324" s="94"/>
      <c r="AB324" s="87"/>
      <c r="AC324" s="87"/>
      <c r="AD324" s="87"/>
      <c r="AE324" s="95"/>
      <c r="AF324" s="87"/>
      <c r="AG324" s="87"/>
      <c r="AH324" s="87"/>
    </row>
    <row r="325" spans="1:34" x14ac:dyDescent="0.25">
      <c r="A325" s="10">
        <v>43047</v>
      </c>
      <c r="B325" s="11" t="s">
        <v>15</v>
      </c>
      <c r="C325" s="108"/>
      <c r="D325" s="65"/>
      <c r="E325" s="65"/>
      <c r="F325" s="65"/>
      <c r="G325" s="90"/>
      <c r="H325" s="65"/>
      <c r="I325" s="65"/>
      <c r="J325" s="65"/>
      <c r="K325" s="91"/>
      <c r="L325" s="72"/>
      <c r="M325" s="72"/>
      <c r="N325" s="72"/>
      <c r="O325" s="92"/>
      <c r="P325" s="72"/>
      <c r="Q325" s="72"/>
      <c r="R325" s="72"/>
      <c r="S325" s="109"/>
      <c r="T325" s="80"/>
      <c r="U325" s="80"/>
      <c r="V325" s="80"/>
      <c r="W325" s="93"/>
      <c r="X325" s="80"/>
      <c r="Y325" s="80"/>
      <c r="Z325" s="80"/>
      <c r="AA325" s="94"/>
      <c r="AB325" s="87"/>
      <c r="AC325" s="87"/>
      <c r="AD325" s="87"/>
      <c r="AE325" s="95"/>
      <c r="AF325" s="87"/>
      <c r="AG325" s="87"/>
      <c r="AH325" s="87"/>
    </row>
    <row r="326" spans="1:34" x14ac:dyDescent="0.25">
      <c r="A326" s="10">
        <v>43048</v>
      </c>
      <c r="B326" s="11" t="s">
        <v>16</v>
      </c>
      <c r="C326" s="108"/>
      <c r="D326" s="65"/>
      <c r="E326" s="65"/>
      <c r="F326" s="65"/>
      <c r="G326" s="90"/>
      <c r="H326" s="65"/>
      <c r="I326" s="65"/>
      <c r="J326" s="65"/>
      <c r="K326" s="91"/>
      <c r="L326" s="72"/>
      <c r="M326" s="72"/>
      <c r="N326" s="72"/>
      <c r="O326" s="92"/>
      <c r="P326" s="72"/>
      <c r="Q326" s="72"/>
      <c r="R326" s="72"/>
      <c r="S326" s="109"/>
      <c r="T326" s="80"/>
      <c r="U326" s="80"/>
      <c r="V326" s="80"/>
      <c r="W326" s="93"/>
      <c r="X326" s="80"/>
      <c r="Y326" s="80"/>
      <c r="Z326" s="80"/>
      <c r="AA326" s="94"/>
      <c r="AB326" s="87"/>
      <c r="AC326" s="87"/>
      <c r="AD326" s="87"/>
      <c r="AE326" s="95"/>
      <c r="AF326" s="87"/>
      <c r="AG326" s="87"/>
      <c r="AH326" s="87"/>
    </row>
    <row r="327" spans="1:34" x14ac:dyDescent="0.25">
      <c r="A327" s="10">
        <v>43049</v>
      </c>
      <c r="B327" s="11" t="s">
        <v>17</v>
      </c>
      <c r="C327" s="108"/>
      <c r="D327" s="65"/>
      <c r="E327" s="65"/>
      <c r="F327" s="65"/>
      <c r="G327" s="90"/>
      <c r="H327" s="65"/>
      <c r="I327" s="65"/>
      <c r="J327" s="65"/>
      <c r="K327" s="91"/>
      <c r="L327" s="72"/>
      <c r="M327" s="72"/>
      <c r="N327" s="72"/>
      <c r="O327" s="92"/>
      <c r="P327" s="72"/>
      <c r="Q327" s="72"/>
      <c r="R327" s="72"/>
      <c r="S327" s="109"/>
      <c r="T327" s="80"/>
      <c r="U327" s="80"/>
      <c r="V327" s="80"/>
      <c r="W327" s="93"/>
      <c r="X327" s="80"/>
      <c r="Y327" s="80"/>
      <c r="Z327" s="80"/>
      <c r="AA327" s="94"/>
      <c r="AB327" s="87"/>
      <c r="AC327" s="87"/>
      <c r="AD327" s="87"/>
      <c r="AE327" s="95"/>
      <c r="AF327" s="87"/>
      <c r="AG327" s="87"/>
      <c r="AH327" s="87"/>
    </row>
    <row r="328" spans="1:34" x14ac:dyDescent="0.25">
      <c r="A328" s="10">
        <v>43050</v>
      </c>
      <c r="B328" s="11" t="s">
        <v>18</v>
      </c>
      <c r="C328" s="108"/>
      <c r="D328" s="65"/>
      <c r="E328" s="65"/>
      <c r="F328" s="65"/>
      <c r="G328" s="90"/>
      <c r="H328" s="65"/>
      <c r="I328" s="65"/>
      <c r="J328" s="65"/>
      <c r="K328" s="91"/>
      <c r="L328" s="72"/>
      <c r="M328" s="72"/>
      <c r="N328" s="72"/>
      <c r="O328" s="92"/>
      <c r="P328" s="72"/>
      <c r="Q328" s="72"/>
      <c r="R328" s="72"/>
      <c r="S328" s="109"/>
      <c r="T328" s="80"/>
      <c r="U328" s="80"/>
      <c r="V328" s="80"/>
      <c r="W328" s="93"/>
      <c r="X328" s="80"/>
      <c r="Y328" s="80"/>
      <c r="Z328" s="80"/>
      <c r="AA328" s="94"/>
      <c r="AB328" s="87"/>
      <c r="AC328" s="87"/>
      <c r="AD328" s="87"/>
      <c r="AE328" s="95"/>
      <c r="AF328" s="87"/>
      <c r="AG328" s="87"/>
      <c r="AH328" s="87"/>
    </row>
    <row r="329" spans="1:34" x14ac:dyDescent="0.25">
      <c r="A329" s="10">
        <v>43051</v>
      </c>
      <c r="B329" s="11" t="s">
        <v>12</v>
      </c>
      <c r="C329" s="108"/>
      <c r="D329" s="65"/>
      <c r="E329" s="65"/>
      <c r="F329" s="65"/>
      <c r="G329" s="90"/>
      <c r="H329" s="65"/>
      <c r="I329" s="65"/>
      <c r="J329" s="65"/>
      <c r="K329" s="91"/>
      <c r="L329" s="72"/>
      <c r="M329" s="72"/>
      <c r="N329" s="72"/>
      <c r="O329" s="92"/>
      <c r="P329" s="72"/>
      <c r="Q329" s="72"/>
      <c r="R329" s="72"/>
      <c r="S329" s="109"/>
      <c r="T329" s="80"/>
      <c r="U329" s="80"/>
      <c r="V329" s="80"/>
      <c r="W329" s="93"/>
      <c r="X329" s="80"/>
      <c r="Y329" s="80"/>
      <c r="Z329" s="80"/>
      <c r="AA329" s="94"/>
      <c r="AB329" s="87"/>
      <c r="AC329" s="87"/>
      <c r="AD329" s="87"/>
      <c r="AE329" s="95"/>
      <c r="AF329" s="87"/>
      <c r="AG329" s="87"/>
      <c r="AH329" s="87"/>
    </row>
    <row r="330" spans="1:34" x14ac:dyDescent="0.25">
      <c r="A330" s="10">
        <v>43052</v>
      </c>
      <c r="B330" s="11" t="s">
        <v>13</v>
      </c>
      <c r="C330" s="108"/>
      <c r="D330" s="65"/>
      <c r="E330" s="65"/>
      <c r="F330" s="65"/>
      <c r="G330" s="90"/>
      <c r="H330" s="65"/>
      <c r="I330" s="65"/>
      <c r="J330" s="65"/>
      <c r="K330" s="91"/>
      <c r="L330" s="72"/>
      <c r="M330" s="72"/>
      <c r="N330" s="72"/>
      <c r="O330" s="92"/>
      <c r="P330" s="72"/>
      <c r="Q330" s="72"/>
      <c r="R330" s="72"/>
      <c r="S330" s="109"/>
      <c r="T330" s="80"/>
      <c r="U330" s="80"/>
      <c r="V330" s="80"/>
      <c r="W330" s="93"/>
      <c r="X330" s="80"/>
      <c r="Y330" s="80"/>
      <c r="Z330" s="80"/>
      <c r="AA330" s="94"/>
      <c r="AB330" s="87"/>
      <c r="AC330" s="87"/>
      <c r="AD330" s="87"/>
      <c r="AE330" s="95"/>
      <c r="AF330" s="87"/>
      <c r="AG330" s="87"/>
      <c r="AH330" s="87"/>
    </row>
    <row r="331" spans="1:34" x14ac:dyDescent="0.25">
      <c r="A331" s="10">
        <v>43053</v>
      </c>
      <c r="B331" s="11" t="s">
        <v>14</v>
      </c>
      <c r="C331" s="108"/>
      <c r="D331" s="65"/>
      <c r="E331" s="65"/>
      <c r="F331" s="65"/>
      <c r="G331" s="90"/>
      <c r="H331" s="65"/>
      <c r="I331" s="65"/>
      <c r="J331" s="65"/>
      <c r="K331" s="91"/>
      <c r="L331" s="72"/>
      <c r="M331" s="72"/>
      <c r="N331" s="72"/>
      <c r="O331" s="92"/>
      <c r="P331" s="72"/>
      <c r="Q331" s="72"/>
      <c r="R331" s="72"/>
      <c r="S331" s="109"/>
      <c r="T331" s="80"/>
      <c r="U331" s="80"/>
      <c r="V331" s="80"/>
      <c r="W331" s="93"/>
      <c r="X331" s="80"/>
      <c r="Y331" s="80"/>
      <c r="Z331" s="80"/>
      <c r="AA331" s="94"/>
      <c r="AB331" s="87"/>
      <c r="AC331" s="87"/>
      <c r="AD331" s="87"/>
      <c r="AE331" s="95"/>
      <c r="AF331" s="87"/>
      <c r="AG331" s="87"/>
      <c r="AH331" s="87"/>
    </row>
    <row r="332" spans="1:34" x14ac:dyDescent="0.25">
      <c r="A332" s="10">
        <v>43054</v>
      </c>
      <c r="B332" s="11" t="s">
        <v>15</v>
      </c>
      <c r="C332" s="108"/>
      <c r="D332" s="65"/>
      <c r="E332" s="65"/>
      <c r="F332" s="65"/>
      <c r="G332" s="90"/>
      <c r="H332" s="65"/>
      <c r="I332" s="65"/>
      <c r="J332" s="65"/>
      <c r="K332" s="91"/>
      <c r="L332" s="72"/>
      <c r="M332" s="72"/>
      <c r="N332" s="72"/>
      <c r="O332" s="92"/>
      <c r="P332" s="72"/>
      <c r="Q332" s="72"/>
      <c r="R332" s="72"/>
      <c r="S332" s="109"/>
      <c r="T332" s="80"/>
      <c r="U332" s="80"/>
      <c r="V332" s="80"/>
      <c r="W332" s="93"/>
      <c r="X332" s="80"/>
      <c r="Y332" s="80"/>
      <c r="Z332" s="80"/>
      <c r="AA332" s="94"/>
      <c r="AB332" s="87"/>
      <c r="AC332" s="87"/>
      <c r="AD332" s="87"/>
      <c r="AE332" s="95"/>
      <c r="AF332" s="87"/>
      <c r="AG332" s="87"/>
      <c r="AH332" s="87"/>
    </row>
    <row r="333" spans="1:34" x14ac:dyDescent="0.25">
      <c r="A333" s="10">
        <v>43055</v>
      </c>
      <c r="B333" s="11" t="s">
        <v>16</v>
      </c>
      <c r="C333" s="108"/>
      <c r="D333" s="65"/>
      <c r="E333" s="65"/>
      <c r="F333" s="65"/>
      <c r="G333" s="90"/>
      <c r="H333" s="65"/>
      <c r="I333" s="65"/>
      <c r="J333" s="65"/>
      <c r="K333" s="91"/>
      <c r="L333" s="72"/>
      <c r="M333" s="72"/>
      <c r="N333" s="72"/>
      <c r="O333" s="92"/>
      <c r="P333" s="72"/>
      <c r="Q333" s="72"/>
      <c r="R333" s="72"/>
      <c r="S333" s="109"/>
      <c r="T333" s="80"/>
      <c r="U333" s="80"/>
      <c r="V333" s="80"/>
      <c r="W333" s="93"/>
      <c r="X333" s="80"/>
      <c r="Y333" s="80"/>
      <c r="Z333" s="80"/>
      <c r="AA333" s="94"/>
      <c r="AB333" s="87"/>
      <c r="AC333" s="87"/>
      <c r="AD333" s="87"/>
      <c r="AE333" s="95"/>
      <c r="AF333" s="87"/>
      <c r="AG333" s="87"/>
      <c r="AH333" s="87"/>
    </row>
    <row r="334" spans="1:34" x14ac:dyDescent="0.25">
      <c r="A334" s="10">
        <v>43056</v>
      </c>
      <c r="B334" s="11" t="s">
        <v>17</v>
      </c>
      <c r="C334" s="108"/>
      <c r="D334" s="65"/>
      <c r="E334" s="65"/>
      <c r="F334" s="65"/>
      <c r="G334" s="90"/>
      <c r="H334" s="65"/>
      <c r="I334" s="65"/>
      <c r="J334" s="65"/>
      <c r="K334" s="91"/>
      <c r="L334" s="72"/>
      <c r="M334" s="72"/>
      <c r="N334" s="72"/>
      <c r="O334" s="92"/>
      <c r="P334" s="72"/>
      <c r="Q334" s="72"/>
      <c r="R334" s="72"/>
      <c r="S334" s="109"/>
      <c r="T334" s="80"/>
      <c r="U334" s="80"/>
      <c r="V334" s="80"/>
      <c r="W334" s="93"/>
      <c r="X334" s="80"/>
      <c r="Y334" s="80"/>
      <c r="Z334" s="80"/>
      <c r="AA334" s="94"/>
      <c r="AB334" s="87"/>
      <c r="AC334" s="87"/>
      <c r="AD334" s="87"/>
      <c r="AE334" s="95"/>
      <c r="AF334" s="87"/>
      <c r="AG334" s="87"/>
      <c r="AH334" s="87"/>
    </row>
    <row r="335" spans="1:34" x14ac:dyDescent="0.25">
      <c r="A335" s="10">
        <v>43057</v>
      </c>
      <c r="B335" s="11" t="s">
        <v>18</v>
      </c>
      <c r="C335" s="108"/>
      <c r="D335" s="65"/>
      <c r="E335" s="65"/>
      <c r="F335" s="65"/>
      <c r="G335" s="90"/>
      <c r="H335" s="65"/>
      <c r="I335" s="65"/>
      <c r="J335" s="65"/>
      <c r="K335" s="91"/>
      <c r="L335" s="72"/>
      <c r="M335" s="72"/>
      <c r="N335" s="72"/>
      <c r="O335" s="92"/>
      <c r="P335" s="72"/>
      <c r="Q335" s="72"/>
      <c r="R335" s="72"/>
      <c r="S335" s="109"/>
      <c r="T335" s="80"/>
      <c r="U335" s="80"/>
      <c r="V335" s="80"/>
      <c r="W335" s="93"/>
      <c r="X335" s="80"/>
      <c r="Y335" s="80"/>
      <c r="Z335" s="80"/>
      <c r="AA335" s="94"/>
      <c r="AB335" s="87"/>
      <c r="AC335" s="87"/>
      <c r="AD335" s="87"/>
      <c r="AE335" s="95"/>
      <c r="AF335" s="87"/>
      <c r="AG335" s="87"/>
      <c r="AH335" s="87"/>
    </row>
    <row r="336" spans="1:34" x14ac:dyDescent="0.25">
      <c r="A336" s="10">
        <v>43058</v>
      </c>
      <c r="B336" s="11" t="s">
        <v>12</v>
      </c>
      <c r="C336" s="108"/>
      <c r="D336" s="65"/>
      <c r="E336" s="65"/>
      <c r="F336" s="65"/>
      <c r="G336" s="90"/>
      <c r="H336" s="65"/>
      <c r="I336" s="65"/>
      <c r="J336" s="65"/>
      <c r="K336" s="91"/>
      <c r="L336" s="72"/>
      <c r="M336" s="72"/>
      <c r="N336" s="72"/>
      <c r="O336" s="92"/>
      <c r="P336" s="72"/>
      <c r="Q336" s="72"/>
      <c r="R336" s="72"/>
      <c r="S336" s="109"/>
      <c r="T336" s="80"/>
      <c r="U336" s="80"/>
      <c r="V336" s="80"/>
      <c r="W336" s="93"/>
      <c r="X336" s="80"/>
      <c r="Y336" s="80"/>
      <c r="Z336" s="80"/>
      <c r="AA336" s="94"/>
      <c r="AB336" s="87"/>
      <c r="AC336" s="87"/>
      <c r="AD336" s="87"/>
      <c r="AE336" s="95"/>
      <c r="AF336" s="87"/>
      <c r="AG336" s="87"/>
      <c r="AH336" s="87"/>
    </row>
    <row r="337" spans="1:34" x14ac:dyDescent="0.25">
      <c r="A337" s="10">
        <v>43059</v>
      </c>
      <c r="B337" s="11" t="s">
        <v>13</v>
      </c>
      <c r="C337" s="108"/>
      <c r="D337" s="65"/>
      <c r="E337" s="65"/>
      <c r="F337" s="65"/>
      <c r="G337" s="90"/>
      <c r="H337" s="65"/>
      <c r="I337" s="65"/>
      <c r="J337" s="65"/>
      <c r="K337" s="91"/>
      <c r="L337" s="72"/>
      <c r="M337" s="72"/>
      <c r="N337" s="72"/>
      <c r="O337" s="92"/>
      <c r="P337" s="72"/>
      <c r="Q337" s="72"/>
      <c r="R337" s="72"/>
      <c r="S337" s="109"/>
      <c r="T337" s="80"/>
      <c r="U337" s="80"/>
      <c r="V337" s="80"/>
      <c r="W337" s="93"/>
      <c r="X337" s="80"/>
      <c r="Y337" s="80"/>
      <c r="Z337" s="80"/>
      <c r="AA337" s="94"/>
      <c r="AB337" s="87"/>
      <c r="AC337" s="87"/>
      <c r="AD337" s="87"/>
      <c r="AE337" s="95"/>
      <c r="AF337" s="87"/>
      <c r="AG337" s="87"/>
      <c r="AH337" s="87"/>
    </row>
    <row r="338" spans="1:34" x14ac:dyDescent="0.25">
      <c r="A338" s="10">
        <v>43060</v>
      </c>
      <c r="B338" s="11" t="s">
        <v>14</v>
      </c>
      <c r="C338" s="108"/>
      <c r="D338" s="65"/>
      <c r="E338" s="65"/>
      <c r="F338" s="65"/>
      <c r="G338" s="90"/>
      <c r="H338" s="65"/>
      <c r="I338" s="65"/>
      <c r="J338" s="65"/>
      <c r="K338" s="91"/>
      <c r="L338" s="72"/>
      <c r="M338" s="72"/>
      <c r="N338" s="72"/>
      <c r="O338" s="92"/>
      <c r="P338" s="72"/>
      <c r="Q338" s="72"/>
      <c r="R338" s="72"/>
      <c r="S338" s="109"/>
      <c r="T338" s="80"/>
      <c r="U338" s="80"/>
      <c r="V338" s="80"/>
      <c r="W338" s="93"/>
      <c r="X338" s="80"/>
      <c r="Y338" s="80"/>
      <c r="Z338" s="80"/>
      <c r="AA338" s="94"/>
      <c r="AB338" s="87"/>
      <c r="AC338" s="87"/>
      <c r="AD338" s="87"/>
      <c r="AE338" s="95"/>
      <c r="AF338" s="87"/>
      <c r="AG338" s="87"/>
      <c r="AH338" s="87"/>
    </row>
    <row r="339" spans="1:34" x14ac:dyDescent="0.25">
      <c r="A339" s="10">
        <v>43061</v>
      </c>
      <c r="B339" s="11" t="s">
        <v>15</v>
      </c>
      <c r="C339" s="108"/>
      <c r="D339" s="65"/>
      <c r="E339" s="65"/>
      <c r="F339" s="65"/>
      <c r="G339" s="90"/>
      <c r="H339" s="65"/>
      <c r="I339" s="65"/>
      <c r="J339" s="65"/>
      <c r="K339" s="91"/>
      <c r="L339" s="72"/>
      <c r="M339" s="72"/>
      <c r="N339" s="72"/>
      <c r="O339" s="92"/>
      <c r="P339" s="72"/>
      <c r="Q339" s="72"/>
      <c r="R339" s="72"/>
      <c r="S339" s="109"/>
      <c r="T339" s="80"/>
      <c r="U339" s="80"/>
      <c r="V339" s="80"/>
      <c r="W339" s="93"/>
      <c r="X339" s="80"/>
      <c r="Y339" s="80"/>
      <c r="Z339" s="80"/>
      <c r="AA339" s="94"/>
      <c r="AB339" s="87"/>
      <c r="AC339" s="87"/>
      <c r="AD339" s="87"/>
      <c r="AE339" s="95"/>
      <c r="AF339" s="87"/>
      <c r="AG339" s="87"/>
      <c r="AH339" s="87"/>
    </row>
    <row r="340" spans="1:34" x14ac:dyDescent="0.25">
      <c r="A340" s="10">
        <v>43062</v>
      </c>
      <c r="B340" s="11" t="s">
        <v>16</v>
      </c>
      <c r="C340" s="108"/>
      <c r="D340" s="65"/>
      <c r="E340" s="65"/>
      <c r="F340" s="65"/>
      <c r="G340" s="90"/>
      <c r="H340" s="65"/>
      <c r="I340" s="65"/>
      <c r="J340" s="65"/>
      <c r="K340" s="91"/>
      <c r="L340" s="72"/>
      <c r="M340" s="72"/>
      <c r="N340" s="72"/>
      <c r="O340" s="92"/>
      <c r="P340" s="72"/>
      <c r="Q340" s="72"/>
      <c r="R340" s="72"/>
      <c r="S340" s="109"/>
      <c r="T340" s="80"/>
      <c r="U340" s="80"/>
      <c r="V340" s="80"/>
      <c r="W340" s="93"/>
      <c r="X340" s="80"/>
      <c r="Y340" s="80"/>
      <c r="Z340" s="80"/>
      <c r="AA340" s="94"/>
      <c r="AB340" s="87"/>
      <c r="AC340" s="87"/>
      <c r="AD340" s="87"/>
      <c r="AE340" s="95"/>
      <c r="AF340" s="87"/>
      <c r="AG340" s="87"/>
      <c r="AH340" s="87"/>
    </row>
    <row r="341" spans="1:34" x14ac:dyDescent="0.25">
      <c r="A341" s="10">
        <v>43063</v>
      </c>
      <c r="B341" s="11" t="s">
        <v>17</v>
      </c>
      <c r="C341" s="108"/>
      <c r="D341" s="65"/>
      <c r="E341" s="65"/>
      <c r="F341" s="65"/>
      <c r="G341" s="90"/>
      <c r="H341" s="65"/>
      <c r="I341" s="65"/>
      <c r="J341" s="65"/>
      <c r="K341" s="91"/>
      <c r="L341" s="72"/>
      <c r="M341" s="72"/>
      <c r="N341" s="72"/>
      <c r="O341" s="92"/>
      <c r="P341" s="72"/>
      <c r="Q341" s="72"/>
      <c r="R341" s="72"/>
      <c r="S341" s="109"/>
      <c r="T341" s="80"/>
      <c r="U341" s="80"/>
      <c r="V341" s="80"/>
      <c r="W341" s="93"/>
      <c r="X341" s="80"/>
      <c r="Y341" s="80"/>
      <c r="Z341" s="80"/>
      <c r="AA341" s="94"/>
      <c r="AB341" s="87"/>
      <c r="AC341" s="87"/>
      <c r="AD341" s="87"/>
      <c r="AE341" s="95"/>
      <c r="AF341" s="87"/>
      <c r="AG341" s="87"/>
      <c r="AH341" s="87"/>
    </row>
    <row r="342" spans="1:34" x14ac:dyDescent="0.25">
      <c r="A342" s="10">
        <v>43064</v>
      </c>
      <c r="B342" s="11" t="s">
        <v>18</v>
      </c>
      <c r="C342" s="108"/>
      <c r="D342" s="65"/>
      <c r="E342" s="65"/>
      <c r="F342" s="65"/>
      <c r="G342" s="90"/>
      <c r="H342" s="65"/>
      <c r="I342" s="65"/>
      <c r="J342" s="65"/>
      <c r="K342" s="91"/>
      <c r="L342" s="72"/>
      <c r="M342" s="72"/>
      <c r="N342" s="72"/>
      <c r="O342" s="92"/>
      <c r="P342" s="72"/>
      <c r="Q342" s="72"/>
      <c r="R342" s="72"/>
      <c r="S342" s="109"/>
      <c r="T342" s="80"/>
      <c r="U342" s="80"/>
      <c r="V342" s="80"/>
      <c r="W342" s="93"/>
      <c r="X342" s="80"/>
      <c r="Y342" s="80"/>
      <c r="Z342" s="80"/>
      <c r="AA342" s="94"/>
      <c r="AB342" s="87"/>
      <c r="AC342" s="87"/>
      <c r="AD342" s="87"/>
      <c r="AE342" s="95"/>
      <c r="AF342" s="87"/>
      <c r="AG342" s="87"/>
      <c r="AH342" s="87"/>
    </row>
    <row r="343" spans="1:34" x14ac:dyDescent="0.25">
      <c r="A343" s="10">
        <v>43065</v>
      </c>
      <c r="B343" s="11" t="s">
        <v>12</v>
      </c>
      <c r="C343" s="108"/>
      <c r="D343" s="65"/>
      <c r="E343" s="65"/>
      <c r="F343" s="65"/>
      <c r="G343" s="90"/>
      <c r="H343" s="65"/>
      <c r="I343" s="65"/>
      <c r="J343" s="65"/>
      <c r="K343" s="91"/>
      <c r="L343" s="72"/>
      <c r="M343" s="72"/>
      <c r="N343" s="72"/>
      <c r="O343" s="92"/>
      <c r="P343" s="72"/>
      <c r="Q343" s="72"/>
      <c r="R343" s="72"/>
      <c r="S343" s="109"/>
      <c r="T343" s="80"/>
      <c r="U343" s="80"/>
      <c r="V343" s="80"/>
      <c r="W343" s="93"/>
      <c r="X343" s="80"/>
      <c r="Y343" s="80"/>
      <c r="Z343" s="80"/>
      <c r="AA343" s="94"/>
      <c r="AB343" s="87"/>
      <c r="AC343" s="87"/>
      <c r="AD343" s="87"/>
      <c r="AE343" s="95"/>
      <c r="AF343" s="87"/>
      <c r="AG343" s="87"/>
      <c r="AH343" s="87"/>
    </row>
    <row r="344" spans="1:34" x14ac:dyDescent="0.25">
      <c r="A344" s="10">
        <v>43066</v>
      </c>
      <c r="B344" s="11" t="s">
        <v>13</v>
      </c>
      <c r="C344" s="108"/>
      <c r="D344" s="65"/>
      <c r="E344" s="65"/>
      <c r="F344" s="65"/>
      <c r="G344" s="90"/>
      <c r="H344" s="65"/>
      <c r="I344" s="65"/>
      <c r="J344" s="65"/>
      <c r="K344" s="91"/>
      <c r="L344" s="72"/>
      <c r="M344" s="72"/>
      <c r="N344" s="72"/>
      <c r="O344" s="92"/>
      <c r="P344" s="72"/>
      <c r="Q344" s="72"/>
      <c r="R344" s="72"/>
      <c r="S344" s="109"/>
      <c r="T344" s="80"/>
      <c r="U344" s="80"/>
      <c r="V344" s="80"/>
      <c r="W344" s="93"/>
      <c r="X344" s="80"/>
      <c r="Y344" s="80"/>
      <c r="Z344" s="80"/>
      <c r="AA344" s="94"/>
      <c r="AB344" s="87"/>
      <c r="AC344" s="87"/>
      <c r="AD344" s="87"/>
      <c r="AE344" s="95"/>
      <c r="AF344" s="87"/>
      <c r="AG344" s="87"/>
      <c r="AH344" s="87"/>
    </row>
    <row r="345" spans="1:34" x14ac:dyDescent="0.25">
      <c r="A345" s="10">
        <v>43067</v>
      </c>
      <c r="B345" s="11" t="s">
        <v>14</v>
      </c>
      <c r="C345" s="108"/>
      <c r="D345" s="65"/>
      <c r="E345" s="65"/>
      <c r="F345" s="65"/>
      <c r="G345" s="90"/>
      <c r="H345" s="65"/>
      <c r="I345" s="65"/>
      <c r="J345" s="65"/>
      <c r="K345" s="91"/>
      <c r="L345" s="72"/>
      <c r="M345" s="72"/>
      <c r="N345" s="72"/>
      <c r="O345" s="92"/>
      <c r="P345" s="72"/>
      <c r="Q345" s="72"/>
      <c r="R345" s="72"/>
      <c r="S345" s="109"/>
      <c r="T345" s="80"/>
      <c r="U345" s="80"/>
      <c r="V345" s="80"/>
      <c r="W345" s="93"/>
      <c r="X345" s="80"/>
      <c r="Y345" s="80"/>
      <c r="Z345" s="80"/>
      <c r="AA345" s="94"/>
      <c r="AB345" s="87"/>
      <c r="AC345" s="87"/>
      <c r="AD345" s="87"/>
      <c r="AE345" s="95"/>
      <c r="AF345" s="87"/>
      <c r="AG345" s="87"/>
      <c r="AH345" s="87"/>
    </row>
    <row r="346" spans="1:34" x14ac:dyDescent="0.25">
      <c r="A346" s="10">
        <v>43068</v>
      </c>
      <c r="B346" s="11" t="s">
        <v>15</v>
      </c>
      <c r="C346" s="108"/>
      <c r="D346" s="65"/>
      <c r="E346" s="65"/>
      <c r="F346" s="65"/>
      <c r="G346" s="90"/>
      <c r="H346" s="65"/>
      <c r="I346" s="65"/>
      <c r="J346" s="65"/>
      <c r="K346" s="91"/>
      <c r="L346" s="72"/>
      <c r="M346" s="72"/>
      <c r="N346" s="72"/>
      <c r="O346" s="92"/>
      <c r="P346" s="72"/>
      <c r="Q346" s="72"/>
      <c r="R346" s="72"/>
      <c r="S346" s="109"/>
      <c r="T346" s="80"/>
      <c r="U346" s="80"/>
      <c r="V346" s="80"/>
      <c r="W346" s="93"/>
      <c r="X346" s="80"/>
      <c r="Y346" s="80"/>
      <c r="Z346" s="80"/>
      <c r="AA346" s="94"/>
      <c r="AB346" s="87"/>
      <c r="AC346" s="87"/>
      <c r="AD346" s="87"/>
      <c r="AE346" s="95"/>
      <c r="AF346" s="87"/>
      <c r="AG346" s="87"/>
      <c r="AH346" s="87"/>
    </row>
    <row r="347" spans="1:34" x14ac:dyDescent="0.25">
      <c r="A347" s="10">
        <v>43069</v>
      </c>
      <c r="B347" s="11" t="s">
        <v>16</v>
      </c>
      <c r="C347" s="108"/>
      <c r="D347" s="65"/>
      <c r="E347" s="65"/>
      <c r="F347" s="65"/>
      <c r="G347" s="90"/>
      <c r="H347" s="65"/>
      <c r="I347" s="65"/>
      <c r="J347" s="65"/>
      <c r="K347" s="91"/>
      <c r="L347" s="72"/>
      <c r="M347" s="72"/>
      <c r="N347" s="72"/>
      <c r="O347" s="92"/>
      <c r="P347" s="72"/>
      <c r="Q347" s="72"/>
      <c r="R347" s="72"/>
      <c r="S347" s="109"/>
      <c r="T347" s="80"/>
      <c r="U347" s="80"/>
      <c r="V347" s="80"/>
      <c r="W347" s="93"/>
      <c r="X347" s="80"/>
      <c r="Y347" s="80"/>
      <c r="Z347" s="80"/>
      <c r="AA347" s="94"/>
      <c r="AB347" s="87"/>
      <c r="AC347" s="87"/>
      <c r="AD347" s="87"/>
      <c r="AE347" s="95"/>
      <c r="AF347" s="87"/>
      <c r="AG347" s="87"/>
      <c r="AH347" s="87"/>
    </row>
    <row r="348" spans="1:34" x14ac:dyDescent="0.25">
      <c r="A348" s="27">
        <v>43040</v>
      </c>
      <c r="B348" s="11" t="s">
        <v>19</v>
      </c>
      <c r="C348" s="108" t="e">
        <f>万和!C348</f>
        <v>#DIV/0!</v>
      </c>
      <c r="D348" s="65" t="e">
        <f>海尔!C348</f>
        <v>#DIV/0!</v>
      </c>
      <c r="E348" s="65" t="e">
        <f>美的!C348</f>
        <v>#DIV/0!</v>
      </c>
      <c r="F348" s="65" t="e">
        <f>万家乐!C348</f>
        <v>#DIV/0!</v>
      </c>
      <c r="G348" s="90" t="e">
        <f>华帝!C348</f>
        <v>#DIV/0!</v>
      </c>
      <c r="H348" s="65" t="e">
        <f>方太!C348</f>
        <v>#DIV/0!</v>
      </c>
      <c r="I348" s="65" t="e">
        <f>老板!C348</f>
        <v>#DIV/0!</v>
      </c>
      <c r="J348" s="65" t="e">
        <f>AO!C348</f>
        <v>#DIV/0!</v>
      </c>
      <c r="K348" s="91" t="e">
        <f>万和!J348</f>
        <v>#DIV/0!</v>
      </c>
      <c r="L348" s="72" t="e">
        <f>海尔!J348</f>
        <v>#DIV/0!</v>
      </c>
      <c r="M348" s="72" t="e">
        <f>美的!J348</f>
        <v>#DIV/0!</v>
      </c>
      <c r="N348" s="72" t="e">
        <f>万家乐!J348</f>
        <v>#DIV/0!</v>
      </c>
      <c r="O348" s="92" t="e">
        <f>华帝!J348</f>
        <v>#DIV/0!</v>
      </c>
      <c r="P348" s="72" t="e">
        <f>方太!J348</f>
        <v>#DIV/0!</v>
      </c>
      <c r="Q348" s="72" t="e">
        <f>老板!J348</f>
        <v>#DIV/0!</v>
      </c>
      <c r="R348" s="72" t="e">
        <f>AO!J348</f>
        <v>#DIV/0!</v>
      </c>
      <c r="S348" s="109" t="e">
        <f>万和!Q348</f>
        <v>#DIV/0!</v>
      </c>
      <c r="T348" s="80" t="e">
        <f>海尔!Q348</f>
        <v>#DIV/0!</v>
      </c>
      <c r="U348" s="80" t="e">
        <f>美的!Q348</f>
        <v>#DIV/0!</v>
      </c>
      <c r="V348" s="80" t="e">
        <f>万家乐!Q348</f>
        <v>#DIV/0!</v>
      </c>
      <c r="W348" s="93" t="e">
        <f>华帝!Q348</f>
        <v>#DIV/0!</v>
      </c>
      <c r="X348" s="80" t="e">
        <f>方太!Q348</f>
        <v>#DIV/0!</v>
      </c>
      <c r="Y348" s="80" t="e">
        <f>老板!Q348</f>
        <v>#DIV/0!</v>
      </c>
      <c r="Z348" s="80" t="e">
        <f>AO!Q348</f>
        <v>#DIV/0!</v>
      </c>
      <c r="AA348" s="94" t="e">
        <f>万和!X348</f>
        <v>#DIV/0!</v>
      </c>
      <c r="AB348" s="87" t="e">
        <f>海尔!X348</f>
        <v>#DIV/0!</v>
      </c>
      <c r="AC348" s="87" t="e">
        <f>美的!X348</f>
        <v>#DIV/0!</v>
      </c>
      <c r="AD348" s="87" t="e">
        <f>万家乐!X348</f>
        <v>#DIV/0!</v>
      </c>
      <c r="AE348" s="95" t="e">
        <f>华帝!X348</f>
        <v>#DIV/0!</v>
      </c>
      <c r="AF348" s="87" t="e">
        <f>方太!X348</f>
        <v>#DIV/0!</v>
      </c>
      <c r="AG348" s="87" t="e">
        <f>老板!X348</f>
        <v>#DIV/0!</v>
      </c>
      <c r="AH348" s="87" t="e">
        <f>AO!X348</f>
        <v>#DIV/0!</v>
      </c>
    </row>
    <row r="349" spans="1:34" x14ac:dyDescent="0.25">
      <c r="A349" s="10">
        <v>43070</v>
      </c>
      <c r="B349" s="11" t="s">
        <v>17</v>
      </c>
      <c r="C349" s="108"/>
      <c r="D349" s="65"/>
      <c r="E349" s="65"/>
      <c r="F349" s="65"/>
      <c r="G349" s="90"/>
      <c r="H349" s="65"/>
      <c r="I349" s="65"/>
      <c r="J349" s="65"/>
      <c r="K349" s="91"/>
      <c r="L349" s="72"/>
      <c r="M349" s="72"/>
      <c r="N349" s="72"/>
      <c r="O349" s="92"/>
      <c r="P349" s="72"/>
      <c r="Q349" s="72"/>
      <c r="R349" s="72"/>
      <c r="S349" s="109"/>
      <c r="T349" s="80"/>
      <c r="U349" s="80"/>
      <c r="V349" s="80"/>
      <c r="W349" s="93"/>
      <c r="X349" s="80"/>
      <c r="Y349" s="80"/>
      <c r="Z349" s="80"/>
      <c r="AA349" s="94"/>
      <c r="AB349" s="87"/>
      <c r="AC349" s="87"/>
      <c r="AD349" s="87"/>
      <c r="AE349" s="95"/>
      <c r="AF349" s="87"/>
      <c r="AG349" s="87"/>
      <c r="AH349" s="87"/>
    </row>
    <row r="350" spans="1:34" x14ac:dyDescent="0.25">
      <c r="A350" s="10">
        <v>43071</v>
      </c>
      <c r="B350" s="11" t="s">
        <v>18</v>
      </c>
      <c r="C350" s="108"/>
      <c r="D350" s="65"/>
      <c r="E350" s="65"/>
      <c r="F350" s="65"/>
      <c r="G350" s="90"/>
      <c r="H350" s="65"/>
      <c r="I350" s="65"/>
      <c r="J350" s="65"/>
      <c r="K350" s="91"/>
      <c r="L350" s="72"/>
      <c r="M350" s="72"/>
      <c r="N350" s="72"/>
      <c r="O350" s="92"/>
      <c r="P350" s="72"/>
      <c r="Q350" s="72"/>
      <c r="R350" s="72"/>
      <c r="S350" s="109"/>
      <c r="T350" s="80"/>
      <c r="U350" s="80"/>
      <c r="V350" s="80"/>
      <c r="W350" s="93"/>
      <c r="X350" s="80"/>
      <c r="Y350" s="80"/>
      <c r="Z350" s="80"/>
      <c r="AA350" s="94"/>
      <c r="AB350" s="87"/>
      <c r="AC350" s="87"/>
      <c r="AD350" s="87"/>
      <c r="AE350" s="95"/>
      <c r="AF350" s="87"/>
      <c r="AG350" s="87"/>
      <c r="AH350" s="87"/>
    </row>
    <row r="351" spans="1:34" x14ac:dyDescent="0.25">
      <c r="A351" s="10">
        <v>43072</v>
      </c>
      <c r="B351" s="11" t="s">
        <v>12</v>
      </c>
      <c r="C351" s="108"/>
      <c r="D351" s="65"/>
      <c r="E351" s="65"/>
      <c r="F351" s="65"/>
      <c r="G351" s="90"/>
      <c r="H351" s="65"/>
      <c r="I351" s="65"/>
      <c r="J351" s="65"/>
      <c r="K351" s="91"/>
      <c r="L351" s="72"/>
      <c r="M351" s="72"/>
      <c r="N351" s="72"/>
      <c r="O351" s="92"/>
      <c r="P351" s="72"/>
      <c r="Q351" s="72"/>
      <c r="R351" s="72"/>
      <c r="S351" s="109"/>
      <c r="T351" s="80"/>
      <c r="U351" s="80"/>
      <c r="V351" s="80"/>
      <c r="W351" s="93"/>
      <c r="X351" s="80"/>
      <c r="Y351" s="80"/>
      <c r="Z351" s="80"/>
      <c r="AA351" s="94"/>
      <c r="AB351" s="87"/>
      <c r="AC351" s="87"/>
      <c r="AD351" s="87"/>
      <c r="AE351" s="95"/>
      <c r="AF351" s="87"/>
      <c r="AG351" s="87"/>
      <c r="AH351" s="87"/>
    </row>
    <row r="352" spans="1:34" x14ac:dyDescent="0.25">
      <c r="A352" s="10">
        <v>43073</v>
      </c>
      <c r="B352" s="11" t="s">
        <v>13</v>
      </c>
      <c r="C352" s="108"/>
      <c r="D352" s="65"/>
      <c r="E352" s="65"/>
      <c r="F352" s="65"/>
      <c r="G352" s="90"/>
      <c r="H352" s="65"/>
      <c r="I352" s="65"/>
      <c r="J352" s="65"/>
      <c r="K352" s="91"/>
      <c r="L352" s="72"/>
      <c r="M352" s="72"/>
      <c r="N352" s="72"/>
      <c r="O352" s="92"/>
      <c r="P352" s="72"/>
      <c r="Q352" s="72"/>
      <c r="R352" s="72"/>
      <c r="S352" s="109"/>
      <c r="T352" s="80"/>
      <c r="U352" s="80"/>
      <c r="V352" s="80"/>
      <c r="W352" s="93"/>
      <c r="X352" s="80"/>
      <c r="Y352" s="80"/>
      <c r="Z352" s="80"/>
      <c r="AA352" s="94"/>
      <c r="AB352" s="87"/>
      <c r="AC352" s="87"/>
      <c r="AD352" s="87"/>
      <c r="AE352" s="95"/>
      <c r="AF352" s="87"/>
      <c r="AG352" s="87"/>
      <c r="AH352" s="87"/>
    </row>
    <row r="353" spans="1:34" x14ac:dyDescent="0.25">
      <c r="A353" s="10">
        <v>43074</v>
      </c>
      <c r="B353" s="11" t="s">
        <v>14</v>
      </c>
      <c r="C353" s="108"/>
      <c r="D353" s="65"/>
      <c r="E353" s="65"/>
      <c r="F353" s="65"/>
      <c r="G353" s="90"/>
      <c r="H353" s="65"/>
      <c r="I353" s="65"/>
      <c r="J353" s="65"/>
      <c r="K353" s="91"/>
      <c r="L353" s="72"/>
      <c r="M353" s="72"/>
      <c r="N353" s="72"/>
      <c r="O353" s="92"/>
      <c r="P353" s="72"/>
      <c r="Q353" s="72"/>
      <c r="R353" s="72"/>
      <c r="S353" s="109"/>
      <c r="T353" s="80"/>
      <c r="U353" s="80"/>
      <c r="V353" s="80"/>
      <c r="W353" s="93"/>
      <c r="X353" s="80"/>
      <c r="Y353" s="80"/>
      <c r="Z353" s="80"/>
      <c r="AA353" s="94"/>
      <c r="AB353" s="87"/>
      <c r="AC353" s="87"/>
      <c r="AD353" s="87"/>
      <c r="AE353" s="95"/>
      <c r="AF353" s="87"/>
      <c r="AG353" s="87"/>
      <c r="AH353" s="87"/>
    </row>
    <row r="354" spans="1:34" x14ac:dyDescent="0.25">
      <c r="A354" s="10">
        <v>43075</v>
      </c>
      <c r="B354" s="11" t="s">
        <v>15</v>
      </c>
      <c r="C354" s="108"/>
      <c r="D354" s="65"/>
      <c r="E354" s="65"/>
      <c r="F354" s="65"/>
      <c r="G354" s="90"/>
      <c r="H354" s="65"/>
      <c r="I354" s="65"/>
      <c r="J354" s="65"/>
      <c r="K354" s="91"/>
      <c r="L354" s="72"/>
      <c r="M354" s="72"/>
      <c r="N354" s="72"/>
      <c r="O354" s="92"/>
      <c r="P354" s="72"/>
      <c r="Q354" s="72"/>
      <c r="R354" s="72"/>
      <c r="S354" s="109"/>
      <c r="T354" s="80"/>
      <c r="U354" s="80"/>
      <c r="V354" s="80"/>
      <c r="W354" s="93"/>
      <c r="X354" s="80"/>
      <c r="Y354" s="80"/>
      <c r="Z354" s="80"/>
      <c r="AA354" s="94"/>
      <c r="AB354" s="87"/>
      <c r="AC354" s="87"/>
      <c r="AD354" s="87"/>
      <c r="AE354" s="95"/>
      <c r="AF354" s="87"/>
      <c r="AG354" s="87"/>
      <c r="AH354" s="87"/>
    </row>
    <row r="355" spans="1:34" x14ac:dyDescent="0.25">
      <c r="A355" s="10">
        <v>43076</v>
      </c>
      <c r="B355" s="11" t="s">
        <v>16</v>
      </c>
      <c r="C355" s="108"/>
      <c r="D355" s="65"/>
      <c r="E355" s="65"/>
      <c r="F355" s="65"/>
      <c r="G355" s="90"/>
      <c r="H355" s="65"/>
      <c r="I355" s="65"/>
      <c r="J355" s="65"/>
      <c r="K355" s="91"/>
      <c r="L355" s="72"/>
      <c r="M355" s="72"/>
      <c r="N355" s="72"/>
      <c r="O355" s="92"/>
      <c r="P355" s="72"/>
      <c r="Q355" s="72"/>
      <c r="R355" s="72"/>
      <c r="S355" s="109"/>
      <c r="T355" s="80"/>
      <c r="U355" s="80"/>
      <c r="V355" s="80"/>
      <c r="W355" s="93"/>
      <c r="X355" s="80"/>
      <c r="Y355" s="80"/>
      <c r="Z355" s="80"/>
      <c r="AA355" s="94"/>
      <c r="AB355" s="87"/>
      <c r="AC355" s="87"/>
      <c r="AD355" s="87"/>
      <c r="AE355" s="95"/>
      <c r="AF355" s="87"/>
      <c r="AG355" s="87"/>
      <c r="AH355" s="87"/>
    </row>
    <row r="356" spans="1:34" x14ac:dyDescent="0.25">
      <c r="A356" s="10">
        <v>43077</v>
      </c>
      <c r="B356" s="11" t="s">
        <v>17</v>
      </c>
      <c r="C356" s="108"/>
      <c r="D356" s="65"/>
      <c r="E356" s="65"/>
      <c r="F356" s="65"/>
      <c r="G356" s="90"/>
      <c r="H356" s="65"/>
      <c r="I356" s="65"/>
      <c r="J356" s="65"/>
      <c r="K356" s="91"/>
      <c r="L356" s="72"/>
      <c r="M356" s="72"/>
      <c r="N356" s="72"/>
      <c r="O356" s="92"/>
      <c r="P356" s="72"/>
      <c r="Q356" s="72"/>
      <c r="R356" s="72"/>
      <c r="S356" s="109"/>
      <c r="T356" s="80"/>
      <c r="U356" s="80"/>
      <c r="V356" s="80"/>
      <c r="W356" s="93"/>
      <c r="X356" s="80"/>
      <c r="Y356" s="80"/>
      <c r="Z356" s="80"/>
      <c r="AA356" s="94"/>
      <c r="AB356" s="87"/>
      <c r="AC356" s="87"/>
      <c r="AD356" s="87"/>
      <c r="AE356" s="95"/>
      <c r="AF356" s="87"/>
      <c r="AG356" s="87"/>
      <c r="AH356" s="87"/>
    </row>
    <row r="357" spans="1:34" x14ac:dyDescent="0.25">
      <c r="A357" s="10">
        <v>43078</v>
      </c>
      <c r="B357" s="11" t="s">
        <v>18</v>
      </c>
      <c r="C357" s="108"/>
      <c r="D357" s="65"/>
      <c r="E357" s="65"/>
      <c r="F357" s="65"/>
      <c r="G357" s="90"/>
      <c r="H357" s="65"/>
      <c r="I357" s="65"/>
      <c r="J357" s="65"/>
      <c r="K357" s="91"/>
      <c r="L357" s="72"/>
      <c r="M357" s="72"/>
      <c r="N357" s="72"/>
      <c r="O357" s="92"/>
      <c r="P357" s="72"/>
      <c r="Q357" s="72"/>
      <c r="R357" s="72"/>
      <c r="S357" s="109"/>
      <c r="T357" s="80"/>
      <c r="U357" s="80"/>
      <c r="V357" s="80"/>
      <c r="W357" s="93"/>
      <c r="X357" s="80"/>
      <c r="Y357" s="80"/>
      <c r="Z357" s="80"/>
      <c r="AA357" s="94"/>
      <c r="AB357" s="87"/>
      <c r="AC357" s="87"/>
      <c r="AD357" s="87"/>
      <c r="AE357" s="95"/>
      <c r="AF357" s="87"/>
      <c r="AG357" s="87"/>
      <c r="AH357" s="87"/>
    </row>
    <row r="358" spans="1:34" x14ac:dyDescent="0.25">
      <c r="A358" s="10">
        <v>43079</v>
      </c>
      <c r="B358" s="11" t="s">
        <v>12</v>
      </c>
      <c r="C358" s="108"/>
      <c r="D358" s="65"/>
      <c r="E358" s="65"/>
      <c r="F358" s="65"/>
      <c r="G358" s="90"/>
      <c r="H358" s="65"/>
      <c r="I358" s="65"/>
      <c r="J358" s="65"/>
      <c r="K358" s="91"/>
      <c r="L358" s="72"/>
      <c r="M358" s="72"/>
      <c r="N358" s="72"/>
      <c r="O358" s="92"/>
      <c r="P358" s="72"/>
      <c r="Q358" s="72"/>
      <c r="R358" s="72"/>
      <c r="S358" s="109"/>
      <c r="T358" s="80"/>
      <c r="U358" s="80"/>
      <c r="V358" s="80"/>
      <c r="W358" s="93"/>
      <c r="X358" s="80"/>
      <c r="Y358" s="80"/>
      <c r="Z358" s="80"/>
      <c r="AA358" s="94"/>
      <c r="AB358" s="87"/>
      <c r="AC358" s="87"/>
      <c r="AD358" s="87"/>
      <c r="AE358" s="95"/>
      <c r="AF358" s="87"/>
      <c r="AG358" s="87"/>
      <c r="AH358" s="87"/>
    </row>
    <row r="359" spans="1:34" x14ac:dyDescent="0.25">
      <c r="A359" s="10">
        <v>43080</v>
      </c>
      <c r="B359" s="11" t="s">
        <v>13</v>
      </c>
      <c r="C359" s="108"/>
      <c r="D359" s="65"/>
      <c r="E359" s="65"/>
      <c r="F359" s="65"/>
      <c r="G359" s="90"/>
      <c r="H359" s="65"/>
      <c r="I359" s="65"/>
      <c r="J359" s="65"/>
      <c r="K359" s="91"/>
      <c r="L359" s="72"/>
      <c r="M359" s="72"/>
      <c r="N359" s="72"/>
      <c r="O359" s="92"/>
      <c r="P359" s="72"/>
      <c r="Q359" s="72"/>
      <c r="R359" s="72"/>
      <c r="S359" s="109"/>
      <c r="T359" s="80"/>
      <c r="U359" s="80"/>
      <c r="V359" s="80"/>
      <c r="W359" s="93"/>
      <c r="X359" s="80"/>
      <c r="Y359" s="80"/>
      <c r="Z359" s="80"/>
      <c r="AA359" s="94"/>
      <c r="AB359" s="87"/>
      <c r="AC359" s="87"/>
      <c r="AD359" s="87"/>
      <c r="AE359" s="95"/>
      <c r="AF359" s="87"/>
      <c r="AG359" s="87"/>
      <c r="AH359" s="87"/>
    </row>
    <row r="360" spans="1:34" x14ac:dyDescent="0.25">
      <c r="A360" s="10">
        <v>43081</v>
      </c>
      <c r="B360" s="11" t="s">
        <v>14</v>
      </c>
      <c r="C360" s="108"/>
      <c r="D360" s="65"/>
      <c r="E360" s="65"/>
      <c r="F360" s="65"/>
      <c r="G360" s="90"/>
      <c r="H360" s="65"/>
      <c r="I360" s="65"/>
      <c r="J360" s="65"/>
      <c r="K360" s="91"/>
      <c r="L360" s="72"/>
      <c r="M360" s="72"/>
      <c r="N360" s="72"/>
      <c r="O360" s="92"/>
      <c r="P360" s="72"/>
      <c r="Q360" s="72"/>
      <c r="R360" s="72"/>
      <c r="S360" s="109"/>
      <c r="T360" s="80"/>
      <c r="U360" s="80"/>
      <c r="V360" s="80"/>
      <c r="W360" s="93"/>
      <c r="X360" s="80"/>
      <c r="Y360" s="80"/>
      <c r="Z360" s="80"/>
      <c r="AA360" s="94"/>
      <c r="AB360" s="87"/>
      <c r="AC360" s="87"/>
      <c r="AD360" s="87"/>
      <c r="AE360" s="95"/>
      <c r="AF360" s="87"/>
      <c r="AG360" s="87"/>
      <c r="AH360" s="87"/>
    </row>
    <row r="361" spans="1:34" x14ac:dyDescent="0.25">
      <c r="A361" s="10">
        <v>43082</v>
      </c>
      <c r="B361" s="11" t="s">
        <v>15</v>
      </c>
      <c r="C361" s="108"/>
      <c r="D361" s="65"/>
      <c r="E361" s="65"/>
      <c r="F361" s="65"/>
      <c r="G361" s="90"/>
      <c r="H361" s="65"/>
      <c r="I361" s="65"/>
      <c r="J361" s="65"/>
      <c r="K361" s="91"/>
      <c r="L361" s="72"/>
      <c r="M361" s="72"/>
      <c r="N361" s="72"/>
      <c r="O361" s="92"/>
      <c r="P361" s="72"/>
      <c r="Q361" s="72"/>
      <c r="R361" s="72"/>
      <c r="S361" s="109"/>
      <c r="T361" s="80"/>
      <c r="U361" s="80"/>
      <c r="V361" s="80"/>
      <c r="W361" s="93"/>
      <c r="X361" s="80"/>
      <c r="Y361" s="80"/>
      <c r="Z361" s="80"/>
      <c r="AA361" s="94"/>
      <c r="AB361" s="87"/>
      <c r="AC361" s="87"/>
      <c r="AD361" s="87"/>
      <c r="AE361" s="95"/>
      <c r="AF361" s="87"/>
      <c r="AG361" s="87"/>
      <c r="AH361" s="87"/>
    </row>
    <row r="362" spans="1:34" x14ac:dyDescent="0.25">
      <c r="A362" s="10">
        <v>43083</v>
      </c>
      <c r="B362" s="11" t="s">
        <v>16</v>
      </c>
      <c r="C362" s="108"/>
      <c r="D362" s="65"/>
      <c r="E362" s="65"/>
      <c r="F362" s="65"/>
      <c r="G362" s="90"/>
      <c r="H362" s="65"/>
      <c r="I362" s="65"/>
      <c r="J362" s="65"/>
      <c r="K362" s="91"/>
      <c r="L362" s="72"/>
      <c r="M362" s="72"/>
      <c r="N362" s="72"/>
      <c r="O362" s="92"/>
      <c r="P362" s="72"/>
      <c r="Q362" s="72"/>
      <c r="R362" s="72"/>
      <c r="S362" s="109"/>
      <c r="T362" s="80"/>
      <c r="U362" s="80"/>
      <c r="V362" s="80"/>
      <c r="W362" s="93"/>
      <c r="X362" s="80"/>
      <c r="Y362" s="80"/>
      <c r="Z362" s="80"/>
      <c r="AA362" s="94"/>
      <c r="AB362" s="87"/>
      <c r="AC362" s="87"/>
      <c r="AD362" s="87"/>
      <c r="AE362" s="95"/>
      <c r="AF362" s="87"/>
      <c r="AG362" s="87"/>
      <c r="AH362" s="87"/>
    </row>
    <row r="363" spans="1:34" x14ac:dyDescent="0.25">
      <c r="A363" s="10">
        <v>43084</v>
      </c>
      <c r="B363" s="11" t="s">
        <v>17</v>
      </c>
      <c r="C363" s="108"/>
      <c r="D363" s="65"/>
      <c r="E363" s="65"/>
      <c r="F363" s="65"/>
      <c r="G363" s="90"/>
      <c r="H363" s="65"/>
      <c r="I363" s="65"/>
      <c r="J363" s="65"/>
      <c r="K363" s="91"/>
      <c r="L363" s="72"/>
      <c r="M363" s="72"/>
      <c r="N363" s="72"/>
      <c r="O363" s="92"/>
      <c r="P363" s="72"/>
      <c r="Q363" s="72"/>
      <c r="R363" s="72"/>
      <c r="S363" s="109"/>
      <c r="T363" s="80"/>
      <c r="U363" s="80"/>
      <c r="V363" s="80"/>
      <c r="W363" s="93"/>
      <c r="X363" s="80"/>
      <c r="Y363" s="80"/>
      <c r="Z363" s="80"/>
      <c r="AA363" s="94"/>
      <c r="AB363" s="87"/>
      <c r="AC363" s="87"/>
      <c r="AD363" s="87"/>
      <c r="AE363" s="95"/>
      <c r="AF363" s="87"/>
      <c r="AG363" s="87"/>
      <c r="AH363" s="87"/>
    </row>
    <row r="364" spans="1:34" x14ac:dyDescent="0.25">
      <c r="A364" s="10">
        <v>43085</v>
      </c>
      <c r="B364" s="11" t="s">
        <v>18</v>
      </c>
      <c r="C364" s="108"/>
      <c r="D364" s="65"/>
      <c r="E364" s="65"/>
      <c r="F364" s="65"/>
      <c r="G364" s="90"/>
      <c r="H364" s="65"/>
      <c r="I364" s="65"/>
      <c r="J364" s="65"/>
      <c r="K364" s="91"/>
      <c r="L364" s="72"/>
      <c r="M364" s="72"/>
      <c r="N364" s="72"/>
      <c r="O364" s="92"/>
      <c r="P364" s="72"/>
      <c r="Q364" s="72"/>
      <c r="R364" s="72"/>
      <c r="S364" s="109"/>
      <c r="T364" s="80"/>
      <c r="U364" s="80"/>
      <c r="V364" s="80"/>
      <c r="W364" s="93"/>
      <c r="X364" s="80"/>
      <c r="Y364" s="80"/>
      <c r="Z364" s="80"/>
      <c r="AA364" s="94"/>
      <c r="AB364" s="87"/>
      <c r="AC364" s="87"/>
      <c r="AD364" s="87"/>
      <c r="AE364" s="95"/>
      <c r="AF364" s="87"/>
      <c r="AG364" s="87"/>
      <c r="AH364" s="87"/>
    </row>
    <row r="365" spans="1:34" x14ac:dyDescent="0.25">
      <c r="A365" s="10">
        <v>43086</v>
      </c>
      <c r="B365" s="11" t="s">
        <v>12</v>
      </c>
      <c r="C365" s="108"/>
      <c r="D365" s="65"/>
      <c r="E365" s="65"/>
      <c r="F365" s="65"/>
      <c r="G365" s="90"/>
      <c r="H365" s="65"/>
      <c r="I365" s="65"/>
      <c r="J365" s="65"/>
      <c r="K365" s="91"/>
      <c r="L365" s="72"/>
      <c r="M365" s="72"/>
      <c r="N365" s="72"/>
      <c r="O365" s="92"/>
      <c r="P365" s="72"/>
      <c r="Q365" s="72"/>
      <c r="R365" s="72"/>
      <c r="S365" s="109"/>
      <c r="T365" s="80"/>
      <c r="U365" s="80"/>
      <c r="V365" s="80"/>
      <c r="W365" s="93"/>
      <c r="X365" s="80"/>
      <c r="Y365" s="80"/>
      <c r="Z365" s="80"/>
      <c r="AA365" s="94"/>
      <c r="AB365" s="87"/>
      <c r="AC365" s="87"/>
      <c r="AD365" s="87"/>
      <c r="AE365" s="95"/>
      <c r="AF365" s="87"/>
      <c r="AG365" s="87"/>
      <c r="AH365" s="87"/>
    </row>
    <row r="366" spans="1:34" x14ac:dyDescent="0.25">
      <c r="A366" s="10">
        <v>43087</v>
      </c>
      <c r="B366" s="11" t="s">
        <v>13</v>
      </c>
      <c r="C366" s="108"/>
      <c r="D366" s="65"/>
      <c r="E366" s="65"/>
      <c r="F366" s="65"/>
      <c r="G366" s="90"/>
      <c r="H366" s="65"/>
      <c r="I366" s="65"/>
      <c r="J366" s="65"/>
      <c r="K366" s="91"/>
      <c r="L366" s="72"/>
      <c r="M366" s="72"/>
      <c r="N366" s="72"/>
      <c r="O366" s="92"/>
      <c r="P366" s="72"/>
      <c r="Q366" s="72"/>
      <c r="R366" s="72"/>
      <c r="S366" s="109"/>
      <c r="T366" s="80"/>
      <c r="U366" s="80"/>
      <c r="V366" s="80"/>
      <c r="W366" s="93"/>
      <c r="X366" s="80"/>
      <c r="Y366" s="80"/>
      <c r="Z366" s="80"/>
      <c r="AA366" s="94"/>
      <c r="AB366" s="87"/>
      <c r="AC366" s="87"/>
      <c r="AD366" s="87"/>
      <c r="AE366" s="95"/>
      <c r="AF366" s="87"/>
      <c r="AG366" s="87"/>
      <c r="AH366" s="87"/>
    </row>
    <row r="367" spans="1:34" x14ac:dyDescent="0.25">
      <c r="A367" s="10">
        <v>43088</v>
      </c>
      <c r="B367" s="11" t="s">
        <v>14</v>
      </c>
      <c r="C367" s="108"/>
      <c r="D367" s="65"/>
      <c r="E367" s="65"/>
      <c r="F367" s="65"/>
      <c r="G367" s="90"/>
      <c r="H367" s="65"/>
      <c r="I367" s="65"/>
      <c r="J367" s="65"/>
      <c r="K367" s="91"/>
      <c r="L367" s="72"/>
      <c r="M367" s="72"/>
      <c r="N367" s="72"/>
      <c r="O367" s="92"/>
      <c r="P367" s="72"/>
      <c r="Q367" s="72"/>
      <c r="R367" s="72"/>
      <c r="S367" s="109"/>
      <c r="T367" s="80"/>
      <c r="U367" s="80"/>
      <c r="V367" s="80"/>
      <c r="W367" s="93"/>
      <c r="X367" s="80"/>
      <c r="Y367" s="80"/>
      <c r="Z367" s="80"/>
      <c r="AA367" s="94"/>
      <c r="AB367" s="87"/>
      <c r="AC367" s="87"/>
      <c r="AD367" s="87"/>
      <c r="AE367" s="95"/>
      <c r="AF367" s="87"/>
      <c r="AG367" s="87"/>
      <c r="AH367" s="87"/>
    </row>
    <row r="368" spans="1:34" x14ac:dyDescent="0.25">
      <c r="A368" s="10">
        <v>43089</v>
      </c>
      <c r="B368" s="11" t="s">
        <v>15</v>
      </c>
      <c r="C368" s="108"/>
      <c r="D368" s="65"/>
      <c r="E368" s="65"/>
      <c r="F368" s="65"/>
      <c r="G368" s="90"/>
      <c r="H368" s="65"/>
      <c r="I368" s="65"/>
      <c r="J368" s="65"/>
      <c r="K368" s="91"/>
      <c r="L368" s="72"/>
      <c r="M368" s="72"/>
      <c r="N368" s="72"/>
      <c r="O368" s="92"/>
      <c r="P368" s="72"/>
      <c r="Q368" s="72"/>
      <c r="R368" s="72"/>
      <c r="S368" s="109"/>
      <c r="T368" s="80"/>
      <c r="U368" s="80"/>
      <c r="V368" s="80"/>
      <c r="W368" s="93"/>
      <c r="X368" s="80"/>
      <c r="Y368" s="80"/>
      <c r="Z368" s="80"/>
      <c r="AA368" s="94"/>
      <c r="AB368" s="87"/>
      <c r="AC368" s="87"/>
      <c r="AD368" s="87"/>
      <c r="AE368" s="95"/>
      <c r="AF368" s="87"/>
      <c r="AG368" s="87"/>
      <c r="AH368" s="87"/>
    </row>
    <row r="369" spans="1:34" x14ac:dyDescent="0.25">
      <c r="A369" s="10">
        <v>43090</v>
      </c>
      <c r="B369" s="11" t="s">
        <v>16</v>
      </c>
      <c r="C369" s="108"/>
      <c r="D369" s="65"/>
      <c r="E369" s="65"/>
      <c r="F369" s="65"/>
      <c r="G369" s="90"/>
      <c r="H369" s="65"/>
      <c r="I369" s="65"/>
      <c r="J369" s="65"/>
      <c r="K369" s="91"/>
      <c r="L369" s="72"/>
      <c r="M369" s="72"/>
      <c r="N369" s="72"/>
      <c r="O369" s="92"/>
      <c r="P369" s="72"/>
      <c r="Q369" s="72"/>
      <c r="R369" s="72"/>
      <c r="S369" s="109"/>
      <c r="T369" s="80"/>
      <c r="U369" s="80"/>
      <c r="V369" s="80"/>
      <c r="W369" s="93"/>
      <c r="X369" s="80"/>
      <c r="Y369" s="80"/>
      <c r="Z369" s="80"/>
      <c r="AA369" s="94"/>
      <c r="AB369" s="87"/>
      <c r="AC369" s="87"/>
      <c r="AD369" s="87"/>
      <c r="AE369" s="95"/>
      <c r="AF369" s="87"/>
      <c r="AG369" s="87"/>
      <c r="AH369" s="87"/>
    </row>
    <row r="370" spans="1:34" x14ac:dyDescent="0.25">
      <c r="A370" s="10">
        <v>43091</v>
      </c>
      <c r="B370" s="11" t="s">
        <v>17</v>
      </c>
      <c r="C370" s="108"/>
      <c r="D370" s="65"/>
      <c r="E370" s="65"/>
      <c r="F370" s="65"/>
      <c r="G370" s="90"/>
      <c r="H370" s="65"/>
      <c r="I370" s="65"/>
      <c r="J370" s="65"/>
      <c r="K370" s="91"/>
      <c r="L370" s="72"/>
      <c r="M370" s="72"/>
      <c r="N370" s="72"/>
      <c r="O370" s="92"/>
      <c r="P370" s="72"/>
      <c r="Q370" s="72"/>
      <c r="R370" s="72"/>
      <c r="S370" s="109"/>
      <c r="T370" s="80"/>
      <c r="U370" s="80"/>
      <c r="V370" s="80"/>
      <c r="W370" s="93"/>
      <c r="X370" s="80"/>
      <c r="Y370" s="80"/>
      <c r="Z370" s="80"/>
      <c r="AA370" s="94"/>
      <c r="AB370" s="87"/>
      <c r="AC370" s="87"/>
      <c r="AD370" s="87"/>
      <c r="AE370" s="95"/>
      <c r="AF370" s="87"/>
      <c r="AG370" s="87"/>
      <c r="AH370" s="87"/>
    </row>
    <row r="371" spans="1:34" x14ac:dyDescent="0.25">
      <c r="A371" s="10">
        <v>43092</v>
      </c>
      <c r="B371" s="11" t="s">
        <v>18</v>
      </c>
      <c r="C371" s="108"/>
      <c r="D371" s="65"/>
      <c r="E371" s="65"/>
      <c r="F371" s="65"/>
      <c r="G371" s="90"/>
      <c r="H371" s="65"/>
      <c r="I371" s="65"/>
      <c r="J371" s="65"/>
      <c r="K371" s="91"/>
      <c r="L371" s="72"/>
      <c r="M371" s="72"/>
      <c r="N371" s="72"/>
      <c r="O371" s="92"/>
      <c r="P371" s="72"/>
      <c r="Q371" s="72"/>
      <c r="R371" s="72"/>
      <c r="S371" s="109"/>
      <c r="T371" s="80"/>
      <c r="U371" s="80"/>
      <c r="V371" s="80"/>
      <c r="W371" s="93"/>
      <c r="X371" s="80"/>
      <c r="Y371" s="80"/>
      <c r="Z371" s="80"/>
      <c r="AA371" s="94"/>
      <c r="AB371" s="87"/>
      <c r="AC371" s="87"/>
      <c r="AD371" s="87"/>
      <c r="AE371" s="95"/>
      <c r="AF371" s="87"/>
      <c r="AG371" s="87"/>
      <c r="AH371" s="87"/>
    </row>
    <row r="372" spans="1:34" x14ac:dyDescent="0.25">
      <c r="A372" s="10">
        <v>43093</v>
      </c>
      <c r="B372" s="11" t="s">
        <v>12</v>
      </c>
      <c r="C372" s="108"/>
      <c r="D372" s="65"/>
      <c r="E372" s="65"/>
      <c r="F372" s="65"/>
      <c r="G372" s="90"/>
      <c r="H372" s="65"/>
      <c r="I372" s="65"/>
      <c r="J372" s="65"/>
      <c r="K372" s="91"/>
      <c r="L372" s="72"/>
      <c r="M372" s="72"/>
      <c r="N372" s="72"/>
      <c r="O372" s="92"/>
      <c r="P372" s="72"/>
      <c r="Q372" s="72"/>
      <c r="R372" s="72"/>
      <c r="S372" s="109"/>
      <c r="T372" s="80"/>
      <c r="U372" s="80"/>
      <c r="V372" s="80"/>
      <c r="W372" s="93"/>
      <c r="X372" s="80"/>
      <c r="Y372" s="80"/>
      <c r="Z372" s="80"/>
      <c r="AA372" s="94"/>
      <c r="AB372" s="87"/>
      <c r="AC372" s="87"/>
      <c r="AD372" s="87"/>
      <c r="AE372" s="95"/>
      <c r="AF372" s="87"/>
      <c r="AG372" s="87"/>
      <c r="AH372" s="87"/>
    </row>
    <row r="373" spans="1:34" x14ac:dyDescent="0.25">
      <c r="A373" s="10">
        <v>43094</v>
      </c>
      <c r="B373" s="11" t="s">
        <v>13</v>
      </c>
      <c r="C373" s="108"/>
      <c r="D373" s="65"/>
      <c r="E373" s="65"/>
      <c r="F373" s="65"/>
      <c r="G373" s="90"/>
      <c r="H373" s="65"/>
      <c r="I373" s="65"/>
      <c r="J373" s="65"/>
      <c r="K373" s="91"/>
      <c r="L373" s="72"/>
      <c r="M373" s="72"/>
      <c r="N373" s="72"/>
      <c r="O373" s="92"/>
      <c r="P373" s="72"/>
      <c r="Q373" s="72"/>
      <c r="R373" s="72"/>
      <c r="S373" s="109"/>
      <c r="T373" s="80"/>
      <c r="U373" s="80"/>
      <c r="V373" s="80"/>
      <c r="W373" s="93"/>
      <c r="X373" s="80"/>
      <c r="Y373" s="80"/>
      <c r="Z373" s="80"/>
      <c r="AA373" s="94"/>
      <c r="AB373" s="87"/>
      <c r="AC373" s="87"/>
      <c r="AD373" s="87"/>
      <c r="AE373" s="95"/>
      <c r="AF373" s="87"/>
      <c r="AG373" s="87"/>
      <c r="AH373" s="87"/>
    </row>
    <row r="374" spans="1:34" x14ac:dyDescent="0.25">
      <c r="A374" s="10">
        <v>43095</v>
      </c>
      <c r="B374" s="11" t="s">
        <v>14</v>
      </c>
      <c r="C374" s="108"/>
      <c r="D374" s="65"/>
      <c r="E374" s="65"/>
      <c r="F374" s="65"/>
      <c r="G374" s="90"/>
      <c r="H374" s="65"/>
      <c r="I374" s="65"/>
      <c r="J374" s="65"/>
      <c r="K374" s="91"/>
      <c r="L374" s="72"/>
      <c r="M374" s="72"/>
      <c r="N374" s="72"/>
      <c r="O374" s="92"/>
      <c r="P374" s="72"/>
      <c r="Q374" s="72"/>
      <c r="R374" s="72"/>
      <c r="S374" s="109"/>
      <c r="T374" s="80"/>
      <c r="U374" s="80"/>
      <c r="V374" s="80"/>
      <c r="W374" s="93"/>
      <c r="X374" s="80"/>
      <c r="Y374" s="80"/>
      <c r="Z374" s="80"/>
      <c r="AA374" s="94"/>
      <c r="AB374" s="87"/>
      <c r="AC374" s="87"/>
      <c r="AD374" s="87"/>
      <c r="AE374" s="95"/>
      <c r="AF374" s="87"/>
      <c r="AG374" s="87"/>
      <c r="AH374" s="87"/>
    </row>
    <row r="375" spans="1:34" x14ac:dyDescent="0.25">
      <c r="A375" s="10">
        <v>43096</v>
      </c>
      <c r="B375" s="11" t="s">
        <v>15</v>
      </c>
      <c r="C375" s="108"/>
      <c r="D375" s="65"/>
      <c r="E375" s="65"/>
      <c r="F375" s="65"/>
      <c r="G375" s="90"/>
      <c r="H375" s="65"/>
      <c r="I375" s="65"/>
      <c r="J375" s="65"/>
      <c r="K375" s="91"/>
      <c r="L375" s="72"/>
      <c r="M375" s="72"/>
      <c r="N375" s="72"/>
      <c r="O375" s="92"/>
      <c r="P375" s="72"/>
      <c r="Q375" s="72"/>
      <c r="R375" s="72"/>
      <c r="S375" s="109"/>
      <c r="T375" s="80"/>
      <c r="U375" s="80"/>
      <c r="V375" s="80"/>
      <c r="W375" s="93"/>
      <c r="X375" s="80"/>
      <c r="Y375" s="80"/>
      <c r="Z375" s="80"/>
      <c r="AA375" s="94"/>
      <c r="AB375" s="87"/>
      <c r="AC375" s="87"/>
      <c r="AD375" s="87"/>
      <c r="AE375" s="95"/>
      <c r="AF375" s="87"/>
      <c r="AG375" s="87"/>
      <c r="AH375" s="87"/>
    </row>
    <row r="376" spans="1:34" x14ac:dyDescent="0.25">
      <c r="A376" s="10">
        <v>43097</v>
      </c>
      <c r="B376" s="11" t="s">
        <v>16</v>
      </c>
      <c r="C376" s="108"/>
      <c r="D376" s="65"/>
      <c r="E376" s="65"/>
      <c r="F376" s="65"/>
      <c r="G376" s="90"/>
      <c r="H376" s="65"/>
      <c r="I376" s="65"/>
      <c r="J376" s="65"/>
      <c r="K376" s="91"/>
      <c r="L376" s="72"/>
      <c r="M376" s="72"/>
      <c r="N376" s="72"/>
      <c r="O376" s="92"/>
      <c r="P376" s="72"/>
      <c r="Q376" s="72"/>
      <c r="R376" s="72"/>
      <c r="S376" s="109"/>
      <c r="T376" s="80"/>
      <c r="U376" s="80"/>
      <c r="V376" s="80"/>
      <c r="W376" s="93"/>
      <c r="X376" s="80"/>
      <c r="Y376" s="80"/>
      <c r="Z376" s="80"/>
      <c r="AA376" s="94"/>
      <c r="AB376" s="87"/>
      <c r="AC376" s="87"/>
      <c r="AD376" s="87"/>
      <c r="AE376" s="95"/>
      <c r="AF376" s="87"/>
      <c r="AG376" s="87"/>
      <c r="AH376" s="87"/>
    </row>
    <row r="377" spans="1:34" x14ac:dyDescent="0.25">
      <c r="A377" s="10">
        <v>43098</v>
      </c>
      <c r="B377" s="11" t="s">
        <v>17</v>
      </c>
      <c r="C377" s="108"/>
      <c r="D377" s="65"/>
      <c r="E377" s="65"/>
      <c r="F377" s="65"/>
      <c r="G377" s="90"/>
      <c r="H377" s="65"/>
      <c r="I377" s="65"/>
      <c r="J377" s="65"/>
      <c r="K377" s="91"/>
      <c r="L377" s="72"/>
      <c r="M377" s="72"/>
      <c r="N377" s="72"/>
      <c r="O377" s="92"/>
      <c r="P377" s="72"/>
      <c r="Q377" s="72"/>
      <c r="R377" s="72"/>
      <c r="S377" s="109"/>
      <c r="T377" s="80"/>
      <c r="U377" s="80"/>
      <c r="V377" s="80"/>
      <c r="W377" s="93"/>
      <c r="X377" s="80"/>
      <c r="Y377" s="80"/>
      <c r="Z377" s="80"/>
      <c r="AA377" s="94"/>
      <c r="AB377" s="87"/>
      <c r="AC377" s="87"/>
      <c r="AD377" s="87"/>
      <c r="AE377" s="95"/>
      <c r="AF377" s="87"/>
      <c r="AG377" s="87"/>
      <c r="AH377" s="87"/>
    </row>
    <row r="378" spans="1:34" x14ac:dyDescent="0.25">
      <c r="A378" s="10">
        <v>43099</v>
      </c>
      <c r="B378" s="11" t="s">
        <v>18</v>
      </c>
      <c r="C378" s="108"/>
      <c r="D378" s="65"/>
      <c r="E378" s="65"/>
      <c r="F378" s="65"/>
      <c r="G378" s="90"/>
      <c r="H378" s="65"/>
      <c r="I378" s="65"/>
      <c r="J378" s="65"/>
      <c r="K378" s="91"/>
      <c r="L378" s="72"/>
      <c r="M378" s="72"/>
      <c r="N378" s="72"/>
      <c r="O378" s="92"/>
      <c r="P378" s="72"/>
      <c r="Q378" s="72"/>
      <c r="R378" s="72"/>
      <c r="S378" s="109"/>
      <c r="T378" s="80"/>
      <c r="U378" s="80"/>
      <c r="V378" s="80"/>
      <c r="W378" s="93"/>
      <c r="X378" s="80"/>
      <c r="Y378" s="80"/>
      <c r="Z378" s="80"/>
      <c r="AA378" s="94"/>
      <c r="AB378" s="87"/>
      <c r="AC378" s="87"/>
      <c r="AD378" s="87"/>
      <c r="AE378" s="95"/>
      <c r="AF378" s="87"/>
      <c r="AG378" s="87"/>
      <c r="AH378" s="87"/>
    </row>
    <row r="379" spans="1:34" x14ac:dyDescent="0.25">
      <c r="A379" s="10">
        <v>43100</v>
      </c>
      <c r="B379" s="11" t="s">
        <v>12</v>
      </c>
      <c r="C379" s="108"/>
      <c r="D379" s="65"/>
      <c r="E379" s="65"/>
      <c r="F379" s="65"/>
      <c r="G379" s="90"/>
      <c r="H379" s="65"/>
      <c r="I379" s="65"/>
      <c r="J379" s="65"/>
      <c r="K379" s="91"/>
      <c r="L379" s="72"/>
      <c r="M379" s="72"/>
      <c r="N379" s="72"/>
      <c r="O379" s="92"/>
      <c r="P379" s="72"/>
      <c r="Q379" s="72"/>
      <c r="R379" s="72"/>
      <c r="S379" s="109"/>
      <c r="T379" s="80"/>
      <c r="U379" s="80"/>
      <c r="V379" s="80"/>
      <c r="W379" s="93"/>
      <c r="X379" s="80"/>
      <c r="Y379" s="80"/>
      <c r="Z379" s="80"/>
      <c r="AA379" s="94"/>
      <c r="AB379" s="87"/>
      <c r="AC379" s="87"/>
      <c r="AD379" s="87"/>
      <c r="AE379" s="95"/>
      <c r="AF379" s="87"/>
      <c r="AG379" s="87"/>
      <c r="AH379" s="87"/>
    </row>
    <row r="380" spans="1:34" x14ac:dyDescent="0.25">
      <c r="A380" s="27">
        <v>43070</v>
      </c>
      <c r="B380" s="11" t="s">
        <v>19</v>
      </c>
      <c r="C380" s="106" t="e">
        <f>万和!C380</f>
        <v>#DIV/0!</v>
      </c>
      <c r="D380" s="65" t="e">
        <f>海尔!C380</f>
        <v>#DIV/0!</v>
      </c>
      <c r="E380" s="65" t="e">
        <f>美的!C380</f>
        <v>#DIV/0!</v>
      </c>
      <c r="F380" s="65" t="e">
        <f>万家乐!C380</f>
        <v>#DIV/0!</v>
      </c>
      <c r="G380" s="90" t="e">
        <f>华帝!C380</f>
        <v>#DIV/0!</v>
      </c>
      <c r="H380" s="65" t="e">
        <f>方太!C380</f>
        <v>#DIV/0!</v>
      </c>
      <c r="I380" s="65" t="e">
        <f>老板!C380</f>
        <v>#DIV/0!</v>
      </c>
      <c r="J380" s="65" t="e">
        <f>AO!C380</f>
        <v>#DIV/0!</v>
      </c>
      <c r="K380" s="91" t="e">
        <f>万和!J380</f>
        <v>#DIV/0!</v>
      </c>
      <c r="L380" s="72" t="e">
        <f>海尔!J380</f>
        <v>#DIV/0!</v>
      </c>
      <c r="M380" s="72" t="e">
        <f>美的!J380</f>
        <v>#DIV/0!</v>
      </c>
      <c r="N380" s="72" t="e">
        <f>万家乐!J380</f>
        <v>#DIV/0!</v>
      </c>
      <c r="O380" s="92" t="e">
        <f>华帝!J380</f>
        <v>#DIV/0!</v>
      </c>
      <c r="P380" s="72" t="e">
        <f>方太!J380</f>
        <v>#DIV/0!</v>
      </c>
      <c r="Q380" s="72" t="e">
        <f>老板!J380</f>
        <v>#DIV/0!</v>
      </c>
      <c r="R380" s="72" t="e">
        <f>AO!J380</f>
        <v>#DIV/0!</v>
      </c>
      <c r="S380" s="107" t="e">
        <f>万和!Q380</f>
        <v>#DIV/0!</v>
      </c>
      <c r="T380" s="80" t="e">
        <f>海尔!Q380</f>
        <v>#DIV/0!</v>
      </c>
      <c r="U380" s="80" t="e">
        <f>美的!Q380</f>
        <v>#DIV/0!</v>
      </c>
      <c r="V380" s="80" t="e">
        <f>万家乐!Q380</f>
        <v>#DIV/0!</v>
      </c>
      <c r="W380" s="93" t="e">
        <f>华帝!Q380</f>
        <v>#DIV/0!</v>
      </c>
      <c r="X380" s="80" t="e">
        <f>方太!Q380</f>
        <v>#DIV/0!</v>
      </c>
      <c r="Y380" s="80" t="e">
        <f>老板!Q380</f>
        <v>#DIV/0!</v>
      </c>
      <c r="Z380" s="80" t="e">
        <f>AO!Q380</f>
        <v>#DIV/0!</v>
      </c>
      <c r="AA380" s="94" t="e">
        <f>万和!X380</f>
        <v>#DIV/0!</v>
      </c>
      <c r="AB380" s="87" t="e">
        <f>海尔!X380</f>
        <v>#DIV/0!</v>
      </c>
      <c r="AC380" s="87" t="e">
        <f>美的!X380</f>
        <v>#DIV/0!</v>
      </c>
      <c r="AD380" s="87" t="e">
        <f>万家乐!X380</f>
        <v>#DIV/0!</v>
      </c>
      <c r="AE380" s="95" t="e">
        <f>华帝!X380</f>
        <v>#DIV/0!</v>
      </c>
      <c r="AF380" s="87" t="e">
        <f>方太!X380</f>
        <v>#DIV/0!</v>
      </c>
      <c r="AG380" s="87" t="e">
        <f>老板!X380</f>
        <v>#DIV/0!</v>
      </c>
      <c r="AH380" s="87" t="e">
        <f>AO!X380</f>
        <v>#DIV/0!</v>
      </c>
    </row>
    <row r="1048576" spans="1:1" x14ac:dyDescent="0.25">
      <c r="A1048576" s="10"/>
    </row>
  </sheetData>
  <mergeCells count="7">
    <mergeCell ref="A1:AH1"/>
    <mergeCell ref="C2:J2"/>
    <mergeCell ref="K2:R2"/>
    <mergeCell ref="S2:Z2"/>
    <mergeCell ref="AA2:AH2"/>
    <mergeCell ref="A2:A3"/>
    <mergeCell ref="B2:B3"/>
  </mergeCells>
  <phoneticPr fontId="25" type="noConversion"/>
  <conditionalFormatting sqref="D4:J4">
    <cfRule type="cellIs" dxfId="2510" priority="3600" stopIfTrue="1" operator="equal">
      <formula>$C4</formula>
    </cfRule>
    <cfRule type="cellIs" dxfId="2509" priority="3601" stopIfTrue="1" operator="lessThan">
      <formula>$C4</formula>
    </cfRule>
    <cfRule type="cellIs" dxfId="2508" priority="3602" stopIfTrue="1" operator="greaterThan">
      <formula>$C4</formula>
    </cfRule>
  </conditionalFormatting>
  <conditionalFormatting sqref="L4:R4">
    <cfRule type="cellIs" dxfId="2507" priority="3597" stopIfTrue="1" operator="equal">
      <formula>$K4</formula>
    </cfRule>
    <cfRule type="cellIs" dxfId="2506" priority="3598" stopIfTrue="1" operator="lessThan">
      <formula>$K4</formula>
    </cfRule>
    <cfRule type="cellIs" dxfId="2505" priority="3599" stopIfTrue="1" operator="greaterThan">
      <formula>$K4</formula>
    </cfRule>
  </conditionalFormatting>
  <conditionalFormatting sqref="T4:Z4">
    <cfRule type="cellIs" dxfId="2504" priority="3606" stopIfTrue="1" operator="lessThan">
      <formula>$S4</formula>
    </cfRule>
    <cfRule type="cellIs" dxfId="2503" priority="3607" stopIfTrue="1" operator="greaterThan">
      <formula>$S4</formula>
    </cfRule>
    <cfRule type="cellIs" dxfId="2502" priority="3608" stopIfTrue="1" operator="equal">
      <formula>$S4</formula>
    </cfRule>
  </conditionalFormatting>
  <conditionalFormatting sqref="AB4:AH4">
    <cfRule type="cellIs" dxfId="2501" priority="3603" stopIfTrue="1" operator="greaterThan">
      <formula>$AA4</formula>
    </cfRule>
    <cfRule type="cellIs" dxfId="2500" priority="3604" stopIfTrue="1" operator="lessThan">
      <formula>$AA4</formula>
    </cfRule>
    <cfRule type="cellIs" dxfId="2499" priority="3605" stopIfTrue="1" operator="equal">
      <formula>$AA4</formula>
    </cfRule>
  </conditionalFormatting>
  <conditionalFormatting sqref="D5:J5">
    <cfRule type="cellIs" dxfId="2498" priority="2667" stopIfTrue="1" operator="equal">
      <formula>$C5</formula>
    </cfRule>
    <cfRule type="cellIs" dxfId="2497" priority="2668" stopIfTrue="1" operator="lessThan">
      <formula>$C5</formula>
    </cfRule>
    <cfRule type="cellIs" dxfId="2496" priority="2669" stopIfTrue="1" operator="greaterThan">
      <formula>$C5</formula>
    </cfRule>
  </conditionalFormatting>
  <conditionalFormatting sqref="L5:R5">
    <cfRule type="cellIs" dxfId="2495" priority="2664" stopIfTrue="1" operator="equal">
      <formula>$K5</formula>
    </cfRule>
    <cfRule type="cellIs" dxfId="2494" priority="2665" stopIfTrue="1" operator="lessThan">
      <formula>$K5</formula>
    </cfRule>
    <cfRule type="cellIs" dxfId="2493" priority="2666" stopIfTrue="1" operator="greaterThan">
      <formula>$K5</formula>
    </cfRule>
  </conditionalFormatting>
  <conditionalFormatting sqref="T5:Z5">
    <cfRule type="cellIs" dxfId="2492" priority="2673" stopIfTrue="1" operator="lessThan">
      <formula>$S5</formula>
    </cfRule>
    <cfRule type="cellIs" dxfId="2491" priority="2674" stopIfTrue="1" operator="greaterThan">
      <formula>$S5</formula>
    </cfRule>
    <cfRule type="cellIs" dxfId="2490" priority="2675" stopIfTrue="1" operator="equal">
      <formula>$S5</formula>
    </cfRule>
  </conditionalFormatting>
  <conditionalFormatting sqref="AB5:AH5">
    <cfRule type="cellIs" dxfId="2489" priority="2670" stopIfTrue="1" operator="greaterThan">
      <formula>$AA5</formula>
    </cfRule>
    <cfRule type="cellIs" dxfId="2488" priority="2671" stopIfTrue="1" operator="lessThan">
      <formula>$AA5</formula>
    </cfRule>
    <cfRule type="cellIs" dxfId="2487" priority="2672" stopIfTrue="1" operator="equal">
      <formula>$AA5</formula>
    </cfRule>
  </conditionalFormatting>
  <conditionalFormatting sqref="D6:J6">
    <cfRule type="cellIs" dxfId="2486" priority="2655" stopIfTrue="1" operator="equal">
      <formula>$C6</formula>
    </cfRule>
    <cfRule type="cellIs" dxfId="2485" priority="2656" stopIfTrue="1" operator="lessThan">
      <formula>$C6</formula>
    </cfRule>
    <cfRule type="cellIs" dxfId="2484" priority="2657" stopIfTrue="1" operator="greaterThan">
      <formula>$C6</formula>
    </cfRule>
  </conditionalFormatting>
  <conditionalFormatting sqref="L6:R6">
    <cfRule type="cellIs" dxfId="2483" priority="2652" stopIfTrue="1" operator="equal">
      <formula>$K6</formula>
    </cfRule>
    <cfRule type="cellIs" dxfId="2482" priority="2653" stopIfTrue="1" operator="lessThan">
      <formula>$K6</formula>
    </cfRule>
    <cfRule type="cellIs" dxfId="2481" priority="2654" stopIfTrue="1" operator="greaterThan">
      <formula>$K6</formula>
    </cfRule>
  </conditionalFormatting>
  <conditionalFormatting sqref="T6:Z6">
    <cfRule type="cellIs" dxfId="2480" priority="2661" stopIfTrue="1" operator="lessThan">
      <formula>$S6</formula>
    </cfRule>
    <cfRule type="cellIs" dxfId="2479" priority="2662" stopIfTrue="1" operator="greaterThan">
      <formula>$S6</formula>
    </cfRule>
    <cfRule type="cellIs" dxfId="2478" priority="2663" stopIfTrue="1" operator="equal">
      <formula>$S6</formula>
    </cfRule>
  </conditionalFormatting>
  <conditionalFormatting sqref="AB6:AH6">
    <cfRule type="cellIs" dxfId="2477" priority="2658" stopIfTrue="1" operator="greaterThan">
      <formula>$AA6</formula>
    </cfRule>
    <cfRule type="cellIs" dxfId="2476" priority="2659" stopIfTrue="1" operator="lessThan">
      <formula>$AA6</formula>
    </cfRule>
    <cfRule type="cellIs" dxfId="2475" priority="2660" stopIfTrue="1" operator="equal">
      <formula>$AA6</formula>
    </cfRule>
  </conditionalFormatting>
  <conditionalFormatting sqref="D7:J7">
    <cfRule type="cellIs" dxfId="2474" priority="2643" stopIfTrue="1" operator="equal">
      <formula>$C7</formula>
    </cfRule>
    <cfRule type="cellIs" dxfId="2473" priority="2644" stopIfTrue="1" operator="lessThan">
      <formula>$C7</formula>
    </cfRule>
    <cfRule type="cellIs" dxfId="2472" priority="2645" stopIfTrue="1" operator="greaterThan">
      <formula>$C7</formula>
    </cfRule>
  </conditionalFormatting>
  <conditionalFormatting sqref="L7:R7">
    <cfRule type="cellIs" dxfId="2471" priority="2640" stopIfTrue="1" operator="equal">
      <formula>$K7</formula>
    </cfRule>
    <cfRule type="cellIs" dxfId="2470" priority="2641" stopIfTrue="1" operator="lessThan">
      <formula>$K7</formula>
    </cfRule>
    <cfRule type="cellIs" dxfId="2469" priority="2642" stopIfTrue="1" operator="greaterThan">
      <formula>$K7</formula>
    </cfRule>
  </conditionalFormatting>
  <conditionalFormatting sqref="T7:Z7">
    <cfRule type="cellIs" dxfId="2468" priority="2649" stopIfTrue="1" operator="lessThan">
      <formula>$S7</formula>
    </cfRule>
    <cfRule type="cellIs" dxfId="2467" priority="2650" stopIfTrue="1" operator="greaterThan">
      <formula>$S7</formula>
    </cfRule>
    <cfRule type="cellIs" dxfId="2466" priority="2651" stopIfTrue="1" operator="equal">
      <formula>$S7</formula>
    </cfRule>
  </conditionalFormatting>
  <conditionalFormatting sqref="AB7:AH7">
    <cfRule type="cellIs" dxfId="2465" priority="2646" stopIfTrue="1" operator="greaterThan">
      <formula>$AA7</formula>
    </cfRule>
    <cfRule type="cellIs" dxfId="2464" priority="2647" stopIfTrue="1" operator="lessThan">
      <formula>$AA7</formula>
    </cfRule>
    <cfRule type="cellIs" dxfId="2463" priority="2648" stopIfTrue="1" operator="equal">
      <formula>$AA7</formula>
    </cfRule>
  </conditionalFormatting>
  <conditionalFormatting sqref="D8:J8">
    <cfRule type="cellIs" dxfId="2462" priority="2631" stopIfTrue="1" operator="equal">
      <formula>$C8</formula>
    </cfRule>
    <cfRule type="cellIs" dxfId="2461" priority="2632" stopIfTrue="1" operator="lessThan">
      <formula>$C8</formula>
    </cfRule>
    <cfRule type="cellIs" dxfId="2460" priority="2633" stopIfTrue="1" operator="greaterThan">
      <formula>$C8</formula>
    </cfRule>
  </conditionalFormatting>
  <conditionalFormatting sqref="L8:R8">
    <cfRule type="cellIs" dxfId="2459" priority="2628" stopIfTrue="1" operator="equal">
      <formula>$K8</formula>
    </cfRule>
    <cfRule type="cellIs" dxfId="2458" priority="2629" stopIfTrue="1" operator="lessThan">
      <formula>$K8</formula>
    </cfRule>
    <cfRule type="cellIs" dxfId="2457" priority="2630" stopIfTrue="1" operator="greaterThan">
      <formula>$K8</formula>
    </cfRule>
  </conditionalFormatting>
  <conditionalFormatting sqref="T8:Z8">
    <cfRule type="cellIs" dxfId="2456" priority="2637" stopIfTrue="1" operator="lessThan">
      <formula>$S8</formula>
    </cfRule>
    <cfRule type="cellIs" dxfId="2455" priority="2638" stopIfTrue="1" operator="greaterThan">
      <formula>$S8</formula>
    </cfRule>
    <cfRule type="cellIs" dxfId="2454" priority="2639" stopIfTrue="1" operator="equal">
      <formula>$S8</formula>
    </cfRule>
  </conditionalFormatting>
  <conditionalFormatting sqref="AB8:AH8">
    <cfRule type="cellIs" dxfId="2453" priority="2634" stopIfTrue="1" operator="greaterThan">
      <formula>$AA8</formula>
    </cfRule>
    <cfRule type="cellIs" dxfId="2452" priority="2635" stopIfTrue="1" operator="lessThan">
      <formula>$AA8</formula>
    </cfRule>
    <cfRule type="cellIs" dxfId="2451" priority="2636" stopIfTrue="1" operator="equal">
      <formula>$AA8</formula>
    </cfRule>
  </conditionalFormatting>
  <conditionalFormatting sqref="D9:J9">
    <cfRule type="cellIs" dxfId="2450" priority="2607" stopIfTrue="1" operator="equal">
      <formula>$C9</formula>
    </cfRule>
    <cfRule type="cellIs" dxfId="2449" priority="2608" stopIfTrue="1" operator="lessThan">
      <formula>$C9</formula>
    </cfRule>
    <cfRule type="cellIs" dxfId="2448" priority="2609" stopIfTrue="1" operator="greaterThan">
      <formula>$C9</formula>
    </cfRule>
  </conditionalFormatting>
  <conditionalFormatting sqref="L9:R9">
    <cfRule type="cellIs" dxfId="2447" priority="2604" stopIfTrue="1" operator="equal">
      <formula>$K9</formula>
    </cfRule>
    <cfRule type="cellIs" dxfId="2446" priority="2605" stopIfTrue="1" operator="lessThan">
      <formula>$K9</formula>
    </cfRule>
    <cfRule type="cellIs" dxfId="2445" priority="2606" stopIfTrue="1" operator="greaterThan">
      <formula>$K9</formula>
    </cfRule>
  </conditionalFormatting>
  <conditionalFormatting sqref="T9:Z9">
    <cfRule type="cellIs" dxfId="2444" priority="2613" stopIfTrue="1" operator="lessThan">
      <formula>$S9</formula>
    </cfRule>
    <cfRule type="cellIs" dxfId="2443" priority="2614" stopIfTrue="1" operator="greaterThan">
      <formula>$S9</formula>
    </cfRule>
    <cfRule type="cellIs" dxfId="2442" priority="2615" stopIfTrue="1" operator="equal">
      <formula>$S9</formula>
    </cfRule>
  </conditionalFormatting>
  <conditionalFormatting sqref="AB9:AH9">
    <cfRule type="cellIs" dxfId="2441" priority="2610" stopIfTrue="1" operator="greaterThan">
      <formula>$AA9</formula>
    </cfRule>
    <cfRule type="cellIs" dxfId="2440" priority="2611" stopIfTrue="1" operator="lessThan">
      <formula>$AA9</formula>
    </cfRule>
    <cfRule type="cellIs" dxfId="2439" priority="2612" stopIfTrue="1" operator="equal">
      <formula>$AA9</formula>
    </cfRule>
  </conditionalFormatting>
  <conditionalFormatting sqref="D10:J10">
    <cfRule type="cellIs" dxfId="2438" priority="2595" stopIfTrue="1" operator="equal">
      <formula>$C10</formula>
    </cfRule>
    <cfRule type="cellIs" dxfId="2437" priority="2596" stopIfTrue="1" operator="lessThan">
      <formula>$C10</formula>
    </cfRule>
    <cfRule type="cellIs" dxfId="2436" priority="2597" stopIfTrue="1" operator="greaterThan">
      <formula>$C10</formula>
    </cfRule>
  </conditionalFormatting>
  <conditionalFormatting sqref="L10:R10">
    <cfRule type="cellIs" dxfId="2435" priority="2592" stopIfTrue="1" operator="equal">
      <formula>$K10</formula>
    </cfRule>
    <cfRule type="cellIs" dxfId="2434" priority="2593" stopIfTrue="1" operator="lessThan">
      <formula>$K10</formula>
    </cfRule>
    <cfRule type="cellIs" dxfId="2433" priority="2594" stopIfTrue="1" operator="greaterThan">
      <formula>$K10</formula>
    </cfRule>
  </conditionalFormatting>
  <conditionalFormatting sqref="T10:Z10">
    <cfRule type="cellIs" dxfId="2432" priority="2601" stopIfTrue="1" operator="lessThan">
      <formula>$S10</formula>
    </cfRule>
    <cfRule type="cellIs" dxfId="2431" priority="2602" stopIfTrue="1" operator="greaterThan">
      <formula>$S10</formula>
    </cfRule>
    <cfRule type="cellIs" dxfId="2430" priority="2603" stopIfTrue="1" operator="equal">
      <formula>$S10</formula>
    </cfRule>
  </conditionalFormatting>
  <conditionalFormatting sqref="AB10:AH10">
    <cfRule type="cellIs" dxfId="2429" priority="2598" stopIfTrue="1" operator="greaterThan">
      <formula>$AA10</formula>
    </cfRule>
    <cfRule type="cellIs" dxfId="2428" priority="2599" stopIfTrue="1" operator="lessThan">
      <formula>$AA10</formula>
    </cfRule>
    <cfRule type="cellIs" dxfId="2427" priority="2600" stopIfTrue="1" operator="equal">
      <formula>$AA10</formula>
    </cfRule>
  </conditionalFormatting>
  <conditionalFormatting sqref="D11:J11">
    <cfRule type="cellIs" dxfId="2426" priority="2583" stopIfTrue="1" operator="equal">
      <formula>$C11</formula>
    </cfRule>
    <cfRule type="cellIs" dxfId="2425" priority="2584" stopIfTrue="1" operator="lessThan">
      <formula>$C11</formula>
    </cfRule>
    <cfRule type="cellIs" dxfId="2424" priority="2585" stopIfTrue="1" operator="greaterThan">
      <formula>$C11</formula>
    </cfRule>
  </conditionalFormatting>
  <conditionalFormatting sqref="L11:R11">
    <cfRule type="cellIs" dxfId="2423" priority="2580" stopIfTrue="1" operator="equal">
      <formula>$K11</formula>
    </cfRule>
    <cfRule type="cellIs" dxfId="2422" priority="2581" stopIfTrue="1" operator="lessThan">
      <formula>$K11</formula>
    </cfRule>
    <cfRule type="cellIs" dxfId="2421" priority="2582" stopIfTrue="1" operator="greaterThan">
      <formula>$K11</formula>
    </cfRule>
  </conditionalFormatting>
  <conditionalFormatting sqref="T11:Z11">
    <cfRule type="cellIs" dxfId="2420" priority="2589" stopIfTrue="1" operator="lessThan">
      <formula>$S11</formula>
    </cfRule>
    <cfRule type="cellIs" dxfId="2419" priority="2590" stopIfTrue="1" operator="greaterThan">
      <formula>$S11</formula>
    </cfRule>
    <cfRule type="cellIs" dxfId="2418" priority="2591" stopIfTrue="1" operator="equal">
      <formula>$S11</formula>
    </cfRule>
  </conditionalFormatting>
  <conditionalFormatting sqref="AB11:AH11">
    <cfRule type="cellIs" dxfId="2417" priority="2586" stopIfTrue="1" operator="greaterThan">
      <formula>$AA11</formula>
    </cfRule>
    <cfRule type="cellIs" dxfId="2416" priority="2587" stopIfTrue="1" operator="lessThan">
      <formula>$AA11</formula>
    </cfRule>
    <cfRule type="cellIs" dxfId="2415" priority="2588" stopIfTrue="1" operator="equal">
      <formula>$AA11</formula>
    </cfRule>
  </conditionalFormatting>
  <conditionalFormatting sqref="D12:J12">
    <cfRule type="cellIs" dxfId="2414" priority="2571" stopIfTrue="1" operator="equal">
      <formula>$C12</formula>
    </cfRule>
    <cfRule type="cellIs" dxfId="2413" priority="2572" stopIfTrue="1" operator="lessThan">
      <formula>$C12</formula>
    </cfRule>
    <cfRule type="cellIs" dxfId="2412" priority="2573" stopIfTrue="1" operator="greaterThan">
      <formula>$C12</formula>
    </cfRule>
  </conditionalFormatting>
  <conditionalFormatting sqref="L12:R12">
    <cfRule type="cellIs" dxfId="2411" priority="2568" stopIfTrue="1" operator="equal">
      <formula>$K12</formula>
    </cfRule>
    <cfRule type="cellIs" dxfId="2410" priority="2569" stopIfTrue="1" operator="lessThan">
      <formula>$K12</formula>
    </cfRule>
    <cfRule type="cellIs" dxfId="2409" priority="2570" stopIfTrue="1" operator="greaterThan">
      <formula>$K12</formula>
    </cfRule>
  </conditionalFormatting>
  <conditionalFormatting sqref="T12:Z12">
    <cfRule type="cellIs" dxfId="2408" priority="2577" stopIfTrue="1" operator="lessThan">
      <formula>$S12</formula>
    </cfRule>
    <cfRule type="cellIs" dxfId="2407" priority="2578" stopIfTrue="1" operator="greaterThan">
      <formula>$S12</formula>
    </cfRule>
    <cfRule type="cellIs" dxfId="2406" priority="2579" stopIfTrue="1" operator="equal">
      <formula>$S12</formula>
    </cfRule>
  </conditionalFormatting>
  <conditionalFormatting sqref="AB12:AH12">
    <cfRule type="cellIs" dxfId="2405" priority="2574" stopIfTrue="1" operator="greaterThan">
      <formula>$AA12</formula>
    </cfRule>
    <cfRule type="cellIs" dxfId="2404" priority="2575" stopIfTrue="1" operator="lessThan">
      <formula>$AA12</formula>
    </cfRule>
    <cfRule type="cellIs" dxfId="2403" priority="2576" stopIfTrue="1" operator="equal">
      <formula>$AA12</formula>
    </cfRule>
  </conditionalFormatting>
  <conditionalFormatting sqref="D13:J13">
    <cfRule type="cellIs" dxfId="2402" priority="2559" stopIfTrue="1" operator="equal">
      <formula>$C13</formula>
    </cfRule>
    <cfRule type="cellIs" dxfId="2401" priority="2560" stopIfTrue="1" operator="lessThan">
      <formula>$C13</formula>
    </cfRule>
    <cfRule type="cellIs" dxfId="2400" priority="2561" stopIfTrue="1" operator="greaterThan">
      <formula>$C13</formula>
    </cfRule>
  </conditionalFormatting>
  <conditionalFormatting sqref="L13:R13">
    <cfRule type="cellIs" dxfId="2399" priority="2556" stopIfTrue="1" operator="equal">
      <formula>$K13</formula>
    </cfRule>
    <cfRule type="cellIs" dxfId="2398" priority="2557" stopIfTrue="1" operator="lessThan">
      <formula>$K13</formula>
    </cfRule>
    <cfRule type="cellIs" dxfId="2397" priority="2558" stopIfTrue="1" operator="greaterThan">
      <formula>$K13</formula>
    </cfRule>
  </conditionalFormatting>
  <conditionalFormatting sqref="T13:Z13">
    <cfRule type="cellIs" dxfId="2396" priority="2565" stopIfTrue="1" operator="lessThan">
      <formula>$S13</formula>
    </cfRule>
    <cfRule type="cellIs" dxfId="2395" priority="2566" stopIfTrue="1" operator="greaterThan">
      <formula>$S13</formula>
    </cfRule>
    <cfRule type="cellIs" dxfId="2394" priority="2567" stopIfTrue="1" operator="equal">
      <formula>$S13</formula>
    </cfRule>
  </conditionalFormatting>
  <conditionalFormatting sqref="AB13:AH13">
    <cfRule type="cellIs" dxfId="2393" priority="2562" stopIfTrue="1" operator="greaterThan">
      <formula>$AA13</formula>
    </cfRule>
    <cfRule type="cellIs" dxfId="2392" priority="2563" stopIfTrue="1" operator="lessThan">
      <formula>$AA13</formula>
    </cfRule>
    <cfRule type="cellIs" dxfId="2391" priority="2564" stopIfTrue="1" operator="equal">
      <formula>$AA13</formula>
    </cfRule>
  </conditionalFormatting>
  <conditionalFormatting sqref="D14:J14">
    <cfRule type="cellIs" dxfId="2390" priority="2547" stopIfTrue="1" operator="equal">
      <formula>$C14</formula>
    </cfRule>
    <cfRule type="cellIs" dxfId="2389" priority="2548" stopIfTrue="1" operator="lessThan">
      <formula>$C14</formula>
    </cfRule>
    <cfRule type="cellIs" dxfId="2388" priority="2549" stopIfTrue="1" operator="greaterThan">
      <formula>$C14</formula>
    </cfRule>
  </conditionalFormatting>
  <conditionalFormatting sqref="L14:R14">
    <cfRule type="cellIs" dxfId="2387" priority="2544" stopIfTrue="1" operator="equal">
      <formula>$K14</formula>
    </cfRule>
    <cfRule type="cellIs" dxfId="2386" priority="2545" stopIfTrue="1" operator="lessThan">
      <formula>$K14</formula>
    </cfRule>
    <cfRule type="cellIs" dxfId="2385" priority="2546" stopIfTrue="1" operator="greaterThan">
      <formula>$K14</formula>
    </cfRule>
  </conditionalFormatting>
  <conditionalFormatting sqref="T14:Z14">
    <cfRule type="cellIs" dxfId="2384" priority="2553" stopIfTrue="1" operator="lessThan">
      <formula>$S14</formula>
    </cfRule>
    <cfRule type="cellIs" dxfId="2383" priority="2554" stopIfTrue="1" operator="greaterThan">
      <formula>$S14</formula>
    </cfRule>
    <cfRule type="cellIs" dxfId="2382" priority="2555" stopIfTrue="1" operator="equal">
      <formula>$S14</formula>
    </cfRule>
  </conditionalFormatting>
  <conditionalFormatting sqref="AB14:AH14">
    <cfRule type="cellIs" dxfId="2381" priority="2550" stopIfTrue="1" operator="greaterThan">
      <formula>$AA14</formula>
    </cfRule>
    <cfRule type="cellIs" dxfId="2380" priority="2551" stopIfTrue="1" operator="lessThan">
      <formula>$AA14</formula>
    </cfRule>
    <cfRule type="cellIs" dxfId="2379" priority="2552" stopIfTrue="1" operator="equal">
      <formula>$AA14</formula>
    </cfRule>
  </conditionalFormatting>
  <conditionalFormatting sqref="D15:J15">
    <cfRule type="cellIs" dxfId="2378" priority="2535" stopIfTrue="1" operator="equal">
      <formula>$C15</formula>
    </cfRule>
    <cfRule type="cellIs" dxfId="2377" priority="2536" stopIfTrue="1" operator="lessThan">
      <formula>$C15</formula>
    </cfRule>
    <cfRule type="cellIs" dxfId="2376" priority="2537" stopIfTrue="1" operator="greaterThan">
      <formula>$C15</formula>
    </cfRule>
  </conditionalFormatting>
  <conditionalFormatting sqref="L15:R15">
    <cfRule type="cellIs" dxfId="2375" priority="2532" stopIfTrue="1" operator="equal">
      <formula>$K15</formula>
    </cfRule>
    <cfRule type="cellIs" dxfId="2374" priority="2533" stopIfTrue="1" operator="lessThan">
      <formula>$K15</formula>
    </cfRule>
    <cfRule type="cellIs" dxfId="2373" priority="2534" stopIfTrue="1" operator="greaterThan">
      <formula>$K15</formula>
    </cfRule>
  </conditionalFormatting>
  <conditionalFormatting sqref="T15:Z15">
    <cfRule type="cellIs" dxfId="2372" priority="2541" stopIfTrue="1" operator="lessThan">
      <formula>$S15</formula>
    </cfRule>
    <cfRule type="cellIs" dxfId="2371" priority="2542" stopIfTrue="1" operator="greaterThan">
      <formula>$S15</formula>
    </cfRule>
    <cfRule type="cellIs" dxfId="2370" priority="2543" stopIfTrue="1" operator="equal">
      <formula>$S15</formula>
    </cfRule>
  </conditionalFormatting>
  <conditionalFormatting sqref="AB15:AH15">
    <cfRule type="cellIs" dxfId="2369" priority="2538" stopIfTrue="1" operator="greaterThan">
      <formula>$AA15</formula>
    </cfRule>
    <cfRule type="cellIs" dxfId="2368" priority="2539" stopIfTrue="1" operator="lessThan">
      <formula>$AA15</formula>
    </cfRule>
    <cfRule type="cellIs" dxfId="2367" priority="2540" stopIfTrue="1" operator="equal">
      <formula>$AA15</formula>
    </cfRule>
  </conditionalFormatting>
  <conditionalFormatting sqref="D16:J16">
    <cfRule type="cellIs" dxfId="2366" priority="2523" stopIfTrue="1" operator="equal">
      <formula>$C16</formula>
    </cfRule>
    <cfRule type="cellIs" dxfId="2365" priority="2524" stopIfTrue="1" operator="lessThan">
      <formula>$C16</formula>
    </cfRule>
    <cfRule type="cellIs" dxfId="2364" priority="2525" stopIfTrue="1" operator="greaterThan">
      <formula>$C16</formula>
    </cfRule>
  </conditionalFormatting>
  <conditionalFormatting sqref="L16:R16">
    <cfRule type="cellIs" dxfId="2363" priority="2520" stopIfTrue="1" operator="equal">
      <formula>$K16</formula>
    </cfRule>
    <cfRule type="cellIs" dxfId="2362" priority="2521" stopIfTrue="1" operator="lessThan">
      <formula>$K16</formula>
    </cfRule>
    <cfRule type="cellIs" dxfId="2361" priority="2522" stopIfTrue="1" operator="greaterThan">
      <formula>$K16</formula>
    </cfRule>
  </conditionalFormatting>
  <conditionalFormatting sqref="T16:Z16">
    <cfRule type="cellIs" dxfId="2360" priority="2529" stopIfTrue="1" operator="lessThan">
      <formula>$S16</formula>
    </cfRule>
    <cfRule type="cellIs" dxfId="2359" priority="2530" stopIfTrue="1" operator="greaterThan">
      <formula>$S16</formula>
    </cfRule>
    <cfRule type="cellIs" dxfId="2358" priority="2531" stopIfTrue="1" operator="equal">
      <formula>$S16</formula>
    </cfRule>
  </conditionalFormatting>
  <conditionalFormatting sqref="AB16:AH16">
    <cfRule type="cellIs" dxfId="2357" priority="2526" stopIfTrue="1" operator="greaterThan">
      <formula>$AA16</formula>
    </cfRule>
    <cfRule type="cellIs" dxfId="2356" priority="2527" stopIfTrue="1" operator="lessThan">
      <formula>$AA16</formula>
    </cfRule>
    <cfRule type="cellIs" dxfId="2355" priority="2528" stopIfTrue="1" operator="equal">
      <formula>$AA16</formula>
    </cfRule>
  </conditionalFormatting>
  <conditionalFormatting sqref="D17:J17">
    <cfRule type="cellIs" dxfId="2354" priority="2511" stopIfTrue="1" operator="equal">
      <formula>$C17</formula>
    </cfRule>
    <cfRule type="cellIs" dxfId="2353" priority="2512" stopIfTrue="1" operator="lessThan">
      <formula>$C17</formula>
    </cfRule>
    <cfRule type="cellIs" dxfId="2352" priority="2513" stopIfTrue="1" operator="greaterThan">
      <formula>$C17</formula>
    </cfRule>
  </conditionalFormatting>
  <conditionalFormatting sqref="L17:R17">
    <cfRule type="cellIs" dxfId="2351" priority="2508" stopIfTrue="1" operator="equal">
      <formula>$K17</formula>
    </cfRule>
    <cfRule type="cellIs" dxfId="2350" priority="2509" stopIfTrue="1" operator="lessThan">
      <formula>$K17</formula>
    </cfRule>
    <cfRule type="cellIs" dxfId="2349" priority="2510" stopIfTrue="1" operator="greaterThan">
      <formula>$K17</formula>
    </cfRule>
  </conditionalFormatting>
  <conditionalFormatting sqref="T17:Z17">
    <cfRule type="cellIs" dxfId="2348" priority="2517" stopIfTrue="1" operator="lessThan">
      <formula>$S17</formula>
    </cfRule>
    <cfRule type="cellIs" dxfId="2347" priority="2518" stopIfTrue="1" operator="greaterThan">
      <formula>$S17</formula>
    </cfRule>
    <cfRule type="cellIs" dxfId="2346" priority="2519" stopIfTrue="1" operator="equal">
      <formula>$S17</formula>
    </cfRule>
  </conditionalFormatting>
  <conditionalFormatting sqref="AB17:AH17">
    <cfRule type="cellIs" dxfId="2345" priority="2514" stopIfTrue="1" operator="greaterThan">
      <formula>$AA17</formula>
    </cfRule>
    <cfRule type="cellIs" dxfId="2344" priority="2515" stopIfTrue="1" operator="lessThan">
      <formula>$AA17</formula>
    </cfRule>
    <cfRule type="cellIs" dxfId="2343" priority="2516" stopIfTrue="1" operator="equal">
      <formula>$AA17</formula>
    </cfRule>
  </conditionalFormatting>
  <conditionalFormatting sqref="D18:J18">
    <cfRule type="cellIs" dxfId="2342" priority="2499" stopIfTrue="1" operator="equal">
      <formula>$C18</formula>
    </cfRule>
    <cfRule type="cellIs" dxfId="2341" priority="2500" stopIfTrue="1" operator="lessThan">
      <formula>$C18</formula>
    </cfRule>
    <cfRule type="cellIs" dxfId="2340" priority="2501" stopIfTrue="1" operator="greaterThan">
      <formula>$C18</formula>
    </cfRule>
  </conditionalFormatting>
  <conditionalFormatting sqref="L18:R18">
    <cfRule type="cellIs" dxfId="2339" priority="2496" stopIfTrue="1" operator="equal">
      <formula>$K18</formula>
    </cfRule>
    <cfRule type="cellIs" dxfId="2338" priority="2497" stopIfTrue="1" operator="lessThan">
      <formula>$K18</formula>
    </cfRule>
    <cfRule type="cellIs" dxfId="2337" priority="2498" stopIfTrue="1" operator="greaterThan">
      <formula>$K18</formula>
    </cfRule>
  </conditionalFormatting>
  <conditionalFormatting sqref="T18:Z18">
    <cfRule type="cellIs" dxfId="2336" priority="2505" stopIfTrue="1" operator="lessThan">
      <formula>$S18</formula>
    </cfRule>
    <cfRule type="cellIs" dxfId="2335" priority="2506" stopIfTrue="1" operator="greaterThan">
      <formula>$S18</formula>
    </cfRule>
    <cfRule type="cellIs" dxfId="2334" priority="2507" stopIfTrue="1" operator="equal">
      <formula>$S18</formula>
    </cfRule>
  </conditionalFormatting>
  <conditionalFormatting sqref="AB18:AH18">
    <cfRule type="cellIs" dxfId="2333" priority="2502" stopIfTrue="1" operator="greaterThan">
      <formula>$AA18</formula>
    </cfRule>
    <cfRule type="cellIs" dxfId="2332" priority="2503" stopIfTrue="1" operator="lessThan">
      <formula>$AA18</formula>
    </cfRule>
    <cfRule type="cellIs" dxfId="2331" priority="2504" stopIfTrue="1" operator="equal">
      <formula>$AA18</formula>
    </cfRule>
  </conditionalFormatting>
  <conditionalFormatting sqref="D19:J19">
    <cfRule type="cellIs" dxfId="2330" priority="2487" stopIfTrue="1" operator="equal">
      <formula>$C19</formula>
    </cfRule>
    <cfRule type="cellIs" dxfId="2329" priority="2488" stopIfTrue="1" operator="lessThan">
      <formula>$C19</formula>
    </cfRule>
    <cfRule type="cellIs" dxfId="2328" priority="2489" stopIfTrue="1" operator="greaterThan">
      <formula>$C19</formula>
    </cfRule>
  </conditionalFormatting>
  <conditionalFormatting sqref="L19:R19">
    <cfRule type="cellIs" dxfId="2327" priority="2484" stopIfTrue="1" operator="equal">
      <formula>$K19</formula>
    </cfRule>
    <cfRule type="cellIs" dxfId="2326" priority="2485" stopIfTrue="1" operator="lessThan">
      <formula>$K19</formula>
    </cfRule>
    <cfRule type="cellIs" dxfId="2325" priority="2486" stopIfTrue="1" operator="greaterThan">
      <formula>$K19</formula>
    </cfRule>
  </conditionalFormatting>
  <conditionalFormatting sqref="T19:Z19">
    <cfRule type="cellIs" dxfId="2324" priority="2493" stopIfTrue="1" operator="lessThan">
      <formula>$S19</formula>
    </cfRule>
    <cfRule type="cellIs" dxfId="2323" priority="2494" stopIfTrue="1" operator="greaterThan">
      <formula>$S19</formula>
    </cfRule>
    <cfRule type="cellIs" dxfId="2322" priority="2495" stopIfTrue="1" operator="equal">
      <formula>$S19</formula>
    </cfRule>
  </conditionalFormatting>
  <conditionalFormatting sqref="AB19:AH19">
    <cfRule type="cellIs" dxfId="2321" priority="2490" stopIfTrue="1" operator="greaterThan">
      <formula>$AA19</formula>
    </cfRule>
    <cfRule type="cellIs" dxfId="2320" priority="2491" stopIfTrue="1" operator="lessThan">
      <formula>$AA19</formula>
    </cfRule>
    <cfRule type="cellIs" dxfId="2319" priority="2492" stopIfTrue="1" operator="equal">
      <formula>$AA19</formula>
    </cfRule>
  </conditionalFormatting>
  <conditionalFormatting sqref="D20:J20">
    <cfRule type="cellIs" dxfId="2318" priority="2475" stopIfTrue="1" operator="equal">
      <formula>$C20</formula>
    </cfRule>
    <cfRule type="cellIs" dxfId="2317" priority="2476" stopIfTrue="1" operator="lessThan">
      <formula>$C20</formula>
    </cfRule>
    <cfRule type="cellIs" dxfId="2316" priority="2477" stopIfTrue="1" operator="greaterThan">
      <formula>$C20</formula>
    </cfRule>
  </conditionalFormatting>
  <conditionalFormatting sqref="L20:R20">
    <cfRule type="cellIs" dxfId="2315" priority="2472" stopIfTrue="1" operator="equal">
      <formula>$K20</formula>
    </cfRule>
    <cfRule type="cellIs" dxfId="2314" priority="2473" stopIfTrue="1" operator="lessThan">
      <formula>$K20</formula>
    </cfRule>
    <cfRule type="cellIs" dxfId="2313" priority="2474" stopIfTrue="1" operator="greaterThan">
      <formula>$K20</formula>
    </cfRule>
  </conditionalFormatting>
  <conditionalFormatting sqref="T20:Z20">
    <cfRule type="cellIs" dxfId="2312" priority="2481" stopIfTrue="1" operator="lessThan">
      <formula>$S20</formula>
    </cfRule>
    <cfRule type="cellIs" dxfId="2311" priority="2482" stopIfTrue="1" operator="greaterThan">
      <formula>$S20</formula>
    </cfRule>
    <cfRule type="cellIs" dxfId="2310" priority="2483" stopIfTrue="1" operator="equal">
      <formula>$S20</formula>
    </cfRule>
  </conditionalFormatting>
  <conditionalFormatting sqref="AB20:AH20">
    <cfRule type="cellIs" dxfId="2309" priority="2478" stopIfTrue="1" operator="greaterThan">
      <formula>$AA20</formula>
    </cfRule>
    <cfRule type="cellIs" dxfId="2308" priority="2479" stopIfTrue="1" operator="lessThan">
      <formula>$AA20</formula>
    </cfRule>
    <cfRule type="cellIs" dxfId="2307" priority="2480" stopIfTrue="1" operator="equal">
      <formula>$AA20</formula>
    </cfRule>
  </conditionalFormatting>
  <conditionalFormatting sqref="D21:J21">
    <cfRule type="cellIs" dxfId="2306" priority="2463" stopIfTrue="1" operator="equal">
      <formula>$C21</formula>
    </cfRule>
    <cfRule type="cellIs" dxfId="2305" priority="2464" stopIfTrue="1" operator="lessThan">
      <formula>$C21</formula>
    </cfRule>
    <cfRule type="cellIs" dxfId="2304" priority="2465" stopIfTrue="1" operator="greaterThan">
      <formula>$C21</formula>
    </cfRule>
  </conditionalFormatting>
  <conditionalFormatting sqref="L21:R21">
    <cfRule type="cellIs" dxfId="2303" priority="2460" stopIfTrue="1" operator="equal">
      <formula>$K21</formula>
    </cfRule>
    <cfRule type="cellIs" dxfId="2302" priority="2461" stopIfTrue="1" operator="lessThan">
      <formula>$K21</formula>
    </cfRule>
    <cfRule type="cellIs" dxfId="2301" priority="2462" stopIfTrue="1" operator="greaterThan">
      <formula>$K21</formula>
    </cfRule>
  </conditionalFormatting>
  <conditionalFormatting sqref="T21:Z21">
    <cfRule type="cellIs" dxfId="2300" priority="2469" stopIfTrue="1" operator="lessThan">
      <formula>$S21</formula>
    </cfRule>
    <cfRule type="cellIs" dxfId="2299" priority="2470" stopIfTrue="1" operator="greaterThan">
      <formula>$S21</formula>
    </cfRule>
    <cfRule type="cellIs" dxfId="2298" priority="2471" stopIfTrue="1" operator="equal">
      <formula>$S21</formula>
    </cfRule>
  </conditionalFormatting>
  <conditionalFormatting sqref="AB21:AH21">
    <cfRule type="cellIs" dxfId="2297" priority="2466" stopIfTrue="1" operator="greaterThan">
      <formula>$AA21</formula>
    </cfRule>
    <cfRule type="cellIs" dxfId="2296" priority="2467" stopIfTrue="1" operator="lessThan">
      <formula>$AA21</formula>
    </cfRule>
    <cfRule type="cellIs" dxfId="2295" priority="2468" stopIfTrue="1" operator="equal">
      <formula>$AA21</formula>
    </cfRule>
  </conditionalFormatting>
  <conditionalFormatting sqref="D22:J22">
    <cfRule type="cellIs" dxfId="2294" priority="2451" stopIfTrue="1" operator="equal">
      <formula>$C22</formula>
    </cfRule>
    <cfRule type="cellIs" dxfId="2293" priority="2452" stopIfTrue="1" operator="lessThan">
      <formula>$C22</formula>
    </cfRule>
    <cfRule type="cellIs" dxfId="2292" priority="2453" stopIfTrue="1" operator="greaterThan">
      <formula>$C22</formula>
    </cfRule>
  </conditionalFormatting>
  <conditionalFormatting sqref="L22:R22">
    <cfRule type="cellIs" dxfId="2291" priority="2448" stopIfTrue="1" operator="equal">
      <formula>$K22</formula>
    </cfRule>
    <cfRule type="cellIs" dxfId="2290" priority="2449" stopIfTrue="1" operator="lessThan">
      <formula>$K22</formula>
    </cfRule>
    <cfRule type="cellIs" dxfId="2289" priority="2450" stopIfTrue="1" operator="greaterThan">
      <formula>$K22</formula>
    </cfRule>
  </conditionalFormatting>
  <conditionalFormatting sqref="T22:Z22">
    <cfRule type="cellIs" dxfId="2288" priority="2457" stopIfTrue="1" operator="lessThan">
      <formula>$S22</formula>
    </cfRule>
    <cfRule type="cellIs" dxfId="2287" priority="2458" stopIfTrue="1" operator="greaterThan">
      <formula>$S22</formula>
    </cfRule>
    <cfRule type="cellIs" dxfId="2286" priority="2459" stopIfTrue="1" operator="equal">
      <formula>$S22</formula>
    </cfRule>
  </conditionalFormatting>
  <conditionalFormatting sqref="AB22:AH22">
    <cfRule type="cellIs" dxfId="2285" priority="2454" stopIfTrue="1" operator="greaterThan">
      <formula>$AA22</formula>
    </cfRule>
    <cfRule type="cellIs" dxfId="2284" priority="2455" stopIfTrue="1" operator="lessThan">
      <formula>$AA22</formula>
    </cfRule>
    <cfRule type="cellIs" dxfId="2283" priority="2456" stopIfTrue="1" operator="equal">
      <formula>$AA22</formula>
    </cfRule>
  </conditionalFormatting>
  <conditionalFormatting sqref="D23:J23">
    <cfRule type="cellIs" dxfId="2282" priority="2439" stopIfTrue="1" operator="equal">
      <formula>$C23</formula>
    </cfRule>
    <cfRule type="cellIs" dxfId="2281" priority="2440" stopIfTrue="1" operator="lessThan">
      <formula>$C23</formula>
    </cfRule>
    <cfRule type="cellIs" dxfId="2280" priority="2441" stopIfTrue="1" operator="greaterThan">
      <formula>$C23</formula>
    </cfRule>
  </conditionalFormatting>
  <conditionalFormatting sqref="L23:R23">
    <cfRule type="cellIs" dxfId="2279" priority="2436" stopIfTrue="1" operator="equal">
      <formula>$K23</formula>
    </cfRule>
    <cfRule type="cellIs" dxfId="2278" priority="2437" stopIfTrue="1" operator="lessThan">
      <formula>$K23</formula>
    </cfRule>
    <cfRule type="cellIs" dxfId="2277" priority="2438" stopIfTrue="1" operator="greaterThan">
      <formula>$K23</formula>
    </cfRule>
  </conditionalFormatting>
  <conditionalFormatting sqref="T23:Z23">
    <cfRule type="cellIs" dxfId="2276" priority="2445" stopIfTrue="1" operator="lessThan">
      <formula>$S23</formula>
    </cfRule>
    <cfRule type="cellIs" dxfId="2275" priority="2446" stopIfTrue="1" operator="greaterThan">
      <formula>$S23</formula>
    </cfRule>
    <cfRule type="cellIs" dxfId="2274" priority="2447" stopIfTrue="1" operator="equal">
      <formula>$S23</formula>
    </cfRule>
  </conditionalFormatting>
  <conditionalFormatting sqref="AB23:AH23">
    <cfRule type="cellIs" dxfId="2273" priority="2442" stopIfTrue="1" operator="greaterThan">
      <formula>$AA23</formula>
    </cfRule>
    <cfRule type="cellIs" dxfId="2272" priority="2443" stopIfTrue="1" operator="lessThan">
      <formula>$AA23</formula>
    </cfRule>
    <cfRule type="cellIs" dxfId="2271" priority="2444" stopIfTrue="1" operator="equal">
      <formula>$AA23</formula>
    </cfRule>
  </conditionalFormatting>
  <conditionalFormatting sqref="D24:J24">
    <cfRule type="cellIs" dxfId="2270" priority="2427" stopIfTrue="1" operator="equal">
      <formula>$C24</formula>
    </cfRule>
    <cfRule type="cellIs" dxfId="2269" priority="2428" stopIfTrue="1" operator="lessThan">
      <formula>$C24</formula>
    </cfRule>
    <cfRule type="cellIs" dxfId="2268" priority="2429" stopIfTrue="1" operator="greaterThan">
      <formula>$C24</formula>
    </cfRule>
  </conditionalFormatting>
  <conditionalFormatting sqref="L24:R24">
    <cfRule type="cellIs" dxfId="2267" priority="2424" stopIfTrue="1" operator="equal">
      <formula>$K24</formula>
    </cfRule>
    <cfRule type="cellIs" dxfId="2266" priority="2425" stopIfTrue="1" operator="lessThan">
      <formula>$K24</formula>
    </cfRule>
    <cfRule type="cellIs" dxfId="2265" priority="2426" stopIfTrue="1" operator="greaterThan">
      <formula>$K24</formula>
    </cfRule>
  </conditionalFormatting>
  <conditionalFormatting sqref="T24:Z24">
    <cfRule type="cellIs" dxfId="2264" priority="2433" stopIfTrue="1" operator="lessThan">
      <formula>$S24</formula>
    </cfRule>
    <cfRule type="cellIs" dxfId="2263" priority="2434" stopIfTrue="1" operator="greaterThan">
      <formula>$S24</formula>
    </cfRule>
    <cfRule type="cellIs" dxfId="2262" priority="2435" stopIfTrue="1" operator="equal">
      <formula>$S24</formula>
    </cfRule>
  </conditionalFormatting>
  <conditionalFormatting sqref="AB24:AH24">
    <cfRule type="cellIs" dxfId="2261" priority="2430" stopIfTrue="1" operator="greaterThan">
      <formula>$AA24</formula>
    </cfRule>
    <cfRule type="cellIs" dxfId="2260" priority="2431" stopIfTrue="1" operator="lessThan">
      <formula>$AA24</formula>
    </cfRule>
    <cfRule type="cellIs" dxfId="2259" priority="2432" stopIfTrue="1" operator="equal">
      <formula>$AA24</formula>
    </cfRule>
  </conditionalFormatting>
  <conditionalFormatting sqref="D25:J25">
    <cfRule type="cellIs" dxfId="2258" priority="2415" stopIfTrue="1" operator="equal">
      <formula>$C25</formula>
    </cfRule>
    <cfRule type="cellIs" dxfId="2257" priority="2416" stopIfTrue="1" operator="lessThan">
      <formula>$C25</formula>
    </cfRule>
    <cfRule type="cellIs" dxfId="2256" priority="2417" stopIfTrue="1" operator="greaterThan">
      <formula>$C25</formula>
    </cfRule>
  </conditionalFormatting>
  <conditionalFormatting sqref="L25:R25">
    <cfRule type="cellIs" dxfId="2255" priority="2412" stopIfTrue="1" operator="equal">
      <formula>$K25</formula>
    </cfRule>
    <cfRule type="cellIs" dxfId="2254" priority="2413" stopIfTrue="1" operator="lessThan">
      <formula>$K25</formula>
    </cfRule>
    <cfRule type="cellIs" dxfId="2253" priority="2414" stopIfTrue="1" operator="greaterThan">
      <formula>$K25</formula>
    </cfRule>
  </conditionalFormatting>
  <conditionalFormatting sqref="T25:Z25">
    <cfRule type="cellIs" dxfId="2252" priority="2421" stopIfTrue="1" operator="lessThan">
      <formula>$S25</formula>
    </cfRule>
    <cfRule type="cellIs" dxfId="2251" priority="2422" stopIfTrue="1" operator="greaterThan">
      <formula>$S25</formula>
    </cfRule>
    <cfRule type="cellIs" dxfId="2250" priority="2423" stopIfTrue="1" operator="equal">
      <formula>$S25</formula>
    </cfRule>
  </conditionalFormatting>
  <conditionalFormatting sqref="AB25:AH25">
    <cfRule type="cellIs" dxfId="2249" priority="2418" stopIfTrue="1" operator="greaterThan">
      <formula>$AA25</formula>
    </cfRule>
    <cfRule type="cellIs" dxfId="2248" priority="2419" stopIfTrue="1" operator="lessThan">
      <formula>$AA25</formula>
    </cfRule>
    <cfRule type="cellIs" dxfId="2247" priority="2420" stopIfTrue="1" operator="equal">
      <formula>$AA25</formula>
    </cfRule>
  </conditionalFormatting>
  <conditionalFormatting sqref="D26:J26">
    <cfRule type="cellIs" dxfId="2246" priority="2403" stopIfTrue="1" operator="equal">
      <formula>$C26</formula>
    </cfRule>
    <cfRule type="cellIs" dxfId="2245" priority="2404" stopIfTrue="1" operator="lessThan">
      <formula>$C26</formula>
    </cfRule>
    <cfRule type="cellIs" dxfId="2244" priority="2405" stopIfTrue="1" operator="greaterThan">
      <formula>$C26</formula>
    </cfRule>
  </conditionalFormatting>
  <conditionalFormatting sqref="L26:R26">
    <cfRule type="cellIs" dxfId="2243" priority="2400" stopIfTrue="1" operator="equal">
      <formula>$K26</formula>
    </cfRule>
    <cfRule type="cellIs" dxfId="2242" priority="2401" stopIfTrue="1" operator="lessThan">
      <formula>$K26</formula>
    </cfRule>
    <cfRule type="cellIs" dxfId="2241" priority="2402" stopIfTrue="1" operator="greaterThan">
      <formula>$K26</formula>
    </cfRule>
  </conditionalFormatting>
  <conditionalFormatting sqref="T26:Z26">
    <cfRule type="cellIs" dxfId="2240" priority="2409" stopIfTrue="1" operator="lessThan">
      <formula>$S26</formula>
    </cfRule>
    <cfRule type="cellIs" dxfId="2239" priority="2410" stopIfTrue="1" operator="greaterThan">
      <formula>$S26</formula>
    </cfRule>
    <cfRule type="cellIs" dxfId="2238" priority="2411" stopIfTrue="1" operator="equal">
      <formula>$S26</formula>
    </cfRule>
  </conditionalFormatting>
  <conditionalFormatting sqref="AB26:AH26">
    <cfRule type="cellIs" dxfId="2237" priority="2406" stopIfTrue="1" operator="greaterThan">
      <formula>$AA26</formula>
    </cfRule>
    <cfRule type="cellIs" dxfId="2236" priority="2407" stopIfTrue="1" operator="lessThan">
      <formula>$AA26</formula>
    </cfRule>
    <cfRule type="cellIs" dxfId="2235" priority="2408" stopIfTrue="1" operator="equal">
      <formula>$AA26</formula>
    </cfRule>
  </conditionalFormatting>
  <conditionalFormatting sqref="D27:J27">
    <cfRule type="cellIs" dxfId="2234" priority="2391" stopIfTrue="1" operator="equal">
      <formula>$C27</formula>
    </cfRule>
    <cfRule type="cellIs" dxfId="2233" priority="2392" stopIfTrue="1" operator="lessThan">
      <formula>$C27</formula>
    </cfRule>
    <cfRule type="cellIs" dxfId="2232" priority="2393" stopIfTrue="1" operator="greaterThan">
      <formula>$C27</formula>
    </cfRule>
  </conditionalFormatting>
  <conditionalFormatting sqref="L27:R27">
    <cfRule type="cellIs" dxfId="2231" priority="2388" stopIfTrue="1" operator="equal">
      <formula>$K27</formula>
    </cfRule>
    <cfRule type="cellIs" dxfId="2230" priority="2389" stopIfTrue="1" operator="lessThan">
      <formula>$K27</formula>
    </cfRule>
    <cfRule type="cellIs" dxfId="2229" priority="2390" stopIfTrue="1" operator="greaterThan">
      <formula>$K27</formula>
    </cfRule>
  </conditionalFormatting>
  <conditionalFormatting sqref="T27:Z27">
    <cfRule type="cellIs" dxfId="2228" priority="2397" stopIfTrue="1" operator="lessThan">
      <formula>$S27</formula>
    </cfRule>
    <cfRule type="cellIs" dxfId="2227" priority="2398" stopIfTrue="1" operator="greaterThan">
      <formula>$S27</formula>
    </cfRule>
    <cfRule type="cellIs" dxfId="2226" priority="2399" stopIfTrue="1" operator="equal">
      <formula>$S27</formula>
    </cfRule>
  </conditionalFormatting>
  <conditionalFormatting sqref="AB27:AH27">
    <cfRule type="cellIs" dxfId="2225" priority="2394" stopIfTrue="1" operator="greaterThan">
      <formula>$AA27</formula>
    </cfRule>
    <cfRule type="cellIs" dxfId="2224" priority="2395" stopIfTrue="1" operator="lessThan">
      <formula>$AA27</formula>
    </cfRule>
    <cfRule type="cellIs" dxfId="2223" priority="2396" stopIfTrue="1" operator="equal">
      <formula>$AA27</formula>
    </cfRule>
  </conditionalFormatting>
  <conditionalFormatting sqref="F35">
    <cfRule type="cellIs" dxfId="2222" priority="1999" stopIfTrue="1" operator="equal">
      <formula>$C35</formula>
    </cfRule>
    <cfRule type="cellIs" dxfId="2221" priority="2000" stopIfTrue="1" operator="lessThan">
      <formula>$C35</formula>
    </cfRule>
    <cfRule type="cellIs" dxfId="2220" priority="2001" stopIfTrue="1" operator="greaterThan">
      <formula>$C35</formula>
    </cfRule>
  </conditionalFormatting>
  <conditionalFormatting sqref="I35">
    <cfRule type="cellIs" dxfId="2219" priority="2095" stopIfTrue="1" operator="equal">
      <formula>$C35</formula>
    </cfRule>
    <cfRule type="cellIs" dxfId="2218" priority="2096" stopIfTrue="1" operator="lessThan">
      <formula>$C35</formula>
    </cfRule>
    <cfRule type="cellIs" dxfId="2217" priority="2097" stopIfTrue="1" operator="greaterThan">
      <formula>$C35</formula>
    </cfRule>
  </conditionalFormatting>
  <conditionalFormatting sqref="Q35">
    <cfRule type="cellIs" dxfId="2216" priority="2098" stopIfTrue="1" operator="equal">
      <formula>$K35</formula>
    </cfRule>
    <cfRule type="cellIs" dxfId="2215" priority="2099" stopIfTrue="1" operator="lessThan">
      <formula>$K35</formula>
    </cfRule>
    <cfRule type="cellIs" dxfId="2214" priority="2100" stopIfTrue="1" operator="greaterThan">
      <formula>$K35</formula>
    </cfRule>
  </conditionalFormatting>
  <conditionalFormatting sqref="T35:Z35">
    <cfRule type="cellIs" dxfId="2213" priority="2110" stopIfTrue="1" operator="lessThan">
      <formula>$S35</formula>
    </cfRule>
    <cfRule type="cellIs" dxfId="2212" priority="2111" stopIfTrue="1" operator="greaterThan">
      <formula>$S35</formula>
    </cfRule>
    <cfRule type="cellIs" dxfId="2211" priority="2112" stopIfTrue="1" operator="equal">
      <formula>$S35</formula>
    </cfRule>
  </conditionalFormatting>
  <conditionalFormatting sqref="AB35:AH35">
    <cfRule type="cellIs" dxfId="2210" priority="2107" stopIfTrue="1" operator="greaterThan">
      <formula>$AA35</formula>
    </cfRule>
    <cfRule type="cellIs" dxfId="2209" priority="2108" stopIfTrue="1" operator="lessThan">
      <formula>$AA35</formula>
    </cfRule>
    <cfRule type="cellIs" dxfId="2208" priority="2109" stopIfTrue="1" operator="equal">
      <formula>$AA35</formula>
    </cfRule>
  </conditionalFormatting>
  <conditionalFormatting sqref="D39:J39">
    <cfRule type="cellIs" dxfId="2207" priority="2379" stopIfTrue="1" operator="equal">
      <formula>$C39</formula>
    </cfRule>
    <cfRule type="cellIs" dxfId="2206" priority="2380" stopIfTrue="1" operator="lessThan">
      <formula>$C39</formula>
    </cfRule>
    <cfRule type="cellIs" dxfId="2205" priority="2381" stopIfTrue="1" operator="greaterThan">
      <formula>$C39</formula>
    </cfRule>
  </conditionalFormatting>
  <conditionalFormatting sqref="L39:R39">
    <cfRule type="cellIs" dxfId="2204" priority="2376" stopIfTrue="1" operator="equal">
      <formula>$K39</formula>
    </cfRule>
    <cfRule type="cellIs" dxfId="2203" priority="2377" stopIfTrue="1" operator="lessThan">
      <formula>$K39</formula>
    </cfRule>
    <cfRule type="cellIs" dxfId="2202" priority="2378" stopIfTrue="1" operator="greaterThan">
      <formula>$K39</formula>
    </cfRule>
  </conditionalFormatting>
  <conditionalFormatting sqref="T39:Z39">
    <cfRule type="cellIs" dxfId="2201" priority="2385" stopIfTrue="1" operator="lessThan">
      <formula>$S39</formula>
    </cfRule>
    <cfRule type="cellIs" dxfId="2200" priority="2386" stopIfTrue="1" operator="greaterThan">
      <formula>$S39</formula>
    </cfRule>
    <cfRule type="cellIs" dxfId="2199" priority="2387" stopIfTrue="1" operator="equal">
      <formula>$S39</formula>
    </cfRule>
  </conditionalFormatting>
  <conditionalFormatting sqref="AB39:AH39">
    <cfRule type="cellIs" dxfId="2198" priority="2382" stopIfTrue="1" operator="greaterThan">
      <formula>$AA39</formula>
    </cfRule>
    <cfRule type="cellIs" dxfId="2197" priority="2383" stopIfTrue="1" operator="lessThan">
      <formula>$AA39</formula>
    </cfRule>
    <cfRule type="cellIs" dxfId="2196" priority="2384" stopIfTrue="1" operator="equal">
      <formula>$AA39</formula>
    </cfRule>
  </conditionalFormatting>
  <conditionalFormatting sqref="D40:J40">
    <cfRule type="cellIs" dxfId="2195" priority="2367" stopIfTrue="1" operator="equal">
      <formula>$C40</formula>
    </cfRule>
    <cfRule type="cellIs" dxfId="2194" priority="2368" stopIfTrue="1" operator="lessThan">
      <formula>$C40</formula>
    </cfRule>
    <cfRule type="cellIs" dxfId="2193" priority="2369" stopIfTrue="1" operator="greaterThan">
      <formula>$C40</formula>
    </cfRule>
  </conditionalFormatting>
  <conditionalFormatting sqref="L40:R40">
    <cfRule type="cellIs" dxfId="2192" priority="2364" stopIfTrue="1" operator="equal">
      <formula>$K40</formula>
    </cfRule>
    <cfRule type="cellIs" dxfId="2191" priority="2365" stopIfTrue="1" operator="lessThan">
      <formula>$K40</formula>
    </cfRule>
    <cfRule type="cellIs" dxfId="2190" priority="2366" stopIfTrue="1" operator="greaterThan">
      <formula>$K40</formula>
    </cfRule>
  </conditionalFormatting>
  <conditionalFormatting sqref="T40:Z40">
    <cfRule type="cellIs" dxfId="2189" priority="2373" stopIfTrue="1" operator="lessThan">
      <formula>$S40</formula>
    </cfRule>
    <cfRule type="cellIs" dxfId="2188" priority="2374" stopIfTrue="1" operator="greaterThan">
      <formula>$S40</formula>
    </cfRule>
    <cfRule type="cellIs" dxfId="2187" priority="2375" stopIfTrue="1" operator="equal">
      <formula>$S40</formula>
    </cfRule>
  </conditionalFormatting>
  <conditionalFormatting sqref="AB40:AH40">
    <cfRule type="cellIs" dxfId="2186" priority="2370" stopIfTrue="1" operator="greaterThan">
      <formula>$AA40</formula>
    </cfRule>
    <cfRule type="cellIs" dxfId="2185" priority="2371" stopIfTrue="1" operator="lessThan">
      <formula>$AA40</formula>
    </cfRule>
    <cfRule type="cellIs" dxfId="2184" priority="2372" stopIfTrue="1" operator="equal">
      <formula>$AA40</formula>
    </cfRule>
  </conditionalFormatting>
  <conditionalFormatting sqref="D41:J41">
    <cfRule type="cellIs" dxfId="2183" priority="2355" stopIfTrue="1" operator="equal">
      <formula>$C41</formula>
    </cfRule>
    <cfRule type="cellIs" dxfId="2182" priority="2356" stopIfTrue="1" operator="lessThan">
      <formula>$C41</formula>
    </cfRule>
    <cfRule type="cellIs" dxfId="2181" priority="2357" stopIfTrue="1" operator="greaterThan">
      <formula>$C41</formula>
    </cfRule>
  </conditionalFormatting>
  <conditionalFormatting sqref="L41:R41">
    <cfRule type="cellIs" dxfId="2180" priority="2352" stopIfTrue="1" operator="equal">
      <formula>$K41</formula>
    </cfRule>
    <cfRule type="cellIs" dxfId="2179" priority="2353" stopIfTrue="1" operator="lessThan">
      <formula>$K41</formula>
    </cfRule>
    <cfRule type="cellIs" dxfId="2178" priority="2354" stopIfTrue="1" operator="greaterThan">
      <formula>$K41</formula>
    </cfRule>
  </conditionalFormatting>
  <conditionalFormatting sqref="T41:Z41">
    <cfRule type="cellIs" dxfId="2177" priority="2361" stopIfTrue="1" operator="lessThan">
      <formula>$S41</formula>
    </cfRule>
    <cfRule type="cellIs" dxfId="2176" priority="2362" stopIfTrue="1" operator="greaterThan">
      <formula>$S41</formula>
    </cfRule>
    <cfRule type="cellIs" dxfId="2175" priority="2363" stopIfTrue="1" operator="equal">
      <formula>$S41</formula>
    </cfRule>
  </conditionalFormatting>
  <conditionalFormatting sqref="AB41:AH41">
    <cfRule type="cellIs" dxfId="2174" priority="2358" stopIfTrue="1" operator="greaterThan">
      <formula>$AA41</formula>
    </cfRule>
    <cfRule type="cellIs" dxfId="2173" priority="2359" stopIfTrue="1" operator="lessThan">
      <formula>$AA41</formula>
    </cfRule>
    <cfRule type="cellIs" dxfId="2172" priority="2360" stopIfTrue="1" operator="equal">
      <formula>$AA41</formula>
    </cfRule>
  </conditionalFormatting>
  <conditionalFormatting sqref="D42:J42">
    <cfRule type="cellIs" dxfId="2171" priority="2343" stopIfTrue="1" operator="equal">
      <formula>$C42</formula>
    </cfRule>
    <cfRule type="cellIs" dxfId="2170" priority="2344" stopIfTrue="1" operator="lessThan">
      <formula>$C42</formula>
    </cfRule>
    <cfRule type="cellIs" dxfId="2169" priority="2345" stopIfTrue="1" operator="greaterThan">
      <formula>$C42</formula>
    </cfRule>
  </conditionalFormatting>
  <conditionalFormatting sqref="L42:R42">
    <cfRule type="cellIs" dxfId="2168" priority="2340" stopIfTrue="1" operator="equal">
      <formula>$K42</formula>
    </cfRule>
    <cfRule type="cellIs" dxfId="2167" priority="2341" stopIfTrue="1" operator="lessThan">
      <formula>$K42</formula>
    </cfRule>
    <cfRule type="cellIs" dxfId="2166" priority="2342" stopIfTrue="1" operator="greaterThan">
      <formula>$K42</formula>
    </cfRule>
  </conditionalFormatting>
  <conditionalFormatting sqref="T42:Z42">
    <cfRule type="cellIs" dxfId="2165" priority="2349" stopIfTrue="1" operator="lessThan">
      <formula>$S42</formula>
    </cfRule>
    <cfRule type="cellIs" dxfId="2164" priority="2350" stopIfTrue="1" operator="greaterThan">
      <formula>$S42</formula>
    </cfRule>
    <cfRule type="cellIs" dxfId="2163" priority="2351" stopIfTrue="1" operator="equal">
      <formula>$S42</formula>
    </cfRule>
  </conditionalFormatting>
  <conditionalFormatting sqref="AB42:AH42">
    <cfRule type="cellIs" dxfId="2162" priority="2346" stopIfTrue="1" operator="greaterThan">
      <formula>$AA42</formula>
    </cfRule>
    <cfRule type="cellIs" dxfId="2161" priority="2347" stopIfTrue="1" operator="lessThan">
      <formula>$AA42</formula>
    </cfRule>
    <cfRule type="cellIs" dxfId="2160" priority="2348" stopIfTrue="1" operator="equal">
      <formula>$AA42</formula>
    </cfRule>
  </conditionalFormatting>
  <conditionalFormatting sqref="D43:J43">
    <cfRule type="cellIs" dxfId="2159" priority="2331" stopIfTrue="1" operator="equal">
      <formula>$C43</formula>
    </cfRule>
    <cfRule type="cellIs" dxfId="2158" priority="2332" stopIfTrue="1" operator="lessThan">
      <formula>$C43</formula>
    </cfRule>
    <cfRule type="cellIs" dxfId="2157" priority="2333" stopIfTrue="1" operator="greaterThan">
      <formula>$C43</formula>
    </cfRule>
  </conditionalFormatting>
  <conditionalFormatting sqref="L43:R43">
    <cfRule type="cellIs" dxfId="2156" priority="2328" stopIfTrue="1" operator="equal">
      <formula>$K43</formula>
    </cfRule>
    <cfRule type="cellIs" dxfId="2155" priority="2329" stopIfTrue="1" operator="lessThan">
      <formula>$K43</formula>
    </cfRule>
    <cfRule type="cellIs" dxfId="2154" priority="2330" stopIfTrue="1" operator="greaterThan">
      <formula>$K43</formula>
    </cfRule>
  </conditionalFormatting>
  <conditionalFormatting sqref="T43:Z43">
    <cfRule type="cellIs" dxfId="2153" priority="2337" stopIfTrue="1" operator="lessThan">
      <formula>$S43</formula>
    </cfRule>
    <cfRule type="cellIs" dxfId="2152" priority="2338" stopIfTrue="1" operator="greaterThan">
      <formula>$S43</formula>
    </cfRule>
    <cfRule type="cellIs" dxfId="2151" priority="2339" stopIfTrue="1" operator="equal">
      <formula>$S43</formula>
    </cfRule>
  </conditionalFormatting>
  <conditionalFormatting sqref="AB43:AH43">
    <cfRule type="cellIs" dxfId="2150" priority="2334" stopIfTrue="1" operator="greaterThan">
      <formula>$AA43</formula>
    </cfRule>
    <cfRule type="cellIs" dxfId="2149" priority="2335" stopIfTrue="1" operator="lessThan">
      <formula>$AA43</formula>
    </cfRule>
    <cfRule type="cellIs" dxfId="2148" priority="2336" stopIfTrue="1" operator="equal">
      <formula>$AA43</formula>
    </cfRule>
  </conditionalFormatting>
  <conditionalFormatting sqref="D44:J44">
    <cfRule type="cellIs" dxfId="2147" priority="2319" stopIfTrue="1" operator="equal">
      <formula>$C44</formula>
    </cfRule>
    <cfRule type="cellIs" dxfId="2146" priority="2320" stopIfTrue="1" operator="lessThan">
      <formula>$C44</formula>
    </cfRule>
    <cfRule type="cellIs" dxfId="2145" priority="2321" stopIfTrue="1" operator="greaterThan">
      <formula>$C44</formula>
    </cfRule>
  </conditionalFormatting>
  <conditionalFormatting sqref="L44:R44">
    <cfRule type="cellIs" dxfId="2144" priority="2316" stopIfTrue="1" operator="equal">
      <formula>$K44</formula>
    </cfRule>
    <cfRule type="cellIs" dxfId="2143" priority="2317" stopIfTrue="1" operator="lessThan">
      <formula>$K44</formula>
    </cfRule>
    <cfRule type="cellIs" dxfId="2142" priority="2318" stopIfTrue="1" operator="greaterThan">
      <formula>$K44</formula>
    </cfRule>
  </conditionalFormatting>
  <conditionalFormatting sqref="T44:Z44">
    <cfRule type="cellIs" dxfId="2141" priority="2325" stopIfTrue="1" operator="lessThan">
      <formula>$S44</formula>
    </cfRule>
    <cfRule type="cellIs" dxfId="2140" priority="2326" stopIfTrue="1" operator="greaterThan">
      <formula>$S44</formula>
    </cfRule>
    <cfRule type="cellIs" dxfId="2139" priority="2327" stopIfTrue="1" operator="equal">
      <formula>$S44</formula>
    </cfRule>
  </conditionalFormatting>
  <conditionalFormatting sqref="AB44:AH44">
    <cfRule type="cellIs" dxfId="2138" priority="2322" stopIfTrue="1" operator="greaterThan">
      <formula>$AA44</formula>
    </cfRule>
    <cfRule type="cellIs" dxfId="2137" priority="2323" stopIfTrue="1" operator="lessThan">
      <formula>$AA44</formula>
    </cfRule>
    <cfRule type="cellIs" dxfId="2136" priority="2324" stopIfTrue="1" operator="equal">
      <formula>$AA44</formula>
    </cfRule>
  </conditionalFormatting>
  <conditionalFormatting sqref="D45:J45">
    <cfRule type="cellIs" dxfId="2135" priority="2307" stopIfTrue="1" operator="equal">
      <formula>$C45</formula>
    </cfRule>
    <cfRule type="cellIs" dxfId="2134" priority="2308" stopIfTrue="1" operator="lessThan">
      <formula>$C45</formula>
    </cfRule>
    <cfRule type="cellIs" dxfId="2133" priority="2309" stopIfTrue="1" operator="greaterThan">
      <formula>$C45</formula>
    </cfRule>
  </conditionalFormatting>
  <conditionalFormatting sqref="L45:R45">
    <cfRule type="cellIs" dxfId="2132" priority="2304" stopIfTrue="1" operator="equal">
      <formula>$K45</formula>
    </cfRule>
    <cfRule type="cellIs" dxfId="2131" priority="2305" stopIfTrue="1" operator="lessThan">
      <formula>$K45</formula>
    </cfRule>
    <cfRule type="cellIs" dxfId="2130" priority="2306" stopIfTrue="1" operator="greaterThan">
      <formula>$K45</formula>
    </cfRule>
  </conditionalFormatting>
  <conditionalFormatting sqref="T45:Z45">
    <cfRule type="cellIs" dxfId="2129" priority="2313" stopIfTrue="1" operator="lessThan">
      <formula>$S45</formula>
    </cfRule>
    <cfRule type="cellIs" dxfId="2128" priority="2314" stopIfTrue="1" operator="greaterThan">
      <formula>$S45</formula>
    </cfRule>
    <cfRule type="cellIs" dxfId="2127" priority="2315" stopIfTrue="1" operator="equal">
      <formula>$S45</formula>
    </cfRule>
  </conditionalFormatting>
  <conditionalFormatting sqref="AB45:AH45">
    <cfRule type="cellIs" dxfId="2126" priority="2310" stopIfTrue="1" operator="greaterThan">
      <formula>$AA45</formula>
    </cfRule>
    <cfRule type="cellIs" dxfId="2125" priority="2311" stopIfTrue="1" operator="lessThan">
      <formula>$AA45</formula>
    </cfRule>
    <cfRule type="cellIs" dxfId="2124" priority="2312" stopIfTrue="1" operator="equal">
      <formula>$AA45</formula>
    </cfRule>
  </conditionalFormatting>
  <conditionalFormatting sqref="D46:J46">
    <cfRule type="cellIs" dxfId="2123" priority="2295" stopIfTrue="1" operator="equal">
      <formula>$C46</formula>
    </cfRule>
    <cfRule type="cellIs" dxfId="2122" priority="2296" stopIfTrue="1" operator="lessThan">
      <formula>$C46</formula>
    </cfRule>
    <cfRule type="cellIs" dxfId="2121" priority="2297" stopIfTrue="1" operator="greaterThan">
      <formula>$C46</formula>
    </cfRule>
  </conditionalFormatting>
  <conditionalFormatting sqref="L46:R46">
    <cfRule type="cellIs" dxfId="2120" priority="2292" stopIfTrue="1" operator="equal">
      <formula>$K46</formula>
    </cfRule>
    <cfRule type="cellIs" dxfId="2119" priority="2293" stopIfTrue="1" operator="lessThan">
      <formula>$K46</formula>
    </cfRule>
    <cfRule type="cellIs" dxfId="2118" priority="2294" stopIfTrue="1" operator="greaterThan">
      <formula>$K46</formula>
    </cfRule>
  </conditionalFormatting>
  <conditionalFormatting sqref="T46:Z46">
    <cfRule type="cellIs" dxfId="2117" priority="2301" stopIfTrue="1" operator="lessThan">
      <formula>$S46</formula>
    </cfRule>
    <cfRule type="cellIs" dxfId="2116" priority="2302" stopIfTrue="1" operator="greaterThan">
      <formula>$S46</formula>
    </cfRule>
    <cfRule type="cellIs" dxfId="2115" priority="2303" stopIfTrue="1" operator="equal">
      <formula>$S46</formula>
    </cfRule>
  </conditionalFormatting>
  <conditionalFormatting sqref="AB46:AH46">
    <cfRule type="cellIs" dxfId="2114" priority="2298" stopIfTrue="1" operator="greaterThan">
      <formula>$AA46</formula>
    </cfRule>
    <cfRule type="cellIs" dxfId="2113" priority="2299" stopIfTrue="1" operator="lessThan">
      <formula>$AA46</formula>
    </cfRule>
    <cfRule type="cellIs" dxfId="2112" priority="2300" stopIfTrue="1" operator="equal">
      <formula>$AA46</formula>
    </cfRule>
  </conditionalFormatting>
  <conditionalFormatting sqref="D47:J47">
    <cfRule type="cellIs" dxfId="2111" priority="2283" stopIfTrue="1" operator="equal">
      <formula>$C47</formula>
    </cfRule>
    <cfRule type="cellIs" dxfId="2110" priority="2284" stopIfTrue="1" operator="lessThan">
      <formula>$C47</formula>
    </cfRule>
    <cfRule type="cellIs" dxfId="2109" priority="2285" stopIfTrue="1" operator="greaterThan">
      <formula>$C47</formula>
    </cfRule>
  </conditionalFormatting>
  <conditionalFormatting sqref="L47:R47">
    <cfRule type="cellIs" dxfId="2108" priority="2280" stopIfTrue="1" operator="equal">
      <formula>$K47</formula>
    </cfRule>
    <cfRule type="cellIs" dxfId="2107" priority="2281" stopIfTrue="1" operator="lessThan">
      <formula>$K47</formula>
    </cfRule>
    <cfRule type="cellIs" dxfId="2106" priority="2282" stopIfTrue="1" operator="greaterThan">
      <formula>$K47</formula>
    </cfRule>
  </conditionalFormatting>
  <conditionalFormatting sqref="T47:Z47">
    <cfRule type="cellIs" dxfId="2105" priority="2289" stopIfTrue="1" operator="lessThan">
      <formula>$S47</formula>
    </cfRule>
    <cfRule type="cellIs" dxfId="2104" priority="2290" stopIfTrue="1" operator="greaterThan">
      <formula>$S47</formula>
    </cfRule>
    <cfRule type="cellIs" dxfId="2103" priority="2291" stopIfTrue="1" operator="equal">
      <formula>$S47</formula>
    </cfRule>
  </conditionalFormatting>
  <conditionalFormatting sqref="AB47:AH47">
    <cfRule type="cellIs" dxfId="2102" priority="2286" stopIfTrue="1" operator="greaterThan">
      <formula>$AA47</formula>
    </cfRule>
    <cfRule type="cellIs" dxfId="2101" priority="2287" stopIfTrue="1" operator="lessThan">
      <formula>$AA47</formula>
    </cfRule>
    <cfRule type="cellIs" dxfId="2100" priority="2288" stopIfTrue="1" operator="equal">
      <formula>$AA47</formula>
    </cfRule>
  </conditionalFormatting>
  <conditionalFormatting sqref="D48:J48">
    <cfRule type="cellIs" dxfId="2099" priority="2271" stopIfTrue="1" operator="equal">
      <formula>$C48</formula>
    </cfRule>
    <cfRule type="cellIs" dxfId="2098" priority="2272" stopIfTrue="1" operator="lessThan">
      <formula>$C48</formula>
    </cfRule>
    <cfRule type="cellIs" dxfId="2097" priority="2273" stopIfTrue="1" operator="greaterThan">
      <formula>$C48</formula>
    </cfRule>
  </conditionalFormatting>
  <conditionalFormatting sqref="L48:R48">
    <cfRule type="cellIs" dxfId="2096" priority="2268" stopIfTrue="1" operator="equal">
      <formula>$K48</formula>
    </cfRule>
    <cfRule type="cellIs" dxfId="2095" priority="2269" stopIfTrue="1" operator="lessThan">
      <formula>$K48</formula>
    </cfRule>
    <cfRule type="cellIs" dxfId="2094" priority="2270" stopIfTrue="1" operator="greaterThan">
      <formula>$K48</formula>
    </cfRule>
  </conditionalFormatting>
  <conditionalFormatting sqref="T48:Z48">
    <cfRule type="cellIs" dxfId="2093" priority="2277" stopIfTrue="1" operator="lessThan">
      <formula>$S48</formula>
    </cfRule>
    <cfRule type="cellIs" dxfId="2092" priority="2278" stopIfTrue="1" operator="greaterThan">
      <formula>$S48</formula>
    </cfRule>
    <cfRule type="cellIs" dxfId="2091" priority="2279" stopIfTrue="1" operator="equal">
      <formula>$S48</formula>
    </cfRule>
  </conditionalFormatting>
  <conditionalFormatting sqref="AB48:AH48">
    <cfRule type="cellIs" dxfId="2090" priority="2274" stopIfTrue="1" operator="greaterThan">
      <formula>$AA48</formula>
    </cfRule>
    <cfRule type="cellIs" dxfId="2089" priority="2275" stopIfTrue="1" operator="lessThan">
      <formula>$AA48</formula>
    </cfRule>
    <cfRule type="cellIs" dxfId="2088" priority="2276" stopIfTrue="1" operator="equal">
      <formula>$AA48</formula>
    </cfRule>
  </conditionalFormatting>
  <conditionalFormatting sqref="D49:J49">
    <cfRule type="cellIs" dxfId="2087" priority="2259" stopIfTrue="1" operator="equal">
      <formula>$C49</formula>
    </cfRule>
    <cfRule type="cellIs" dxfId="2086" priority="2260" stopIfTrue="1" operator="lessThan">
      <formula>$C49</formula>
    </cfRule>
    <cfRule type="cellIs" dxfId="2085" priority="2261" stopIfTrue="1" operator="greaterThan">
      <formula>$C49</formula>
    </cfRule>
  </conditionalFormatting>
  <conditionalFormatting sqref="L49:R49">
    <cfRule type="cellIs" dxfId="2084" priority="2256" stopIfTrue="1" operator="equal">
      <formula>$K49</formula>
    </cfRule>
    <cfRule type="cellIs" dxfId="2083" priority="2257" stopIfTrue="1" operator="lessThan">
      <formula>$K49</formula>
    </cfRule>
    <cfRule type="cellIs" dxfId="2082" priority="2258" stopIfTrue="1" operator="greaterThan">
      <formula>$K49</formula>
    </cfRule>
  </conditionalFormatting>
  <conditionalFormatting sqref="T49:Z49">
    <cfRule type="cellIs" dxfId="2081" priority="2265" stopIfTrue="1" operator="lessThan">
      <formula>$S49</formula>
    </cfRule>
    <cfRule type="cellIs" dxfId="2080" priority="2266" stopIfTrue="1" operator="greaterThan">
      <formula>$S49</formula>
    </cfRule>
    <cfRule type="cellIs" dxfId="2079" priority="2267" stopIfTrue="1" operator="equal">
      <formula>$S49</formula>
    </cfRule>
  </conditionalFormatting>
  <conditionalFormatting sqref="AB49:AH49">
    <cfRule type="cellIs" dxfId="2078" priority="2262" stopIfTrue="1" operator="greaterThan">
      <formula>$AA49</formula>
    </cfRule>
    <cfRule type="cellIs" dxfId="2077" priority="2263" stopIfTrue="1" operator="lessThan">
      <formula>$AA49</formula>
    </cfRule>
    <cfRule type="cellIs" dxfId="2076" priority="2264" stopIfTrue="1" operator="equal">
      <formula>$AA49</formula>
    </cfRule>
  </conditionalFormatting>
  <conditionalFormatting sqref="D50:J50">
    <cfRule type="cellIs" dxfId="2075" priority="2247" stopIfTrue="1" operator="equal">
      <formula>$C50</formula>
    </cfRule>
    <cfRule type="cellIs" dxfId="2074" priority="2248" stopIfTrue="1" operator="lessThan">
      <formula>$C50</formula>
    </cfRule>
    <cfRule type="cellIs" dxfId="2073" priority="2249" stopIfTrue="1" operator="greaterThan">
      <formula>$C50</formula>
    </cfRule>
  </conditionalFormatting>
  <conditionalFormatting sqref="L50:R50">
    <cfRule type="cellIs" dxfId="2072" priority="2244" stopIfTrue="1" operator="equal">
      <formula>$K50</formula>
    </cfRule>
    <cfRule type="cellIs" dxfId="2071" priority="2245" stopIfTrue="1" operator="lessThan">
      <formula>$K50</formula>
    </cfRule>
    <cfRule type="cellIs" dxfId="2070" priority="2246" stopIfTrue="1" operator="greaterThan">
      <formula>$K50</formula>
    </cfRule>
  </conditionalFormatting>
  <conditionalFormatting sqref="T50:Z50">
    <cfRule type="cellIs" dxfId="2069" priority="2253" stopIfTrue="1" operator="lessThan">
      <formula>$S50</formula>
    </cfRule>
    <cfRule type="cellIs" dxfId="2068" priority="2254" stopIfTrue="1" operator="greaterThan">
      <formula>$S50</formula>
    </cfRule>
    <cfRule type="cellIs" dxfId="2067" priority="2255" stopIfTrue="1" operator="equal">
      <formula>$S50</formula>
    </cfRule>
  </conditionalFormatting>
  <conditionalFormatting sqref="AB50:AH50">
    <cfRule type="cellIs" dxfId="2066" priority="2250" stopIfTrue="1" operator="greaterThan">
      <formula>$AA50</formula>
    </cfRule>
    <cfRule type="cellIs" dxfId="2065" priority="2251" stopIfTrue="1" operator="lessThan">
      <formula>$AA50</formula>
    </cfRule>
    <cfRule type="cellIs" dxfId="2064" priority="2252" stopIfTrue="1" operator="equal">
      <formula>$AA50</formula>
    </cfRule>
  </conditionalFormatting>
  <conditionalFormatting sqref="D51:J51">
    <cfRule type="cellIs" dxfId="2063" priority="2235" stopIfTrue="1" operator="equal">
      <formula>$C51</formula>
    </cfRule>
    <cfRule type="cellIs" dxfId="2062" priority="2236" stopIfTrue="1" operator="lessThan">
      <formula>$C51</formula>
    </cfRule>
    <cfRule type="cellIs" dxfId="2061" priority="2237" stopIfTrue="1" operator="greaterThan">
      <formula>$C51</formula>
    </cfRule>
  </conditionalFormatting>
  <conditionalFormatting sqref="L51:R51">
    <cfRule type="cellIs" dxfId="2060" priority="2232" stopIfTrue="1" operator="equal">
      <formula>$K51</formula>
    </cfRule>
    <cfRule type="cellIs" dxfId="2059" priority="2233" stopIfTrue="1" operator="lessThan">
      <formula>$K51</formula>
    </cfRule>
    <cfRule type="cellIs" dxfId="2058" priority="2234" stopIfTrue="1" operator="greaterThan">
      <formula>$K51</formula>
    </cfRule>
  </conditionalFormatting>
  <conditionalFormatting sqref="T51:Z51">
    <cfRule type="cellIs" dxfId="2057" priority="2241" stopIfTrue="1" operator="lessThan">
      <formula>$S51</formula>
    </cfRule>
    <cfRule type="cellIs" dxfId="2056" priority="2242" stopIfTrue="1" operator="greaterThan">
      <formula>$S51</formula>
    </cfRule>
    <cfRule type="cellIs" dxfId="2055" priority="2243" stopIfTrue="1" operator="equal">
      <formula>$S51</formula>
    </cfRule>
  </conditionalFormatting>
  <conditionalFormatting sqref="AB51:AH51">
    <cfRule type="cellIs" dxfId="2054" priority="2238" stopIfTrue="1" operator="greaterThan">
      <formula>$AA51</formula>
    </cfRule>
    <cfRule type="cellIs" dxfId="2053" priority="2239" stopIfTrue="1" operator="lessThan">
      <formula>$AA51</formula>
    </cfRule>
    <cfRule type="cellIs" dxfId="2052" priority="2240" stopIfTrue="1" operator="equal">
      <formula>$AA51</formula>
    </cfRule>
  </conditionalFormatting>
  <conditionalFormatting sqref="D52:J52">
    <cfRule type="cellIs" dxfId="2051" priority="2223" stopIfTrue="1" operator="equal">
      <formula>$C52</formula>
    </cfRule>
    <cfRule type="cellIs" dxfId="2050" priority="2224" stopIfTrue="1" operator="lessThan">
      <formula>$C52</formula>
    </cfRule>
    <cfRule type="cellIs" dxfId="2049" priority="2225" stopIfTrue="1" operator="greaterThan">
      <formula>$C52</formula>
    </cfRule>
  </conditionalFormatting>
  <conditionalFormatting sqref="L52:R52">
    <cfRule type="cellIs" dxfId="2048" priority="2220" stopIfTrue="1" operator="equal">
      <formula>$K52</formula>
    </cfRule>
    <cfRule type="cellIs" dxfId="2047" priority="2221" stopIfTrue="1" operator="lessThan">
      <formula>$K52</formula>
    </cfRule>
    <cfRule type="cellIs" dxfId="2046" priority="2222" stopIfTrue="1" operator="greaterThan">
      <formula>$K52</formula>
    </cfRule>
  </conditionalFormatting>
  <conditionalFormatting sqref="T52:Z52">
    <cfRule type="cellIs" dxfId="2045" priority="2229" stopIfTrue="1" operator="lessThan">
      <formula>$S52</formula>
    </cfRule>
    <cfRule type="cellIs" dxfId="2044" priority="2230" stopIfTrue="1" operator="greaterThan">
      <formula>$S52</formula>
    </cfRule>
    <cfRule type="cellIs" dxfId="2043" priority="2231" stopIfTrue="1" operator="equal">
      <formula>$S52</formula>
    </cfRule>
  </conditionalFormatting>
  <conditionalFormatting sqref="AB52:AH52">
    <cfRule type="cellIs" dxfId="2042" priority="2226" stopIfTrue="1" operator="greaterThan">
      <formula>$AA52</formula>
    </cfRule>
    <cfRule type="cellIs" dxfId="2041" priority="2227" stopIfTrue="1" operator="lessThan">
      <formula>$AA52</formula>
    </cfRule>
    <cfRule type="cellIs" dxfId="2040" priority="2228" stopIfTrue="1" operator="equal">
      <formula>$AA52</formula>
    </cfRule>
  </conditionalFormatting>
  <conditionalFormatting sqref="D53:J53">
    <cfRule type="cellIs" dxfId="2039" priority="2211" stopIfTrue="1" operator="equal">
      <formula>$C53</formula>
    </cfRule>
    <cfRule type="cellIs" dxfId="2038" priority="2212" stopIfTrue="1" operator="lessThan">
      <formula>$C53</formula>
    </cfRule>
    <cfRule type="cellIs" dxfId="2037" priority="2213" stopIfTrue="1" operator="greaterThan">
      <formula>$C53</formula>
    </cfRule>
  </conditionalFormatting>
  <conditionalFormatting sqref="L53:R53">
    <cfRule type="cellIs" dxfId="2036" priority="2208" stopIfTrue="1" operator="equal">
      <formula>$K53</formula>
    </cfRule>
    <cfRule type="cellIs" dxfId="2035" priority="2209" stopIfTrue="1" operator="lessThan">
      <formula>$K53</formula>
    </cfRule>
    <cfRule type="cellIs" dxfId="2034" priority="2210" stopIfTrue="1" operator="greaterThan">
      <formula>$K53</formula>
    </cfRule>
  </conditionalFormatting>
  <conditionalFormatting sqref="T53:Z53">
    <cfRule type="cellIs" dxfId="2033" priority="2217" stopIfTrue="1" operator="lessThan">
      <formula>$S53</formula>
    </cfRule>
    <cfRule type="cellIs" dxfId="2032" priority="2218" stopIfTrue="1" operator="greaterThan">
      <formula>$S53</formula>
    </cfRule>
    <cfRule type="cellIs" dxfId="2031" priority="2219" stopIfTrue="1" operator="equal">
      <formula>$S53</formula>
    </cfRule>
  </conditionalFormatting>
  <conditionalFormatting sqref="AB53:AH53">
    <cfRule type="cellIs" dxfId="2030" priority="2214" stopIfTrue="1" operator="greaterThan">
      <formula>$AA53</formula>
    </cfRule>
    <cfRule type="cellIs" dxfId="2029" priority="2215" stopIfTrue="1" operator="lessThan">
      <formula>$AA53</formula>
    </cfRule>
    <cfRule type="cellIs" dxfId="2028" priority="2216" stopIfTrue="1" operator="equal">
      <formula>$AA53</formula>
    </cfRule>
  </conditionalFormatting>
  <conditionalFormatting sqref="D54:J54">
    <cfRule type="cellIs" dxfId="2027" priority="2199" stopIfTrue="1" operator="equal">
      <formula>$C54</formula>
    </cfRule>
    <cfRule type="cellIs" dxfId="2026" priority="2200" stopIfTrue="1" operator="lessThan">
      <formula>$C54</formula>
    </cfRule>
    <cfRule type="cellIs" dxfId="2025" priority="2201" stopIfTrue="1" operator="greaterThan">
      <formula>$C54</formula>
    </cfRule>
  </conditionalFormatting>
  <conditionalFormatting sqref="L54:R54">
    <cfRule type="cellIs" dxfId="2024" priority="2196" stopIfTrue="1" operator="equal">
      <formula>$K54</formula>
    </cfRule>
    <cfRule type="cellIs" dxfId="2023" priority="2197" stopIfTrue="1" operator="lessThan">
      <formula>$K54</formula>
    </cfRule>
    <cfRule type="cellIs" dxfId="2022" priority="2198" stopIfTrue="1" operator="greaterThan">
      <formula>$K54</formula>
    </cfRule>
  </conditionalFormatting>
  <conditionalFormatting sqref="T54:Z54">
    <cfRule type="cellIs" dxfId="2021" priority="2205" stopIfTrue="1" operator="lessThan">
      <formula>$S54</formula>
    </cfRule>
    <cfRule type="cellIs" dxfId="2020" priority="2206" stopIfTrue="1" operator="greaterThan">
      <formula>$S54</formula>
    </cfRule>
    <cfRule type="cellIs" dxfId="2019" priority="2207" stopIfTrue="1" operator="equal">
      <formula>$S54</formula>
    </cfRule>
  </conditionalFormatting>
  <conditionalFormatting sqref="AB54:AH54">
    <cfRule type="cellIs" dxfId="2018" priority="2202" stopIfTrue="1" operator="greaterThan">
      <formula>$AA54</formula>
    </cfRule>
    <cfRule type="cellIs" dxfId="2017" priority="2203" stopIfTrue="1" operator="lessThan">
      <formula>$AA54</formula>
    </cfRule>
    <cfRule type="cellIs" dxfId="2016" priority="2204" stopIfTrue="1" operator="equal">
      <formula>$AA54</formula>
    </cfRule>
  </conditionalFormatting>
  <conditionalFormatting sqref="D55:J55">
    <cfRule type="cellIs" dxfId="2015" priority="2187" stopIfTrue="1" operator="equal">
      <formula>$C55</formula>
    </cfRule>
    <cfRule type="cellIs" dxfId="2014" priority="2188" stopIfTrue="1" operator="lessThan">
      <formula>$C55</formula>
    </cfRule>
    <cfRule type="cellIs" dxfId="2013" priority="2189" stopIfTrue="1" operator="greaterThan">
      <formula>$C55</formula>
    </cfRule>
  </conditionalFormatting>
  <conditionalFormatting sqref="L55:R55">
    <cfRule type="cellIs" dxfId="2012" priority="2184" stopIfTrue="1" operator="equal">
      <formula>$K55</formula>
    </cfRule>
    <cfRule type="cellIs" dxfId="2011" priority="2185" stopIfTrue="1" operator="lessThan">
      <formula>$K55</formula>
    </cfRule>
    <cfRule type="cellIs" dxfId="2010" priority="2186" stopIfTrue="1" operator="greaterThan">
      <formula>$K55</formula>
    </cfRule>
  </conditionalFormatting>
  <conditionalFormatting sqref="T55:Z55">
    <cfRule type="cellIs" dxfId="2009" priority="2193" stopIfTrue="1" operator="lessThan">
      <formula>$S55</formula>
    </cfRule>
    <cfRule type="cellIs" dxfId="2008" priority="2194" stopIfTrue="1" operator="greaterThan">
      <formula>$S55</formula>
    </cfRule>
    <cfRule type="cellIs" dxfId="2007" priority="2195" stopIfTrue="1" operator="equal">
      <formula>$S55</formula>
    </cfRule>
  </conditionalFormatting>
  <conditionalFormatting sqref="AB55:AH55">
    <cfRule type="cellIs" dxfId="2006" priority="2190" stopIfTrue="1" operator="greaterThan">
      <formula>$AA55</formula>
    </cfRule>
    <cfRule type="cellIs" dxfId="2005" priority="2191" stopIfTrue="1" operator="lessThan">
      <formula>$AA55</formula>
    </cfRule>
    <cfRule type="cellIs" dxfId="2004" priority="2192" stopIfTrue="1" operator="equal">
      <formula>$AA55</formula>
    </cfRule>
  </conditionalFormatting>
  <conditionalFormatting sqref="D56:J56">
    <cfRule type="cellIs" dxfId="2003" priority="2175" stopIfTrue="1" operator="equal">
      <formula>$C56</formula>
    </cfRule>
    <cfRule type="cellIs" dxfId="2002" priority="2176" stopIfTrue="1" operator="lessThan">
      <formula>$C56</formula>
    </cfRule>
    <cfRule type="cellIs" dxfId="2001" priority="2177" stopIfTrue="1" operator="greaterThan">
      <formula>$C56</formula>
    </cfRule>
  </conditionalFormatting>
  <conditionalFormatting sqref="L56:R56">
    <cfRule type="cellIs" dxfId="2000" priority="2172" stopIfTrue="1" operator="equal">
      <formula>$K56</formula>
    </cfRule>
    <cfRule type="cellIs" dxfId="1999" priority="2173" stopIfTrue="1" operator="lessThan">
      <formula>$K56</formula>
    </cfRule>
    <cfRule type="cellIs" dxfId="1998" priority="2174" stopIfTrue="1" operator="greaterThan">
      <formula>$K56</formula>
    </cfRule>
  </conditionalFormatting>
  <conditionalFormatting sqref="T56:Z56">
    <cfRule type="cellIs" dxfId="1997" priority="2181" stopIfTrue="1" operator="lessThan">
      <formula>$S56</formula>
    </cfRule>
    <cfRule type="cellIs" dxfId="1996" priority="2182" stopIfTrue="1" operator="greaterThan">
      <formula>$S56</formula>
    </cfRule>
    <cfRule type="cellIs" dxfId="1995" priority="2183" stopIfTrue="1" operator="equal">
      <formula>$S56</formula>
    </cfRule>
  </conditionalFormatting>
  <conditionalFormatting sqref="AB56:AH56">
    <cfRule type="cellIs" dxfId="1994" priority="2178" stopIfTrue="1" operator="greaterThan">
      <formula>$AA56</formula>
    </cfRule>
    <cfRule type="cellIs" dxfId="1993" priority="2179" stopIfTrue="1" operator="lessThan">
      <formula>$AA56</formula>
    </cfRule>
    <cfRule type="cellIs" dxfId="1992" priority="2180" stopIfTrue="1" operator="equal">
      <formula>$AA56</formula>
    </cfRule>
  </conditionalFormatting>
  <conditionalFormatting sqref="D57:J57">
    <cfRule type="cellIs" dxfId="1991" priority="2163" stopIfTrue="1" operator="equal">
      <formula>$C57</formula>
    </cfRule>
    <cfRule type="cellIs" dxfId="1990" priority="2164" stopIfTrue="1" operator="lessThan">
      <formula>$C57</formula>
    </cfRule>
    <cfRule type="cellIs" dxfId="1989" priority="2165" stopIfTrue="1" operator="greaterThan">
      <formula>$C57</formula>
    </cfRule>
  </conditionalFormatting>
  <conditionalFormatting sqref="L57:R57">
    <cfRule type="cellIs" dxfId="1988" priority="2160" stopIfTrue="1" operator="equal">
      <formula>$K57</formula>
    </cfRule>
    <cfRule type="cellIs" dxfId="1987" priority="2161" stopIfTrue="1" operator="lessThan">
      <formula>$K57</formula>
    </cfRule>
    <cfRule type="cellIs" dxfId="1986" priority="2162" stopIfTrue="1" operator="greaterThan">
      <formula>$K57</formula>
    </cfRule>
  </conditionalFormatting>
  <conditionalFormatting sqref="T57:Z57">
    <cfRule type="cellIs" dxfId="1985" priority="2169" stopIfTrue="1" operator="lessThan">
      <formula>$S57</formula>
    </cfRule>
    <cfRule type="cellIs" dxfId="1984" priority="2170" stopIfTrue="1" operator="greaterThan">
      <formula>$S57</formula>
    </cfRule>
    <cfRule type="cellIs" dxfId="1983" priority="2171" stopIfTrue="1" operator="equal">
      <formula>$S57</formula>
    </cfRule>
  </conditionalFormatting>
  <conditionalFormatting sqref="AB57:AH57">
    <cfRule type="cellIs" dxfId="1982" priority="2166" stopIfTrue="1" operator="greaterThan">
      <formula>$AA57</formula>
    </cfRule>
    <cfRule type="cellIs" dxfId="1981" priority="2167" stopIfTrue="1" operator="lessThan">
      <formula>$AA57</formula>
    </cfRule>
    <cfRule type="cellIs" dxfId="1980" priority="2168" stopIfTrue="1" operator="equal">
      <formula>$AA57</formula>
    </cfRule>
  </conditionalFormatting>
  <conditionalFormatting sqref="D58:J58">
    <cfRule type="cellIs" dxfId="1979" priority="2128" stopIfTrue="1" operator="equal">
      <formula>$C58</formula>
    </cfRule>
    <cfRule type="cellIs" dxfId="1978" priority="2129" stopIfTrue="1" operator="lessThan">
      <formula>$C58</formula>
    </cfRule>
    <cfRule type="cellIs" dxfId="1977" priority="2130" stopIfTrue="1" operator="greaterThan">
      <formula>$C58</formula>
    </cfRule>
  </conditionalFormatting>
  <conditionalFormatting sqref="L58:R58">
    <cfRule type="cellIs" dxfId="1976" priority="2125" stopIfTrue="1" operator="equal">
      <formula>$K58</formula>
    </cfRule>
    <cfRule type="cellIs" dxfId="1975" priority="2126" stopIfTrue="1" operator="lessThan">
      <formula>$K58</formula>
    </cfRule>
    <cfRule type="cellIs" dxfId="1974" priority="2127" stopIfTrue="1" operator="greaterThan">
      <formula>$K58</formula>
    </cfRule>
  </conditionalFormatting>
  <conditionalFormatting sqref="T58:Z58">
    <cfRule type="cellIs" dxfId="1973" priority="2134" stopIfTrue="1" operator="lessThan">
      <formula>$S58</formula>
    </cfRule>
    <cfRule type="cellIs" dxfId="1972" priority="2135" stopIfTrue="1" operator="greaterThan">
      <formula>$S58</formula>
    </cfRule>
    <cfRule type="cellIs" dxfId="1971" priority="2136" stopIfTrue="1" operator="equal">
      <formula>$S58</formula>
    </cfRule>
  </conditionalFormatting>
  <conditionalFormatting sqref="AB58:AH58">
    <cfRule type="cellIs" dxfId="1970" priority="2131" stopIfTrue="1" operator="greaterThan">
      <formula>$AA58</formula>
    </cfRule>
    <cfRule type="cellIs" dxfId="1969" priority="2132" stopIfTrue="1" operator="lessThan">
      <formula>$AA58</formula>
    </cfRule>
    <cfRule type="cellIs" dxfId="1968" priority="2133" stopIfTrue="1" operator="equal">
      <formula>$AA58</formula>
    </cfRule>
  </conditionalFormatting>
  <conditionalFormatting sqref="D59:J59">
    <cfRule type="cellIs" dxfId="1967" priority="2116" stopIfTrue="1" operator="equal">
      <formula>$C59</formula>
    </cfRule>
    <cfRule type="cellIs" dxfId="1966" priority="2117" stopIfTrue="1" operator="lessThan">
      <formula>$C59</formula>
    </cfRule>
    <cfRule type="cellIs" dxfId="1965" priority="2118" stopIfTrue="1" operator="greaterThan">
      <formula>$C59</formula>
    </cfRule>
  </conditionalFormatting>
  <conditionalFormatting sqref="L59:R59">
    <cfRule type="cellIs" dxfId="1964" priority="2113" stopIfTrue="1" operator="equal">
      <formula>$K59</formula>
    </cfRule>
    <cfRule type="cellIs" dxfId="1963" priority="2114" stopIfTrue="1" operator="lessThan">
      <formula>$K59</formula>
    </cfRule>
    <cfRule type="cellIs" dxfId="1962" priority="2115" stopIfTrue="1" operator="greaterThan">
      <formula>$K59</formula>
    </cfRule>
  </conditionalFormatting>
  <conditionalFormatting sqref="T59:Z59">
    <cfRule type="cellIs" dxfId="1961" priority="2122" stopIfTrue="1" operator="lessThan">
      <formula>$S59</formula>
    </cfRule>
    <cfRule type="cellIs" dxfId="1960" priority="2123" stopIfTrue="1" operator="greaterThan">
      <formula>$S59</formula>
    </cfRule>
    <cfRule type="cellIs" dxfId="1959" priority="2124" stopIfTrue="1" operator="equal">
      <formula>$S59</formula>
    </cfRule>
  </conditionalFormatting>
  <conditionalFormatting sqref="AB59:AH59">
    <cfRule type="cellIs" dxfId="1958" priority="2119" stopIfTrue="1" operator="greaterThan">
      <formula>$AA59</formula>
    </cfRule>
    <cfRule type="cellIs" dxfId="1957" priority="2120" stopIfTrue="1" operator="lessThan">
      <formula>$AA59</formula>
    </cfRule>
    <cfRule type="cellIs" dxfId="1956" priority="2121" stopIfTrue="1" operator="equal">
      <formula>$AA59</formula>
    </cfRule>
  </conditionalFormatting>
  <conditionalFormatting sqref="D60:J60">
    <cfRule type="cellIs" dxfId="1955" priority="2086" stopIfTrue="1" operator="equal">
      <formula>$C60</formula>
    </cfRule>
    <cfRule type="cellIs" dxfId="1954" priority="2087" stopIfTrue="1" operator="lessThan">
      <formula>$C60</formula>
    </cfRule>
    <cfRule type="cellIs" dxfId="1953" priority="2088" stopIfTrue="1" operator="greaterThan">
      <formula>$C60</formula>
    </cfRule>
  </conditionalFormatting>
  <conditionalFormatting sqref="L60:R60">
    <cfRule type="cellIs" dxfId="1952" priority="2083" stopIfTrue="1" operator="equal">
      <formula>$K60</formula>
    </cfRule>
    <cfRule type="cellIs" dxfId="1951" priority="2084" stopIfTrue="1" operator="lessThan">
      <formula>$K60</formula>
    </cfRule>
    <cfRule type="cellIs" dxfId="1950" priority="2085" stopIfTrue="1" operator="greaterThan">
      <formula>$K60</formula>
    </cfRule>
  </conditionalFormatting>
  <conditionalFormatting sqref="T60:Z60">
    <cfRule type="cellIs" dxfId="1949" priority="2092" stopIfTrue="1" operator="lessThan">
      <formula>$S60</formula>
    </cfRule>
    <cfRule type="cellIs" dxfId="1948" priority="2093" stopIfTrue="1" operator="greaterThan">
      <formula>$S60</formula>
    </cfRule>
    <cfRule type="cellIs" dxfId="1947" priority="2094" stopIfTrue="1" operator="equal">
      <formula>$S60</formula>
    </cfRule>
  </conditionalFormatting>
  <conditionalFormatting sqref="AB60:AH60">
    <cfRule type="cellIs" dxfId="1946" priority="2089" stopIfTrue="1" operator="greaterThan">
      <formula>$AA60</formula>
    </cfRule>
    <cfRule type="cellIs" dxfId="1945" priority="2090" stopIfTrue="1" operator="lessThan">
      <formula>$AA60</formula>
    </cfRule>
    <cfRule type="cellIs" dxfId="1944" priority="2091" stopIfTrue="1" operator="equal">
      <formula>$AA60</formula>
    </cfRule>
  </conditionalFormatting>
  <conditionalFormatting sqref="D61:J61">
    <cfRule type="cellIs" dxfId="1943" priority="2074" stopIfTrue="1" operator="equal">
      <formula>$C61</formula>
    </cfRule>
    <cfRule type="cellIs" dxfId="1942" priority="2075" stopIfTrue="1" operator="lessThan">
      <formula>$C61</formula>
    </cfRule>
    <cfRule type="cellIs" dxfId="1941" priority="2076" stopIfTrue="1" operator="greaterThan">
      <formula>$C61</formula>
    </cfRule>
  </conditionalFormatting>
  <conditionalFormatting sqref="L61:R61">
    <cfRule type="cellIs" dxfId="1940" priority="2071" stopIfTrue="1" operator="equal">
      <formula>$K61</formula>
    </cfRule>
    <cfRule type="cellIs" dxfId="1939" priority="2072" stopIfTrue="1" operator="lessThan">
      <formula>$K61</formula>
    </cfRule>
    <cfRule type="cellIs" dxfId="1938" priority="2073" stopIfTrue="1" operator="greaterThan">
      <formula>$K61</formula>
    </cfRule>
  </conditionalFormatting>
  <conditionalFormatting sqref="T61:Z61">
    <cfRule type="cellIs" dxfId="1937" priority="2080" stopIfTrue="1" operator="lessThan">
      <formula>$S61</formula>
    </cfRule>
    <cfRule type="cellIs" dxfId="1936" priority="2081" stopIfTrue="1" operator="greaterThan">
      <formula>$S61</formula>
    </cfRule>
    <cfRule type="cellIs" dxfId="1935" priority="2082" stopIfTrue="1" operator="equal">
      <formula>$S61</formula>
    </cfRule>
  </conditionalFormatting>
  <conditionalFormatting sqref="AB61:AH61">
    <cfRule type="cellIs" dxfId="1934" priority="2077" stopIfTrue="1" operator="greaterThan">
      <formula>$AA61</formula>
    </cfRule>
    <cfRule type="cellIs" dxfId="1933" priority="2078" stopIfTrue="1" operator="lessThan">
      <formula>$AA61</formula>
    </cfRule>
    <cfRule type="cellIs" dxfId="1932" priority="2079" stopIfTrue="1" operator="equal">
      <formula>$AA61</formula>
    </cfRule>
  </conditionalFormatting>
  <conditionalFormatting sqref="D62:J62">
    <cfRule type="cellIs" dxfId="1931" priority="2062" stopIfTrue="1" operator="equal">
      <formula>$C62</formula>
    </cfRule>
    <cfRule type="cellIs" dxfId="1930" priority="2063" stopIfTrue="1" operator="lessThan">
      <formula>$C62</formula>
    </cfRule>
    <cfRule type="cellIs" dxfId="1929" priority="2064" stopIfTrue="1" operator="greaterThan">
      <formula>$C62</formula>
    </cfRule>
  </conditionalFormatting>
  <conditionalFormatting sqref="L62:R62">
    <cfRule type="cellIs" dxfId="1928" priority="2059" stopIfTrue="1" operator="equal">
      <formula>$K62</formula>
    </cfRule>
    <cfRule type="cellIs" dxfId="1927" priority="2060" stopIfTrue="1" operator="lessThan">
      <formula>$K62</formula>
    </cfRule>
    <cfRule type="cellIs" dxfId="1926" priority="2061" stopIfTrue="1" operator="greaterThan">
      <formula>$K62</formula>
    </cfRule>
  </conditionalFormatting>
  <conditionalFormatting sqref="T62:Z62">
    <cfRule type="cellIs" dxfId="1925" priority="2068" stopIfTrue="1" operator="lessThan">
      <formula>$S62</formula>
    </cfRule>
    <cfRule type="cellIs" dxfId="1924" priority="2069" stopIfTrue="1" operator="greaterThan">
      <formula>$S62</formula>
    </cfRule>
    <cfRule type="cellIs" dxfId="1923" priority="2070" stopIfTrue="1" operator="equal">
      <formula>$S62</formula>
    </cfRule>
  </conditionalFormatting>
  <conditionalFormatting sqref="AB62:AH62">
    <cfRule type="cellIs" dxfId="1922" priority="2065" stopIfTrue="1" operator="greaterThan">
      <formula>$AA62</formula>
    </cfRule>
    <cfRule type="cellIs" dxfId="1921" priority="2066" stopIfTrue="1" operator="lessThan">
      <formula>$AA62</formula>
    </cfRule>
    <cfRule type="cellIs" dxfId="1920" priority="2067" stopIfTrue="1" operator="equal">
      <formula>$AA62</formula>
    </cfRule>
  </conditionalFormatting>
  <conditionalFormatting sqref="D63:J63">
    <cfRule type="cellIs" dxfId="1919" priority="2050" stopIfTrue="1" operator="equal">
      <formula>$C63</formula>
    </cfRule>
    <cfRule type="cellIs" dxfId="1918" priority="2051" stopIfTrue="1" operator="lessThan">
      <formula>$C63</formula>
    </cfRule>
    <cfRule type="cellIs" dxfId="1917" priority="2052" stopIfTrue="1" operator="greaterThan">
      <formula>$C63</formula>
    </cfRule>
  </conditionalFormatting>
  <conditionalFormatting sqref="L63:R63">
    <cfRule type="cellIs" dxfId="1916" priority="2047" stopIfTrue="1" operator="equal">
      <formula>$K63</formula>
    </cfRule>
    <cfRule type="cellIs" dxfId="1915" priority="2048" stopIfTrue="1" operator="lessThan">
      <formula>$K63</formula>
    </cfRule>
    <cfRule type="cellIs" dxfId="1914" priority="2049" stopIfTrue="1" operator="greaterThan">
      <formula>$K63</formula>
    </cfRule>
  </conditionalFormatting>
  <conditionalFormatting sqref="T63:Z63">
    <cfRule type="cellIs" dxfId="1913" priority="2056" stopIfTrue="1" operator="lessThan">
      <formula>$S63</formula>
    </cfRule>
    <cfRule type="cellIs" dxfId="1912" priority="2057" stopIfTrue="1" operator="greaterThan">
      <formula>$S63</formula>
    </cfRule>
    <cfRule type="cellIs" dxfId="1911" priority="2058" stopIfTrue="1" operator="equal">
      <formula>$S63</formula>
    </cfRule>
  </conditionalFormatting>
  <conditionalFormatting sqref="AB63:AH63">
    <cfRule type="cellIs" dxfId="1910" priority="2053" stopIfTrue="1" operator="greaterThan">
      <formula>$AA63</formula>
    </cfRule>
    <cfRule type="cellIs" dxfId="1909" priority="2054" stopIfTrue="1" operator="lessThan">
      <formula>$AA63</formula>
    </cfRule>
    <cfRule type="cellIs" dxfId="1908" priority="2055" stopIfTrue="1" operator="equal">
      <formula>$AA63</formula>
    </cfRule>
  </conditionalFormatting>
  <conditionalFormatting sqref="D64:J64">
    <cfRule type="cellIs" dxfId="1907" priority="2020" stopIfTrue="1" operator="equal">
      <formula>$C64</formula>
    </cfRule>
    <cfRule type="cellIs" dxfId="1906" priority="2021" stopIfTrue="1" operator="lessThan">
      <formula>$C64</formula>
    </cfRule>
    <cfRule type="cellIs" dxfId="1905" priority="2022" stopIfTrue="1" operator="greaterThan">
      <formula>$C64</formula>
    </cfRule>
  </conditionalFormatting>
  <conditionalFormatting sqref="L64:R64">
    <cfRule type="cellIs" dxfId="1904" priority="2017" stopIfTrue="1" operator="equal">
      <formula>$K64</formula>
    </cfRule>
    <cfRule type="cellIs" dxfId="1903" priority="2018" stopIfTrue="1" operator="lessThan">
      <formula>$K64</formula>
    </cfRule>
    <cfRule type="cellIs" dxfId="1902" priority="2019" stopIfTrue="1" operator="greaterThan">
      <formula>$K64</formula>
    </cfRule>
  </conditionalFormatting>
  <conditionalFormatting sqref="T64:Z64">
    <cfRule type="cellIs" dxfId="1901" priority="2026" stopIfTrue="1" operator="lessThan">
      <formula>$S64</formula>
    </cfRule>
    <cfRule type="cellIs" dxfId="1900" priority="2027" stopIfTrue="1" operator="greaterThan">
      <formula>$S64</formula>
    </cfRule>
    <cfRule type="cellIs" dxfId="1899" priority="2028" stopIfTrue="1" operator="equal">
      <formula>$S64</formula>
    </cfRule>
  </conditionalFormatting>
  <conditionalFormatting sqref="AB64:AH64">
    <cfRule type="cellIs" dxfId="1898" priority="2023" stopIfTrue="1" operator="greaterThan">
      <formula>$AA64</formula>
    </cfRule>
    <cfRule type="cellIs" dxfId="1897" priority="2024" stopIfTrue="1" operator="lessThan">
      <formula>$AA64</formula>
    </cfRule>
    <cfRule type="cellIs" dxfId="1896" priority="2025" stopIfTrue="1" operator="equal">
      <formula>$AA64</formula>
    </cfRule>
  </conditionalFormatting>
  <conditionalFormatting sqref="D65:J65">
    <cfRule type="cellIs" dxfId="1895" priority="2008" stopIfTrue="1" operator="equal">
      <formula>$C65</formula>
    </cfRule>
    <cfRule type="cellIs" dxfId="1894" priority="2009" stopIfTrue="1" operator="lessThan">
      <formula>$C65</formula>
    </cfRule>
    <cfRule type="cellIs" dxfId="1893" priority="2010" stopIfTrue="1" operator="greaterThan">
      <formula>$C65</formula>
    </cfRule>
  </conditionalFormatting>
  <conditionalFormatting sqref="L65:R65">
    <cfRule type="cellIs" dxfId="1892" priority="2005" stopIfTrue="1" operator="equal">
      <formula>$K65</formula>
    </cfRule>
    <cfRule type="cellIs" dxfId="1891" priority="2006" stopIfTrue="1" operator="lessThan">
      <formula>$K65</formula>
    </cfRule>
    <cfRule type="cellIs" dxfId="1890" priority="2007" stopIfTrue="1" operator="greaterThan">
      <formula>$K65</formula>
    </cfRule>
  </conditionalFormatting>
  <conditionalFormatting sqref="T65:Z65">
    <cfRule type="cellIs" dxfId="1889" priority="2014" stopIfTrue="1" operator="lessThan">
      <formula>$S65</formula>
    </cfRule>
    <cfRule type="cellIs" dxfId="1888" priority="2015" stopIfTrue="1" operator="greaterThan">
      <formula>$S65</formula>
    </cfRule>
    <cfRule type="cellIs" dxfId="1887" priority="2016" stopIfTrue="1" operator="equal">
      <formula>$S65</formula>
    </cfRule>
  </conditionalFormatting>
  <conditionalFormatting sqref="AB65:AH65">
    <cfRule type="cellIs" dxfId="1886" priority="2011" stopIfTrue="1" operator="greaterThan">
      <formula>$AA65</formula>
    </cfRule>
    <cfRule type="cellIs" dxfId="1885" priority="2012" stopIfTrue="1" operator="lessThan">
      <formula>$AA65</formula>
    </cfRule>
    <cfRule type="cellIs" dxfId="1884" priority="2013" stopIfTrue="1" operator="equal">
      <formula>$AA65</formula>
    </cfRule>
  </conditionalFormatting>
  <conditionalFormatting sqref="D66:J66">
    <cfRule type="cellIs" dxfId="1883" priority="1975" stopIfTrue="1" operator="equal">
      <formula>$C66</formula>
    </cfRule>
    <cfRule type="cellIs" dxfId="1882" priority="1976" stopIfTrue="1" operator="lessThan">
      <formula>$C66</formula>
    </cfRule>
    <cfRule type="cellIs" dxfId="1881" priority="1977" stopIfTrue="1" operator="greaterThan">
      <formula>$C66</formula>
    </cfRule>
  </conditionalFormatting>
  <conditionalFormatting sqref="L66:R66">
    <cfRule type="cellIs" dxfId="1880" priority="1987" stopIfTrue="1" operator="equal">
      <formula>$K66</formula>
    </cfRule>
    <cfRule type="cellIs" dxfId="1879" priority="1988" stopIfTrue="1" operator="lessThan">
      <formula>$K66</formula>
    </cfRule>
    <cfRule type="cellIs" dxfId="1878" priority="1989" stopIfTrue="1" operator="greaterThan">
      <formula>$K66</formula>
    </cfRule>
  </conditionalFormatting>
  <conditionalFormatting sqref="T66:Z66">
    <cfRule type="cellIs" dxfId="1877" priority="1996" stopIfTrue="1" operator="lessThan">
      <formula>$S66</formula>
    </cfRule>
    <cfRule type="cellIs" dxfId="1876" priority="1997" stopIfTrue="1" operator="greaterThan">
      <formula>$S66</formula>
    </cfRule>
    <cfRule type="cellIs" dxfId="1875" priority="1998" stopIfTrue="1" operator="equal">
      <formula>$S66</formula>
    </cfRule>
  </conditionalFormatting>
  <conditionalFormatting sqref="AB66:AH66">
    <cfRule type="cellIs" dxfId="1874" priority="1993" stopIfTrue="1" operator="greaterThan">
      <formula>$AA66</formula>
    </cfRule>
    <cfRule type="cellIs" dxfId="1873" priority="1994" stopIfTrue="1" operator="lessThan">
      <formula>$AA66</formula>
    </cfRule>
    <cfRule type="cellIs" dxfId="1872" priority="1995" stopIfTrue="1" operator="equal">
      <formula>$AA66</formula>
    </cfRule>
  </conditionalFormatting>
  <conditionalFormatting sqref="D67:J67">
    <cfRule type="cellIs" dxfId="1871" priority="1963" stopIfTrue="1" operator="equal">
      <formula>$C67</formula>
    </cfRule>
    <cfRule type="cellIs" dxfId="1870" priority="1964" stopIfTrue="1" operator="lessThan">
      <formula>$C67</formula>
    </cfRule>
    <cfRule type="cellIs" dxfId="1869" priority="1965" stopIfTrue="1" operator="greaterThan">
      <formula>$C67</formula>
    </cfRule>
  </conditionalFormatting>
  <conditionalFormatting sqref="L67:R67">
    <cfRule type="cellIs" dxfId="1868" priority="1966" stopIfTrue="1" operator="equal">
      <formula>$K67</formula>
    </cfRule>
    <cfRule type="cellIs" dxfId="1867" priority="1967" stopIfTrue="1" operator="lessThan">
      <formula>$K67</formula>
    </cfRule>
    <cfRule type="cellIs" dxfId="1866" priority="1968" stopIfTrue="1" operator="greaterThan">
      <formula>$K67</formula>
    </cfRule>
  </conditionalFormatting>
  <conditionalFormatting sqref="T67:Z67">
    <cfRule type="cellIs" dxfId="1865" priority="1972" stopIfTrue="1" operator="lessThan">
      <formula>$S67</formula>
    </cfRule>
    <cfRule type="cellIs" dxfId="1864" priority="1973" stopIfTrue="1" operator="greaterThan">
      <formula>$S67</formula>
    </cfRule>
    <cfRule type="cellIs" dxfId="1863" priority="1974" stopIfTrue="1" operator="equal">
      <formula>$S67</formula>
    </cfRule>
  </conditionalFormatting>
  <conditionalFormatting sqref="AB67:AH67">
    <cfRule type="cellIs" dxfId="1862" priority="1969" stopIfTrue="1" operator="greaterThan">
      <formula>$AA67</formula>
    </cfRule>
    <cfRule type="cellIs" dxfId="1861" priority="1970" stopIfTrue="1" operator="lessThan">
      <formula>$AA67</formula>
    </cfRule>
    <cfRule type="cellIs" dxfId="1860" priority="1971" stopIfTrue="1" operator="equal">
      <formula>$AA67</formula>
    </cfRule>
  </conditionalFormatting>
  <conditionalFormatting sqref="D68:J68">
    <cfRule type="cellIs" dxfId="1859" priority="1951" stopIfTrue="1" operator="equal">
      <formula>$C68</formula>
    </cfRule>
    <cfRule type="cellIs" dxfId="1858" priority="1952" stopIfTrue="1" operator="lessThan">
      <formula>$C68</formula>
    </cfRule>
    <cfRule type="cellIs" dxfId="1857" priority="1953" stopIfTrue="1" operator="greaterThan">
      <formula>$C68</formula>
    </cfRule>
  </conditionalFormatting>
  <conditionalFormatting sqref="L68:R68">
    <cfRule type="cellIs" dxfId="1856" priority="1954" stopIfTrue="1" operator="equal">
      <formula>$K68</formula>
    </cfRule>
    <cfRule type="cellIs" dxfId="1855" priority="1955" stopIfTrue="1" operator="lessThan">
      <formula>$K68</formula>
    </cfRule>
    <cfRule type="cellIs" dxfId="1854" priority="1956" stopIfTrue="1" operator="greaterThan">
      <formula>$K68</formula>
    </cfRule>
  </conditionalFormatting>
  <conditionalFormatting sqref="T68:Z68">
    <cfRule type="cellIs" dxfId="1853" priority="1960" stopIfTrue="1" operator="lessThan">
      <formula>$S68</formula>
    </cfRule>
    <cfRule type="cellIs" dxfId="1852" priority="1961" stopIfTrue="1" operator="greaterThan">
      <formula>$S68</formula>
    </cfRule>
    <cfRule type="cellIs" dxfId="1851" priority="1962" stopIfTrue="1" operator="equal">
      <formula>$S68</formula>
    </cfRule>
  </conditionalFormatting>
  <conditionalFormatting sqref="AB68:AH68">
    <cfRule type="cellIs" dxfId="1850" priority="1957" stopIfTrue="1" operator="greaterThan">
      <formula>$AA68</formula>
    </cfRule>
    <cfRule type="cellIs" dxfId="1849" priority="1958" stopIfTrue="1" operator="lessThan">
      <formula>$AA68</formula>
    </cfRule>
    <cfRule type="cellIs" dxfId="1848" priority="1959" stopIfTrue="1" operator="equal">
      <formula>$AA68</formula>
    </cfRule>
  </conditionalFormatting>
  <conditionalFormatting sqref="D69:J69">
    <cfRule type="cellIs" dxfId="1847" priority="1939" stopIfTrue="1" operator="equal">
      <formula>$C69</formula>
    </cfRule>
    <cfRule type="cellIs" dxfId="1846" priority="1940" stopIfTrue="1" operator="lessThan">
      <formula>$C69</formula>
    </cfRule>
    <cfRule type="cellIs" dxfId="1845" priority="1941" stopIfTrue="1" operator="greaterThan">
      <formula>$C69</formula>
    </cfRule>
  </conditionalFormatting>
  <conditionalFormatting sqref="L69:R69">
    <cfRule type="cellIs" dxfId="1844" priority="1942" stopIfTrue="1" operator="equal">
      <formula>$K69</formula>
    </cfRule>
    <cfRule type="cellIs" dxfId="1843" priority="1943" stopIfTrue="1" operator="lessThan">
      <formula>$K69</formula>
    </cfRule>
    <cfRule type="cellIs" dxfId="1842" priority="1944" stopIfTrue="1" operator="greaterThan">
      <formula>$K69</formula>
    </cfRule>
  </conditionalFormatting>
  <conditionalFormatting sqref="T69:Z69">
    <cfRule type="cellIs" dxfId="1841" priority="1948" stopIfTrue="1" operator="lessThan">
      <formula>$S69</formula>
    </cfRule>
    <cfRule type="cellIs" dxfId="1840" priority="1949" stopIfTrue="1" operator="greaterThan">
      <formula>$S69</formula>
    </cfRule>
    <cfRule type="cellIs" dxfId="1839" priority="1950" stopIfTrue="1" operator="equal">
      <formula>$S69</formula>
    </cfRule>
  </conditionalFormatting>
  <conditionalFormatting sqref="AB69:AH69">
    <cfRule type="cellIs" dxfId="1838" priority="1945" stopIfTrue="1" operator="greaterThan">
      <formula>$AA69</formula>
    </cfRule>
    <cfRule type="cellIs" dxfId="1837" priority="1946" stopIfTrue="1" operator="lessThan">
      <formula>$AA69</formula>
    </cfRule>
    <cfRule type="cellIs" dxfId="1836" priority="1947" stopIfTrue="1" operator="equal">
      <formula>$AA69</formula>
    </cfRule>
  </conditionalFormatting>
  <conditionalFormatting sqref="D70:J70">
    <cfRule type="cellIs" dxfId="1835" priority="1927" stopIfTrue="1" operator="equal">
      <formula>$C70</formula>
    </cfRule>
    <cfRule type="cellIs" dxfId="1834" priority="1928" stopIfTrue="1" operator="lessThan">
      <formula>$C70</formula>
    </cfRule>
    <cfRule type="cellIs" dxfId="1833" priority="1929" stopIfTrue="1" operator="greaterThan">
      <formula>$C70</formula>
    </cfRule>
  </conditionalFormatting>
  <conditionalFormatting sqref="L70:R70">
    <cfRule type="cellIs" dxfId="1832" priority="1930" stopIfTrue="1" operator="equal">
      <formula>$K70</formula>
    </cfRule>
    <cfRule type="cellIs" dxfId="1831" priority="1931" stopIfTrue="1" operator="lessThan">
      <formula>$K70</formula>
    </cfRule>
    <cfRule type="cellIs" dxfId="1830" priority="1932" stopIfTrue="1" operator="greaterThan">
      <formula>$K70</formula>
    </cfRule>
  </conditionalFormatting>
  <conditionalFormatting sqref="T70:Z70">
    <cfRule type="cellIs" dxfId="1829" priority="1936" stopIfTrue="1" operator="lessThan">
      <formula>$S70</formula>
    </cfRule>
    <cfRule type="cellIs" dxfId="1828" priority="1937" stopIfTrue="1" operator="greaterThan">
      <formula>$S70</formula>
    </cfRule>
    <cfRule type="cellIs" dxfId="1827" priority="1938" stopIfTrue="1" operator="equal">
      <formula>$S70</formula>
    </cfRule>
  </conditionalFormatting>
  <conditionalFormatting sqref="AB70:AH70">
    <cfRule type="cellIs" dxfId="1826" priority="1933" stopIfTrue="1" operator="greaterThan">
      <formula>$AA70</formula>
    </cfRule>
    <cfRule type="cellIs" dxfId="1825" priority="1934" stopIfTrue="1" operator="lessThan">
      <formula>$AA70</formula>
    </cfRule>
    <cfRule type="cellIs" dxfId="1824" priority="1935" stopIfTrue="1" operator="equal">
      <formula>$AA70</formula>
    </cfRule>
  </conditionalFormatting>
  <conditionalFormatting sqref="D71:J71">
    <cfRule type="cellIs" dxfId="1823" priority="1915" stopIfTrue="1" operator="equal">
      <formula>$C71</formula>
    </cfRule>
    <cfRule type="cellIs" dxfId="1822" priority="1916" stopIfTrue="1" operator="lessThan">
      <formula>$C71</formula>
    </cfRule>
    <cfRule type="cellIs" dxfId="1821" priority="1917" stopIfTrue="1" operator="greaterThan">
      <formula>$C71</formula>
    </cfRule>
  </conditionalFormatting>
  <conditionalFormatting sqref="L71:R71">
    <cfRule type="cellIs" dxfId="1820" priority="1918" stopIfTrue="1" operator="equal">
      <formula>$K71</formula>
    </cfRule>
    <cfRule type="cellIs" dxfId="1819" priority="1919" stopIfTrue="1" operator="lessThan">
      <formula>$K71</formula>
    </cfRule>
    <cfRule type="cellIs" dxfId="1818" priority="1920" stopIfTrue="1" operator="greaterThan">
      <formula>$K71</formula>
    </cfRule>
  </conditionalFormatting>
  <conditionalFormatting sqref="T71:Z71">
    <cfRule type="cellIs" dxfId="1817" priority="1924" stopIfTrue="1" operator="lessThan">
      <formula>$S71</formula>
    </cfRule>
    <cfRule type="cellIs" dxfId="1816" priority="1925" stopIfTrue="1" operator="greaterThan">
      <formula>$S71</formula>
    </cfRule>
    <cfRule type="cellIs" dxfId="1815" priority="1926" stopIfTrue="1" operator="equal">
      <formula>$S71</formula>
    </cfRule>
  </conditionalFormatting>
  <conditionalFormatting sqref="AB71:AH71">
    <cfRule type="cellIs" dxfId="1814" priority="1921" stopIfTrue="1" operator="greaterThan">
      <formula>$AA71</formula>
    </cfRule>
    <cfRule type="cellIs" dxfId="1813" priority="1922" stopIfTrue="1" operator="lessThan">
      <formula>$AA71</formula>
    </cfRule>
    <cfRule type="cellIs" dxfId="1812" priority="1923" stopIfTrue="1" operator="equal">
      <formula>$AA71</formula>
    </cfRule>
  </conditionalFormatting>
  <conditionalFormatting sqref="D72:J72">
    <cfRule type="cellIs" dxfId="1811" priority="1903" stopIfTrue="1" operator="equal">
      <formula>$C72</formula>
    </cfRule>
    <cfRule type="cellIs" dxfId="1810" priority="1904" stopIfTrue="1" operator="lessThan">
      <formula>$C72</formula>
    </cfRule>
    <cfRule type="cellIs" dxfId="1809" priority="1905" stopIfTrue="1" operator="greaterThan">
      <formula>$C72</formula>
    </cfRule>
  </conditionalFormatting>
  <conditionalFormatting sqref="L72:R72">
    <cfRule type="cellIs" dxfId="1808" priority="1906" stopIfTrue="1" operator="equal">
      <formula>$K72</formula>
    </cfRule>
    <cfRule type="cellIs" dxfId="1807" priority="1907" stopIfTrue="1" operator="lessThan">
      <formula>$K72</formula>
    </cfRule>
    <cfRule type="cellIs" dxfId="1806" priority="1908" stopIfTrue="1" operator="greaterThan">
      <formula>$K72</formula>
    </cfRule>
  </conditionalFormatting>
  <conditionalFormatting sqref="T72:Z72">
    <cfRule type="cellIs" dxfId="1805" priority="1912" stopIfTrue="1" operator="lessThan">
      <formula>$S72</formula>
    </cfRule>
    <cfRule type="cellIs" dxfId="1804" priority="1913" stopIfTrue="1" operator="greaterThan">
      <formula>$S72</formula>
    </cfRule>
    <cfRule type="cellIs" dxfId="1803" priority="1914" stopIfTrue="1" operator="equal">
      <formula>$S72</formula>
    </cfRule>
  </conditionalFormatting>
  <conditionalFormatting sqref="AB72:AH72">
    <cfRule type="cellIs" dxfId="1802" priority="1909" stopIfTrue="1" operator="greaterThan">
      <formula>$AA72</formula>
    </cfRule>
    <cfRule type="cellIs" dxfId="1801" priority="1910" stopIfTrue="1" operator="lessThan">
      <formula>$AA72</formula>
    </cfRule>
    <cfRule type="cellIs" dxfId="1800" priority="1911" stopIfTrue="1" operator="equal">
      <formula>$AA72</formula>
    </cfRule>
  </conditionalFormatting>
  <conditionalFormatting sqref="D73:J73">
    <cfRule type="cellIs" dxfId="1799" priority="1891" stopIfTrue="1" operator="equal">
      <formula>$C73</formula>
    </cfRule>
    <cfRule type="cellIs" dxfId="1798" priority="1892" stopIfTrue="1" operator="lessThan">
      <formula>$C73</formula>
    </cfRule>
    <cfRule type="cellIs" dxfId="1797" priority="1893" stopIfTrue="1" operator="greaterThan">
      <formula>$C73</formula>
    </cfRule>
  </conditionalFormatting>
  <conditionalFormatting sqref="L73:R73">
    <cfRule type="cellIs" dxfId="1796" priority="1894" stopIfTrue="1" operator="equal">
      <formula>$K73</formula>
    </cfRule>
    <cfRule type="cellIs" dxfId="1795" priority="1895" stopIfTrue="1" operator="lessThan">
      <formula>$K73</formula>
    </cfRule>
    <cfRule type="cellIs" dxfId="1794" priority="1896" stopIfTrue="1" operator="greaterThan">
      <formula>$K73</formula>
    </cfRule>
  </conditionalFormatting>
  <conditionalFormatting sqref="T73:Z73">
    <cfRule type="cellIs" dxfId="1793" priority="1900" stopIfTrue="1" operator="lessThan">
      <formula>$S73</formula>
    </cfRule>
    <cfRule type="cellIs" dxfId="1792" priority="1901" stopIfTrue="1" operator="greaterThan">
      <formula>$S73</formula>
    </cfRule>
    <cfRule type="cellIs" dxfId="1791" priority="1902" stopIfTrue="1" operator="equal">
      <formula>$S73</formula>
    </cfRule>
  </conditionalFormatting>
  <conditionalFormatting sqref="AB73:AH73">
    <cfRule type="cellIs" dxfId="1790" priority="1897" stopIfTrue="1" operator="greaterThan">
      <formula>$AA73</formula>
    </cfRule>
    <cfRule type="cellIs" dxfId="1789" priority="1898" stopIfTrue="1" operator="lessThan">
      <formula>$AA73</formula>
    </cfRule>
    <cfRule type="cellIs" dxfId="1788" priority="1899" stopIfTrue="1" operator="equal">
      <formula>$AA73</formula>
    </cfRule>
  </conditionalFormatting>
  <conditionalFormatting sqref="D74:J74">
    <cfRule type="cellIs" dxfId="1787" priority="1879" stopIfTrue="1" operator="equal">
      <formula>$C74</formula>
    </cfRule>
    <cfRule type="cellIs" dxfId="1786" priority="1880" stopIfTrue="1" operator="lessThan">
      <formula>$C74</formula>
    </cfRule>
    <cfRule type="cellIs" dxfId="1785" priority="1881" stopIfTrue="1" operator="greaterThan">
      <formula>$C74</formula>
    </cfRule>
  </conditionalFormatting>
  <conditionalFormatting sqref="L74:R74">
    <cfRule type="cellIs" dxfId="1784" priority="1882" stopIfTrue="1" operator="equal">
      <formula>$K74</formula>
    </cfRule>
    <cfRule type="cellIs" dxfId="1783" priority="1883" stopIfTrue="1" operator="lessThan">
      <formula>$K74</formula>
    </cfRule>
    <cfRule type="cellIs" dxfId="1782" priority="1884" stopIfTrue="1" operator="greaterThan">
      <formula>$K74</formula>
    </cfRule>
  </conditionalFormatting>
  <conditionalFormatting sqref="T74:Z74">
    <cfRule type="cellIs" dxfId="1781" priority="1888" stopIfTrue="1" operator="lessThan">
      <formula>$S74</formula>
    </cfRule>
    <cfRule type="cellIs" dxfId="1780" priority="1889" stopIfTrue="1" operator="greaterThan">
      <formula>$S74</formula>
    </cfRule>
    <cfRule type="cellIs" dxfId="1779" priority="1890" stopIfTrue="1" operator="equal">
      <formula>$S74</formula>
    </cfRule>
  </conditionalFormatting>
  <conditionalFormatting sqref="AB74:AH74">
    <cfRule type="cellIs" dxfId="1778" priority="1885" stopIfTrue="1" operator="greaterThan">
      <formula>$AA74</formula>
    </cfRule>
    <cfRule type="cellIs" dxfId="1777" priority="1886" stopIfTrue="1" operator="lessThan">
      <formula>$AA74</formula>
    </cfRule>
    <cfRule type="cellIs" dxfId="1776" priority="1887" stopIfTrue="1" operator="equal">
      <formula>$AA74</formula>
    </cfRule>
  </conditionalFormatting>
  <conditionalFormatting sqref="D75:J75">
    <cfRule type="cellIs" dxfId="1775" priority="1867" stopIfTrue="1" operator="equal">
      <formula>$C75</formula>
    </cfRule>
    <cfRule type="cellIs" dxfId="1774" priority="1868" stopIfTrue="1" operator="lessThan">
      <formula>$C75</formula>
    </cfRule>
    <cfRule type="cellIs" dxfId="1773" priority="1869" stopIfTrue="1" operator="greaterThan">
      <formula>$C75</formula>
    </cfRule>
  </conditionalFormatting>
  <conditionalFormatting sqref="L75:R75">
    <cfRule type="cellIs" dxfId="1772" priority="1870" stopIfTrue="1" operator="equal">
      <formula>$K75</formula>
    </cfRule>
    <cfRule type="cellIs" dxfId="1771" priority="1871" stopIfTrue="1" operator="lessThan">
      <formula>$K75</formula>
    </cfRule>
    <cfRule type="cellIs" dxfId="1770" priority="1872" stopIfTrue="1" operator="greaterThan">
      <formula>$K75</formula>
    </cfRule>
  </conditionalFormatting>
  <conditionalFormatting sqref="T75:Z75">
    <cfRule type="cellIs" dxfId="1769" priority="1876" stopIfTrue="1" operator="lessThan">
      <formula>$S75</formula>
    </cfRule>
    <cfRule type="cellIs" dxfId="1768" priority="1877" stopIfTrue="1" operator="greaterThan">
      <formula>$S75</formula>
    </cfRule>
    <cfRule type="cellIs" dxfId="1767" priority="1878" stopIfTrue="1" operator="equal">
      <formula>$S75</formula>
    </cfRule>
  </conditionalFormatting>
  <conditionalFormatting sqref="AB75:AH75">
    <cfRule type="cellIs" dxfId="1766" priority="1873" stopIfTrue="1" operator="greaterThan">
      <formula>$AA75</formula>
    </cfRule>
    <cfRule type="cellIs" dxfId="1765" priority="1874" stopIfTrue="1" operator="lessThan">
      <formula>$AA75</formula>
    </cfRule>
    <cfRule type="cellIs" dxfId="1764" priority="1875" stopIfTrue="1" operator="equal">
      <formula>$AA75</formula>
    </cfRule>
  </conditionalFormatting>
  <conditionalFormatting sqref="D76:J76">
    <cfRule type="cellIs" dxfId="1763" priority="1855" stopIfTrue="1" operator="equal">
      <formula>$C76</formula>
    </cfRule>
    <cfRule type="cellIs" dxfId="1762" priority="1856" stopIfTrue="1" operator="lessThan">
      <formula>$C76</formula>
    </cfRule>
    <cfRule type="cellIs" dxfId="1761" priority="1857" stopIfTrue="1" operator="greaterThan">
      <formula>$C76</formula>
    </cfRule>
  </conditionalFormatting>
  <conditionalFormatting sqref="L76:R76">
    <cfRule type="cellIs" dxfId="1760" priority="1858" stopIfTrue="1" operator="equal">
      <formula>$K76</formula>
    </cfRule>
    <cfRule type="cellIs" dxfId="1759" priority="1859" stopIfTrue="1" operator="lessThan">
      <formula>$K76</formula>
    </cfRule>
    <cfRule type="cellIs" dxfId="1758" priority="1860" stopIfTrue="1" operator="greaterThan">
      <formula>$K76</formula>
    </cfRule>
  </conditionalFormatting>
  <conditionalFormatting sqref="T76:Z76">
    <cfRule type="cellIs" dxfId="1757" priority="1864" stopIfTrue="1" operator="lessThan">
      <formula>$S76</formula>
    </cfRule>
    <cfRule type="cellIs" dxfId="1756" priority="1865" stopIfTrue="1" operator="greaterThan">
      <formula>$S76</formula>
    </cfRule>
    <cfRule type="cellIs" dxfId="1755" priority="1866" stopIfTrue="1" operator="equal">
      <formula>$S76</formula>
    </cfRule>
  </conditionalFormatting>
  <conditionalFormatting sqref="AB76:AH76">
    <cfRule type="cellIs" dxfId="1754" priority="1861" stopIfTrue="1" operator="greaterThan">
      <formula>$AA76</formula>
    </cfRule>
    <cfRule type="cellIs" dxfId="1753" priority="1862" stopIfTrue="1" operator="lessThan">
      <formula>$AA76</formula>
    </cfRule>
    <cfRule type="cellIs" dxfId="1752" priority="1863" stopIfTrue="1" operator="equal">
      <formula>$AA76</formula>
    </cfRule>
  </conditionalFormatting>
  <conditionalFormatting sqref="D77:J77">
    <cfRule type="cellIs" dxfId="1751" priority="1843" stopIfTrue="1" operator="equal">
      <formula>$C77</formula>
    </cfRule>
    <cfRule type="cellIs" dxfId="1750" priority="1844" stopIfTrue="1" operator="lessThan">
      <formula>$C77</formula>
    </cfRule>
    <cfRule type="cellIs" dxfId="1749" priority="1845" stopIfTrue="1" operator="greaterThan">
      <formula>$C77</formula>
    </cfRule>
  </conditionalFormatting>
  <conditionalFormatting sqref="L77:R77">
    <cfRule type="cellIs" dxfId="1748" priority="1846" stopIfTrue="1" operator="equal">
      <formula>$K77</formula>
    </cfRule>
    <cfRule type="cellIs" dxfId="1747" priority="1847" stopIfTrue="1" operator="lessThan">
      <formula>$K77</formula>
    </cfRule>
    <cfRule type="cellIs" dxfId="1746" priority="1848" stopIfTrue="1" operator="greaterThan">
      <formula>$K77</formula>
    </cfRule>
  </conditionalFormatting>
  <conditionalFormatting sqref="T77:Z77">
    <cfRule type="cellIs" dxfId="1745" priority="1852" stopIfTrue="1" operator="lessThan">
      <formula>$S77</formula>
    </cfRule>
    <cfRule type="cellIs" dxfId="1744" priority="1853" stopIfTrue="1" operator="greaterThan">
      <formula>$S77</formula>
    </cfRule>
    <cfRule type="cellIs" dxfId="1743" priority="1854" stopIfTrue="1" operator="equal">
      <formula>$S77</formula>
    </cfRule>
  </conditionalFormatting>
  <conditionalFormatting sqref="AB77:AH77">
    <cfRule type="cellIs" dxfId="1742" priority="1849" stopIfTrue="1" operator="greaterThan">
      <formula>$AA77</formula>
    </cfRule>
    <cfRule type="cellIs" dxfId="1741" priority="1850" stopIfTrue="1" operator="lessThan">
      <formula>$AA77</formula>
    </cfRule>
    <cfRule type="cellIs" dxfId="1740" priority="1851" stopIfTrue="1" operator="equal">
      <formula>$AA77</formula>
    </cfRule>
  </conditionalFormatting>
  <conditionalFormatting sqref="D78:J78">
    <cfRule type="cellIs" dxfId="1739" priority="1831" stopIfTrue="1" operator="equal">
      <formula>$C78</formula>
    </cfRule>
    <cfRule type="cellIs" dxfId="1738" priority="1832" stopIfTrue="1" operator="lessThan">
      <formula>$C78</formula>
    </cfRule>
    <cfRule type="cellIs" dxfId="1737" priority="1833" stopIfTrue="1" operator="greaterThan">
      <formula>$C78</formula>
    </cfRule>
  </conditionalFormatting>
  <conditionalFormatting sqref="L78:R78">
    <cfRule type="cellIs" dxfId="1736" priority="1834" stopIfTrue="1" operator="equal">
      <formula>$K78</formula>
    </cfRule>
    <cfRule type="cellIs" dxfId="1735" priority="1835" stopIfTrue="1" operator="lessThan">
      <formula>$K78</formula>
    </cfRule>
    <cfRule type="cellIs" dxfId="1734" priority="1836" stopIfTrue="1" operator="greaterThan">
      <formula>$K78</formula>
    </cfRule>
  </conditionalFormatting>
  <conditionalFormatting sqref="T78:Z78">
    <cfRule type="cellIs" dxfId="1733" priority="1840" stopIfTrue="1" operator="lessThan">
      <formula>$S78</formula>
    </cfRule>
    <cfRule type="cellIs" dxfId="1732" priority="1841" stopIfTrue="1" operator="greaterThan">
      <formula>$S78</formula>
    </cfRule>
    <cfRule type="cellIs" dxfId="1731" priority="1842" stopIfTrue="1" operator="equal">
      <formula>$S78</formula>
    </cfRule>
  </conditionalFormatting>
  <conditionalFormatting sqref="AB78:AH78">
    <cfRule type="cellIs" dxfId="1730" priority="1837" stopIfTrue="1" operator="greaterThan">
      <formula>$AA78</formula>
    </cfRule>
    <cfRule type="cellIs" dxfId="1729" priority="1838" stopIfTrue="1" operator="lessThan">
      <formula>$AA78</formula>
    </cfRule>
    <cfRule type="cellIs" dxfId="1728" priority="1839" stopIfTrue="1" operator="equal">
      <formula>$AA78</formula>
    </cfRule>
  </conditionalFormatting>
  <conditionalFormatting sqref="D79:J79">
    <cfRule type="cellIs" dxfId="1727" priority="1819" stopIfTrue="1" operator="equal">
      <formula>$C79</formula>
    </cfRule>
    <cfRule type="cellIs" dxfId="1726" priority="1820" stopIfTrue="1" operator="lessThan">
      <formula>$C79</formula>
    </cfRule>
    <cfRule type="cellIs" dxfId="1725" priority="1821" stopIfTrue="1" operator="greaterThan">
      <formula>$C79</formula>
    </cfRule>
  </conditionalFormatting>
  <conditionalFormatting sqref="L79:R79">
    <cfRule type="cellIs" dxfId="1724" priority="1822" stopIfTrue="1" operator="equal">
      <formula>$K79</formula>
    </cfRule>
    <cfRule type="cellIs" dxfId="1723" priority="1823" stopIfTrue="1" operator="lessThan">
      <formula>$K79</formula>
    </cfRule>
    <cfRule type="cellIs" dxfId="1722" priority="1824" stopIfTrue="1" operator="greaterThan">
      <formula>$K79</formula>
    </cfRule>
  </conditionalFormatting>
  <conditionalFormatting sqref="T79:Z79">
    <cfRule type="cellIs" dxfId="1721" priority="1828" stopIfTrue="1" operator="lessThan">
      <formula>$S79</formula>
    </cfRule>
    <cfRule type="cellIs" dxfId="1720" priority="1829" stopIfTrue="1" operator="greaterThan">
      <formula>$S79</formula>
    </cfRule>
    <cfRule type="cellIs" dxfId="1719" priority="1830" stopIfTrue="1" operator="equal">
      <formula>$S79</formula>
    </cfRule>
  </conditionalFormatting>
  <conditionalFormatting sqref="AB79:AH79">
    <cfRule type="cellIs" dxfId="1718" priority="1825" stopIfTrue="1" operator="greaterThan">
      <formula>$AA79</formula>
    </cfRule>
    <cfRule type="cellIs" dxfId="1717" priority="1826" stopIfTrue="1" operator="lessThan">
      <formula>$AA79</formula>
    </cfRule>
    <cfRule type="cellIs" dxfId="1716" priority="1827" stopIfTrue="1" operator="equal">
      <formula>$AA79</formula>
    </cfRule>
  </conditionalFormatting>
  <conditionalFormatting sqref="D80:J80">
    <cfRule type="cellIs" dxfId="1715" priority="1807" stopIfTrue="1" operator="equal">
      <formula>$C80</formula>
    </cfRule>
    <cfRule type="cellIs" dxfId="1714" priority="1808" stopIfTrue="1" operator="lessThan">
      <formula>$C80</formula>
    </cfRule>
    <cfRule type="cellIs" dxfId="1713" priority="1809" stopIfTrue="1" operator="greaterThan">
      <formula>$C80</formula>
    </cfRule>
  </conditionalFormatting>
  <conditionalFormatting sqref="L80:R80">
    <cfRule type="cellIs" dxfId="1712" priority="1810" stopIfTrue="1" operator="equal">
      <formula>$K80</formula>
    </cfRule>
    <cfRule type="cellIs" dxfId="1711" priority="1811" stopIfTrue="1" operator="lessThan">
      <formula>$K80</formula>
    </cfRule>
    <cfRule type="cellIs" dxfId="1710" priority="1812" stopIfTrue="1" operator="greaterThan">
      <formula>$K80</formula>
    </cfRule>
  </conditionalFormatting>
  <conditionalFormatting sqref="T80:Z80">
    <cfRule type="cellIs" dxfId="1709" priority="1816" stopIfTrue="1" operator="lessThan">
      <formula>$S80</formula>
    </cfRule>
    <cfRule type="cellIs" dxfId="1708" priority="1817" stopIfTrue="1" operator="greaterThan">
      <formula>$S80</formula>
    </cfRule>
    <cfRule type="cellIs" dxfId="1707" priority="1818" stopIfTrue="1" operator="equal">
      <formula>$S80</formula>
    </cfRule>
  </conditionalFormatting>
  <conditionalFormatting sqref="AB80:AH80">
    <cfRule type="cellIs" dxfId="1706" priority="1813" stopIfTrue="1" operator="greaterThan">
      <formula>$AA80</formula>
    </cfRule>
    <cfRule type="cellIs" dxfId="1705" priority="1814" stopIfTrue="1" operator="lessThan">
      <formula>$AA80</formula>
    </cfRule>
    <cfRule type="cellIs" dxfId="1704" priority="1815" stopIfTrue="1" operator="equal">
      <formula>$AA80</formula>
    </cfRule>
  </conditionalFormatting>
  <conditionalFormatting sqref="D81:J81">
    <cfRule type="cellIs" dxfId="1703" priority="1795" stopIfTrue="1" operator="equal">
      <formula>$C81</formula>
    </cfRule>
    <cfRule type="cellIs" dxfId="1702" priority="1796" stopIfTrue="1" operator="lessThan">
      <formula>$C81</formula>
    </cfRule>
    <cfRule type="cellIs" dxfId="1701" priority="1797" stopIfTrue="1" operator="greaterThan">
      <formula>$C81</formula>
    </cfRule>
  </conditionalFormatting>
  <conditionalFormatting sqref="L81:R81">
    <cfRule type="cellIs" dxfId="1700" priority="1798" stopIfTrue="1" operator="equal">
      <formula>$K81</formula>
    </cfRule>
    <cfRule type="cellIs" dxfId="1699" priority="1799" stopIfTrue="1" operator="lessThan">
      <formula>$K81</formula>
    </cfRule>
    <cfRule type="cellIs" dxfId="1698" priority="1800" stopIfTrue="1" operator="greaterThan">
      <formula>$K81</formula>
    </cfRule>
  </conditionalFormatting>
  <conditionalFormatting sqref="T81:Z81">
    <cfRule type="cellIs" dxfId="1697" priority="1804" stopIfTrue="1" operator="lessThan">
      <formula>$S81</formula>
    </cfRule>
    <cfRule type="cellIs" dxfId="1696" priority="1805" stopIfTrue="1" operator="greaterThan">
      <formula>$S81</formula>
    </cfRule>
    <cfRule type="cellIs" dxfId="1695" priority="1806" stopIfTrue="1" operator="equal">
      <formula>$S81</formula>
    </cfRule>
  </conditionalFormatting>
  <conditionalFormatting sqref="AB81:AH81">
    <cfRule type="cellIs" dxfId="1694" priority="1801" stopIfTrue="1" operator="greaterThan">
      <formula>$AA81</formula>
    </cfRule>
    <cfRule type="cellIs" dxfId="1693" priority="1802" stopIfTrue="1" operator="lessThan">
      <formula>$AA81</formula>
    </cfRule>
    <cfRule type="cellIs" dxfId="1692" priority="1803" stopIfTrue="1" operator="equal">
      <formula>$AA81</formula>
    </cfRule>
  </conditionalFormatting>
  <conditionalFormatting sqref="D82:J82">
    <cfRule type="cellIs" dxfId="1691" priority="1783" stopIfTrue="1" operator="equal">
      <formula>$C82</formula>
    </cfRule>
    <cfRule type="cellIs" dxfId="1690" priority="1784" stopIfTrue="1" operator="lessThan">
      <formula>$C82</formula>
    </cfRule>
    <cfRule type="cellIs" dxfId="1689" priority="1785" stopIfTrue="1" operator="greaterThan">
      <formula>$C82</formula>
    </cfRule>
  </conditionalFormatting>
  <conditionalFormatting sqref="L82:R82">
    <cfRule type="cellIs" dxfId="1688" priority="1786" stopIfTrue="1" operator="equal">
      <formula>$K82</formula>
    </cfRule>
    <cfRule type="cellIs" dxfId="1687" priority="1787" stopIfTrue="1" operator="lessThan">
      <formula>$K82</formula>
    </cfRule>
    <cfRule type="cellIs" dxfId="1686" priority="1788" stopIfTrue="1" operator="greaterThan">
      <formula>$K82</formula>
    </cfRule>
  </conditionalFormatting>
  <conditionalFormatting sqref="T82:Z82">
    <cfRule type="cellIs" dxfId="1685" priority="1792" stopIfTrue="1" operator="lessThan">
      <formula>$S82</formula>
    </cfRule>
    <cfRule type="cellIs" dxfId="1684" priority="1793" stopIfTrue="1" operator="greaterThan">
      <formula>$S82</formula>
    </cfRule>
    <cfRule type="cellIs" dxfId="1683" priority="1794" stopIfTrue="1" operator="equal">
      <formula>$S82</formula>
    </cfRule>
  </conditionalFormatting>
  <conditionalFormatting sqref="AB82:AH82">
    <cfRule type="cellIs" dxfId="1682" priority="1789" stopIfTrue="1" operator="greaterThan">
      <formula>$AA82</formula>
    </cfRule>
    <cfRule type="cellIs" dxfId="1681" priority="1790" stopIfTrue="1" operator="lessThan">
      <formula>$AA82</formula>
    </cfRule>
    <cfRule type="cellIs" dxfId="1680" priority="1791" stopIfTrue="1" operator="equal">
      <formula>$AA82</formula>
    </cfRule>
  </conditionalFormatting>
  <conditionalFormatting sqref="D83:J83">
    <cfRule type="cellIs" dxfId="1679" priority="1771" stopIfTrue="1" operator="equal">
      <formula>$C83</formula>
    </cfRule>
    <cfRule type="cellIs" dxfId="1678" priority="1772" stopIfTrue="1" operator="lessThan">
      <formula>$C83</formula>
    </cfRule>
    <cfRule type="cellIs" dxfId="1677" priority="1773" stopIfTrue="1" operator="greaterThan">
      <formula>$C83</formula>
    </cfRule>
  </conditionalFormatting>
  <conditionalFormatting sqref="L83:R83">
    <cfRule type="cellIs" dxfId="1676" priority="1774" stopIfTrue="1" operator="equal">
      <formula>$K83</formula>
    </cfRule>
    <cfRule type="cellIs" dxfId="1675" priority="1775" stopIfTrue="1" operator="lessThan">
      <formula>$K83</formula>
    </cfRule>
    <cfRule type="cellIs" dxfId="1674" priority="1776" stopIfTrue="1" operator="greaterThan">
      <formula>$K83</formula>
    </cfRule>
  </conditionalFormatting>
  <conditionalFormatting sqref="T83:Z83">
    <cfRule type="cellIs" dxfId="1673" priority="1780" stopIfTrue="1" operator="lessThan">
      <formula>$S83</formula>
    </cfRule>
    <cfRule type="cellIs" dxfId="1672" priority="1781" stopIfTrue="1" operator="greaterThan">
      <formula>$S83</formula>
    </cfRule>
    <cfRule type="cellIs" dxfId="1671" priority="1782" stopIfTrue="1" operator="equal">
      <formula>$S83</formula>
    </cfRule>
  </conditionalFormatting>
  <conditionalFormatting sqref="AB83:AH83">
    <cfRule type="cellIs" dxfId="1670" priority="1777" stopIfTrue="1" operator="greaterThan">
      <formula>$AA83</formula>
    </cfRule>
    <cfRule type="cellIs" dxfId="1669" priority="1778" stopIfTrue="1" operator="lessThan">
      <formula>$AA83</formula>
    </cfRule>
    <cfRule type="cellIs" dxfId="1668" priority="1779" stopIfTrue="1" operator="equal">
      <formula>$AA83</formula>
    </cfRule>
  </conditionalFormatting>
  <conditionalFormatting sqref="D84:J84">
    <cfRule type="cellIs" dxfId="1667" priority="1759" stopIfTrue="1" operator="equal">
      <formula>$C84</formula>
    </cfRule>
    <cfRule type="cellIs" dxfId="1666" priority="1760" stopIfTrue="1" operator="lessThan">
      <formula>$C84</formula>
    </cfRule>
    <cfRule type="cellIs" dxfId="1665" priority="1761" stopIfTrue="1" operator="greaterThan">
      <formula>$C84</formula>
    </cfRule>
  </conditionalFormatting>
  <conditionalFormatting sqref="L84:R84">
    <cfRule type="cellIs" dxfId="1664" priority="1762" stopIfTrue="1" operator="equal">
      <formula>$K84</formula>
    </cfRule>
    <cfRule type="cellIs" dxfId="1663" priority="1763" stopIfTrue="1" operator="lessThan">
      <formula>$K84</formula>
    </cfRule>
    <cfRule type="cellIs" dxfId="1662" priority="1764" stopIfTrue="1" operator="greaterThan">
      <formula>$K84</formula>
    </cfRule>
  </conditionalFormatting>
  <conditionalFormatting sqref="T84:Z84">
    <cfRule type="cellIs" dxfId="1661" priority="1768" stopIfTrue="1" operator="lessThan">
      <formula>$S84</formula>
    </cfRule>
    <cfRule type="cellIs" dxfId="1660" priority="1769" stopIfTrue="1" operator="greaterThan">
      <formula>$S84</formula>
    </cfRule>
    <cfRule type="cellIs" dxfId="1659" priority="1770" stopIfTrue="1" operator="equal">
      <formula>$S84</formula>
    </cfRule>
  </conditionalFormatting>
  <conditionalFormatting sqref="AB84:AH84">
    <cfRule type="cellIs" dxfId="1658" priority="1765" stopIfTrue="1" operator="greaterThan">
      <formula>$AA84</formula>
    </cfRule>
    <cfRule type="cellIs" dxfId="1657" priority="1766" stopIfTrue="1" operator="lessThan">
      <formula>$AA84</formula>
    </cfRule>
    <cfRule type="cellIs" dxfId="1656" priority="1767" stopIfTrue="1" operator="equal">
      <formula>$AA84</formula>
    </cfRule>
  </conditionalFormatting>
  <conditionalFormatting sqref="D85:J85">
    <cfRule type="cellIs" dxfId="1655" priority="1747" stopIfTrue="1" operator="equal">
      <formula>$C85</formula>
    </cfRule>
    <cfRule type="cellIs" dxfId="1654" priority="1748" stopIfTrue="1" operator="lessThan">
      <formula>$C85</formula>
    </cfRule>
    <cfRule type="cellIs" dxfId="1653" priority="1749" stopIfTrue="1" operator="greaterThan">
      <formula>$C85</formula>
    </cfRule>
  </conditionalFormatting>
  <conditionalFormatting sqref="L85:R85">
    <cfRule type="cellIs" dxfId="1652" priority="1750" stopIfTrue="1" operator="equal">
      <formula>$K85</formula>
    </cfRule>
    <cfRule type="cellIs" dxfId="1651" priority="1751" stopIfTrue="1" operator="lessThan">
      <formula>$K85</formula>
    </cfRule>
    <cfRule type="cellIs" dxfId="1650" priority="1752" stopIfTrue="1" operator="greaterThan">
      <formula>$K85</formula>
    </cfRule>
  </conditionalFormatting>
  <conditionalFormatting sqref="T85:Z85">
    <cfRule type="cellIs" dxfId="1649" priority="1756" stopIfTrue="1" operator="lessThan">
      <formula>$S85</formula>
    </cfRule>
    <cfRule type="cellIs" dxfId="1648" priority="1757" stopIfTrue="1" operator="greaterThan">
      <formula>$S85</formula>
    </cfRule>
    <cfRule type="cellIs" dxfId="1647" priority="1758" stopIfTrue="1" operator="equal">
      <formula>$S85</formula>
    </cfRule>
  </conditionalFormatting>
  <conditionalFormatting sqref="AB85:AH85">
    <cfRule type="cellIs" dxfId="1646" priority="1753" stopIfTrue="1" operator="greaterThan">
      <formula>$AA85</formula>
    </cfRule>
    <cfRule type="cellIs" dxfId="1645" priority="1754" stopIfTrue="1" operator="lessThan">
      <formula>$AA85</formula>
    </cfRule>
    <cfRule type="cellIs" dxfId="1644" priority="1755" stopIfTrue="1" operator="equal">
      <formula>$AA85</formula>
    </cfRule>
  </conditionalFormatting>
  <conditionalFormatting sqref="D86:J86">
    <cfRule type="cellIs" dxfId="1643" priority="1735" stopIfTrue="1" operator="equal">
      <formula>$C86</formula>
    </cfRule>
    <cfRule type="cellIs" dxfId="1642" priority="1736" stopIfTrue="1" operator="lessThan">
      <formula>$C86</formula>
    </cfRule>
    <cfRule type="cellIs" dxfId="1641" priority="1737" stopIfTrue="1" operator="greaterThan">
      <formula>$C86</formula>
    </cfRule>
  </conditionalFormatting>
  <conditionalFormatting sqref="L86:R86">
    <cfRule type="cellIs" dxfId="1640" priority="1738" stopIfTrue="1" operator="equal">
      <formula>$K86</formula>
    </cfRule>
    <cfRule type="cellIs" dxfId="1639" priority="1739" stopIfTrue="1" operator="lessThan">
      <formula>$K86</formula>
    </cfRule>
    <cfRule type="cellIs" dxfId="1638" priority="1740" stopIfTrue="1" operator="greaterThan">
      <formula>$K86</formula>
    </cfRule>
  </conditionalFormatting>
  <conditionalFormatting sqref="T86:Z86">
    <cfRule type="cellIs" dxfId="1637" priority="1744" stopIfTrue="1" operator="lessThan">
      <formula>$S86</formula>
    </cfRule>
    <cfRule type="cellIs" dxfId="1636" priority="1745" stopIfTrue="1" operator="greaterThan">
      <formula>$S86</formula>
    </cfRule>
    <cfRule type="cellIs" dxfId="1635" priority="1746" stopIfTrue="1" operator="equal">
      <formula>$S86</formula>
    </cfRule>
  </conditionalFormatting>
  <conditionalFormatting sqref="AB86:AH86">
    <cfRule type="cellIs" dxfId="1634" priority="1741" stopIfTrue="1" operator="greaterThan">
      <formula>$AA86</formula>
    </cfRule>
    <cfRule type="cellIs" dxfId="1633" priority="1742" stopIfTrue="1" operator="lessThan">
      <formula>$AA86</formula>
    </cfRule>
    <cfRule type="cellIs" dxfId="1632" priority="1743" stopIfTrue="1" operator="equal">
      <formula>$AA86</formula>
    </cfRule>
  </conditionalFormatting>
  <conditionalFormatting sqref="D87:J87">
    <cfRule type="cellIs" dxfId="1631" priority="1723" stopIfTrue="1" operator="equal">
      <formula>$C87</formula>
    </cfRule>
    <cfRule type="cellIs" dxfId="1630" priority="1724" stopIfTrue="1" operator="lessThan">
      <formula>$C87</formula>
    </cfRule>
    <cfRule type="cellIs" dxfId="1629" priority="1725" stopIfTrue="1" operator="greaterThan">
      <formula>$C87</formula>
    </cfRule>
  </conditionalFormatting>
  <conditionalFormatting sqref="L87:R87">
    <cfRule type="cellIs" dxfId="1628" priority="1726" stopIfTrue="1" operator="equal">
      <formula>$K87</formula>
    </cfRule>
    <cfRule type="cellIs" dxfId="1627" priority="1727" stopIfTrue="1" operator="lessThan">
      <formula>$K87</formula>
    </cfRule>
    <cfRule type="cellIs" dxfId="1626" priority="1728" stopIfTrue="1" operator="greaterThan">
      <formula>$K87</formula>
    </cfRule>
  </conditionalFormatting>
  <conditionalFormatting sqref="T87:Z87">
    <cfRule type="cellIs" dxfId="1625" priority="1732" stopIfTrue="1" operator="lessThan">
      <formula>$S87</formula>
    </cfRule>
    <cfRule type="cellIs" dxfId="1624" priority="1733" stopIfTrue="1" operator="greaterThan">
      <formula>$S87</formula>
    </cfRule>
    <cfRule type="cellIs" dxfId="1623" priority="1734" stopIfTrue="1" operator="equal">
      <formula>$S87</formula>
    </cfRule>
  </conditionalFormatting>
  <conditionalFormatting sqref="AB87:AH87">
    <cfRule type="cellIs" dxfId="1622" priority="1729" stopIfTrue="1" operator="greaterThan">
      <formula>$AA87</formula>
    </cfRule>
    <cfRule type="cellIs" dxfId="1621" priority="1730" stopIfTrue="1" operator="lessThan">
      <formula>$AA87</formula>
    </cfRule>
    <cfRule type="cellIs" dxfId="1620" priority="1731" stopIfTrue="1" operator="equal">
      <formula>$AA87</formula>
    </cfRule>
  </conditionalFormatting>
  <conditionalFormatting sqref="D88:J88">
    <cfRule type="cellIs" dxfId="1619" priority="1711" stopIfTrue="1" operator="equal">
      <formula>$C88</formula>
    </cfRule>
    <cfRule type="cellIs" dxfId="1618" priority="1712" stopIfTrue="1" operator="lessThan">
      <formula>$C88</formula>
    </cfRule>
    <cfRule type="cellIs" dxfId="1617" priority="1713" stopIfTrue="1" operator="greaterThan">
      <formula>$C88</formula>
    </cfRule>
  </conditionalFormatting>
  <conditionalFormatting sqref="L88:R88">
    <cfRule type="cellIs" dxfId="1616" priority="1714" stopIfTrue="1" operator="equal">
      <formula>$K88</formula>
    </cfRule>
    <cfRule type="cellIs" dxfId="1615" priority="1715" stopIfTrue="1" operator="lessThan">
      <formula>$K88</formula>
    </cfRule>
    <cfRule type="cellIs" dxfId="1614" priority="1716" stopIfTrue="1" operator="greaterThan">
      <formula>$K88</formula>
    </cfRule>
  </conditionalFormatting>
  <conditionalFormatting sqref="T88:Z88">
    <cfRule type="cellIs" dxfId="1613" priority="1720" stopIfTrue="1" operator="lessThan">
      <formula>$S88</formula>
    </cfRule>
    <cfRule type="cellIs" dxfId="1612" priority="1721" stopIfTrue="1" operator="greaterThan">
      <formula>$S88</formula>
    </cfRule>
    <cfRule type="cellIs" dxfId="1611" priority="1722" stopIfTrue="1" operator="equal">
      <formula>$S88</formula>
    </cfRule>
  </conditionalFormatting>
  <conditionalFormatting sqref="AB88:AH88">
    <cfRule type="cellIs" dxfId="1610" priority="1717" stopIfTrue="1" operator="greaterThan">
      <formula>$AA88</formula>
    </cfRule>
    <cfRule type="cellIs" dxfId="1609" priority="1718" stopIfTrue="1" operator="lessThan">
      <formula>$AA88</formula>
    </cfRule>
    <cfRule type="cellIs" dxfId="1608" priority="1719" stopIfTrue="1" operator="equal">
      <formula>$AA88</formula>
    </cfRule>
  </conditionalFormatting>
  <conditionalFormatting sqref="D89:J89">
    <cfRule type="cellIs" dxfId="1607" priority="1699" stopIfTrue="1" operator="equal">
      <formula>$C89</formula>
    </cfRule>
    <cfRule type="cellIs" dxfId="1606" priority="1700" stopIfTrue="1" operator="lessThan">
      <formula>$C89</formula>
    </cfRule>
    <cfRule type="cellIs" dxfId="1605" priority="1701" stopIfTrue="1" operator="greaterThan">
      <formula>$C89</formula>
    </cfRule>
  </conditionalFormatting>
  <conditionalFormatting sqref="L89:R89">
    <cfRule type="cellIs" dxfId="1604" priority="1702" stopIfTrue="1" operator="equal">
      <formula>$K89</formula>
    </cfRule>
    <cfRule type="cellIs" dxfId="1603" priority="1703" stopIfTrue="1" operator="lessThan">
      <formula>$K89</formula>
    </cfRule>
    <cfRule type="cellIs" dxfId="1602" priority="1704" stopIfTrue="1" operator="greaterThan">
      <formula>$K89</formula>
    </cfRule>
  </conditionalFormatting>
  <conditionalFormatting sqref="T89:Z89">
    <cfRule type="cellIs" dxfId="1601" priority="1708" stopIfTrue="1" operator="lessThan">
      <formula>$S89</formula>
    </cfRule>
    <cfRule type="cellIs" dxfId="1600" priority="1709" stopIfTrue="1" operator="greaterThan">
      <formula>$S89</formula>
    </cfRule>
    <cfRule type="cellIs" dxfId="1599" priority="1710" stopIfTrue="1" operator="equal">
      <formula>$S89</formula>
    </cfRule>
  </conditionalFormatting>
  <conditionalFormatting sqref="AB89:AH89">
    <cfRule type="cellIs" dxfId="1598" priority="1705" stopIfTrue="1" operator="greaterThan">
      <formula>$AA89</formula>
    </cfRule>
    <cfRule type="cellIs" dxfId="1597" priority="1706" stopIfTrue="1" operator="lessThan">
      <formula>$AA89</formula>
    </cfRule>
    <cfRule type="cellIs" dxfId="1596" priority="1707" stopIfTrue="1" operator="equal">
      <formula>$AA89</formula>
    </cfRule>
  </conditionalFormatting>
  <conditionalFormatting sqref="D90:J90">
    <cfRule type="cellIs" dxfId="1595" priority="1687" stopIfTrue="1" operator="equal">
      <formula>$C90</formula>
    </cfRule>
    <cfRule type="cellIs" dxfId="1594" priority="1688" stopIfTrue="1" operator="lessThan">
      <formula>$C90</formula>
    </cfRule>
    <cfRule type="cellIs" dxfId="1593" priority="1689" stopIfTrue="1" operator="greaterThan">
      <formula>$C90</formula>
    </cfRule>
  </conditionalFormatting>
  <conditionalFormatting sqref="L90:R90">
    <cfRule type="cellIs" dxfId="1592" priority="1690" stopIfTrue="1" operator="equal">
      <formula>$K90</formula>
    </cfRule>
    <cfRule type="cellIs" dxfId="1591" priority="1691" stopIfTrue="1" operator="lessThan">
      <formula>$K90</formula>
    </cfRule>
    <cfRule type="cellIs" dxfId="1590" priority="1692" stopIfTrue="1" operator="greaterThan">
      <formula>$K90</formula>
    </cfRule>
  </conditionalFormatting>
  <conditionalFormatting sqref="T90:Z90">
    <cfRule type="cellIs" dxfId="1589" priority="1696" stopIfTrue="1" operator="lessThan">
      <formula>$S90</formula>
    </cfRule>
    <cfRule type="cellIs" dxfId="1588" priority="1697" stopIfTrue="1" operator="greaterThan">
      <formula>$S90</formula>
    </cfRule>
    <cfRule type="cellIs" dxfId="1587" priority="1698" stopIfTrue="1" operator="equal">
      <formula>$S90</formula>
    </cfRule>
  </conditionalFormatting>
  <conditionalFormatting sqref="AB90:AH90">
    <cfRule type="cellIs" dxfId="1586" priority="1693" stopIfTrue="1" operator="greaterThan">
      <formula>$AA90</formula>
    </cfRule>
    <cfRule type="cellIs" dxfId="1585" priority="1694" stopIfTrue="1" operator="lessThan">
      <formula>$AA90</formula>
    </cfRule>
    <cfRule type="cellIs" dxfId="1584" priority="1695" stopIfTrue="1" operator="equal">
      <formula>$AA90</formula>
    </cfRule>
  </conditionalFormatting>
  <conditionalFormatting sqref="D91:J91">
    <cfRule type="cellIs" dxfId="1583" priority="1675" stopIfTrue="1" operator="equal">
      <formula>$C91</formula>
    </cfRule>
    <cfRule type="cellIs" dxfId="1582" priority="1676" stopIfTrue="1" operator="lessThan">
      <formula>$C91</formula>
    </cfRule>
    <cfRule type="cellIs" dxfId="1581" priority="1677" stopIfTrue="1" operator="greaterThan">
      <formula>$C91</formula>
    </cfRule>
  </conditionalFormatting>
  <conditionalFormatting sqref="L91:R91">
    <cfRule type="cellIs" dxfId="1580" priority="1678" stopIfTrue="1" operator="equal">
      <formula>$K91</formula>
    </cfRule>
    <cfRule type="cellIs" dxfId="1579" priority="1679" stopIfTrue="1" operator="lessThan">
      <formula>$K91</formula>
    </cfRule>
    <cfRule type="cellIs" dxfId="1578" priority="1680" stopIfTrue="1" operator="greaterThan">
      <formula>$K91</formula>
    </cfRule>
  </conditionalFormatting>
  <conditionalFormatting sqref="T91:Z91">
    <cfRule type="cellIs" dxfId="1577" priority="1684" stopIfTrue="1" operator="lessThan">
      <formula>$S91</formula>
    </cfRule>
    <cfRule type="cellIs" dxfId="1576" priority="1685" stopIfTrue="1" operator="greaterThan">
      <formula>$S91</formula>
    </cfRule>
    <cfRule type="cellIs" dxfId="1575" priority="1686" stopIfTrue="1" operator="equal">
      <formula>$S91</formula>
    </cfRule>
  </conditionalFormatting>
  <conditionalFormatting sqref="AB91:AH91">
    <cfRule type="cellIs" dxfId="1574" priority="1681" stopIfTrue="1" operator="greaterThan">
      <formula>$AA91</formula>
    </cfRule>
    <cfRule type="cellIs" dxfId="1573" priority="1682" stopIfTrue="1" operator="lessThan">
      <formula>$AA91</formula>
    </cfRule>
    <cfRule type="cellIs" dxfId="1572" priority="1683" stopIfTrue="1" operator="equal">
      <formula>$AA91</formula>
    </cfRule>
  </conditionalFormatting>
  <conditionalFormatting sqref="D92:J92">
    <cfRule type="cellIs" dxfId="1571" priority="1639" stopIfTrue="1" operator="equal">
      <formula>$C92</formula>
    </cfRule>
    <cfRule type="cellIs" dxfId="1570" priority="1640" stopIfTrue="1" operator="lessThan">
      <formula>$C92</formula>
    </cfRule>
    <cfRule type="cellIs" dxfId="1569" priority="1641" stopIfTrue="1" operator="greaterThan">
      <formula>$C92</formula>
    </cfRule>
  </conditionalFormatting>
  <conditionalFormatting sqref="L92:R92">
    <cfRule type="cellIs" dxfId="1568" priority="1642" stopIfTrue="1" operator="equal">
      <formula>$K92</formula>
    </cfRule>
    <cfRule type="cellIs" dxfId="1567" priority="1643" stopIfTrue="1" operator="lessThan">
      <formula>$K92</formula>
    </cfRule>
    <cfRule type="cellIs" dxfId="1566" priority="1644" stopIfTrue="1" operator="greaterThan">
      <formula>$K92</formula>
    </cfRule>
  </conditionalFormatting>
  <conditionalFormatting sqref="T92:Z92">
    <cfRule type="cellIs" dxfId="1565" priority="1648" stopIfTrue="1" operator="lessThan">
      <formula>$S92</formula>
    </cfRule>
    <cfRule type="cellIs" dxfId="1564" priority="1649" stopIfTrue="1" operator="greaterThan">
      <formula>$S92</formula>
    </cfRule>
    <cfRule type="cellIs" dxfId="1563" priority="1650" stopIfTrue="1" operator="equal">
      <formula>$S92</formula>
    </cfRule>
  </conditionalFormatting>
  <conditionalFormatting sqref="AB92:AH92">
    <cfRule type="cellIs" dxfId="1562" priority="1645" stopIfTrue="1" operator="greaterThan">
      <formula>$AA92</formula>
    </cfRule>
    <cfRule type="cellIs" dxfId="1561" priority="1646" stopIfTrue="1" operator="lessThan">
      <formula>$AA92</formula>
    </cfRule>
    <cfRule type="cellIs" dxfId="1560" priority="1647" stopIfTrue="1" operator="equal">
      <formula>$AA92</formula>
    </cfRule>
  </conditionalFormatting>
  <conditionalFormatting sqref="D93:J93">
    <cfRule type="cellIs" dxfId="1559" priority="1585" stopIfTrue="1" operator="equal">
      <formula>$C93</formula>
    </cfRule>
    <cfRule type="cellIs" dxfId="1558" priority="1586" stopIfTrue="1" operator="lessThan">
      <formula>$C93</formula>
    </cfRule>
    <cfRule type="cellIs" dxfId="1557" priority="1587" stopIfTrue="1" operator="greaterThan">
      <formula>$C93</formula>
    </cfRule>
  </conditionalFormatting>
  <conditionalFormatting sqref="L93:R93">
    <cfRule type="cellIs" dxfId="1556" priority="1588" stopIfTrue="1" operator="equal">
      <formula>$K93</formula>
    </cfRule>
    <cfRule type="cellIs" dxfId="1555" priority="1589" stopIfTrue="1" operator="lessThan">
      <formula>$K93</formula>
    </cfRule>
    <cfRule type="cellIs" dxfId="1554" priority="1590" stopIfTrue="1" operator="greaterThan">
      <formula>$K93</formula>
    </cfRule>
  </conditionalFormatting>
  <conditionalFormatting sqref="T93:Z93">
    <cfRule type="cellIs" dxfId="1553" priority="1594" stopIfTrue="1" operator="lessThan">
      <formula>$S93</formula>
    </cfRule>
    <cfRule type="cellIs" dxfId="1552" priority="1595" stopIfTrue="1" operator="greaterThan">
      <formula>$S93</formula>
    </cfRule>
    <cfRule type="cellIs" dxfId="1551" priority="1596" stopIfTrue="1" operator="equal">
      <formula>$S93</formula>
    </cfRule>
  </conditionalFormatting>
  <conditionalFormatting sqref="AB93:AH93">
    <cfRule type="cellIs" dxfId="1550" priority="1591" stopIfTrue="1" operator="greaterThan">
      <formula>$AA93</formula>
    </cfRule>
    <cfRule type="cellIs" dxfId="1549" priority="1592" stopIfTrue="1" operator="lessThan">
      <formula>$AA93</formula>
    </cfRule>
    <cfRule type="cellIs" dxfId="1548" priority="1593" stopIfTrue="1" operator="equal">
      <formula>$AA93</formula>
    </cfRule>
  </conditionalFormatting>
  <conditionalFormatting sqref="D94:J94">
    <cfRule type="cellIs" dxfId="1547" priority="1573" stopIfTrue="1" operator="equal">
      <formula>$C94</formula>
    </cfRule>
    <cfRule type="cellIs" dxfId="1546" priority="1574" stopIfTrue="1" operator="lessThan">
      <formula>$C94</formula>
    </cfRule>
    <cfRule type="cellIs" dxfId="1545" priority="1575" stopIfTrue="1" operator="greaterThan">
      <formula>$C94</formula>
    </cfRule>
  </conditionalFormatting>
  <conditionalFormatting sqref="L94:R94">
    <cfRule type="cellIs" dxfId="1544" priority="1576" stopIfTrue="1" operator="equal">
      <formula>$K94</formula>
    </cfRule>
    <cfRule type="cellIs" dxfId="1543" priority="1577" stopIfTrue="1" operator="lessThan">
      <formula>$K94</formula>
    </cfRule>
    <cfRule type="cellIs" dxfId="1542" priority="1578" stopIfTrue="1" operator="greaterThan">
      <formula>$K94</formula>
    </cfRule>
  </conditionalFormatting>
  <conditionalFormatting sqref="T94:Z94">
    <cfRule type="cellIs" dxfId="1541" priority="1582" stopIfTrue="1" operator="lessThan">
      <formula>$S94</formula>
    </cfRule>
    <cfRule type="cellIs" dxfId="1540" priority="1583" stopIfTrue="1" operator="greaterThan">
      <formula>$S94</formula>
    </cfRule>
    <cfRule type="cellIs" dxfId="1539" priority="1584" stopIfTrue="1" operator="equal">
      <formula>$S94</formula>
    </cfRule>
  </conditionalFormatting>
  <conditionalFormatting sqref="AB94:AH94">
    <cfRule type="cellIs" dxfId="1538" priority="1579" stopIfTrue="1" operator="greaterThan">
      <formula>$AA94</formula>
    </cfRule>
    <cfRule type="cellIs" dxfId="1537" priority="1580" stopIfTrue="1" operator="lessThan">
      <formula>$AA94</formula>
    </cfRule>
    <cfRule type="cellIs" dxfId="1536" priority="1581" stopIfTrue="1" operator="equal">
      <formula>$AA94</formula>
    </cfRule>
  </conditionalFormatting>
  <conditionalFormatting sqref="D95:J95">
    <cfRule type="cellIs" dxfId="1535" priority="1549" stopIfTrue="1" operator="equal">
      <formula>$C95</formula>
    </cfRule>
    <cfRule type="cellIs" dxfId="1534" priority="1550" stopIfTrue="1" operator="lessThan">
      <formula>$C95</formula>
    </cfRule>
    <cfRule type="cellIs" dxfId="1533" priority="1551" stopIfTrue="1" operator="greaterThan">
      <formula>$C95</formula>
    </cfRule>
  </conditionalFormatting>
  <conditionalFormatting sqref="L95:R95">
    <cfRule type="cellIs" dxfId="1532" priority="1552" stopIfTrue="1" operator="equal">
      <formula>$K95</formula>
    </cfRule>
    <cfRule type="cellIs" dxfId="1531" priority="1553" stopIfTrue="1" operator="lessThan">
      <formula>$K95</formula>
    </cfRule>
    <cfRule type="cellIs" dxfId="1530" priority="1554" stopIfTrue="1" operator="greaterThan">
      <formula>$K95</formula>
    </cfRule>
  </conditionalFormatting>
  <conditionalFormatting sqref="T95:Z95">
    <cfRule type="cellIs" dxfId="1529" priority="1558" stopIfTrue="1" operator="lessThan">
      <formula>$S95</formula>
    </cfRule>
    <cfRule type="cellIs" dxfId="1528" priority="1559" stopIfTrue="1" operator="greaterThan">
      <formula>$S95</formula>
    </cfRule>
    <cfRule type="cellIs" dxfId="1527" priority="1560" stopIfTrue="1" operator="equal">
      <formula>$S95</formula>
    </cfRule>
  </conditionalFormatting>
  <conditionalFormatting sqref="AB95:AH95">
    <cfRule type="cellIs" dxfId="1526" priority="1555" stopIfTrue="1" operator="greaterThan">
      <formula>$AA95</formula>
    </cfRule>
    <cfRule type="cellIs" dxfId="1525" priority="1556" stopIfTrue="1" operator="lessThan">
      <formula>$AA95</formula>
    </cfRule>
    <cfRule type="cellIs" dxfId="1524" priority="1557" stopIfTrue="1" operator="equal">
      <formula>$AA95</formula>
    </cfRule>
  </conditionalFormatting>
  <conditionalFormatting sqref="D96:J96">
    <cfRule type="cellIs" dxfId="1523" priority="1666" stopIfTrue="1" operator="equal">
      <formula>$C96</formula>
    </cfRule>
    <cfRule type="cellIs" dxfId="1522" priority="1667" stopIfTrue="1" operator="lessThan">
      <formula>$C96</formula>
    </cfRule>
    <cfRule type="cellIs" dxfId="1521" priority="1668" stopIfTrue="1" operator="greaterThan">
      <formula>$C96</formula>
    </cfRule>
  </conditionalFormatting>
  <conditionalFormatting sqref="L96:R96">
    <cfRule type="cellIs" dxfId="1520" priority="1663" stopIfTrue="1" operator="equal">
      <formula>$K96</formula>
    </cfRule>
    <cfRule type="cellIs" dxfId="1519" priority="1664" stopIfTrue="1" operator="lessThan">
      <formula>$K96</formula>
    </cfRule>
    <cfRule type="cellIs" dxfId="1518" priority="1665" stopIfTrue="1" operator="greaterThan">
      <formula>$K96</formula>
    </cfRule>
  </conditionalFormatting>
  <conditionalFormatting sqref="T96:Z96">
    <cfRule type="cellIs" dxfId="1517" priority="1672" stopIfTrue="1" operator="lessThan">
      <formula>$S96</formula>
    </cfRule>
    <cfRule type="cellIs" dxfId="1516" priority="1673" stopIfTrue="1" operator="greaterThan">
      <formula>$S96</formula>
    </cfRule>
    <cfRule type="cellIs" dxfId="1515" priority="1674" stopIfTrue="1" operator="equal">
      <formula>$S96</formula>
    </cfRule>
  </conditionalFormatting>
  <conditionalFormatting sqref="AB96:AH96">
    <cfRule type="cellIs" dxfId="1514" priority="1669" stopIfTrue="1" operator="greaterThan">
      <formula>$AA96</formula>
    </cfRule>
    <cfRule type="cellIs" dxfId="1513" priority="1670" stopIfTrue="1" operator="lessThan">
      <formula>$AA96</formula>
    </cfRule>
    <cfRule type="cellIs" dxfId="1512" priority="1671" stopIfTrue="1" operator="equal">
      <formula>$AA96</formula>
    </cfRule>
  </conditionalFormatting>
  <conditionalFormatting sqref="D97:J97">
    <cfRule type="cellIs" dxfId="1511" priority="1525" stopIfTrue="1" operator="equal">
      <formula>$C97</formula>
    </cfRule>
    <cfRule type="cellIs" dxfId="1510" priority="1526" stopIfTrue="1" operator="lessThan">
      <formula>$C97</formula>
    </cfRule>
    <cfRule type="cellIs" dxfId="1509" priority="1527" stopIfTrue="1" operator="greaterThan">
      <formula>$C97</formula>
    </cfRule>
  </conditionalFormatting>
  <conditionalFormatting sqref="L97:R97">
    <cfRule type="cellIs" dxfId="1508" priority="1528" stopIfTrue="1" operator="equal">
      <formula>$K97</formula>
    </cfRule>
    <cfRule type="cellIs" dxfId="1507" priority="1529" stopIfTrue="1" operator="lessThan">
      <formula>$K97</formula>
    </cfRule>
    <cfRule type="cellIs" dxfId="1506" priority="1530" stopIfTrue="1" operator="greaterThan">
      <formula>$K97</formula>
    </cfRule>
  </conditionalFormatting>
  <conditionalFormatting sqref="T97:Z97">
    <cfRule type="cellIs" dxfId="1505" priority="1534" stopIfTrue="1" operator="lessThan">
      <formula>$S97</formula>
    </cfRule>
    <cfRule type="cellIs" dxfId="1504" priority="1535" stopIfTrue="1" operator="greaterThan">
      <formula>$S97</formula>
    </cfRule>
    <cfRule type="cellIs" dxfId="1503" priority="1536" stopIfTrue="1" operator="equal">
      <formula>$S97</formula>
    </cfRule>
  </conditionalFormatting>
  <conditionalFormatting sqref="AB97:AH97">
    <cfRule type="cellIs" dxfId="1502" priority="1531" stopIfTrue="1" operator="greaterThan">
      <formula>$AA97</formula>
    </cfRule>
    <cfRule type="cellIs" dxfId="1501" priority="1532" stopIfTrue="1" operator="lessThan">
      <formula>$AA97</formula>
    </cfRule>
    <cfRule type="cellIs" dxfId="1500" priority="1533" stopIfTrue="1" operator="equal">
      <formula>$AA97</formula>
    </cfRule>
  </conditionalFormatting>
  <conditionalFormatting sqref="D98:J98">
    <cfRule type="cellIs" dxfId="1499" priority="1513" stopIfTrue="1" operator="equal">
      <formula>$C98</formula>
    </cfRule>
    <cfRule type="cellIs" dxfId="1498" priority="1514" stopIfTrue="1" operator="lessThan">
      <formula>$C98</formula>
    </cfRule>
    <cfRule type="cellIs" dxfId="1497" priority="1515" stopIfTrue="1" operator="greaterThan">
      <formula>$C98</formula>
    </cfRule>
  </conditionalFormatting>
  <conditionalFormatting sqref="L98:R98">
    <cfRule type="cellIs" dxfId="1496" priority="1516" stopIfTrue="1" operator="equal">
      <formula>$K98</formula>
    </cfRule>
    <cfRule type="cellIs" dxfId="1495" priority="1517" stopIfTrue="1" operator="lessThan">
      <formula>$K98</formula>
    </cfRule>
    <cfRule type="cellIs" dxfId="1494" priority="1518" stopIfTrue="1" operator="greaterThan">
      <formula>$K98</formula>
    </cfRule>
  </conditionalFormatting>
  <conditionalFormatting sqref="T98:Z98">
    <cfRule type="cellIs" dxfId="1493" priority="1522" stopIfTrue="1" operator="lessThan">
      <formula>$S98</formula>
    </cfRule>
    <cfRule type="cellIs" dxfId="1492" priority="1523" stopIfTrue="1" operator="greaterThan">
      <formula>$S98</formula>
    </cfRule>
    <cfRule type="cellIs" dxfId="1491" priority="1524" stopIfTrue="1" operator="equal">
      <formula>$S98</formula>
    </cfRule>
  </conditionalFormatting>
  <conditionalFormatting sqref="AB98:AH98">
    <cfRule type="cellIs" dxfId="1490" priority="1519" stopIfTrue="1" operator="greaterThan">
      <formula>$AA98</formula>
    </cfRule>
    <cfRule type="cellIs" dxfId="1489" priority="1520" stopIfTrue="1" operator="lessThan">
      <formula>$AA98</formula>
    </cfRule>
    <cfRule type="cellIs" dxfId="1488" priority="1521" stopIfTrue="1" operator="equal">
      <formula>$AA98</formula>
    </cfRule>
  </conditionalFormatting>
  <conditionalFormatting sqref="D99:J99">
    <cfRule type="cellIs" dxfId="1487" priority="1501" stopIfTrue="1" operator="equal">
      <formula>$C99</formula>
    </cfRule>
    <cfRule type="cellIs" dxfId="1486" priority="1502" stopIfTrue="1" operator="lessThan">
      <formula>$C99</formula>
    </cfRule>
    <cfRule type="cellIs" dxfId="1485" priority="1503" stopIfTrue="1" operator="greaterThan">
      <formula>$C99</formula>
    </cfRule>
  </conditionalFormatting>
  <conditionalFormatting sqref="L99:R99">
    <cfRule type="cellIs" dxfId="1484" priority="1504" stopIfTrue="1" operator="equal">
      <formula>$K99</formula>
    </cfRule>
    <cfRule type="cellIs" dxfId="1483" priority="1505" stopIfTrue="1" operator="lessThan">
      <formula>$K99</formula>
    </cfRule>
    <cfRule type="cellIs" dxfId="1482" priority="1506" stopIfTrue="1" operator="greaterThan">
      <formula>$K99</formula>
    </cfRule>
  </conditionalFormatting>
  <conditionalFormatting sqref="T99:Z99">
    <cfRule type="cellIs" dxfId="1481" priority="1510" stopIfTrue="1" operator="lessThan">
      <formula>$S99</formula>
    </cfRule>
    <cfRule type="cellIs" dxfId="1480" priority="1511" stopIfTrue="1" operator="greaterThan">
      <formula>$S99</formula>
    </cfRule>
    <cfRule type="cellIs" dxfId="1479" priority="1512" stopIfTrue="1" operator="equal">
      <formula>$S99</formula>
    </cfRule>
  </conditionalFormatting>
  <conditionalFormatting sqref="AB99:AH99">
    <cfRule type="cellIs" dxfId="1478" priority="1507" stopIfTrue="1" operator="greaterThan">
      <formula>$AA99</formula>
    </cfRule>
    <cfRule type="cellIs" dxfId="1477" priority="1508" stopIfTrue="1" operator="lessThan">
      <formula>$AA99</formula>
    </cfRule>
    <cfRule type="cellIs" dxfId="1476" priority="1509" stopIfTrue="1" operator="equal">
      <formula>$AA99</formula>
    </cfRule>
  </conditionalFormatting>
  <conditionalFormatting sqref="D100:J100">
    <cfRule type="cellIs" dxfId="1475" priority="1489" stopIfTrue="1" operator="equal">
      <formula>$C100</formula>
    </cfRule>
    <cfRule type="cellIs" dxfId="1474" priority="1490" stopIfTrue="1" operator="lessThan">
      <formula>$C100</formula>
    </cfRule>
    <cfRule type="cellIs" dxfId="1473" priority="1491" stopIfTrue="1" operator="greaterThan">
      <formula>$C100</formula>
    </cfRule>
  </conditionalFormatting>
  <conditionalFormatting sqref="L100:R100">
    <cfRule type="cellIs" dxfId="1472" priority="1492" stopIfTrue="1" operator="equal">
      <formula>$K100</formula>
    </cfRule>
    <cfRule type="cellIs" dxfId="1471" priority="1493" stopIfTrue="1" operator="lessThan">
      <formula>$K100</formula>
    </cfRule>
    <cfRule type="cellIs" dxfId="1470" priority="1494" stopIfTrue="1" operator="greaterThan">
      <formula>$K100</formula>
    </cfRule>
  </conditionalFormatting>
  <conditionalFormatting sqref="T100:Z100">
    <cfRule type="cellIs" dxfId="1469" priority="1498" stopIfTrue="1" operator="lessThan">
      <formula>$S100</formula>
    </cfRule>
    <cfRule type="cellIs" dxfId="1468" priority="1499" stopIfTrue="1" operator="greaterThan">
      <formula>$S100</formula>
    </cfRule>
    <cfRule type="cellIs" dxfId="1467" priority="1500" stopIfTrue="1" operator="equal">
      <formula>$S100</formula>
    </cfRule>
  </conditionalFormatting>
  <conditionalFormatting sqref="AB100:AH100">
    <cfRule type="cellIs" dxfId="1466" priority="1495" stopIfTrue="1" operator="greaterThan">
      <formula>$AA100</formula>
    </cfRule>
    <cfRule type="cellIs" dxfId="1465" priority="1496" stopIfTrue="1" operator="lessThan">
      <formula>$AA100</formula>
    </cfRule>
    <cfRule type="cellIs" dxfId="1464" priority="1497" stopIfTrue="1" operator="equal">
      <formula>$AA100</formula>
    </cfRule>
  </conditionalFormatting>
  <conditionalFormatting sqref="D101:J101">
    <cfRule type="cellIs" dxfId="1463" priority="1477" stopIfTrue="1" operator="equal">
      <formula>$C101</formula>
    </cfRule>
    <cfRule type="cellIs" dxfId="1462" priority="1478" stopIfTrue="1" operator="lessThan">
      <formula>$C101</formula>
    </cfRule>
    <cfRule type="cellIs" dxfId="1461" priority="1479" stopIfTrue="1" operator="greaterThan">
      <formula>$C101</formula>
    </cfRule>
  </conditionalFormatting>
  <conditionalFormatting sqref="L101:R101">
    <cfRule type="cellIs" dxfId="1460" priority="1480" stopIfTrue="1" operator="equal">
      <formula>$K101</formula>
    </cfRule>
    <cfRule type="cellIs" dxfId="1459" priority="1481" stopIfTrue="1" operator="lessThan">
      <formula>$K101</formula>
    </cfRule>
    <cfRule type="cellIs" dxfId="1458" priority="1482" stopIfTrue="1" operator="greaterThan">
      <formula>$K101</formula>
    </cfRule>
  </conditionalFormatting>
  <conditionalFormatting sqref="T101:Z101">
    <cfRule type="cellIs" dxfId="1457" priority="1486" stopIfTrue="1" operator="lessThan">
      <formula>$S101</formula>
    </cfRule>
    <cfRule type="cellIs" dxfId="1456" priority="1487" stopIfTrue="1" operator="greaterThan">
      <formula>$S101</formula>
    </cfRule>
    <cfRule type="cellIs" dxfId="1455" priority="1488" stopIfTrue="1" operator="equal">
      <formula>$S101</formula>
    </cfRule>
  </conditionalFormatting>
  <conditionalFormatting sqref="AB101:AH101">
    <cfRule type="cellIs" dxfId="1454" priority="1483" stopIfTrue="1" operator="greaterThan">
      <formula>$AA101</formula>
    </cfRule>
    <cfRule type="cellIs" dxfId="1453" priority="1484" stopIfTrue="1" operator="lessThan">
      <formula>$AA101</formula>
    </cfRule>
    <cfRule type="cellIs" dxfId="1452" priority="1485" stopIfTrue="1" operator="equal">
      <formula>$AA101</formula>
    </cfRule>
  </conditionalFormatting>
  <conditionalFormatting sqref="D102:J102">
    <cfRule type="cellIs" dxfId="1451" priority="1465" stopIfTrue="1" operator="equal">
      <formula>$C102</formula>
    </cfRule>
    <cfRule type="cellIs" dxfId="1450" priority="1466" stopIfTrue="1" operator="lessThan">
      <formula>$C102</formula>
    </cfRule>
    <cfRule type="cellIs" dxfId="1449" priority="1467" stopIfTrue="1" operator="greaterThan">
      <formula>$C102</formula>
    </cfRule>
  </conditionalFormatting>
  <conditionalFormatting sqref="L102:R102">
    <cfRule type="cellIs" dxfId="1448" priority="1468" stopIfTrue="1" operator="equal">
      <formula>$K102</formula>
    </cfRule>
    <cfRule type="cellIs" dxfId="1447" priority="1469" stopIfTrue="1" operator="lessThan">
      <formula>$K102</formula>
    </cfRule>
    <cfRule type="cellIs" dxfId="1446" priority="1470" stopIfTrue="1" operator="greaterThan">
      <formula>$K102</formula>
    </cfRule>
  </conditionalFormatting>
  <conditionalFormatting sqref="T102:Z102">
    <cfRule type="cellIs" dxfId="1445" priority="1474" stopIfTrue="1" operator="lessThan">
      <formula>$S102</formula>
    </cfRule>
    <cfRule type="cellIs" dxfId="1444" priority="1475" stopIfTrue="1" operator="greaterThan">
      <formula>$S102</formula>
    </cfRule>
    <cfRule type="cellIs" dxfId="1443" priority="1476" stopIfTrue="1" operator="equal">
      <formula>$S102</formula>
    </cfRule>
  </conditionalFormatting>
  <conditionalFormatting sqref="AB102:AH102">
    <cfRule type="cellIs" dxfId="1442" priority="1471" stopIfTrue="1" operator="greaterThan">
      <formula>$AA102</formula>
    </cfRule>
    <cfRule type="cellIs" dxfId="1441" priority="1472" stopIfTrue="1" operator="lessThan">
      <formula>$AA102</formula>
    </cfRule>
    <cfRule type="cellIs" dxfId="1440" priority="1473" stopIfTrue="1" operator="equal">
      <formula>$AA102</formula>
    </cfRule>
  </conditionalFormatting>
  <conditionalFormatting sqref="D103:J103">
    <cfRule type="cellIs" dxfId="1439" priority="1453" stopIfTrue="1" operator="equal">
      <formula>$C103</formula>
    </cfRule>
    <cfRule type="cellIs" dxfId="1438" priority="1454" stopIfTrue="1" operator="lessThan">
      <formula>$C103</formula>
    </cfRule>
    <cfRule type="cellIs" dxfId="1437" priority="1455" stopIfTrue="1" operator="greaterThan">
      <formula>$C103</formula>
    </cfRule>
  </conditionalFormatting>
  <conditionalFormatting sqref="L103:R103">
    <cfRule type="cellIs" dxfId="1436" priority="1456" stopIfTrue="1" operator="equal">
      <formula>$K103</formula>
    </cfRule>
    <cfRule type="cellIs" dxfId="1435" priority="1457" stopIfTrue="1" operator="lessThan">
      <formula>$K103</formula>
    </cfRule>
    <cfRule type="cellIs" dxfId="1434" priority="1458" stopIfTrue="1" operator="greaterThan">
      <formula>$K103</formula>
    </cfRule>
  </conditionalFormatting>
  <conditionalFormatting sqref="T103:Z103">
    <cfRule type="cellIs" dxfId="1433" priority="1462" stopIfTrue="1" operator="lessThan">
      <formula>$S103</formula>
    </cfRule>
    <cfRule type="cellIs" dxfId="1432" priority="1463" stopIfTrue="1" operator="greaterThan">
      <formula>$S103</formula>
    </cfRule>
    <cfRule type="cellIs" dxfId="1431" priority="1464" stopIfTrue="1" operator="equal">
      <formula>$S103</formula>
    </cfRule>
  </conditionalFormatting>
  <conditionalFormatting sqref="AB103:AH103">
    <cfRule type="cellIs" dxfId="1430" priority="1459" stopIfTrue="1" operator="greaterThan">
      <formula>$AA103</formula>
    </cfRule>
    <cfRule type="cellIs" dxfId="1429" priority="1460" stopIfTrue="1" operator="lessThan">
      <formula>$AA103</formula>
    </cfRule>
    <cfRule type="cellIs" dxfId="1428" priority="1461" stopIfTrue="1" operator="equal">
      <formula>$AA103</formula>
    </cfRule>
  </conditionalFormatting>
  <conditionalFormatting sqref="D104:J104">
    <cfRule type="cellIs" dxfId="1427" priority="1441" stopIfTrue="1" operator="equal">
      <formula>$C104</formula>
    </cfRule>
    <cfRule type="cellIs" dxfId="1426" priority="1442" stopIfTrue="1" operator="lessThan">
      <formula>$C104</formula>
    </cfRule>
    <cfRule type="cellIs" dxfId="1425" priority="1443" stopIfTrue="1" operator="greaterThan">
      <formula>$C104</formula>
    </cfRule>
  </conditionalFormatting>
  <conditionalFormatting sqref="L104:R104">
    <cfRule type="cellIs" dxfId="1424" priority="1444" stopIfTrue="1" operator="equal">
      <formula>$K104</formula>
    </cfRule>
    <cfRule type="cellIs" dxfId="1423" priority="1445" stopIfTrue="1" operator="lessThan">
      <formula>$K104</formula>
    </cfRule>
    <cfRule type="cellIs" dxfId="1422" priority="1446" stopIfTrue="1" operator="greaterThan">
      <formula>$K104</formula>
    </cfRule>
  </conditionalFormatting>
  <conditionalFormatting sqref="T104:Z104">
    <cfRule type="cellIs" dxfId="1421" priority="1450" stopIfTrue="1" operator="lessThan">
      <formula>$S104</formula>
    </cfRule>
    <cfRule type="cellIs" dxfId="1420" priority="1451" stopIfTrue="1" operator="greaterThan">
      <formula>$S104</formula>
    </cfRule>
    <cfRule type="cellIs" dxfId="1419" priority="1452" stopIfTrue="1" operator="equal">
      <formula>$S104</formula>
    </cfRule>
  </conditionalFormatting>
  <conditionalFormatting sqref="AB104:AH104">
    <cfRule type="cellIs" dxfId="1418" priority="1447" stopIfTrue="1" operator="greaterThan">
      <formula>$AA104</formula>
    </cfRule>
    <cfRule type="cellIs" dxfId="1417" priority="1448" stopIfTrue="1" operator="lessThan">
      <formula>$AA104</formula>
    </cfRule>
    <cfRule type="cellIs" dxfId="1416" priority="1449" stopIfTrue="1" operator="equal">
      <formula>$AA104</formula>
    </cfRule>
  </conditionalFormatting>
  <conditionalFormatting sqref="D105:J105">
    <cfRule type="cellIs" dxfId="1415" priority="1429" stopIfTrue="1" operator="equal">
      <formula>$C105</formula>
    </cfRule>
    <cfRule type="cellIs" dxfId="1414" priority="1430" stopIfTrue="1" operator="lessThan">
      <formula>$C105</formula>
    </cfRule>
    <cfRule type="cellIs" dxfId="1413" priority="1431" stopIfTrue="1" operator="greaterThan">
      <formula>$C105</formula>
    </cfRule>
  </conditionalFormatting>
  <conditionalFormatting sqref="L105:R105">
    <cfRule type="cellIs" dxfId="1412" priority="1432" stopIfTrue="1" operator="equal">
      <formula>$K105</formula>
    </cfRule>
    <cfRule type="cellIs" dxfId="1411" priority="1433" stopIfTrue="1" operator="lessThan">
      <formula>$K105</formula>
    </cfRule>
    <cfRule type="cellIs" dxfId="1410" priority="1434" stopIfTrue="1" operator="greaterThan">
      <formula>$K105</formula>
    </cfRule>
  </conditionalFormatting>
  <conditionalFormatting sqref="T105:Z105">
    <cfRule type="cellIs" dxfId="1409" priority="1438" stopIfTrue="1" operator="lessThan">
      <formula>$S105</formula>
    </cfRule>
    <cfRule type="cellIs" dxfId="1408" priority="1439" stopIfTrue="1" operator="greaterThan">
      <formula>$S105</formula>
    </cfRule>
    <cfRule type="cellIs" dxfId="1407" priority="1440" stopIfTrue="1" operator="equal">
      <formula>$S105</formula>
    </cfRule>
  </conditionalFormatting>
  <conditionalFormatting sqref="AB105:AH105">
    <cfRule type="cellIs" dxfId="1406" priority="1435" stopIfTrue="1" operator="greaterThan">
      <formula>$AA105</formula>
    </cfRule>
    <cfRule type="cellIs" dxfId="1405" priority="1436" stopIfTrue="1" operator="lessThan">
      <formula>$AA105</formula>
    </cfRule>
    <cfRule type="cellIs" dxfId="1404" priority="1437" stopIfTrue="1" operator="equal">
      <formula>$AA105</formula>
    </cfRule>
  </conditionalFormatting>
  <conditionalFormatting sqref="D106:J106">
    <cfRule type="cellIs" dxfId="1403" priority="1417" stopIfTrue="1" operator="equal">
      <formula>$C106</formula>
    </cfRule>
    <cfRule type="cellIs" dxfId="1402" priority="1418" stopIfTrue="1" operator="lessThan">
      <formula>$C106</formula>
    </cfRule>
    <cfRule type="cellIs" dxfId="1401" priority="1419" stopIfTrue="1" operator="greaterThan">
      <formula>$C106</formula>
    </cfRule>
  </conditionalFormatting>
  <conditionalFormatting sqref="L106:R106">
    <cfRule type="cellIs" dxfId="1400" priority="1420" stopIfTrue="1" operator="equal">
      <formula>$K106</formula>
    </cfRule>
    <cfRule type="cellIs" dxfId="1399" priority="1421" stopIfTrue="1" operator="lessThan">
      <formula>$K106</formula>
    </cfRule>
    <cfRule type="cellIs" dxfId="1398" priority="1422" stopIfTrue="1" operator="greaterThan">
      <formula>$K106</formula>
    </cfRule>
  </conditionalFormatting>
  <conditionalFormatting sqref="T106:Z106">
    <cfRule type="cellIs" dxfId="1397" priority="1426" stopIfTrue="1" operator="lessThan">
      <formula>$S106</formula>
    </cfRule>
    <cfRule type="cellIs" dxfId="1396" priority="1427" stopIfTrue="1" operator="greaterThan">
      <formula>$S106</formula>
    </cfRule>
    <cfRule type="cellIs" dxfId="1395" priority="1428" stopIfTrue="1" operator="equal">
      <formula>$S106</formula>
    </cfRule>
  </conditionalFormatting>
  <conditionalFormatting sqref="AB106:AH106">
    <cfRule type="cellIs" dxfId="1394" priority="1423" stopIfTrue="1" operator="greaterThan">
      <formula>$AA106</formula>
    </cfRule>
    <cfRule type="cellIs" dxfId="1393" priority="1424" stopIfTrue="1" operator="lessThan">
      <formula>$AA106</formula>
    </cfRule>
    <cfRule type="cellIs" dxfId="1392" priority="1425" stopIfTrue="1" operator="equal">
      <formula>$AA106</formula>
    </cfRule>
  </conditionalFormatting>
  <conditionalFormatting sqref="D107:J107">
    <cfRule type="cellIs" dxfId="1391" priority="1405" stopIfTrue="1" operator="equal">
      <formula>$C107</formula>
    </cfRule>
    <cfRule type="cellIs" dxfId="1390" priority="1406" stopIfTrue="1" operator="lessThan">
      <formula>$C107</formula>
    </cfRule>
    <cfRule type="cellIs" dxfId="1389" priority="1407" stopIfTrue="1" operator="greaterThan">
      <formula>$C107</formula>
    </cfRule>
  </conditionalFormatting>
  <conditionalFormatting sqref="L107:R107">
    <cfRule type="cellIs" dxfId="1388" priority="1408" stopIfTrue="1" operator="equal">
      <formula>$K107</formula>
    </cfRule>
    <cfRule type="cellIs" dxfId="1387" priority="1409" stopIfTrue="1" operator="lessThan">
      <formula>$K107</formula>
    </cfRule>
    <cfRule type="cellIs" dxfId="1386" priority="1410" stopIfTrue="1" operator="greaterThan">
      <formula>$K107</formula>
    </cfRule>
  </conditionalFormatting>
  <conditionalFormatting sqref="T107:Z107">
    <cfRule type="cellIs" dxfId="1385" priority="1414" stopIfTrue="1" operator="lessThan">
      <formula>$S107</formula>
    </cfRule>
    <cfRule type="cellIs" dxfId="1384" priority="1415" stopIfTrue="1" operator="greaterThan">
      <formula>$S107</formula>
    </cfRule>
    <cfRule type="cellIs" dxfId="1383" priority="1416" stopIfTrue="1" operator="equal">
      <formula>$S107</formula>
    </cfRule>
  </conditionalFormatting>
  <conditionalFormatting sqref="AB107:AH107">
    <cfRule type="cellIs" dxfId="1382" priority="1411" stopIfTrue="1" operator="greaterThan">
      <formula>$AA107</formula>
    </cfRule>
    <cfRule type="cellIs" dxfId="1381" priority="1412" stopIfTrue="1" operator="lessThan">
      <formula>$AA107</formula>
    </cfRule>
    <cfRule type="cellIs" dxfId="1380" priority="1413" stopIfTrue="1" operator="equal">
      <formula>$AA107</formula>
    </cfRule>
  </conditionalFormatting>
  <conditionalFormatting sqref="D108:J108">
    <cfRule type="cellIs" dxfId="1379" priority="1393" stopIfTrue="1" operator="equal">
      <formula>$C108</formula>
    </cfRule>
    <cfRule type="cellIs" dxfId="1378" priority="1394" stopIfTrue="1" operator="lessThan">
      <formula>$C108</formula>
    </cfRule>
    <cfRule type="cellIs" dxfId="1377" priority="1395" stopIfTrue="1" operator="greaterThan">
      <formula>$C108</formula>
    </cfRule>
  </conditionalFormatting>
  <conditionalFormatting sqref="L108:R108">
    <cfRule type="cellIs" dxfId="1376" priority="1396" stopIfTrue="1" operator="equal">
      <formula>$K108</formula>
    </cfRule>
    <cfRule type="cellIs" dxfId="1375" priority="1397" stopIfTrue="1" operator="lessThan">
      <formula>$K108</formula>
    </cfRule>
    <cfRule type="cellIs" dxfId="1374" priority="1398" stopIfTrue="1" operator="greaterThan">
      <formula>$K108</formula>
    </cfRule>
  </conditionalFormatting>
  <conditionalFormatting sqref="T108:Z108">
    <cfRule type="cellIs" dxfId="1373" priority="1402" stopIfTrue="1" operator="lessThan">
      <formula>$S108</formula>
    </cfRule>
    <cfRule type="cellIs" dxfId="1372" priority="1403" stopIfTrue="1" operator="greaterThan">
      <formula>$S108</formula>
    </cfRule>
    <cfRule type="cellIs" dxfId="1371" priority="1404" stopIfTrue="1" operator="equal">
      <formula>$S108</formula>
    </cfRule>
  </conditionalFormatting>
  <conditionalFormatting sqref="AB108:AH108">
    <cfRule type="cellIs" dxfId="1370" priority="1399" stopIfTrue="1" operator="greaterThan">
      <formula>$AA108</formula>
    </cfRule>
    <cfRule type="cellIs" dxfId="1369" priority="1400" stopIfTrue="1" operator="lessThan">
      <formula>$AA108</formula>
    </cfRule>
    <cfRule type="cellIs" dxfId="1368" priority="1401" stopIfTrue="1" operator="equal">
      <formula>$AA108</formula>
    </cfRule>
  </conditionalFormatting>
  <conditionalFormatting sqref="D109:J109">
    <cfRule type="cellIs" dxfId="1367" priority="1381" stopIfTrue="1" operator="equal">
      <formula>$C109</formula>
    </cfRule>
    <cfRule type="cellIs" dxfId="1366" priority="1382" stopIfTrue="1" operator="lessThan">
      <formula>$C109</formula>
    </cfRule>
    <cfRule type="cellIs" dxfId="1365" priority="1383" stopIfTrue="1" operator="greaterThan">
      <formula>$C109</formula>
    </cfRule>
  </conditionalFormatting>
  <conditionalFormatting sqref="L109:R109">
    <cfRule type="cellIs" dxfId="1364" priority="1384" stopIfTrue="1" operator="equal">
      <formula>$K109</formula>
    </cfRule>
    <cfRule type="cellIs" dxfId="1363" priority="1385" stopIfTrue="1" operator="lessThan">
      <formula>$K109</formula>
    </cfRule>
    <cfRule type="cellIs" dxfId="1362" priority="1386" stopIfTrue="1" operator="greaterThan">
      <formula>$K109</formula>
    </cfRule>
  </conditionalFormatting>
  <conditionalFormatting sqref="T109:Z109">
    <cfRule type="cellIs" dxfId="1361" priority="1390" stopIfTrue="1" operator="lessThan">
      <formula>$S109</formula>
    </cfRule>
    <cfRule type="cellIs" dxfId="1360" priority="1391" stopIfTrue="1" operator="greaterThan">
      <formula>$S109</formula>
    </cfRule>
    <cfRule type="cellIs" dxfId="1359" priority="1392" stopIfTrue="1" operator="equal">
      <formula>$S109</formula>
    </cfRule>
  </conditionalFormatting>
  <conditionalFormatting sqref="AB109:AH109">
    <cfRule type="cellIs" dxfId="1358" priority="1387" stopIfTrue="1" operator="greaterThan">
      <formula>$AA109</formula>
    </cfRule>
    <cfRule type="cellIs" dxfId="1357" priority="1388" stopIfTrue="1" operator="lessThan">
      <formula>$AA109</formula>
    </cfRule>
    <cfRule type="cellIs" dxfId="1356" priority="1389" stopIfTrue="1" operator="equal">
      <formula>$AA109</formula>
    </cfRule>
  </conditionalFormatting>
  <conditionalFormatting sqref="D110:J110">
    <cfRule type="cellIs" dxfId="1355" priority="1369" stopIfTrue="1" operator="equal">
      <formula>$C110</formula>
    </cfRule>
    <cfRule type="cellIs" dxfId="1354" priority="1370" stopIfTrue="1" operator="lessThan">
      <formula>$C110</formula>
    </cfRule>
    <cfRule type="cellIs" dxfId="1353" priority="1371" stopIfTrue="1" operator="greaterThan">
      <formula>$C110</formula>
    </cfRule>
  </conditionalFormatting>
  <conditionalFormatting sqref="L110:R110">
    <cfRule type="cellIs" dxfId="1352" priority="1372" stopIfTrue="1" operator="equal">
      <formula>$K110</formula>
    </cfRule>
    <cfRule type="cellIs" dxfId="1351" priority="1373" stopIfTrue="1" operator="lessThan">
      <formula>$K110</formula>
    </cfRule>
    <cfRule type="cellIs" dxfId="1350" priority="1374" stopIfTrue="1" operator="greaterThan">
      <formula>$K110</formula>
    </cfRule>
  </conditionalFormatting>
  <conditionalFormatting sqref="T110:Z110">
    <cfRule type="cellIs" dxfId="1349" priority="1378" stopIfTrue="1" operator="lessThan">
      <formula>$S110</formula>
    </cfRule>
    <cfRule type="cellIs" dxfId="1348" priority="1379" stopIfTrue="1" operator="greaterThan">
      <formula>$S110</formula>
    </cfRule>
    <cfRule type="cellIs" dxfId="1347" priority="1380" stopIfTrue="1" operator="equal">
      <formula>$S110</formula>
    </cfRule>
  </conditionalFormatting>
  <conditionalFormatting sqref="AB110:AH110">
    <cfRule type="cellIs" dxfId="1346" priority="1375" stopIfTrue="1" operator="greaterThan">
      <formula>$AA110</formula>
    </cfRule>
    <cfRule type="cellIs" dxfId="1345" priority="1376" stopIfTrue="1" operator="lessThan">
      <formula>$AA110</formula>
    </cfRule>
    <cfRule type="cellIs" dxfId="1344" priority="1377" stopIfTrue="1" operator="equal">
      <formula>$AA110</formula>
    </cfRule>
  </conditionalFormatting>
  <conditionalFormatting sqref="D111:J111">
    <cfRule type="cellIs" dxfId="1343" priority="1357" stopIfTrue="1" operator="equal">
      <formula>$C111</formula>
    </cfRule>
    <cfRule type="cellIs" dxfId="1342" priority="1358" stopIfTrue="1" operator="lessThan">
      <formula>$C111</formula>
    </cfRule>
    <cfRule type="cellIs" dxfId="1341" priority="1359" stopIfTrue="1" operator="greaterThan">
      <formula>$C111</formula>
    </cfRule>
  </conditionalFormatting>
  <conditionalFormatting sqref="L111:R111">
    <cfRule type="cellIs" dxfId="1340" priority="1360" stopIfTrue="1" operator="equal">
      <formula>$K111</formula>
    </cfRule>
    <cfRule type="cellIs" dxfId="1339" priority="1361" stopIfTrue="1" operator="lessThan">
      <formula>$K111</formula>
    </cfRule>
    <cfRule type="cellIs" dxfId="1338" priority="1362" stopIfTrue="1" operator="greaterThan">
      <formula>$K111</formula>
    </cfRule>
  </conditionalFormatting>
  <conditionalFormatting sqref="T111:Z111">
    <cfRule type="cellIs" dxfId="1337" priority="1366" stopIfTrue="1" operator="lessThan">
      <formula>$S111</formula>
    </cfRule>
    <cfRule type="cellIs" dxfId="1336" priority="1367" stopIfTrue="1" operator="greaterThan">
      <formula>$S111</formula>
    </cfRule>
    <cfRule type="cellIs" dxfId="1335" priority="1368" stopIfTrue="1" operator="equal">
      <formula>$S111</formula>
    </cfRule>
  </conditionalFormatting>
  <conditionalFormatting sqref="AB111:AH111">
    <cfRule type="cellIs" dxfId="1334" priority="1363" stopIfTrue="1" operator="greaterThan">
      <formula>$AA111</formula>
    </cfRule>
    <cfRule type="cellIs" dxfId="1333" priority="1364" stopIfTrue="1" operator="lessThan">
      <formula>$AA111</formula>
    </cfRule>
    <cfRule type="cellIs" dxfId="1332" priority="1365" stopIfTrue="1" operator="equal">
      <formula>$AA111</formula>
    </cfRule>
  </conditionalFormatting>
  <conditionalFormatting sqref="D112:J112">
    <cfRule type="cellIs" dxfId="1331" priority="1345" stopIfTrue="1" operator="equal">
      <formula>$C112</formula>
    </cfRule>
    <cfRule type="cellIs" dxfId="1330" priority="1346" stopIfTrue="1" operator="lessThan">
      <formula>$C112</formula>
    </cfRule>
    <cfRule type="cellIs" dxfId="1329" priority="1347" stopIfTrue="1" operator="greaterThan">
      <formula>$C112</formula>
    </cfRule>
  </conditionalFormatting>
  <conditionalFormatting sqref="L112:R112">
    <cfRule type="cellIs" dxfId="1328" priority="1348" stopIfTrue="1" operator="equal">
      <formula>$K112</formula>
    </cfRule>
    <cfRule type="cellIs" dxfId="1327" priority="1349" stopIfTrue="1" operator="lessThan">
      <formula>$K112</formula>
    </cfRule>
    <cfRule type="cellIs" dxfId="1326" priority="1350" stopIfTrue="1" operator="greaterThan">
      <formula>$K112</formula>
    </cfRule>
  </conditionalFormatting>
  <conditionalFormatting sqref="T112:Z112">
    <cfRule type="cellIs" dxfId="1325" priority="1354" stopIfTrue="1" operator="lessThan">
      <formula>$S112</formula>
    </cfRule>
    <cfRule type="cellIs" dxfId="1324" priority="1355" stopIfTrue="1" operator="greaterThan">
      <formula>$S112</formula>
    </cfRule>
    <cfRule type="cellIs" dxfId="1323" priority="1356" stopIfTrue="1" operator="equal">
      <formula>$S112</formula>
    </cfRule>
  </conditionalFormatting>
  <conditionalFormatting sqref="AB112:AH112">
    <cfRule type="cellIs" dxfId="1322" priority="1351" stopIfTrue="1" operator="greaterThan">
      <formula>$AA112</formula>
    </cfRule>
    <cfRule type="cellIs" dxfId="1321" priority="1352" stopIfTrue="1" operator="lessThan">
      <formula>$AA112</formula>
    </cfRule>
    <cfRule type="cellIs" dxfId="1320" priority="1353" stopIfTrue="1" operator="equal">
      <formula>$AA112</formula>
    </cfRule>
  </conditionalFormatting>
  <conditionalFormatting sqref="D113:J113">
    <cfRule type="cellIs" dxfId="1319" priority="1333" stopIfTrue="1" operator="equal">
      <formula>$C113</formula>
    </cfRule>
    <cfRule type="cellIs" dxfId="1318" priority="1334" stopIfTrue="1" operator="lessThan">
      <formula>$C113</formula>
    </cfRule>
    <cfRule type="cellIs" dxfId="1317" priority="1335" stopIfTrue="1" operator="greaterThan">
      <formula>$C113</formula>
    </cfRule>
  </conditionalFormatting>
  <conditionalFormatting sqref="L113:R113">
    <cfRule type="cellIs" dxfId="1316" priority="1336" stopIfTrue="1" operator="equal">
      <formula>$K113</formula>
    </cfRule>
    <cfRule type="cellIs" dxfId="1315" priority="1337" stopIfTrue="1" operator="lessThan">
      <formula>$K113</formula>
    </cfRule>
    <cfRule type="cellIs" dxfId="1314" priority="1338" stopIfTrue="1" operator="greaterThan">
      <formula>$K113</formula>
    </cfRule>
  </conditionalFormatting>
  <conditionalFormatting sqref="T113:Z113">
    <cfRule type="cellIs" dxfId="1313" priority="1342" stopIfTrue="1" operator="lessThan">
      <formula>$S113</formula>
    </cfRule>
    <cfRule type="cellIs" dxfId="1312" priority="1343" stopIfTrue="1" operator="greaterThan">
      <formula>$S113</formula>
    </cfRule>
    <cfRule type="cellIs" dxfId="1311" priority="1344" stopIfTrue="1" operator="equal">
      <formula>$S113</formula>
    </cfRule>
  </conditionalFormatting>
  <conditionalFormatting sqref="AB113:AH113">
    <cfRule type="cellIs" dxfId="1310" priority="1339" stopIfTrue="1" operator="greaterThan">
      <formula>$AA113</formula>
    </cfRule>
    <cfRule type="cellIs" dxfId="1309" priority="1340" stopIfTrue="1" operator="lessThan">
      <formula>$AA113</formula>
    </cfRule>
    <cfRule type="cellIs" dxfId="1308" priority="1341" stopIfTrue="1" operator="equal">
      <formula>$AA113</formula>
    </cfRule>
  </conditionalFormatting>
  <conditionalFormatting sqref="D114:J114">
    <cfRule type="cellIs" dxfId="1307" priority="1321" stopIfTrue="1" operator="equal">
      <formula>$C114</formula>
    </cfRule>
    <cfRule type="cellIs" dxfId="1306" priority="1322" stopIfTrue="1" operator="lessThan">
      <formula>$C114</formula>
    </cfRule>
    <cfRule type="cellIs" dxfId="1305" priority="1323" stopIfTrue="1" operator="greaterThan">
      <formula>$C114</formula>
    </cfRule>
  </conditionalFormatting>
  <conditionalFormatting sqref="L114:R114">
    <cfRule type="cellIs" dxfId="1304" priority="1324" stopIfTrue="1" operator="equal">
      <formula>$K114</formula>
    </cfRule>
    <cfRule type="cellIs" dxfId="1303" priority="1325" stopIfTrue="1" operator="lessThan">
      <formula>$K114</formula>
    </cfRule>
    <cfRule type="cellIs" dxfId="1302" priority="1326" stopIfTrue="1" operator="greaterThan">
      <formula>$K114</formula>
    </cfRule>
  </conditionalFormatting>
  <conditionalFormatting sqref="T114:Z114">
    <cfRule type="cellIs" dxfId="1301" priority="1330" stopIfTrue="1" operator="lessThan">
      <formula>$S114</formula>
    </cfRule>
    <cfRule type="cellIs" dxfId="1300" priority="1331" stopIfTrue="1" operator="greaterThan">
      <formula>$S114</formula>
    </cfRule>
    <cfRule type="cellIs" dxfId="1299" priority="1332" stopIfTrue="1" operator="equal">
      <formula>$S114</formula>
    </cfRule>
  </conditionalFormatting>
  <conditionalFormatting sqref="AB114:AH114">
    <cfRule type="cellIs" dxfId="1298" priority="1327" stopIfTrue="1" operator="greaterThan">
      <formula>$AA114</formula>
    </cfRule>
    <cfRule type="cellIs" dxfId="1297" priority="1328" stopIfTrue="1" operator="lessThan">
      <formula>$AA114</formula>
    </cfRule>
    <cfRule type="cellIs" dxfId="1296" priority="1329" stopIfTrue="1" operator="equal">
      <formula>$AA114</formula>
    </cfRule>
  </conditionalFormatting>
  <conditionalFormatting sqref="D115:J115">
    <cfRule type="cellIs" dxfId="1295" priority="1309" stopIfTrue="1" operator="equal">
      <formula>$C115</formula>
    </cfRule>
    <cfRule type="cellIs" dxfId="1294" priority="1310" stopIfTrue="1" operator="lessThan">
      <formula>$C115</formula>
    </cfRule>
    <cfRule type="cellIs" dxfId="1293" priority="1311" stopIfTrue="1" operator="greaterThan">
      <formula>$C115</formula>
    </cfRule>
  </conditionalFormatting>
  <conditionalFormatting sqref="L115:R115">
    <cfRule type="cellIs" dxfId="1292" priority="1312" stopIfTrue="1" operator="equal">
      <formula>$K115</formula>
    </cfRule>
    <cfRule type="cellIs" dxfId="1291" priority="1313" stopIfTrue="1" operator="lessThan">
      <formula>$K115</formula>
    </cfRule>
    <cfRule type="cellIs" dxfId="1290" priority="1314" stopIfTrue="1" operator="greaterThan">
      <formula>$K115</formula>
    </cfRule>
  </conditionalFormatting>
  <conditionalFormatting sqref="T115:Z115">
    <cfRule type="cellIs" dxfId="1289" priority="1318" stopIfTrue="1" operator="lessThan">
      <formula>$S115</formula>
    </cfRule>
    <cfRule type="cellIs" dxfId="1288" priority="1319" stopIfTrue="1" operator="greaterThan">
      <formula>$S115</formula>
    </cfRule>
    <cfRule type="cellIs" dxfId="1287" priority="1320" stopIfTrue="1" operator="equal">
      <formula>$S115</formula>
    </cfRule>
  </conditionalFormatting>
  <conditionalFormatting sqref="AB115:AH115">
    <cfRule type="cellIs" dxfId="1286" priority="1315" stopIfTrue="1" operator="greaterThan">
      <formula>$AA115</formula>
    </cfRule>
    <cfRule type="cellIs" dxfId="1285" priority="1316" stopIfTrue="1" operator="lessThan">
      <formula>$AA115</formula>
    </cfRule>
    <cfRule type="cellIs" dxfId="1284" priority="1317" stopIfTrue="1" operator="equal">
      <formula>$AA115</formula>
    </cfRule>
  </conditionalFormatting>
  <conditionalFormatting sqref="D116:J116">
    <cfRule type="cellIs" dxfId="1283" priority="1297" stopIfTrue="1" operator="equal">
      <formula>$C116</formula>
    </cfRule>
    <cfRule type="cellIs" dxfId="1282" priority="1298" stopIfTrue="1" operator="lessThan">
      <formula>$C116</formula>
    </cfRule>
    <cfRule type="cellIs" dxfId="1281" priority="1299" stopIfTrue="1" operator="greaterThan">
      <formula>$C116</formula>
    </cfRule>
  </conditionalFormatting>
  <conditionalFormatting sqref="L116:R116">
    <cfRule type="cellIs" dxfId="1280" priority="1300" stopIfTrue="1" operator="equal">
      <formula>$K116</formula>
    </cfRule>
    <cfRule type="cellIs" dxfId="1279" priority="1301" stopIfTrue="1" operator="lessThan">
      <formula>$K116</formula>
    </cfRule>
    <cfRule type="cellIs" dxfId="1278" priority="1302" stopIfTrue="1" operator="greaterThan">
      <formula>$K116</formula>
    </cfRule>
  </conditionalFormatting>
  <conditionalFormatting sqref="T116:Z116">
    <cfRule type="cellIs" dxfId="1277" priority="1306" stopIfTrue="1" operator="lessThan">
      <formula>$S116</formula>
    </cfRule>
    <cfRule type="cellIs" dxfId="1276" priority="1307" stopIfTrue="1" operator="greaterThan">
      <formula>$S116</formula>
    </cfRule>
    <cfRule type="cellIs" dxfId="1275" priority="1308" stopIfTrue="1" operator="equal">
      <formula>$S116</formula>
    </cfRule>
  </conditionalFormatting>
  <conditionalFormatting sqref="AB116:AH116">
    <cfRule type="cellIs" dxfId="1274" priority="1303" stopIfTrue="1" operator="greaterThan">
      <formula>$AA116</formula>
    </cfRule>
    <cfRule type="cellIs" dxfId="1273" priority="1304" stopIfTrue="1" operator="lessThan">
      <formula>$AA116</formula>
    </cfRule>
    <cfRule type="cellIs" dxfId="1272" priority="1305" stopIfTrue="1" operator="equal">
      <formula>$AA116</formula>
    </cfRule>
  </conditionalFormatting>
  <conditionalFormatting sqref="D117:J117">
    <cfRule type="cellIs" dxfId="1271" priority="1285" stopIfTrue="1" operator="equal">
      <formula>$C117</formula>
    </cfRule>
    <cfRule type="cellIs" dxfId="1270" priority="1286" stopIfTrue="1" operator="lessThan">
      <formula>$C117</formula>
    </cfRule>
    <cfRule type="cellIs" dxfId="1269" priority="1287" stopIfTrue="1" operator="greaterThan">
      <formula>$C117</formula>
    </cfRule>
  </conditionalFormatting>
  <conditionalFormatting sqref="L117:R117">
    <cfRule type="cellIs" dxfId="1268" priority="1288" stopIfTrue="1" operator="equal">
      <formula>$K117</formula>
    </cfRule>
    <cfRule type="cellIs" dxfId="1267" priority="1289" stopIfTrue="1" operator="lessThan">
      <formula>$K117</formula>
    </cfRule>
    <cfRule type="cellIs" dxfId="1266" priority="1290" stopIfTrue="1" operator="greaterThan">
      <formula>$K117</formula>
    </cfRule>
  </conditionalFormatting>
  <conditionalFormatting sqref="T117:Z117">
    <cfRule type="cellIs" dxfId="1265" priority="1294" stopIfTrue="1" operator="lessThan">
      <formula>$S117</formula>
    </cfRule>
    <cfRule type="cellIs" dxfId="1264" priority="1295" stopIfTrue="1" operator="greaterThan">
      <formula>$S117</formula>
    </cfRule>
    <cfRule type="cellIs" dxfId="1263" priority="1296" stopIfTrue="1" operator="equal">
      <formula>$S117</formula>
    </cfRule>
  </conditionalFormatting>
  <conditionalFormatting sqref="AB117:AH117">
    <cfRule type="cellIs" dxfId="1262" priority="1291" stopIfTrue="1" operator="greaterThan">
      <formula>$AA117</formula>
    </cfRule>
    <cfRule type="cellIs" dxfId="1261" priority="1292" stopIfTrue="1" operator="lessThan">
      <formula>$AA117</formula>
    </cfRule>
    <cfRule type="cellIs" dxfId="1260" priority="1293" stopIfTrue="1" operator="equal">
      <formula>$AA117</formula>
    </cfRule>
  </conditionalFormatting>
  <conditionalFormatting sqref="D118:J118">
    <cfRule type="cellIs" dxfId="1259" priority="1273" stopIfTrue="1" operator="equal">
      <formula>$C118</formula>
    </cfRule>
    <cfRule type="cellIs" dxfId="1258" priority="1274" stopIfTrue="1" operator="lessThan">
      <formula>$C118</formula>
    </cfRule>
    <cfRule type="cellIs" dxfId="1257" priority="1275" stopIfTrue="1" operator="greaterThan">
      <formula>$C118</formula>
    </cfRule>
  </conditionalFormatting>
  <conditionalFormatting sqref="L118:R118">
    <cfRule type="cellIs" dxfId="1256" priority="1276" stopIfTrue="1" operator="equal">
      <formula>$K118</formula>
    </cfRule>
    <cfRule type="cellIs" dxfId="1255" priority="1277" stopIfTrue="1" operator="lessThan">
      <formula>$K118</formula>
    </cfRule>
    <cfRule type="cellIs" dxfId="1254" priority="1278" stopIfTrue="1" operator="greaterThan">
      <formula>$K118</formula>
    </cfRule>
  </conditionalFormatting>
  <conditionalFormatting sqref="T118:Z118">
    <cfRule type="cellIs" dxfId="1253" priority="1282" stopIfTrue="1" operator="lessThan">
      <formula>$S118</formula>
    </cfRule>
    <cfRule type="cellIs" dxfId="1252" priority="1283" stopIfTrue="1" operator="greaterThan">
      <formula>$S118</formula>
    </cfRule>
    <cfRule type="cellIs" dxfId="1251" priority="1284" stopIfTrue="1" operator="equal">
      <formula>$S118</formula>
    </cfRule>
  </conditionalFormatting>
  <conditionalFormatting sqref="AB118:AH118">
    <cfRule type="cellIs" dxfId="1250" priority="1279" stopIfTrue="1" operator="greaterThan">
      <formula>$AA118</formula>
    </cfRule>
    <cfRule type="cellIs" dxfId="1249" priority="1280" stopIfTrue="1" operator="lessThan">
      <formula>$AA118</formula>
    </cfRule>
    <cfRule type="cellIs" dxfId="1248" priority="1281" stopIfTrue="1" operator="equal">
      <formula>$AA118</formula>
    </cfRule>
  </conditionalFormatting>
  <conditionalFormatting sqref="D119:J119">
    <cfRule type="cellIs" dxfId="1247" priority="1261" stopIfTrue="1" operator="equal">
      <formula>$C119</formula>
    </cfRule>
    <cfRule type="cellIs" dxfId="1246" priority="1262" stopIfTrue="1" operator="lessThan">
      <formula>$C119</formula>
    </cfRule>
    <cfRule type="cellIs" dxfId="1245" priority="1263" stopIfTrue="1" operator="greaterThan">
      <formula>$C119</formula>
    </cfRule>
  </conditionalFormatting>
  <conditionalFormatting sqref="L119:R119">
    <cfRule type="cellIs" dxfId="1244" priority="1264" stopIfTrue="1" operator="equal">
      <formula>$K119</formula>
    </cfRule>
    <cfRule type="cellIs" dxfId="1243" priority="1265" stopIfTrue="1" operator="lessThan">
      <formula>$K119</formula>
    </cfRule>
    <cfRule type="cellIs" dxfId="1242" priority="1266" stopIfTrue="1" operator="greaterThan">
      <formula>$K119</formula>
    </cfRule>
  </conditionalFormatting>
  <conditionalFormatting sqref="T119:Z119">
    <cfRule type="cellIs" dxfId="1241" priority="1270" stopIfTrue="1" operator="lessThan">
      <formula>$S119</formula>
    </cfRule>
    <cfRule type="cellIs" dxfId="1240" priority="1271" stopIfTrue="1" operator="greaterThan">
      <formula>$S119</formula>
    </cfRule>
    <cfRule type="cellIs" dxfId="1239" priority="1272" stopIfTrue="1" operator="equal">
      <formula>$S119</formula>
    </cfRule>
  </conditionalFormatting>
  <conditionalFormatting sqref="AB119:AH119">
    <cfRule type="cellIs" dxfId="1238" priority="1267" stopIfTrue="1" operator="greaterThan">
      <formula>$AA119</formula>
    </cfRule>
    <cfRule type="cellIs" dxfId="1237" priority="1268" stopIfTrue="1" operator="lessThan">
      <formula>$AA119</formula>
    </cfRule>
    <cfRule type="cellIs" dxfId="1236" priority="1269" stopIfTrue="1" operator="equal">
      <formula>$AA119</formula>
    </cfRule>
  </conditionalFormatting>
  <conditionalFormatting sqref="D120:J120">
    <cfRule type="cellIs" dxfId="1235" priority="1249" stopIfTrue="1" operator="equal">
      <formula>$C120</formula>
    </cfRule>
    <cfRule type="cellIs" dxfId="1234" priority="1250" stopIfTrue="1" operator="lessThan">
      <formula>$C120</formula>
    </cfRule>
    <cfRule type="cellIs" dxfId="1233" priority="1251" stopIfTrue="1" operator="greaterThan">
      <formula>$C120</formula>
    </cfRule>
  </conditionalFormatting>
  <conditionalFormatting sqref="L120:R120">
    <cfRule type="cellIs" dxfId="1232" priority="1252" stopIfTrue="1" operator="equal">
      <formula>$K120</formula>
    </cfRule>
    <cfRule type="cellIs" dxfId="1231" priority="1253" stopIfTrue="1" operator="lessThan">
      <formula>$K120</formula>
    </cfRule>
    <cfRule type="cellIs" dxfId="1230" priority="1254" stopIfTrue="1" operator="greaterThan">
      <formula>$K120</formula>
    </cfRule>
  </conditionalFormatting>
  <conditionalFormatting sqref="T120:Z120">
    <cfRule type="cellIs" dxfId="1229" priority="1258" stopIfTrue="1" operator="lessThan">
      <formula>$S120</formula>
    </cfRule>
    <cfRule type="cellIs" dxfId="1228" priority="1259" stopIfTrue="1" operator="greaterThan">
      <formula>$S120</formula>
    </cfRule>
    <cfRule type="cellIs" dxfId="1227" priority="1260" stopIfTrue="1" operator="equal">
      <formula>$S120</formula>
    </cfRule>
  </conditionalFormatting>
  <conditionalFormatting sqref="AB120:AH120">
    <cfRule type="cellIs" dxfId="1226" priority="1255" stopIfTrue="1" operator="greaterThan">
      <formula>$AA120</formula>
    </cfRule>
    <cfRule type="cellIs" dxfId="1225" priority="1256" stopIfTrue="1" operator="lessThan">
      <formula>$AA120</formula>
    </cfRule>
    <cfRule type="cellIs" dxfId="1224" priority="1257" stopIfTrue="1" operator="equal">
      <formula>$AA120</formula>
    </cfRule>
  </conditionalFormatting>
  <conditionalFormatting sqref="D121:J121">
    <cfRule type="cellIs" dxfId="1223" priority="1237" stopIfTrue="1" operator="equal">
      <formula>$C121</formula>
    </cfRule>
    <cfRule type="cellIs" dxfId="1222" priority="1238" stopIfTrue="1" operator="lessThan">
      <formula>$C121</formula>
    </cfRule>
    <cfRule type="cellIs" dxfId="1221" priority="1239" stopIfTrue="1" operator="greaterThan">
      <formula>$C121</formula>
    </cfRule>
  </conditionalFormatting>
  <conditionalFormatting sqref="L121:R121">
    <cfRule type="cellIs" dxfId="1220" priority="1240" stopIfTrue="1" operator="equal">
      <formula>$K121</formula>
    </cfRule>
    <cfRule type="cellIs" dxfId="1219" priority="1241" stopIfTrue="1" operator="lessThan">
      <formula>$K121</formula>
    </cfRule>
    <cfRule type="cellIs" dxfId="1218" priority="1242" stopIfTrue="1" operator="greaterThan">
      <formula>$K121</formula>
    </cfRule>
  </conditionalFormatting>
  <conditionalFormatting sqref="T121:Z121">
    <cfRule type="cellIs" dxfId="1217" priority="1246" stopIfTrue="1" operator="lessThan">
      <formula>$S121</formula>
    </cfRule>
    <cfRule type="cellIs" dxfId="1216" priority="1247" stopIfTrue="1" operator="greaterThan">
      <formula>$S121</formula>
    </cfRule>
    <cfRule type="cellIs" dxfId="1215" priority="1248" stopIfTrue="1" operator="equal">
      <formula>$S121</formula>
    </cfRule>
  </conditionalFormatting>
  <conditionalFormatting sqref="AB121:AH121">
    <cfRule type="cellIs" dxfId="1214" priority="1243" stopIfTrue="1" operator="greaterThan">
      <formula>$AA121</formula>
    </cfRule>
    <cfRule type="cellIs" dxfId="1213" priority="1244" stopIfTrue="1" operator="lessThan">
      <formula>$AA121</formula>
    </cfRule>
    <cfRule type="cellIs" dxfId="1212" priority="1245" stopIfTrue="1" operator="equal">
      <formula>$AA121</formula>
    </cfRule>
  </conditionalFormatting>
  <conditionalFormatting sqref="D122:J122">
    <cfRule type="cellIs" dxfId="1211" priority="1225" stopIfTrue="1" operator="equal">
      <formula>$C122</formula>
    </cfRule>
    <cfRule type="cellIs" dxfId="1210" priority="1226" stopIfTrue="1" operator="lessThan">
      <formula>$C122</formula>
    </cfRule>
    <cfRule type="cellIs" dxfId="1209" priority="1227" stopIfTrue="1" operator="greaterThan">
      <formula>$C122</formula>
    </cfRule>
  </conditionalFormatting>
  <conditionalFormatting sqref="L122:R122">
    <cfRule type="cellIs" dxfId="1208" priority="1228" stopIfTrue="1" operator="equal">
      <formula>$K122</formula>
    </cfRule>
    <cfRule type="cellIs" dxfId="1207" priority="1229" stopIfTrue="1" operator="lessThan">
      <formula>$K122</formula>
    </cfRule>
    <cfRule type="cellIs" dxfId="1206" priority="1230" stopIfTrue="1" operator="greaterThan">
      <formula>$K122</formula>
    </cfRule>
  </conditionalFormatting>
  <conditionalFormatting sqref="T122:Z122">
    <cfRule type="cellIs" dxfId="1205" priority="1234" stopIfTrue="1" operator="lessThan">
      <formula>$S122</formula>
    </cfRule>
    <cfRule type="cellIs" dxfId="1204" priority="1235" stopIfTrue="1" operator="greaterThan">
      <formula>$S122</formula>
    </cfRule>
    <cfRule type="cellIs" dxfId="1203" priority="1236" stopIfTrue="1" operator="equal">
      <formula>$S122</formula>
    </cfRule>
  </conditionalFormatting>
  <conditionalFormatting sqref="AB122:AH122">
    <cfRule type="cellIs" dxfId="1202" priority="1231" stopIfTrue="1" operator="greaterThan">
      <formula>$AA122</formula>
    </cfRule>
    <cfRule type="cellIs" dxfId="1201" priority="1232" stopIfTrue="1" operator="lessThan">
      <formula>$AA122</formula>
    </cfRule>
    <cfRule type="cellIs" dxfId="1200" priority="1233" stopIfTrue="1" operator="equal">
      <formula>$AA122</formula>
    </cfRule>
  </conditionalFormatting>
  <conditionalFormatting sqref="D123:J123">
    <cfRule type="cellIs" dxfId="1199" priority="1213" stopIfTrue="1" operator="equal">
      <formula>$C123</formula>
    </cfRule>
    <cfRule type="cellIs" dxfId="1198" priority="1214" stopIfTrue="1" operator="lessThan">
      <formula>$C123</formula>
    </cfRule>
    <cfRule type="cellIs" dxfId="1197" priority="1215" stopIfTrue="1" operator="greaterThan">
      <formula>$C123</formula>
    </cfRule>
  </conditionalFormatting>
  <conditionalFormatting sqref="L123:R123">
    <cfRule type="cellIs" dxfId="1196" priority="1216" stopIfTrue="1" operator="equal">
      <formula>$K123</formula>
    </cfRule>
    <cfRule type="cellIs" dxfId="1195" priority="1217" stopIfTrue="1" operator="lessThan">
      <formula>$K123</formula>
    </cfRule>
    <cfRule type="cellIs" dxfId="1194" priority="1218" stopIfTrue="1" operator="greaterThan">
      <formula>$K123</formula>
    </cfRule>
  </conditionalFormatting>
  <conditionalFormatting sqref="T123:Z123">
    <cfRule type="cellIs" dxfId="1193" priority="1222" stopIfTrue="1" operator="lessThan">
      <formula>$S123</formula>
    </cfRule>
    <cfRule type="cellIs" dxfId="1192" priority="1223" stopIfTrue="1" operator="greaterThan">
      <formula>$S123</formula>
    </cfRule>
    <cfRule type="cellIs" dxfId="1191" priority="1224" stopIfTrue="1" operator="equal">
      <formula>$S123</formula>
    </cfRule>
  </conditionalFormatting>
  <conditionalFormatting sqref="AB123:AH123">
    <cfRule type="cellIs" dxfId="1190" priority="1219" stopIfTrue="1" operator="greaterThan">
      <formula>$AA123</formula>
    </cfRule>
    <cfRule type="cellIs" dxfId="1189" priority="1220" stopIfTrue="1" operator="lessThan">
      <formula>$AA123</formula>
    </cfRule>
    <cfRule type="cellIs" dxfId="1188" priority="1221" stopIfTrue="1" operator="equal">
      <formula>$AA123</formula>
    </cfRule>
  </conditionalFormatting>
  <conditionalFormatting sqref="D124:J124">
    <cfRule type="cellIs" dxfId="1187" priority="1201" stopIfTrue="1" operator="equal">
      <formula>$C124</formula>
    </cfRule>
    <cfRule type="cellIs" dxfId="1186" priority="1202" stopIfTrue="1" operator="lessThan">
      <formula>$C124</formula>
    </cfRule>
    <cfRule type="cellIs" dxfId="1185" priority="1203" stopIfTrue="1" operator="greaterThan">
      <formula>$C124</formula>
    </cfRule>
  </conditionalFormatting>
  <conditionalFormatting sqref="L124:R124">
    <cfRule type="cellIs" dxfId="1184" priority="1204" stopIfTrue="1" operator="equal">
      <formula>$K124</formula>
    </cfRule>
    <cfRule type="cellIs" dxfId="1183" priority="1205" stopIfTrue="1" operator="lessThan">
      <formula>$K124</formula>
    </cfRule>
    <cfRule type="cellIs" dxfId="1182" priority="1206" stopIfTrue="1" operator="greaterThan">
      <formula>$K124</formula>
    </cfRule>
  </conditionalFormatting>
  <conditionalFormatting sqref="T124:Z124">
    <cfRule type="cellIs" dxfId="1181" priority="1210" stopIfTrue="1" operator="lessThan">
      <formula>$S124</formula>
    </cfRule>
    <cfRule type="cellIs" dxfId="1180" priority="1211" stopIfTrue="1" operator="greaterThan">
      <formula>$S124</formula>
    </cfRule>
    <cfRule type="cellIs" dxfId="1179" priority="1212" stopIfTrue="1" operator="equal">
      <formula>$S124</formula>
    </cfRule>
  </conditionalFormatting>
  <conditionalFormatting sqref="AB124:AH124">
    <cfRule type="cellIs" dxfId="1178" priority="1207" stopIfTrue="1" operator="greaterThan">
      <formula>$AA124</formula>
    </cfRule>
    <cfRule type="cellIs" dxfId="1177" priority="1208" stopIfTrue="1" operator="lessThan">
      <formula>$AA124</formula>
    </cfRule>
    <cfRule type="cellIs" dxfId="1176" priority="1209" stopIfTrue="1" operator="equal">
      <formula>$AA124</formula>
    </cfRule>
  </conditionalFormatting>
  <conditionalFormatting sqref="D125:J125">
    <cfRule type="cellIs" dxfId="1175" priority="1165" stopIfTrue="1" operator="equal">
      <formula>$C125</formula>
    </cfRule>
    <cfRule type="cellIs" dxfId="1174" priority="1166" stopIfTrue="1" operator="lessThan">
      <formula>$C125</formula>
    </cfRule>
    <cfRule type="cellIs" dxfId="1173" priority="1167" stopIfTrue="1" operator="greaterThan">
      <formula>$C125</formula>
    </cfRule>
  </conditionalFormatting>
  <conditionalFormatting sqref="L125:R125">
    <cfRule type="cellIs" dxfId="1172" priority="1168" stopIfTrue="1" operator="equal">
      <formula>$K125</formula>
    </cfRule>
    <cfRule type="cellIs" dxfId="1171" priority="1169" stopIfTrue="1" operator="lessThan">
      <formula>$K125</formula>
    </cfRule>
    <cfRule type="cellIs" dxfId="1170" priority="1170" stopIfTrue="1" operator="greaterThan">
      <formula>$K125</formula>
    </cfRule>
  </conditionalFormatting>
  <conditionalFormatting sqref="T125:Z125">
    <cfRule type="cellIs" dxfId="1169" priority="1174" stopIfTrue="1" operator="lessThan">
      <formula>$S125</formula>
    </cfRule>
    <cfRule type="cellIs" dxfId="1168" priority="1175" stopIfTrue="1" operator="greaterThan">
      <formula>$S125</formula>
    </cfRule>
    <cfRule type="cellIs" dxfId="1167" priority="1176" stopIfTrue="1" operator="equal">
      <formula>$S125</formula>
    </cfRule>
  </conditionalFormatting>
  <conditionalFormatting sqref="AB125:AH125">
    <cfRule type="cellIs" dxfId="1166" priority="1171" stopIfTrue="1" operator="greaterThan">
      <formula>$AA125</formula>
    </cfRule>
    <cfRule type="cellIs" dxfId="1165" priority="1172" stopIfTrue="1" operator="lessThan">
      <formula>$AA125</formula>
    </cfRule>
    <cfRule type="cellIs" dxfId="1164" priority="1173" stopIfTrue="1" operator="equal">
      <formula>$AA125</formula>
    </cfRule>
  </conditionalFormatting>
  <conditionalFormatting sqref="D126:J126">
    <cfRule type="cellIs" dxfId="1163" priority="1153" stopIfTrue="1" operator="equal">
      <formula>$C126</formula>
    </cfRule>
    <cfRule type="cellIs" dxfId="1162" priority="1154" stopIfTrue="1" operator="lessThan">
      <formula>$C126</formula>
    </cfRule>
    <cfRule type="cellIs" dxfId="1161" priority="1155" stopIfTrue="1" operator="greaterThan">
      <formula>$C126</formula>
    </cfRule>
  </conditionalFormatting>
  <conditionalFormatting sqref="L126:R126">
    <cfRule type="cellIs" dxfId="1160" priority="1156" stopIfTrue="1" operator="equal">
      <formula>$K126</formula>
    </cfRule>
    <cfRule type="cellIs" dxfId="1159" priority="1157" stopIfTrue="1" operator="lessThan">
      <formula>$K126</formula>
    </cfRule>
    <cfRule type="cellIs" dxfId="1158" priority="1158" stopIfTrue="1" operator="greaterThan">
      <formula>$K126</formula>
    </cfRule>
  </conditionalFormatting>
  <conditionalFormatting sqref="T126:Z126">
    <cfRule type="cellIs" dxfId="1157" priority="1162" stopIfTrue="1" operator="lessThan">
      <formula>$S126</formula>
    </cfRule>
    <cfRule type="cellIs" dxfId="1156" priority="1163" stopIfTrue="1" operator="greaterThan">
      <formula>$S126</formula>
    </cfRule>
    <cfRule type="cellIs" dxfId="1155" priority="1164" stopIfTrue="1" operator="equal">
      <formula>$S126</formula>
    </cfRule>
  </conditionalFormatting>
  <conditionalFormatting sqref="AB126:AH126">
    <cfRule type="cellIs" dxfId="1154" priority="1159" stopIfTrue="1" operator="greaterThan">
      <formula>$AA126</formula>
    </cfRule>
    <cfRule type="cellIs" dxfId="1153" priority="1160" stopIfTrue="1" operator="lessThan">
      <formula>$AA126</formula>
    </cfRule>
    <cfRule type="cellIs" dxfId="1152" priority="1161" stopIfTrue="1" operator="equal">
      <formula>$AA126</formula>
    </cfRule>
  </conditionalFormatting>
  <conditionalFormatting sqref="D127:J127">
    <cfRule type="cellIs" dxfId="1151" priority="1654" stopIfTrue="1" operator="equal">
      <formula>$C127</formula>
    </cfRule>
    <cfRule type="cellIs" dxfId="1150" priority="1655" stopIfTrue="1" operator="lessThan">
      <formula>$C127</formula>
    </cfRule>
    <cfRule type="cellIs" dxfId="1149" priority="1656" stopIfTrue="1" operator="greaterThan">
      <formula>$C127</formula>
    </cfRule>
  </conditionalFormatting>
  <conditionalFormatting sqref="L127:R127">
    <cfRule type="cellIs" dxfId="1148" priority="1651" stopIfTrue="1" operator="equal">
      <formula>$K127</formula>
    </cfRule>
    <cfRule type="cellIs" dxfId="1147" priority="1652" stopIfTrue="1" operator="lessThan">
      <formula>$K127</formula>
    </cfRule>
    <cfRule type="cellIs" dxfId="1146" priority="1653" stopIfTrue="1" operator="greaterThan">
      <formula>$K127</formula>
    </cfRule>
  </conditionalFormatting>
  <conditionalFormatting sqref="T127:Z127">
    <cfRule type="cellIs" dxfId="1145" priority="1660" stopIfTrue="1" operator="lessThan">
      <formula>$S127</formula>
    </cfRule>
    <cfRule type="cellIs" dxfId="1144" priority="1661" stopIfTrue="1" operator="greaterThan">
      <formula>$S127</formula>
    </cfRule>
    <cfRule type="cellIs" dxfId="1143" priority="1662" stopIfTrue="1" operator="equal">
      <formula>$S127</formula>
    </cfRule>
  </conditionalFormatting>
  <conditionalFormatting sqref="AB127:AH127">
    <cfRule type="cellIs" dxfId="1142" priority="1657" stopIfTrue="1" operator="greaterThan">
      <formula>$AA127</formula>
    </cfRule>
    <cfRule type="cellIs" dxfId="1141" priority="1658" stopIfTrue="1" operator="lessThan">
      <formula>$AA127</formula>
    </cfRule>
    <cfRule type="cellIs" dxfId="1140" priority="1659" stopIfTrue="1" operator="equal">
      <formula>$AA127</formula>
    </cfRule>
  </conditionalFormatting>
  <conditionalFormatting sqref="D128:J128">
    <cfRule type="cellIs" dxfId="1139" priority="1141" stopIfTrue="1" operator="equal">
      <formula>$C128</formula>
    </cfRule>
    <cfRule type="cellIs" dxfId="1138" priority="1142" stopIfTrue="1" operator="lessThan">
      <formula>$C128</formula>
    </cfRule>
    <cfRule type="cellIs" dxfId="1137" priority="1143" stopIfTrue="1" operator="greaterThan">
      <formula>$C128</formula>
    </cfRule>
  </conditionalFormatting>
  <conditionalFormatting sqref="L128:R128">
    <cfRule type="cellIs" dxfId="1136" priority="1144" stopIfTrue="1" operator="equal">
      <formula>$K128</formula>
    </cfRule>
    <cfRule type="cellIs" dxfId="1135" priority="1145" stopIfTrue="1" operator="lessThan">
      <formula>$K128</formula>
    </cfRule>
    <cfRule type="cellIs" dxfId="1134" priority="1146" stopIfTrue="1" operator="greaterThan">
      <formula>$K128</formula>
    </cfRule>
  </conditionalFormatting>
  <conditionalFormatting sqref="T128:Z128">
    <cfRule type="cellIs" dxfId="1133" priority="1150" stopIfTrue="1" operator="lessThan">
      <formula>$S128</formula>
    </cfRule>
    <cfRule type="cellIs" dxfId="1132" priority="1151" stopIfTrue="1" operator="greaterThan">
      <formula>$S128</formula>
    </cfRule>
    <cfRule type="cellIs" dxfId="1131" priority="1152" stopIfTrue="1" operator="equal">
      <formula>$S128</formula>
    </cfRule>
  </conditionalFormatting>
  <conditionalFormatting sqref="AB128:AH128">
    <cfRule type="cellIs" dxfId="1130" priority="1147" stopIfTrue="1" operator="greaterThan">
      <formula>$AA128</formula>
    </cfRule>
    <cfRule type="cellIs" dxfId="1129" priority="1148" stopIfTrue="1" operator="lessThan">
      <formula>$AA128</formula>
    </cfRule>
    <cfRule type="cellIs" dxfId="1128" priority="1149" stopIfTrue="1" operator="equal">
      <formula>$AA128</formula>
    </cfRule>
  </conditionalFormatting>
  <conditionalFormatting sqref="D129:J129">
    <cfRule type="cellIs" dxfId="1127" priority="1129" stopIfTrue="1" operator="equal">
      <formula>$C129</formula>
    </cfRule>
    <cfRule type="cellIs" dxfId="1126" priority="1130" stopIfTrue="1" operator="lessThan">
      <formula>$C129</formula>
    </cfRule>
    <cfRule type="cellIs" dxfId="1125" priority="1131" stopIfTrue="1" operator="greaterThan">
      <formula>$C129</formula>
    </cfRule>
  </conditionalFormatting>
  <conditionalFormatting sqref="L129:R129">
    <cfRule type="cellIs" dxfId="1124" priority="1132" stopIfTrue="1" operator="equal">
      <formula>$K129</formula>
    </cfRule>
    <cfRule type="cellIs" dxfId="1123" priority="1133" stopIfTrue="1" operator="lessThan">
      <formula>$K129</formula>
    </cfRule>
    <cfRule type="cellIs" dxfId="1122" priority="1134" stopIfTrue="1" operator="greaterThan">
      <formula>$K129</formula>
    </cfRule>
  </conditionalFormatting>
  <conditionalFormatting sqref="T129:Z129">
    <cfRule type="cellIs" dxfId="1121" priority="1138" stopIfTrue="1" operator="lessThan">
      <formula>$S129</formula>
    </cfRule>
    <cfRule type="cellIs" dxfId="1120" priority="1139" stopIfTrue="1" operator="greaterThan">
      <formula>$S129</formula>
    </cfRule>
    <cfRule type="cellIs" dxfId="1119" priority="1140" stopIfTrue="1" operator="equal">
      <formula>$S129</formula>
    </cfRule>
  </conditionalFormatting>
  <conditionalFormatting sqref="AB129:AH129">
    <cfRule type="cellIs" dxfId="1118" priority="1135" stopIfTrue="1" operator="greaterThan">
      <formula>$AA129</formula>
    </cfRule>
    <cfRule type="cellIs" dxfId="1117" priority="1136" stopIfTrue="1" operator="lessThan">
      <formula>$AA129</formula>
    </cfRule>
    <cfRule type="cellIs" dxfId="1116" priority="1137" stopIfTrue="1" operator="equal">
      <formula>$AA129</formula>
    </cfRule>
  </conditionalFormatting>
  <conditionalFormatting sqref="D130:J130">
    <cfRule type="cellIs" dxfId="1115" priority="1117" stopIfTrue="1" operator="equal">
      <formula>$C130</formula>
    </cfRule>
    <cfRule type="cellIs" dxfId="1114" priority="1118" stopIfTrue="1" operator="lessThan">
      <formula>$C130</formula>
    </cfRule>
    <cfRule type="cellIs" dxfId="1113" priority="1119" stopIfTrue="1" operator="greaterThan">
      <formula>$C130</formula>
    </cfRule>
  </conditionalFormatting>
  <conditionalFormatting sqref="L130:R130">
    <cfRule type="cellIs" dxfId="1112" priority="1120" stopIfTrue="1" operator="equal">
      <formula>$K130</formula>
    </cfRule>
    <cfRule type="cellIs" dxfId="1111" priority="1121" stopIfTrue="1" operator="lessThan">
      <formula>$K130</formula>
    </cfRule>
    <cfRule type="cellIs" dxfId="1110" priority="1122" stopIfTrue="1" operator="greaterThan">
      <formula>$K130</formula>
    </cfRule>
  </conditionalFormatting>
  <conditionalFormatting sqref="T130:Z130">
    <cfRule type="cellIs" dxfId="1109" priority="1126" stopIfTrue="1" operator="lessThan">
      <formula>$S130</formula>
    </cfRule>
    <cfRule type="cellIs" dxfId="1108" priority="1127" stopIfTrue="1" operator="greaterThan">
      <formula>$S130</formula>
    </cfRule>
    <cfRule type="cellIs" dxfId="1107" priority="1128" stopIfTrue="1" operator="equal">
      <formula>$S130</formula>
    </cfRule>
  </conditionalFormatting>
  <conditionalFormatting sqref="AB130:AH130">
    <cfRule type="cellIs" dxfId="1106" priority="1123" stopIfTrue="1" operator="greaterThan">
      <formula>$AA130</formula>
    </cfRule>
    <cfRule type="cellIs" dxfId="1105" priority="1124" stopIfTrue="1" operator="lessThan">
      <formula>$AA130</formula>
    </cfRule>
    <cfRule type="cellIs" dxfId="1104" priority="1125" stopIfTrue="1" operator="equal">
      <formula>$AA130</formula>
    </cfRule>
  </conditionalFormatting>
  <conditionalFormatting sqref="D131:J131">
    <cfRule type="cellIs" dxfId="1103" priority="1105" stopIfTrue="1" operator="equal">
      <formula>$C131</formula>
    </cfRule>
    <cfRule type="cellIs" dxfId="1102" priority="1106" stopIfTrue="1" operator="lessThan">
      <formula>$C131</formula>
    </cfRule>
    <cfRule type="cellIs" dxfId="1101" priority="1107" stopIfTrue="1" operator="greaterThan">
      <formula>$C131</formula>
    </cfRule>
  </conditionalFormatting>
  <conditionalFormatting sqref="L131:R131">
    <cfRule type="cellIs" dxfId="1100" priority="1108" stopIfTrue="1" operator="equal">
      <formula>$K131</formula>
    </cfRule>
    <cfRule type="cellIs" dxfId="1099" priority="1109" stopIfTrue="1" operator="lessThan">
      <formula>$K131</formula>
    </cfRule>
    <cfRule type="cellIs" dxfId="1098" priority="1110" stopIfTrue="1" operator="greaterThan">
      <formula>$K131</formula>
    </cfRule>
  </conditionalFormatting>
  <conditionalFormatting sqref="T131:Z131">
    <cfRule type="cellIs" dxfId="1097" priority="1114" stopIfTrue="1" operator="lessThan">
      <formula>$S131</formula>
    </cfRule>
    <cfRule type="cellIs" dxfId="1096" priority="1115" stopIfTrue="1" operator="greaterThan">
      <formula>$S131</formula>
    </cfRule>
    <cfRule type="cellIs" dxfId="1095" priority="1116" stopIfTrue="1" operator="equal">
      <formula>$S131</formula>
    </cfRule>
  </conditionalFormatting>
  <conditionalFormatting sqref="AB131:AH131">
    <cfRule type="cellIs" dxfId="1094" priority="1111" stopIfTrue="1" operator="greaterThan">
      <formula>$AA131</formula>
    </cfRule>
    <cfRule type="cellIs" dxfId="1093" priority="1112" stopIfTrue="1" operator="lessThan">
      <formula>$AA131</formula>
    </cfRule>
    <cfRule type="cellIs" dxfId="1092" priority="1113" stopIfTrue="1" operator="equal">
      <formula>$AA131</formula>
    </cfRule>
  </conditionalFormatting>
  <conditionalFormatting sqref="D132:J132">
    <cfRule type="cellIs" dxfId="1091" priority="1093" stopIfTrue="1" operator="equal">
      <formula>$C132</formula>
    </cfRule>
    <cfRule type="cellIs" dxfId="1090" priority="1094" stopIfTrue="1" operator="lessThan">
      <formula>$C132</formula>
    </cfRule>
    <cfRule type="cellIs" dxfId="1089" priority="1095" stopIfTrue="1" operator="greaterThan">
      <formula>$C132</formula>
    </cfRule>
  </conditionalFormatting>
  <conditionalFormatting sqref="L132:R132">
    <cfRule type="cellIs" dxfId="1088" priority="1096" stopIfTrue="1" operator="equal">
      <formula>$K132</formula>
    </cfRule>
    <cfRule type="cellIs" dxfId="1087" priority="1097" stopIfTrue="1" operator="lessThan">
      <formula>$K132</formula>
    </cfRule>
    <cfRule type="cellIs" dxfId="1086" priority="1098" stopIfTrue="1" operator="greaterThan">
      <formula>$K132</formula>
    </cfRule>
  </conditionalFormatting>
  <conditionalFormatting sqref="T132:Z132">
    <cfRule type="cellIs" dxfId="1085" priority="1102" stopIfTrue="1" operator="lessThan">
      <formula>$S132</formula>
    </cfRule>
    <cfRule type="cellIs" dxfId="1084" priority="1103" stopIfTrue="1" operator="greaterThan">
      <formula>$S132</formula>
    </cfRule>
    <cfRule type="cellIs" dxfId="1083" priority="1104" stopIfTrue="1" operator="equal">
      <formula>$S132</formula>
    </cfRule>
  </conditionalFormatting>
  <conditionalFormatting sqref="AB132:AH132">
    <cfRule type="cellIs" dxfId="1082" priority="1099" stopIfTrue="1" operator="greaterThan">
      <formula>$AA132</formula>
    </cfRule>
    <cfRule type="cellIs" dxfId="1081" priority="1100" stopIfTrue="1" operator="lessThan">
      <formula>$AA132</formula>
    </cfRule>
    <cfRule type="cellIs" dxfId="1080" priority="1101" stopIfTrue="1" operator="equal">
      <formula>$AA132</formula>
    </cfRule>
  </conditionalFormatting>
  <conditionalFormatting sqref="D133:J133">
    <cfRule type="cellIs" dxfId="1079" priority="1081" stopIfTrue="1" operator="equal">
      <formula>$C133</formula>
    </cfRule>
    <cfRule type="cellIs" dxfId="1078" priority="1082" stopIfTrue="1" operator="lessThan">
      <formula>$C133</formula>
    </cfRule>
    <cfRule type="cellIs" dxfId="1077" priority="1083" stopIfTrue="1" operator="greaterThan">
      <formula>$C133</formula>
    </cfRule>
  </conditionalFormatting>
  <conditionalFormatting sqref="L133:R133">
    <cfRule type="cellIs" dxfId="1076" priority="1084" stopIfTrue="1" operator="equal">
      <formula>$K133</formula>
    </cfRule>
    <cfRule type="cellIs" dxfId="1075" priority="1085" stopIfTrue="1" operator="lessThan">
      <formula>$K133</formula>
    </cfRule>
    <cfRule type="cellIs" dxfId="1074" priority="1086" stopIfTrue="1" operator="greaterThan">
      <formula>$K133</formula>
    </cfRule>
  </conditionalFormatting>
  <conditionalFormatting sqref="T133:Z133">
    <cfRule type="cellIs" dxfId="1073" priority="1090" stopIfTrue="1" operator="lessThan">
      <formula>$S133</formula>
    </cfRule>
    <cfRule type="cellIs" dxfId="1072" priority="1091" stopIfTrue="1" operator="greaterThan">
      <formula>$S133</formula>
    </cfRule>
    <cfRule type="cellIs" dxfId="1071" priority="1092" stopIfTrue="1" operator="equal">
      <formula>$S133</formula>
    </cfRule>
  </conditionalFormatting>
  <conditionalFormatting sqref="AB133:AH133">
    <cfRule type="cellIs" dxfId="1070" priority="1087" stopIfTrue="1" operator="greaterThan">
      <formula>$AA133</formula>
    </cfRule>
    <cfRule type="cellIs" dxfId="1069" priority="1088" stopIfTrue="1" operator="lessThan">
      <formula>$AA133</formula>
    </cfRule>
    <cfRule type="cellIs" dxfId="1068" priority="1089" stopIfTrue="1" operator="equal">
      <formula>$AA133</formula>
    </cfRule>
  </conditionalFormatting>
  <conditionalFormatting sqref="D134:J134">
    <cfRule type="cellIs" dxfId="1067" priority="1069" stopIfTrue="1" operator="equal">
      <formula>$C134</formula>
    </cfRule>
    <cfRule type="cellIs" dxfId="1066" priority="1070" stopIfTrue="1" operator="lessThan">
      <formula>$C134</formula>
    </cfRule>
    <cfRule type="cellIs" dxfId="1065" priority="1071" stopIfTrue="1" operator="greaterThan">
      <formula>$C134</formula>
    </cfRule>
  </conditionalFormatting>
  <conditionalFormatting sqref="L134:R134">
    <cfRule type="cellIs" dxfId="1064" priority="1072" stopIfTrue="1" operator="equal">
      <formula>$K134</formula>
    </cfRule>
    <cfRule type="cellIs" dxfId="1063" priority="1073" stopIfTrue="1" operator="lessThan">
      <formula>$K134</formula>
    </cfRule>
    <cfRule type="cellIs" dxfId="1062" priority="1074" stopIfTrue="1" operator="greaterThan">
      <formula>$K134</formula>
    </cfRule>
  </conditionalFormatting>
  <conditionalFormatting sqref="T134:Z134">
    <cfRule type="cellIs" dxfId="1061" priority="1078" stopIfTrue="1" operator="lessThan">
      <formula>$S134</formula>
    </cfRule>
    <cfRule type="cellIs" dxfId="1060" priority="1079" stopIfTrue="1" operator="greaterThan">
      <formula>$S134</formula>
    </cfRule>
    <cfRule type="cellIs" dxfId="1059" priority="1080" stopIfTrue="1" operator="equal">
      <formula>$S134</formula>
    </cfRule>
  </conditionalFormatting>
  <conditionalFormatting sqref="AB134:AH134">
    <cfRule type="cellIs" dxfId="1058" priority="1075" stopIfTrue="1" operator="greaterThan">
      <formula>$AA134</formula>
    </cfRule>
    <cfRule type="cellIs" dxfId="1057" priority="1076" stopIfTrue="1" operator="lessThan">
      <formula>$AA134</formula>
    </cfRule>
    <cfRule type="cellIs" dxfId="1056" priority="1077" stopIfTrue="1" operator="equal">
      <formula>$AA134</formula>
    </cfRule>
  </conditionalFormatting>
  <conditionalFormatting sqref="D135:J135">
    <cfRule type="cellIs" dxfId="1055" priority="1057" stopIfTrue="1" operator="equal">
      <formula>$C135</formula>
    </cfRule>
    <cfRule type="cellIs" dxfId="1054" priority="1058" stopIfTrue="1" operator="lessThan">
      <formula>$C135</formula>
    </cfRule>
    <cfRule type="cellIs" dxfId="1053" priority="1059" stopIfTrue="1" operator="greaterThan">
      <formula>$C135</formula>
    </cfRule>
  </conditionalFormatting>
  <conditionalFormatting sqref="L135:R135">
    <cfRule type="cellIs" dxfId="1052" priority="1060" stopIfTrue="1" operator="equal">
      <formula>$K135</formula>
    </cfRule>
    <cfRule type="cellIs" dxfId="1051" priority="1061" stopIfTrue="1" operator="lessThan">
      <formula>$K135</formula>
    </cfRule>
    <cfRule type="cellIs" dxfId="1050" priority="1062" stopIfTrue="1" operator="greaterThan">
      <formula>$K135</formula>
    </cfRule>
  </conditionalFormatting>
  <conditionalFormatting sqref="T135:Z135">
    <cfRule type="cellIs" dxfId="1049" priority="1066" stopIfTrue="1" operator="lessThan">
      <formula>$S135</formula>
    </cfRule>
    <cfRule type="cellIs" dxfId="1048" priority="1067" stopIfTrue="1" operator="greaterThan">
      <formula>$S135</formula>
    </cfRule>
    <cfRule type="cellIs" dxfId="1047" priority="1068" stopIfTrue="1" operator="equal">
      <formula>$S135</formula>
    </cfRule>
  </conditionalFormatting>
  <conditionalFormatting sqref="AB135:AH135">
    <cfRule type="cellIs" dxfId="1046" priority="1063" stopIfTrue="1" operator="greaterThan">
      <formula>$AA135</formula>
    </cfRule>
    <cfRule type="cellIs" dxfId="1045" priority="1064" stopIfTrue="1" operator="lessThan">
      <formula>$AA135</formula>
    </cfRule>
    <cfRule type="cellIs" dxfId="1044" priority="1065" stopIfTrue="1" operator="equal">
      <formula>$AA135</formula>
    </cfRule>
  </conditionalFormatting>
  <conditionalFormatting sqref="D136:J136">
    <cfRule type="cellIs" dxfId="1043" priority="1045" stopIfTrue="1" operator="equal">
      <formula>$C136</formula>
    </cfRule>
    <cfRule type="cellIs" dxfId="1042" priority="1046" stopIfTrue="1" operator="lessThan">
      <formula>$C136</formula>
    </cfRule>
    <cfRule type="cellIs" dxfId="1041" priority="1047" stopIfTrue="1" operator="greaterThan">
      <formula>$C136</formula>
    </cfRule>
  </conditionalFormatting>
  <conditionalFormatting sqref="L136:R136">
    <cfRule type="cellIs" dxfId="1040" priority="1048" stopIfTrue="1" operator="equal">
      <formula>$K136</formula>
    </cfRule>
    <cfRule type="cellIs" dxfId="1039" priority="1049" stopIfTrue="1" operator="lessThan">
      <formula>$K136</formula>
    </cfRule>
    <cfRule type="cellIs" dxfId="1038" priority="1050" stopIfTrue="1" operator="greaterThan">
      <formula>$K136</formula>
    </cfRule>
  </conditionalFormatting>
  <conditionalFormatting sqref="T136:Z136">
    <cfRule type="cellIs" dxfId="1037" priority="1054" stopIfTrue="1" operator="lessThan">
      <formula>$S136</formula>
    </cfRule>
    <cfRule type="cellIs" dxfId="1036" priority="1055" stopIfTrue="1" operator="greaterThan">
      <formula>$S136</formula>
    </cfRule>
    <cfRule type="cellIs" dxfId="1035" priority="1056" stopIfTrue="1" operator="equal">
      <formula>$S136</formula>
    </cfRule>
  </conditionalFormatting>
  <conditionalFormatting sqref="AB136:AH136">
    <cfRule type="cellIs" dxfId="1034" priority="1051" stopIfTrue="1" operator="greaterThan">
      <formula>$AA136</formula>
    </cfRule>
    <cfRule type="cellIs" dxfId="1033" priority="1052" stopIfTrue="1" operator="lessThan">
      <formula>$AA136</formula>
    </cfRule>
    <cfRule type="cellIs" dxfId="1032" priority="1053" stopIfTrue="1" operator="equal">
      <formula>$AA136</formula>
    </cfRule>
  </conditionalFormatting>
  <conditionalFormatting sqref="D137:J137">
    <cfRule type="cellIs" dxfId="1031" priority="1033" stopIfTrue="1" operator="equal">
      <formula>$C137</formula>
    </cfRule>
    <cfRule type="cellIs" dxfId="1030" priority="1034" stopIfTrue="1" operator="lessThan">
      <formula>$C137</formula>
    </cfRule>
    <cfRule type="cellIs" dxfId="1029" priority="1035" stopIfTrue="1" operator="greaterThan">
      <formula>$C137</formula>
    </cfRule>
  </conditionalFormatting>
  <conditionalFormatting sqref="L137:R137">
    <cfRule type="cellIs" dxfId="1028" priority="1036" stopIfTrue="1" operator="equal">
      <formula>$K137</formula>
    </cfRule>
    <cfRule type="cellIs" dxfId="1027" priority="1037" stopIfTrue="1" operator="lessThan">
      <formula>$K137</formula>
    </cfRule>
    <cfRule type="cellIs" dxfId="1026" priority="1038" stopIfTrue="1" operator="greaterThan">
      <formula>$K137</formula>
    </cfRule>
  </conditionalFormatting>
  <conditionalFormatting sqref="T137:Z137">
    <cfRule type="cellIs" dxfId="1025" priority="1042" stopIfTrue="1" operator="lessThan">
      <formula>$S137</formula>
    </cfRule>
    <cfRule type="cellIs" dxfId="1024" priority="1043" stopIfTrue="1" operator="greaterThan">
      <formula>$S137</formula>
    </cfRule>
    <cfRule type="cellIs" dxfId="1023" priority="1044" stopIfTrue="1" operator="equal">
      <formula>$S137</formula>
    </cfRule>
  </conditionalFormatting>
  <conditionalFormatting sqref="AB137:AH137">
    <cfRule type="cellIs" dxfId="1022" priority="1039" stopIfTrue="1" operator="greaterThan">
      <formula>$AA137</formula>
    </cfRule>
    <cfRule type="cellIs" dxfId="1021" priority="1040" stopIfTrue="1" operator="lessThan">
      <formula>$AA137</formula>
    </cfRule>
    <cfRule type="cellIs" dxfId="1020" priority="1041" stopIfTrue="1" operator="equal">
      <formula>$AA137</formula>
    </cfRule>
  </conditionalFormatting>
  <conditionalFormatting sqref="D138:J138">
    <cfRule type="cellIs" dxfId="1019" priority="1021" stopIfTrue="1" operator="equal">
      <formula>$C138</formula>
    </cfRule>
    <cfRule type="cellIs" dxfId="1018" priority="1022" stopIfTrue="1" operator="lessThan">
      <formula>$C138</formula>
    </cfRule>
    <cfRule type="cellIs" dxfId="1017" priority="1023" stopIfTrue="1" operator="greaterThan">
      <formula>$C138</formula>
    </cfRule>
  </conditionalFormatting>
  <conditionalFormatting sqref="L138:R138">
    <cfRule type="cellIs" dxfId="1016" priority="1024" stopIfTrue="1" operator="equal">
      <formula>$K138</formula>
    </cfRule>
    <cfRule type="cellIs" dxfId="1015" priority="1025" stopIfTrue="1" operator="lessThan">
      <formula>$K138</formula>
    </cfRule>
    <cfRule type="cellIs" dxfId="1014" priority="1026" stopIfTrue="1" operator="greaterThan">
      <formula>$K138</formula>
    </cfRule>
  </conditionalFormatting>
  <conditionalFormatting sqref="T138:Z138">
    <cfRule type="cellIs" dxfId="1013" priority="1030" stopIfTrue="1" operator="lessThan">
      <formula>$S138</formula>
    </cfRule>
    <cfRule type="cellIs" dxfId="1012" priority="1031" stopIfTrue="1" operator="greaterThan">
      <formula>$S138</formula>
    </cfRule>
    <cfRule type="cellIs" dxfId="1011" priority="1032" stopIfTrue="1" operator="equal">
      <formula>$S138</formula>
    </cfRule>
  </conditionalFormatting>
  <conditionalFormatting sqref="AB138:AH138">
    <cfRule type="cellIs" dxfId="1010" priority="1027" stopIfTrue="1" operator="greaterThan">
      <formula>$AA138</formula>
    </cfRule>
    <cfRule type="cellIs" dxfId="1009" priority="1028" stopIfTrue="1" operator="lessThan">
      <formula>$AA138</formula>
    </cfRule>
    <cfRule type="cellIs" dxfId="1008" priority="1029" stopIfTrue="1" operator="equal">
      <formula>$AA138</formula>
    </cfRule>
  </conditionalFormatting>
  <conditionalFormatting sqref="D139:J139">
    <cfRule type="cellIs" dxfId="1007" priority="1009" stopIfTrue="1" operator="equal">
      <formula>$C139</formula>
    </cfRule>
    <cfRule type="cellIs" dxfId="1006" priority="1010" stopIfTrue="1" operator="lessThan">
      <formula>$C139</formula>
    </cfRule>
    <cfRule type="cellIs" dxfId="1005" priority="1011" stopIfTrue="1" operator="greaterThan">
      <formula>$C139</formula>
    </cfRule>
  </conditionalFormatting>
  <conditionalFormatting sqref="L139:R139">
    <cfRule type="cellIs" dxfId="1004" priority="1012" stopIfTrue="1" operator="equal">
      <formula>$K139</formula>
    </cfRule>
    <cfRule type="cellIs" dxfId="1003" priority="1013" stopIfTrue="1" operator="lessThan">
      <formula>$K139</formula>
    </cfRule>
    <cfRule type="cellIs" dxfId="1002" priority="1014" stopIfTrue="1" operator="greaterThan">
      <formula>$K139</formula>
    </cfRule>
  </conditionalFormatting>
  <conditionalFormatting sqref="T139:Z139">
    <cfRule type="cellIs" dxfId="1001" priority="1018" stopIfTrue="1" operator="lessThan">
      <formula>$S139</formula>
    </cfRule>
    <cfRule type="cellIs" dxfId="1000" priority="1019" stopIfTrue="1" operator="greaterThan">
      <formula>$S139</formula>
    </cfRule>
    <cfRule type="cellIs" dxfId="999" priority="1020" stopIfTrue="1" operator="equal">
      <formula>$S139</formula>
    </cfRule>
  </conditionalFormatting>
  <conditionalFormatting sqref="AB139:AH139">
    <cfRule type="cellIs" dxfId="998" priority="1015" stopIfTrue="1" operator="greaterThan">
      <formula>$AA139</formula>
    </cfRule>
    <cfRule type="cellIs" dxfId="997" priority="1016" stopIfTrue="1" operator="lessThan">
      <formula>$AA139</formula>
    </cfRule>
    <cfRule type="cellIs" dxfId="996" priority="1017" stopIfTrue="1" operator="equal">
      <formula>$AA139</formula>
    </cfRule>
  </conditionalFormatting>
  <conditionalFormatting sqref="D140:J140">
    <cfRule type="cellIs" dxfId="995" priority="997" stopIfTrue="1" operator="equal">
      <formula>$C140</formula>
    </cfRule>
    <cfRule type="cellIs" dxfId="994" priority="998" stopIfTrue="1" operator="lessThan">
      <formula>$C140</formula>
    </cfRule>
    <cfRule type="cellIs" dxfId="993" priority="999" stopIfTrue="1" operator="greaterThan">
      <formula>$C140</formula>
    </cfRule>
  </conditionalFormatting>
  <conditionalFormatting sqref="L140:R140">
    <cfRule type="cellIs" dxfId="992" priority="1000" stopIfTrue="1" operator="equal">
      <formula>$K140</formula>
    </cfRule>
    <cfRule type="cellIs" dxfId="991" priority="1001" stopIfTrue="1" operator="lessThan">
      <formula>$K140</formula>
    </cfRule>
    <cfRule type="cellIs" dxfId="990" priority="1002" stopIfTrue="1" operator="greaterThan">
      <formula>$K140</formula>
    </cfRule>
  </conditionalFormatting>
  <conditionalFormatting sqref="T140:Z140">
    <cfRule type="cellIs" dxfId="989" priority="1006" stopIfTrue="1" operator="lessThan">
      <formula>$S140</formula>
    </cfRule>
    <cfRule type="cellIs" dxfId="988" priority="1007" stopIfTrue="1" operator="greaterThan">
      <formula>$S140</formula>
    </cfRule>
    <cfRule type="cellIs" dxfId="987" priority="1008" stopIfTrue="1" operator="equal">
      <formula>$S140</formula>
    </cfRule>
  </conditionalFormatting>
  <conditionalFormatting sqref="AB140:AH140">
    <cfRule type="cellIs" dxfId="986" priority="1003" stopIfTrue="1" operator="greaterThan">
      <formula>$AA140</formula>
    </cfRule>
    <cfRule type="cellIs" dxfId="985" priority="1004" stopIfTrue="1" operator="lessThan">
      <formula>$AA140</formula>
    </cfRule>
    <cfRule type="cellIs" dxfId="984" priority="1005" stopIfTrue="1" operator="equal">
      <formula>$AA140</formula>
    </cfRule>
  </conditionalFormatting>
  <conditionalFormatting sqref="D141:J141">
    <cfRule type="cellIs" dxfId="983" priority="985" stopIfTrue="1" operator="equal">
      <formula>$C141</formula>
    </cfRule>
    <cfRule type="cellIs" dxfId="982" priority="986" stopIfTrue="1" operator="lessThan">
      <formula>$C141</formula>
    </cfRule>
    <cfRule type="cellIs" dxfId="981" priority="987" stopIfTrue="1" operator="greaterThan">
      <formula>$C141</formula>
    </cfRule>
  </conditionalFormatting>
  <conditionalFormatting sqref="L141:R141">
    <cfRule type="cellIs" dxfId="980" priority="988" stopIfTrue="1" operator="equal">
      <formula>$K141</formula>
    </cfRule>
    <cfRule type="cellIs" dxfId="979" priority="989" stopIfTrue="1" operator="lessThan">
      <formula>$K141</formula>
    </cfRule>
    <cfRule type="cellIs" dxfId="978" priority="990" stopIfTrue="1" operator="greaterThan">
      <formula>$K141</formula>
    </cfRule>
  </conditionalFormatting>
  <conditionalFormatting sqref="T141:Z141">
    <cfRule type="cellIs" dxfId="977" priority="994" stopIfTrue="1" operator="lessThan">
      <formula>$S141</formula>
    </cfRule>
    <cfRule type="cellIs" dxfId="976" priority="995" stopIfTrue="1" operator="greaterThan">
      <formula>$S141</formula>
    </cfRule>
    <cfRule type="cellIs" dxfId="975" priority="996" stopIfTrue="1" operator="equal">
      <formula>$S141</formula>
    </cfRule>
  </conditionalFormatting>
  <conditionalFormatting sqref="AB141:AH141">
    <cfRule type="cellIs" dxfId="974" priority="991" stopIfTrue="1" operator="greaterThan">
      <formula>$AA141</formula>
    </cfRule>
    <cfRule type="cellIs" dxfId="973" priority="992" stopIfTrue="1" operator="lessThan">
      <formula>$AA141</formula>
    </cfRule>
    <cfRule type="cellIs" dxfId="972" priority="993" stopIfTrue="1" operator="equal">
      <formula>$AA141</formula>
    </cfRule>
  </conditionalFormatting>
  <conditionalFormatting sqref="D142:J142">
    <cfRule type="cellIs" dxfId="971" priority="973" stopIfTrue="1" operator="equal">
      <formula>$C142</formula>
    </cfRule>
    <cfRule type="cellIs" dxfId="970" priority="974" stopIfTrue="1" operator="lessThan">
      <formula>$C142</formula>
    </cfRule>
    <cfRule type="cellIs" dxfId="969" priority="975" stopIfTrue="1" operator="greaterThan">
      <formula>$C142</formula>
    </cfRule>
  </conditionalFormatting>
  <conditionalFormatting sqref="L142:R142">
    <cfRule type="cellIs" dxfId="968" priority="976" stopIfTrue="1" operator="equal">
      <formula>$K142</formula>
    </cfRule>
    <cfRule type="cellIs" dxfId="967" priority="977" stopIfTrue="1" operator="lessThan">
      <formula>$K142</formula>
    </cfRule>
    <cfRule type="cellIs" dxfId="966" priority="978" stopIfTrue="1" operator="greaterThan">
      <formula>$K142</formula>
    </cfRule>
  </conditionalFormatting>
  <conditionalFormatting sqref="T142:Z142">
    <cfRule type="cellIs" dxfId="965" priority="982" stopIfTrue="1" operator="lessThan">
      <formula>$S142</formula>
    </cfRule>
    <cfRule type="cellIs" dxfId="964" priority="983" stopIfTrue="1" operator="greaterThan">
      <formula>$S142</formula>
    </cfRule>
    <cfRule type="cellIs" dxfId="963" priority="984" stopIfTrue="1" operator="equal">
      <formula>$S142</formula>
    </cfRule>
  </conditionalFormatting>
  <conditionalFormatting sqref="AB142:AH142">
    <cfRule type="cellIs" dxfId="962" priority="979" stopIfTrue="1" operator="greaterThan">
      <formula>$AA142</formula>
    </cfRule>
    <cfRule type="cellIs" dxfId="961" priority="980" stopIfTrue="1" operator="lessThan">
      <formula>$AA142</formula>
    </cfRule>
    <cfRule type="cellIs" dxfId="960" priority="981" stopIfTrue="1" operator="equal">
      <formula>$AA142</formula>
    </cfRule>
  </conditionalFormatting>
  <conditionalFormatting sqref="D143:J143">
    <cfRule type="cellIs" dxfId="959" priority="961" stopIfTrue="1" operator="equal">
      <formula>$C143</formula>
    </cfRule>
    <cfRule type="cellIs" dxfId="958" priority="962" stopIfTrue="1" operator="lessThan">
      <formula>$C143</formula>
    </cfRule>
    <cfRule type="cellIs" dxfId="957" priority="963" stopIfTrue="1" operator="greaterThan">
      <formula>$C143</formula>
    </cfRule>
  </conditionalFormatting>
  <conditionalFormatting sqref="L143:R143">
    <cfRule type="cellIs" dxfId="956" priority="964" stopIfTrue="1" operator="equal">
      <formula>$K143</formula>
    </cfRule>
    <cfRule type="cellIs" dxfId="955" priority="965" stopIfTrue="1" operator="lessThan">
      <formula>$K143</formula>
    </cfRule>
    <cfRule type="cellIs" dxfId="954" priority="966" stopIfTrue="1" operator="greaterThan">
      <formula>$K143</formula>
    </cfRule>
  </conditionalFormatting>
  <conditionalFormatting sqref="T143:Z143">
    <cfRule type="cellIs" dxfId="953" priority="970" stopIfTrue="1" operator="lessThan">
      <formula>$S143</formula>
    </cfRule>
    <cfRule type="cellIs" dxfId="952" priority="971" stopIfTrue="1" operator="greaterThan">
      <formula>$S143</formula>
    </cfRule>
    <cfRule type="cellIs" dxfId="951" priority="972" stopIfTrue="1" operator="equal">
      <formula>$S143</formula>
    </cfRule>
  </conditionalFormatting>
  <conditionalFormatting sqref="AB143:AH143">
    <cfRule type="cellIs" dxfId="950" priority="967" stopIfTrue="1" operator="greaterThan">
      <formula>$AA143</formula>
    </cfRule>
    <cfRule type="cellIs" dxfId="949" priority="968" stopIfTrue="1" operator="lessThan">
      <formula>$AA143</formula>
    </cfRule>
    <cfRule type="cellIs" dxfId="948" priority="969" stopIfTrue="1" operator="equal">
      <formula>$AA143</formula>
    </cfRule>
  </conditionalFormatting>
  <conditionalFormatting sqref="D144:J144">
    <cfRule type="cellIs" dxfId="947" priority="949" stopIfTrue="1" operator="equal">
      <formula>$C144</formula>
    </cfRule>
    <cfRule type="cellIs" dxfId="946" priority="950" stopIfTrue="1" operator="lessThan">
      <formula>$C144</formula>
    </cfRule>
    <cfRule type="cellIs" dxfId="945" priority="951" stopIfTrue="1" operator="greaterThan">
      <formula>$C144</formula>
    </cfRule>
  </conditionalFormatting>
  <conditionalFormatting sqref="L144:R144">
    <cfRule type="cellIs" dxfId="944" priority="952" stopIfTrue="1" operator="equal">
      <formula>$K144</formula>
    </cfRule>
    <cfRule type="cellIs" dxfId="943" priority="953" stopIfTrue="1" operator="lessThan">
      <formula>$K144</formula>
    </cfRule>
    <cfRule type="cellIs" dxfId="942" priority="954" stopIfTrue="1" operator="greaterThan">
      <formula>$K144</formula>
    </cfRule>
  </conditionalFormatting>
  <conditionalFormatting sqref="T144:Z144">
    <cfRule type="cellIs" dxfId="941" priority="958" stopIfTrue="1" operator="lessThan">
      <formula>$S144</formula>
    </cfRule>
    <cfRule type="cellIs" dxfId="940" priority="959" stopIfTrue="1" operator="greaterThan">
      <formula>$S144</formula>
    </cfRule>
    <cfRule type="cellIs" dxfId="939" priority="960" stopIfTrue="1" operator="equal">
      <formula>$S144</formula>
    </cfRule>
  </conditionalFormatting>
  <conditionalFormatting sqref="AB144:AH144">
    <cfRule type="cellIs" dxfId="938" priority="955" stopIfTrue="1" operator="greaterThan">
      <formula>$AA144</formula>
    </cfRule>
    <cfRule type="cellIs" dxfId="937" priority="956" stopIfTrue="1" operator="lessThan">
      <formula>$AA144</formula>
    </cfRule>
    <cfRule type="cellIs" dxfId="936" priority="957" stopIfTrue="1" operator="equal">
      <formula>$AA144</formula>
    </cfRule>
  </conditionalFormatting>
  <conditionalFormatting sqref="D145:J145">
    <cfRule type="cellIs" dxfId="935" priority="937" stopIfTrue="1" operator="equal">
      <formula>$C145</formula>
    </cfRule>
    <cfRule type="cellIs" dxfId="934" priority="938" stopIfTrue="1" operator="lessThan">
      <formula>$C145</formula>
    </cfRule>
    <cfRule type="cellIs" dxfId="933" priority="939" stopIfTrue="1" operator="greaterThan">
      <formula>$C145</formula>
    </cfRule>
  </conditionalFormatting>
  <conditionalFormatting sqref="L145:R145">
    <cfRule type="cellIs" dxfId="932" priority="940" stopIfTrue="1" operator="equal">
      <formula>$K145</formula>
    </cfRule>
    <cfRule type="cellIs" dxfId="931" priority="941" stopIfTrue="1" operator="lessThan">
      <formula>$K145</formula>
    </cfRule>
    <cfRule type="cellIs" dxfId="930" priority="942" stopIfTrue="1" operator="greaterThan">
      <formula>$K145</formula>
    </cfRule>
  </conditionalFormatting>
  <conditionalFormatting sqref="T145:Z145">
    <cfRule type="cellIs" dxfId="929" priority="946" stopIfTrue="1" operator="lessThan">
      <formula>$S145</formula>
    </cfRule>
    <cfRule type="cellIs" dxfId="928" priority="947" stopIfTrue="1" operator="greaterThan">
      <formula>$S145</formula>
    </cfRule>
    <cfRule type="cellIs" dxfId="927" priority="948" stopIfTrue="1" operator="equal">
      <formula>$S145</formula>
    </cfRule>
  </conditionalFormatting>
  <conditionalFormatting sqref="AB145:AH145">
    <cfRule type="cellIs" dxfId="926" priority="943" stopIfTrue="1" operator="greaterThan">
      <formula>$AA145</formula>
    </cfRule>
    <cfRule type="cellIs" dxfId="925" priority="944" stopIfTrue="1" operator="lessThan">
      <formula>$AA145</formula>
    </cfRule>
    <cfRule type="cellIs" dxfId="924" priority="945" stopIfTrue="1" operator="equal">
      <formula>$AA145</formula>
    </cfRule>
  </conditionalFormatting>
  <conditionalFormatting sqref="D146:J146">
    <cfRule type="cellIs" dxfId="923" priority="925" stopIfTrue="1" operator="equal">
      <formula>$C146</formula>
    </cfRule>
    <cfRule type="cellIs" dxfId="922" priority="926" stopIfTrue="1" operator="lessThan">
      <formula>$C146</formula>
    </cfRule>
    <cfRule type="cellIs" dxfId="921" priority="927" stopIfTrue="1" operator="greaterThan">
      <formula>$C146</formula>
    </cfRule>
  </conditionalFormatting>
  <conditionalFormatting sqref="L146:R146">
    <cfRule type="cellIs" dxfId="920" priority="928" stopIfTrue="1" operator="equal">
      <formula>$K146</formula>
    </cfRule>
    <cfRule type="cellIs" dxfId="919" priority="929" stopIfTrue="1" operator="lessThan">
      <formula>$K146</formula>
    </cfRule>
    <cfRule type="cellIs" dxfId="918" priority="930" stopIfTrue="1" operator="greaterThan">
      <formula>$K146</formula>
    </cfRule>
  </conditionalFormatting>
  <conditionalFormatting sqref="T146:Z146">
    <cfRule type="cellIs" dxfId="917" priority="934" stopIfTrue="1" operator="lessThan">
      <formula>$S146</formula>
    </cfRule>
    <cfRule type="cellIs" dxfId="916" priority="935" stopIfTrue="1" operator="greaterThan">
      <formula>$S146</formula>
    </cfRule>
    <cfRule type="cellIs" dxfId="915" priority="936" stopIfTrue="1" operator="equal">
      <formula>$S146</formula>
    </cfRule>
  </conditionalFormatting>
  <conditionalFormatting sqref="AB146:AH146">
    <cfRule type="cellIs" dxfId="914" priority="931" stopIfTrue="1" operator="greaterThan">
      <formula>$AA146</formula>
    </cfRule>
    <cfRule type="cellIs" dxfId="913" priority="932" stopIfTrue="1" operator="lessThan">
      <formula>$AA146</formula>
    </cfRule>
    <cfRule type="cellIs" dxfId="912" priority="933" stopIfTrue="1" operator="equal">
      <formula>$AA146</formula>
    </cfRule>
  </conditionalFormatting>
  <conditionalFormatting sqref="D147:J147">
    <cfRule type="cellIs" dxfId="911" priority="913" stopIfTrue="1" operator="equal">
      <formula>$C147</formula>
    </cfRule>
    <cfRule type="cellIs" dxfId="910" priority="914" stopIfTrue="1" operator="lessThan">
      <formula>$C147</formula>
    </cfRule>
    <cfRule type="cellIs" dxfId="909" priority="915" stopIfTrue="1" operator="greaterThan">
      <formula>$C147</formula>
    </cfRule>
  </conditionalFormatting>
  <conditionalFormatting sqref="L147:R147">
    <cfRule type="cellIs" dxfId="908" priority="916" stopIfTrue="1" operator="equal">
      <formula>$K147</formula>
    </cfRule>
    <cfRule type="cellIs" dxfId="907" priority="917" stopIfTrue="1" operator="lessThan">
      <formula>$K147</formula>
    </cfRule>
    <cfRule type="cellIs" dxfId="906" priority="918" stopIfTrue="1" operator="greaterThan">
      <formula>$K147</formula>
    </cfRule>
  </conditionalFormatting>
  <conditionalFormatting sqref="T147:Z147">
    <cfRule type="cellIs" dxfId="905" priority="922" stopIfTrue="1" operator="lessThan">
      <formula>$S147</formula>
    </cfRule>
    <cfRule type="cellIs" dxfId="904" priority="923" stopIfTrue="1" operator="greaterThan">
      <formula>$S147</formula>
    </cfRule>
    <cfRule type="cellIs" dxfId="903" priority="924" stopIfTrue="1" operator="equal">
      <formula>$S147</formula>
    </cfRule>
  </conditionalFormatting>
  <conditionalFormatting sqref="AB147:AH147">
    <cfRule type="cellIs" dxfId="902" priority="919" stopIfTrue="1" operator="greaterThan">
      <formula>$AA147</formula>
    </cfRule>
    <cfRule type="cellIs" dxfId="901" priority="920" stopIfTrue="1" operator="lessThan">
      <formula>$AA147</formula>
    </cfRule>
    <cfRule type="cellIs" dxfId="900" priority="921" stopIfTrue="1" operator="equal">
      <formula>$AA147</formula>
    </cfRule>
  </conditionalFormatting>
  <conditionalFormatting sqref="D148:J148">
    <cfRule type="cellIs" dxfId="899" priority="901" stopIfTrue="1" operator="equal">
      <formula>$C148</formula>
    </cfRule>
    <cfRule type="cellIs" dxfId="898" priority="902" stopIfTrue="1" operator="lessThan">
      <formula>$C148</formula>
    </cfRule>
    <cfRule type="cellIs" dxfId="897" priority="903" stopIfTrue="1" operator="greaterThan">
      <formula>$C148</formula>
    </cfRule>
  </conditionalFormatting>
  <conditionalFormatting sqref="L148:R148">
    <cfRule type="cellIs" dxfId="896" priority="904" stopIfTrue="1" operator="equal">
      <formula>$K148</formula>
    </cfRule>
    <cfRule type="cellIs" dxfId="895" priority="905" stopIfTrue="1" operator="lessThan">
      <formula>$K148</formula>
    </cfRule>
    <cfRule type="cellIs" dxfId="894" priority="906" stopIfTrue="1" operator="greaterThan">
      <formula>$K148</formula>
    </cfRule>
  </conditionalFormatting>
  <conditionalFormatting sqref="T148:Z148">
    <cfRule type="cellIs" dxfId="893" priority="910" stopIfTrue="1" operator="lessThan">
      <formula>$S148</formula>
    </cfRule>
    <cfRule type="cellIs" dxfId="892" priority="911" stopIfTrue="1" operator="greaterThan">
      <formula>$S148</formula>
    </cfRule>
    <cfRule type="cellIs" dxfId="891" priority="912" stopIfTrue="1" operator="equal">
      <formula>$S148</formula>
    </cfRule>
  </conditionalFormatting>
  <conditionalFormatting sqref="AB148:AH148">
    <cfRule type="cellIs" dxfId="890" priority="907" stopIfTrue="1" operator="greaterThan">
      <formula>$AA148</formula>
    </cfRule>
    <cfRule type="cellIs" dxfId="889" priority="908" stopIfTrue="1" operator="lessThan">
      <formula>$AA148</formula>
    </cfRule>
    <cfRule type="cellIs" dxfId="888" priority="909" stopIfTrue="1" operator="equal">
      <formula>$AA148</formula>
    </cfRule>
  </conditionalFormatting>
  <conditionalFormatting sqref="D149:J149">
    <cfRule type="cellIs" dxfId="887" priority="889" stopIfTrue="1" operator="equal">
      <formula>$C149</formula>
    </cfRule>
    <cfRule type="cellIs" dxfId="886" priority="890" stopIfTrue="1" operator="lessThan">
      <formula>$C149</formula>
    </cfRule>
    <cfRule type="cellIs" dxfId="885" priority="891" stopIfTrue="1" operator="greaterThan">
      <formula>$C149</formula>
    </cfRule>
  </conditionalFormatting>
  <conditionalFormatting sqref="L149:R149">
    <cfRule type="cellIs" dxfId="884" priority="892" stopIfTrue="1" operator="equal">
      <formula>$K149</formula>
    </cfRule>
    <cfRule type="cellIs" dxfId="883" priority="893" stopIfTrue="1" operator="lessThan">
      <formula>$K149</formula>
    </cfRule>
    <cfRule type="cellIs" dxfId="882" priority="894" stopIfTrue="1" operator="greaterThan">
      <formula>$K149</formula>
    </cfRule>
  </conditionalFormatting>
  <conditionalFormatting sqref="T149:Z149">
    <cfRule type="cellIs" dxfId="881" priority="898" stopIfTrue="1" operator="lessThan">
      <formula>$S149</formula>
    </cfRule>
    <cfRule type="cellIs" dxfId="880" priority="899" stopIfTrue="1" operator="greaterThan">
      <formula>$S149</formula>
    </cfRule>
    <cfRule type="cellIs" dxfId="879" priority="900" stopIfTrue="1" operator="equal">
      <formula>$S149</formula>
    </cfRule>
  </conditionalFormatting>
  <conditionalFormatting sqref="AB149:AH149">
    <cfRule type="cellIs" dxfId="878" priority="895" stopIfTrue="1" operator="greaterThan">
      <formula>$AA149</formula>
    </cfRule>
    <cfRule type="cellIs" dxfId="877" priority="896" stopIfTrue="1" operator="lessThan">
      <formula>$AA149</formula>
    </cfRule>
    <cfRule type="cellIs" dxfId="876" priority="897" stopIfTrue="1" operator="equal">
      <formula>$AA149</formula>
    </cfRule>
  </conditionalFormatting>
  <conditionalFormatting sqref="D150:J150">
    <cfRule type="cellIs" dxfId="875" priority="877" stopIfTrue="1" operator="equal">
      <formula>$C150</formula>
    </cfRule>
    <cfRule type="cellIs" dxfId="874" priority="878" stopIfTrue="1" operator="lessThan">
      <formula>$C150</formula>
    </cfRule>
    <cfRule type="cellIs" dxfId="873" priority="879" stopIfTrue="1" operator="greaterThan">
      <formula>$C150</formula>
    </cfRule>
  </conditionalFormatting>
  <conditionalFormatting sqref="L150:R150">
    <cfRule type="cellIs" dxfId="872" priority="880" stopIfTrue="1" operator="equal">
      <formula>$K150</formula>
    </cfRule>
    <cfRule type="cellIs" dxfId="871" priority="881" stopIfTrue="1" operator="lessThan">
      <formula>$K150</formula>
    </cfRule>
    <cfRule type="cellIs" dxfId="870" priority="882" stopIfTrue="1" operator="greaterThan">
      <formula>$K150</formula>
    </cfRule>
  </conditionalFormatting>
  <conditionalFormatting sqref="T150:Z150">
    <cfRule type="cellIs" dxfId="869" priority="886" stopIfTrue="1" operator="lessThan">
      <formula>$S150</formula>
    </cfRule>
    <cfRule type="cellIs" dxfId="868" priority="887" stopIfTrue="1" operator="greaterThan">
      <formula>$S150</formula>
    </cfRule>
    <cfRule type="cellIs" dxfId="867" priority="888" stopIfTrue="1" operator="equal">
      <formula>$S150</formula>
    </cfRule>
  </conditionalFormatting>
  <conditionalFormatting sqref="AB150:AH150">
    <cfRule type="cellIs" dxfId="866" priority="883" stopIfTrue="1" operator="greaterThan">
      <formula>$AA150</formula>
    </cfRule>
    <cfRule type="cellIs" dxfId="865" priority="884" stopIfTrue="1" operator="lessThan">
      <formula>$AA150</formula>
    </cfRule>
    <cfRule type="cellIs" dxfId="864" priority="885" stopIfTrue="1" operator="equal">
      <formula>$AA150</formula>
    </cfRule>
  </conditionalFormatting>
  <conditionalFormatting sqref="D151:J151">
    <cfRule type="cellIs" dxfId="863" priority="865" stopIfTrue="1" operator="equal">
      <formula>$C151</formula>
    </cfRule>
    <cfRule type="cellIs" dxfId="862" priority="866" stopIfTrue="1" operator="lessThan">
      <formula>$C151</formula>
    </cfRule>
    <cfRule type="cellIs" dxfId="861" priority="867" stopIfTrue="1" operator="greaterThan">
      <formula>$C151</formula>
    </cfRule>
  </conditionalFormatting>
  <conditionalFormatting sqref="L151:R151">
    <cfRule type="cellIs" dxfId="860" priority="868" stopIfTrue="1" operator="equal">
      <formula>$K151</formula>
    </cfRule>
    <cfRule type="cellIs" dxfId="859" priority="869" stopIfTrue="1" operator="lessThan">
      <formula>$K151</formula>
    </cfRule>
    <cfRule type="cellIs" dxfId="858" priority="870" stopIfTrue="1" operator="greaterThan">
      <formula>$K151</formula>
    </cfRule>
  </conditionalFormatting>
  <conditionalFormatting sqref="T151:Z151">
    <cfRule type="cellIs" dxfId="857" priority="874" stopIfTrue="1" operator="lessThan">
      <formula>$S151</formula>
    </cfRule>
    <cfRule type="cellIs" dxfId="856" priority="875" stopIfTrue="1" operator="greaterThan">
      <formula>$S151</formula>
    </cfRule>
    <cfRule type="cellIs" dxfId="855" priority="876" stopIfTrue="1" operator="equal">
      <formula>$S151</formula>
    </cfRule>
  </conditionalFormatting>
  <conditionalFormatting sqref="AB151:AH151">
    <cfRule type="cellIs" dxfId="854" priority="871" stopIfTrue="1" operator="greaterThan">
      <formula>$AA151</formula>
    </cfRule>
    <cfRule type="cellIs" dxfId="853" priority="872" stopIfTrue="1" operator="lessThan">
      <formula>$AA151</formula>
    </cfRule>
    <cfRule type="cellIs" dxfId="852" priority="873" stopIfTrue="1" operator="equal">
      <formula>$AA151</formula>
    </cfRule>
  </conditionalFormatting>
  <conditionalFormatting sqref="D152:J152">
    <cfRule type="cellIs" dxfId="851" priority="841" stopIfTrue="1" operator="equal">
      <formula>$C152</formula>
    </cfRule>
    <cfRule type="cellIs" dxfId="850" priority="842" stopIfTrue="1" operator="lessThan">
      <formula>$C152</formula>
    </cfRule>
    <cfRule type="cellIs" dxfId="849" priority="843" stopIfTrue="1" operator="greaterThan">
      <formula>$C152</formula>
    </cfRule>
  </conditionalFormatting>
  <conditionalFormatting sqref="L152:R152">
    <cfRule type="cellIs" dxfId="848" priority="844" stopIfTrue="1" operator="equal">
      <formula>$K152</formula>
    </cfRule>
    <cfRule type="cellIs" dxfId="847" priority="845" stopIfTrue="1" operator="lessThan">
      <formula>$K152</formula>
    </cfRule>
    <cfRule type="cellIs" dxfId="846" priority="846" stopIfTrue="1" operator="greaterThan">
      <formula>$K152</formula>
    </cfRule>
  </conditionalFormatting>
  <conditionalFormatting sqref="T152:Z152">
    <cfRule type="cellIs" dxfId="845" priority="850" stopIfTrue="1" operator="lessThan">
      <formula>$S152</formula>
    </cfRule>
    <cfRule type="cellIs" dxfId="844" priority="851" stopIfTrue="1" operator="greaterThan">
      <formula>$S152</formula>
    </cfRule>
    <cfRule type="cellIs" dxfId="843" priority="852" stopIfTrue="1" operator="equal">
      <formula>$S152</formula>
    </cfRule>
  </conditionalFormatting>
  <conditionalFormatting sqref="AB152:AH152">
    <cfRule type="cellIs" dxfId="842" priority="847" stopIfTrue="1" operator="greaterThan">
      <formula>$AA152</formula>
    </cfRule>
    <cfRule type="cellIs" dxfId="841" priority="848" stopIfTrue="1" operator="lessThan">
      <formula>$AA152</formula>
    </cfRule>
    <cfRule type="cellIs" dxfId="840" priority="849" stopIfTrue="1" operator="equal">
      <formula>$AA152</formula>
    </cfRule>
  </conditionalFormatting>
  <conditionalFormatting sqref="D153:J153">
    <cfRule type="cellIs" dxfId="839" priority="829" stopIfTrue="1" operator="equal">
      <formula>$C153</formula>
    </cfRule>
    <cfRule type="cellIs" dxfId="838" priority="830" stopIfTrue="1" operator="lessThan">
      <formula>$C153</formula>
    </cfRule>
    <cfRule type="cellIs" dxfId="837" priority="831" stopIfTrue="1" operator="greaterThan">
      <formula>$C153</formula>
    </cfRule>
  </conditionalFormatting>
  <conditionalFormatting sqref="L153:R153">
    <cfRule type="cellIs" dxfId="836" priority="832" stopIfTrue="1" operator="equal">
      <formula>$K153</formula>
    </cfRule>
    <cfRule type="cellIs" dxfId="835" priority="833" stopIfTrue="1" operator="lessThan">
      <formula>$K153</formula>
    </cfRule>
    <cfRule type="cellIs" dxfId="834" priority="834" stopIfTrue="1" operator="greaterThan">
      <formula>$K153</formula>
    </cfRule>
  </conditionalFormatting>
  <conditionalFormatting sqref="T153:Z153">
    <cfRule type="cellIs" dxfId="833" priority="838" stopIfTrue="1" operator="lessThan">
      <formula>$S153</formula>
    </cfRule>
    <cfRule type="cellIs" dxfId="832" priority="839" stopIfTrue="1" operator="greaterThan">
      <formula>$S153</formula>
    </cfRule>
    <cfRule type="cellIs" dxfId="831" priority="840" stopIfTrue="1" operator="equal">
      <formula>$S153</formula>
    </cfRule>
  </conditionalFormatting>
  <conditionalFormatting sqref="AB153:AH153">
    <cfRule type="cellIs" dxfId="830" priority="835" stopIfTrue="1" operator="greaterThan">
      <formula>$AA153</formula>
    </cfRule>
    <cfRule type="cellIs" dxfId="829" priority="836" stopIfTrue="1" operator="lessThan">
      <formula>$AA153</formula>
    </cfRule>
    <cfRule type="cellIs" dxfId="828" priority="837" stopIfTrue="1" operator="equal">
      <formula>$AA153</formula>
    </cfRule>
  </conditionalFormatting>
  <conditionalFormatting sqref="D154:J154">
    <cfRule type="cellIs" dxfId="827" priority="817" stopIfTrue="1" operator="equal">
      <formula>$C154</formula>
    </cfRule>
    <cfRule type="cellIs" dxfId="826" priority="818" stopIfTrue="1" operator="lessThan">
      <formula>$C154</formula>
    </cfRule>
    <cfRule type="cellIs" dxfId="825" priority="819" stopIfTrue="1" operator="greaterThan">
      <formula>$C154</formula>
    </cfRule>
  </conditionalFormatting>
  <conditionalFormatting sqref="L154:R154">
    <cfRule type="cellIs" dxfId="824" priority="820" stopIfTrue="1" operator="equal">
      <formula>$K154</formula>
    </cfRule>
    <cfRule type="cellIs" dxfId="823" priority="821" stopIfTrue="1" operator="lessThan">
      <formula>$K154</formula>
    </cfRule>
    <cfRule type="cellIs" dxfId="822" priority="822" stopIfTrue="1" operator="greaterThan">
      <formula>$K154</formula>
    </cfRule>
  </conditionalFormatting>
  <conditionalFormatting sqref="T154:Z154">
    <cfRule type="cellIs" dxfId="821" priority="826" stopIfTrue="1" operator="lessThan">
      <formula>$S154</formula>
    </cfRule>
    <cfRule type="cellIs" dxfId="820" priority="827" stopIfTrue="1" operator="greaterThan">
      <formula>$S154</formula>
    </cfRule>
    <cfRule type="cellIs" dxfId="819" priority="828" stopIfTrue="1" operator="equal">
      <formula>$S154</formula>
    </cfRule>
  </conditionalFormatting>
  <conditionalFormatting sqref="AB154:AH154">
    <cfRule type="cellIs" dxfId="818" priority="823" stopIfTrue="1" operator="greaterThan">
      <formula>$AA154</formula>
    </cfRule>
    <cfRule type="cellIs" dxfId="817" priority="824" stopIfTrue="1" operator="lessThan">
      <formula>$AA154</formula>
    </cfRule>
    <cfRule type="cellIs" dxfId="816" priority="825" stopIfTrue="1" operator="equal">
      <formula>$AA154</formula>
    </cfRule>
  </conditionalFormatting>
  <conditionalFormatting sqref="D155:J155">
    <cfRule type="cellIs" dxfId="815" priority="805" stopIfTrue="1" operator="equal">
      <formula>$C155</formula>
    </cfRule>
    <cfRule type="cellIs" dxfId="814" priority="806" stopIfTrue="1" operator="lessThan">
      <formula>$C155</formula>
    </cfRule>
    <cfRule type="cellIs" dxfId="813" priority="807" stopIfTrue="1" operator="greaterThan">
      <formula>$C155</formula>
    </cfRule>
  </conditionalFormatting>
  <conditionalFormatting sqref="L155:R155">
    <cfRule type="cellIs" dxfId="812" priority="808" stopIfTrue="1" operator="equal">
      <formula>$K155</formula>
    </cfRule>
    <cfRule type="cellIs" dxfId="811" priority="809" stopIfTrue="1" operator="lessThan">
      <formula>$K155</formula>
    </cfRule>
    <cfRule type="cellIs" dxfId="810" priority="810" stopIfTrue="1" operator="greaterThan">
      <formula>$K155</formula>
    </cfRule>
  </conditionalFormatting>
  <conditionalFormatting sqref="T155:Z155">
    <cfRule type="cellIs" dxfId="809" priority="814" stopIfTrue="1" operator="lessThan">
      <formula>$S155</formula>
    </cfRule>
    <cfRule type="cellIs" dxfId="808" priority="815" stopIfTrue="1" operator="greaterThan">
      <formula>$S155</formula>
    </cfRule>
    <cfRule type="cellIs" dxfId="807" priority="816" stopIfTrue="1" operator="equal">
      <formula>$S155</formula>
    </cfRule>
  </conditionalFormatting>
  <conditionalFormatting sqref="AB155:AH155">
    <cfRule type="cellIs" dxfId="806" priority="811" stopIfTrue="1" operator="greaterThan">
      <formula>$AA155</formula>
    </cfRule>
    <cfRule type="cellIs" dxfId="805" priority="812" stopIfTrue="1" operator="lessThan">
      <formula>$AA155</formula>
    </cfRule>
    <cfRule type="cellIs" dxfId="804" priority="813" stopIfTrue="1" operator="equal">
      <formula>$AA155</formula>
    </cfRule>
  </conditionalFormatting>
  <conditionalFormatting sqref="D156:J156">
    <cfRule type="cellIs" dxfId="803" priority="793" stopIfTrue="1" operator="equal">
      <formula>$C156</formula>
    </cfRule>
    <cfRule type="cellIs" dxfId="802" priority="794" stopIfTrue="1" operator="lessThan">
      <formula>$C156</formula>
    </cfRule>
    <cfRule type="cellIs" dxfId="801" priority="795" stopIfTrue="1" operator="greaterThan">
      <formula>$C156</formula>
    </cfRule>
  </conditionalFormatting>
  <conditionalFormatting sqref="L156:R156">
    <cfRule type="cellIs" dxfId="800" priority="796" stopIfTrue="1" operator="equal">
      <formula>$K156</formula>
    </cfRule>
    <cfRule type="cellIs" dxfId="799" priority="797" stopIfTrue="1" operator="lessThan">
      <formula>$K156</formula>
    </cfRule>
    <cfRule type="cellIs" dxfId="798" priority="798" stopIfTrue="1" operator="greaterThan">
      <formula>$K156</formula>
    </cfRule>
  </conditionalFormatting>
  <conditionalFormatting sqref="T156:Z156">
    <cfRule type="cellIs" dxfId="797" priority="802" stopIfTrue="1" operator="lessThan">
      <formula>$S156</formula>
    </cfRule>
    <cfRule type="cellIs" dxfId="796" priority="803" stopIfTrue="1" operator="greaterThan">
      <formula>$S156</formula>
    </cfRule>
    <cfRule type="cellIs" dxfId="795" priority="804" stopIfTrue="1" operator="equal">
      <formula>$S156</formula>
    </cfRule>
  </conditionalFormatting>
  <conditionalFormatting sqref="AB156:AH156">
    <cfRule type="cellIs" dxfId="794" priority="799" stopIfTrue="1" operator="greaterThan">
      <formula>$AA156</formula>
    </cfRule>
    <cfRule type="cellIs" dxfId="793" priority="800" stopIfTrue="1" operator="lessThan">
      <formula>$AA156</formula>
    </cfRule>
    <cfRule type="cellIs" dxfId="792" priority="801" stopIfTrue="1" operator="equal">
      <formula>$AA156</formula>
    </cfRule>
  </conditionalFormatting>
  <conditionalFormatting sqref="D157:J157">
    <cfRule type="cellIs" dxfId="791" priority="781" stopIfTrue="1" operator="equal">
      <formula>$C157</formula>
    </cfRule>
    <cfRule type="cellIs" dxfId="790" priority="782" stopIfTrue="1" operator="lessThan">
      <formula>$C157</formula>
    </cfRule>
    <cfRule type="cellIs" dxfId="789" priority="783" stopIfTrue="1" operator="greaterThan">
      <formula>$C157</formula>
    </cfRule>
  </conditionalFormatting>
  <conditionalFormatting sqref="L157:R157">
    <cfRule type="cellIs" dxfId="788" priority="784" stopIfTrue="1" operator="equal">
      <formula>$K157</formula>
    </cfRule>
    <cfRule type="cellIs" dxfId="787" priority="785" stopIfTrue="1" operator="lessThan">
      <formula>$K157</formula>
    </cfRule>
    <cfRule type="cellIs" dxfId="786" priority="786" stopIfTrue="1" operator="greaterThan">
      <formula>$K157</formula>
    </cfRule>
  </conditionalFormatting>
  <conditionalFormatting sqref="T157:Z157">
    <cfRule type="cellIs" dxfId="785" priority="790" stopIfTrue="1" operator="lessThan">
      <formula>$S157</formula>
    </cfRule>
    <cfRule type="cellIs" dxfId="784" priority="791" stopIfTrue="1" operator="greaterThan">
      <formula>$S157</formula>
    </cfRule>
    <cfRule type="cellIs" dxfId="783" priority="792" stopIfTrue="1" operator="equal">
      <formula>$S157</formula>
    </cfRule>
  </conditionalFormatting>
  <conditionalFormatting sqref="AB157:AH157">
    <cfRule type="cellIs" dxfId="782" priority="787" stopIfTrue="1" operator="greaterThan">
      <formula>$AA157</formula>
    </cfRule>
    <cfRule type="cellIs" dxfId="781" priority="788" stopIfTrue="1" operator="lessThan">
      <formula>$AA157</formula>
    </cfRule>
    <cfRule type="cellIs" dxfId="780" priority="789" stopIfTrue="1" operator="equal">
      <formula>$AA157</formula>
    </cfRule>
  </conditionalFormatting>
  <conditionalFormatting sqref="D158:J158">
    <cfRule type="cellIs" dxfId="779" priority="769" stopIfTrue="1" operator="equal">
      <formula>$C158</formula>
    </cfRule>
    <cfRule type="cellIs" dxfId="778" priority="770" stopIfTrue="1" operator="lessThan">
      <formula>$C158</formula>
    </cfRule>
    <cfRule type="cellIs" dxfId="777" priority="771" stopIfTrue="1" operator="greaterThan">
      <formula>$C158</formula>
    </cfRule>
  </conditionalFormatting>
  <conditionalFormatting sqref="L158:R158">
    <cfRule type="cellIs" dxfId="776" priority="772" stopIfTrue="1" operator="equal">
      <formula>$K158</formula>
    </cfRule>
    <cfRule type="cellIs" dxfId="775" priority="773" stopIfTrue="1" operator="lessThan">
      <formula>$K158</formula>
    </cfRule>
    <cfRule type="cellIs" dxfId="774" priority="774" stopIfTrue="1" operator="greaterThan">
      <formula>$K158</formula>
    </cfRule>
  </conditionalFormatting>
  <conditionalFormatting sqref="T158:Z158">
    <cfRule type="cellIs" dxfId="773" priority="778" stopIfTrue="1" operator="lessThan">
      <formula>$S158</formula>
    </cfRule>
    <cfRule type="cellIs" dxfId="772" priority="779" stopIfTrue="1" operator="greaterThan">
      <formula>$S158</formula>
    </cfRule>
    <cfRule type="cellIs" dxfId="771" priority="780" stopIfTrue="1" operator="equal">
      <formula>$S158</formula>
    </cfRule>
  </conditionalFormatting>
  <conditionalFormatting sqref="AB158:AH158">
    <cfRule type="cellIs" dxfId="770" priority="775" stopIfTrue="1" operator="greaterThan">
      <formula>$AA158</formula>
    </cfRule>
    <cfRule type="cellIs" dxfId="769" priority="776" stopIfTrue="1" operator="lessThan">
      <formula>$AA158</formula>
    </cfRule>
    <cfRule type="cellIs" dxfId="768" priority="777" stopIfTrue="1" operator="equal">
      <formula>$AA158</formula>
    </cfRule>
  </conditionalFormatting>
  <conditionalFormatting sqref="D159:J159">
    <cfRule type="cellIs" dxfId="767" priority="1177" stopIfTrue="1" operator="equal">
      <formula>$C159</formula>
    </cfRule>
    <cfRule type="cellIs" dxfId="766" priority="1178" stopIfTrue="1" operator="lessThan">
      <formula>$C159</formula>
    </cfRule>
    <cfRule type="cellIs" dxfId="765" priority="1179" stopIfTrue="1" operator="greaterThan">
      <formula>$C159</formula>
    </cfRule>
  </conditionalFormatting>
  <conditionalFormatting sqref="L159:R159">
    <cfRule type="cellIs" dxfId="764" priority="1180" stopIfTrue="1" operator="equal">
      <formula>$K159</formula>
    </cfRule>
    <cfRule type="cellIs" dxfId="763" priority="1181" stopIfTrue="1" operator="lessThan">
      <formula>$K159</formula>
    </cfRule>
    <cfRule type="cellIs" dxfId="762" priority="1182" stopIfTrue="1" operator="greaterThan">
      <formula>$K159</formula>
    </cfRule>
  </conditionalFormatting>
  <conditionalFormatting sqref="T159:Z159">
    <cfRule type="cellIs" dxfId="761" priority="1186" stopIfTrue="1" operator="lessThan">
      <formula>$S159</formula>
    </cfRule>
    <cfRule type="cellIs" dxfId="760" priority="1187" stopIfTrue="1" operator="greaterThan">
      <formula>$S159</formula>
    </cfRule>
    <cfRule type="cellIs" dxfId="759" priority="1188" stopIfTrue="1" operator="equal">
      <formula>$S159</formula>
    </cfRule>
  </conditionalFormatting>
  <conditionalFormatting sqref="AB159:AH159">
    <cfRule type="cellIs" dxfId="758" priority="1183" stopIfTrue="1" operator="greaterThan">
      <formula>$AA159</formula>
    </cfRule>
    <cfRule type="cellIs" dxfId="757" priority="1184" stopIfTrue="1" operator="lessThan">
      <formula>$AA159</formula>
    </cfRule>
    <cfRule type="cellIs" dxfId="756" priority="1185" stopIfTrue="1" operator="equal">
      <formula>$AA159</formula>
    </cfRule>
  </conditionalFormatting>
  <conditionalFormatting sqref="D160:J160">
    <cfRule type="cellIs" dxfId="755" priority="757" stopIfTrue="1" operator="equal">
      <formula>$C160</formula>
    </cfRule>
    <cfRule type="cellIs" dxfId="754" priority="758" stopIfTrue="1" operator="lessThan">
      <formula>$C160</formula>
    </cfRule>
    <cfRule type="cellIs" dxfId="753" priority="759" stopIfTrue="1" operator="greaterThan">
      <formula>$C160</formula>
    </cfRule>
  </conditionalFormatting>
  <conditionalFormatting sqref="L160:R160">
    <cfRule type="cellIs" dxfId="752" priority="760" stopIfTrue="1" operator="equal">
      <formula>$K160</formula>
    </cfRule>
    <cfRule type="cellIs" dxfId="751" priority="761" stopIfTrue="1" operator="lessThan">
      <formula>$K160</formula>
    </cfRule>
    <cfRule type="cellIs" dxfId="750" priority="762" stopIfTrue="1" operator="greaterThan">
      <formula>$K160</formula>
    </cfRule>
  </conditionalFormatting>
  <conditionalFormatting sqref="T160:Z160">
    <cfRule type="cellIs" dxfId="749" priority="766" stopIfTrue="1" operator="lessThan">
      <formula>$S160</formula>
    </cfRule>
    <cfRule type="cellIs" dxfId="748" priority="767" stopIfTrue="1" operator="greaterThan">
      <formula>$S160</formula>
    </cfRule>
    <cfRule type="cellIs" dxfId="747" priority="768" stopIfTrue="1" operator="equal">
      <formula>$S160</formula>
    </cfRule>
  </conditionalFormatting>
  <conditionalFormatting sqref="AB160:AH160">
    <cfRule type="cellIs" dxfId="746" priority="763" stopIfTrue="1" operator="greaterThan">
      <formula>$AA160</formula>
    </cfRule>
    <cfRule type="cellIs" dxfId="745" priority="764" stopIfTrue="1" operator="lessThan">
      <formula>$AA160</formula>
    </cfRule>
    <cfRule type="cellIs" dxfId="744" priority="765" stopIfTrue="1" operator="equal">
      <formula>$AA160</formula>
    </cfRule>
  </conditionalFormatting>
  <conditionalFormatting sqref="D161:J161">
    <cfRule type="cellIs" dxfId="743" priority="745" stopIfTrue="1" operator="equal">
      <formula>$C161</formula>
    </cfRule>
    <cfRule type="cellIs" dxfId="742" priority="746" stopIfTrue="1" operator="lessThan">
      <formula>$C161</formula>
    </cfRule>
    <cfRule type="cellIs" dxfId="741" priority="747" stopIfTrue="1" operator="greaterThan">
      <formula>$C161</formula>
    </cfRule>
  </conditionalFormatting>
  <conditionalFormatting sqref="L161:R161">
    <cfRule type="cellIs" dxfId="740" priority="748" stopIfTrue="1" operator="equal">
      <formula>$K161</formula>
    </cfRule>
    <cfRule type="cellIs" dxfId="739" priority="749" stopIfTrue="1" operator="lessThan">
      <formula>$K161</formula>
    </cfRule>
    <cfRule type="cellIs" dxfId="738" priority="750" stopIfTrue="1" operator="greaterThan">
      <formula>$K161</formula>
    </cfRule>
  </conditionalFormatting>
  <conditionalFormatting sqref="T161:Z161">
    <cfRule type="cellIs" dxfId="737" priority="754" stopIfTrue="1" operator="lessThan">
      <formula>$S161</formula>
    </cfRule>
    <cfRule type="cellIs" dxfId="736" priority="755" stopIfTrue="1" operator="greaterThan">
      <formula>$S161</formula>
    </cfRule>
    <cfRule type="cellIs" dxfId="735" priority="756" stopIfTrue="1" operator="equal">
      <formula>$S161</formula>
    </cfRule>
  </conditionalFormatting>
  <conditionalFormatting sqref="AB161:AH161">
    <cfRule type="cellIs" dxfId="734" priority="751" stopIfTrue="1" operator="greaterThan">
      <formula>$AA161</formula>
    </cfRule>
    <cfRule type="cellIs" dxfId="733" priority="752" stopIfTrue="1" operator="lessThan">
      <formula>$AA161</formula>
    </cfRule>
    <cfRule type="cellIs" dxfId="732" priority="753" stopIfTrue="1" operator="equal">
      <formula>$AA161</formula>
    </cfRule>
  </conditionalFormatting>
  <conditionalFormatting sqref="D162:J162">
    <cfRule type="cellIs" dxfId="731" priority="733" stopIfTrue="1" operator="equal">
      <formula>$C162</formula>
    </cfRule>
    <cfRule type="cellIs" dxfId="730" priority="734" stopIfTrue="1" operator="lessThan">
      <formula>$C162</formula>
    </cfRule>
    <cfRule type="cellIs" dxfId="729" priority="735" stopIfTrue="1" operator="greaterThan">
      <formula>$C162</formula>
    </cfRule>
  </conditionalFormatting>
  <conditionalFormatting sqref="L162:R162">
    <cfRule type="cellIs" dxfId="728" priority="736" stopIfTrue="1" operator="equal">
      <formula>$K162</formula>
    </cfRule>
    <cfRule type="cellIs" dxfId="727" priority="737" stopIfTrue="1" operator="lessThan">
      <formula>$K162</formula>
    </cfRule>
    <cfRule type="cellIs" dxfId="726" priority="738" stopIfTrue="1" operator="greaterThan">
      <formula>$K162</formula>
    </cfRule>
  </conditionalFormatting>
  <conditionalFormatting sqref="T162:Z162">
    <cfRule type="cellIs" dxfId="725" priority="742" stopIfTrue="1" operator="lessThan">
      <formula>$S162</formula>
    </cfRule>
    <cfRule type="cellIs" dxfId="724" priority="743" stopIfTrue="1" operator="greaterThan">
      <formula>$S162</formula>
    </cfRule>
    <cfRule type="cellIs" dxfId="723" priority="744" stopIfTrue="1" operator="equal">
      <formula>$S162</formula>
    </cfRule>
  </conditionalFormatting>
  <conditionalFormatting sqref="AB162:AH162">
    <cfRule type="cellIs" dxfId="722" priority="739" stopIfTrue="1" operator="greaterThan">
      <formula>$AA162</formula>
    </cfRule>
    <cfRule type="cellIs" dxfId="721" priority="740" stopIfTrue="1" operator="lessThan">
      <formula>$AA162</formula>
    </cfRule>
    <cfRule type="cellIs" dxfId="720" priority="741" stopIfTrue="1" operator="equal">
      <formula>$AA162</formula>
    </cfRule>
  </conditionalFormatting>
  <conditionalFormatting sqref="D163:J163">
    <cfRule type="cellIs" dxfId="719" priority="721" stopIfTrue="1" operator="equal">
      <formula>$C163</formula>
    </cfRule>
    <cfRule type="cellIs" dxfId="718" priority="722" stopIfTrue="1" operator="lessThan">
      <formula>$C163</formula>
    </cfRule>
    <cfRule type="cellIs" dxfId="717" priority="723" stopIfTrue="1" operator="greaterThan">
      <formula>$C163</formula>
    </cfRule>
  </conditionalFormatting>
  <conditionalFormatting sqref="L163:R163">
    <cfRule type="cellIs" dxfId="716" priority="724" stopIfTrue="1" operator="equal">
      <formula>$K163</formula>
    </cfRule>
    <cfRule type="cellIs" dxfId="715" priority="725" stopIfTrue="1" operator="lessThan">
      <formula>$K163</formula>
    </cfRule>
    <cfRule type="cellIs" dxfId="714" priority="726" stopIfTrue="1" operator="greaterThan">
      <formula>$K163</formula>
    </cfRule>
  </conditionalFormatting>
  <conditionalFormatting sqref="T163:Z163">
    <cfRule type="cellIs" dxfId="713" priority="730" stopIfTrue="1" operator="lessThan">
      <formula>$S163</formula>
    </cfRule>
    <cfRule type="cellIs" dxfId="712" priority="731" stopIfTrue="1" operator="greaterThan">
      <formula>$S163</formula>
    </cfRule>
    <cfRule type="cellIs" dxfId="711" priority="732" stopIfTrue="1" operator="equal">
      <formula>$S163</formula>
    </cfRule>
  </conditionalFormatting>
  <conditionalFormatting sqref="AB163:AH163">
    <cfRule type="cellIs" dxfId="710" priority="727" stopIfTrue="1" operator="greaterThan">
      <formula>$AA163</formula>
    </cfRule>
    <cfRule type="cellIs" dxfId="709" priority="728" stopIfTrue="1" operator="lessThan">
      <formula>$AA163</formula>
    </cfRule>
    <cfRule type="cellIs" dxfId="708" priority="729" stopIfTrue="1" operator="equal">
      <formula>$AA163</formula>
    </cfRule>
  </conditionalFormatting>
  <conditionalFormatting sqref="D164:J164">
    <cfRule type="cellIs" dxfId="707" priority="709" stopIfTrue="1" operator="equal">
      <formula>$C164</formula>
    </cfRule>
    <cfRule type="cellIs" dxfId="706" priority="710" stopIfTrue="1" operator="lessThan">
      <formula>$C164</formula>
    </cfRule>
    <cfRule type="cellIs" dxfId="705" priority="711" stopIfTrue="1" operator="greaterThan">
      <formula>$C164</formula>
    </cfRule>
  </conditionalFormatting>
  <conditionalFormatting sqref="L164:R164">
    <cfRule type="cellIs" dxfId="704" priority="712" stopIfTrue="1" operator="equal">
      <formula>$K164</formula>
    </cfRule>
    <cfRule type="cellIs" dxfId="703" priority="713" stopIfTrue="1" operator="lessThan">
      <formula>$K164</formula>
    </cfRule>
    <cfRule type="cellIs" dxfId="702" priority="714" stopIfTrue="1" operator="greaterThan">
      <formula>$K164</formula>
    </cfRule>
  </conditionalFormatting>
  <conditionalFormatting sqref="T164:Z164">
    <cfRule type="cellIs" dxfId="701" priority="718" stopIfTrue="1" operator="lessThan">
      <formula>$S164</formula>
    </cfRule>
    <cfRule type="cellIs" dxfId="700" priority="719" stopIfTrue="1" operator="greaterThan">
      <formula>$S164</formula>
    </cfRule>
    <cfRule type="cellIs" dxfId="699" priority="720" stopIfTrue="1" operator="equal">
      <formula>$S164</formula>
    </cfRule>
  </conditionalFormatting>
  <conditionalFormatting sqref="AB164:AH164">
    <cfRule type="cellIs" dxfId="698" priority="715" stopIfTrue="1" operator="greaterThan">
      <formula>$AA164</formula>
    </cfRule>
    <cfRule type="cellIs" dxfId="697" priority="716" stopIfTrue="1" operator="lessThan">
      <formula>$AA164</formula>
    </cfRule>
    <cfRule type="cellIs" dxfId="696" priority="717" stopIfTrue="1" operator="equal">
      <formula>$AA164</formula>
    </cfRule>
  </conditionalFormatting>
  <conditionalFormatting sqref="D165:J165">
    <cfRule type="cellIs" dxfId="695" priority="697" stopIfTrue="1" operator="equal">
      <formula>$C165</formula>
    </cfRule>
    <cfRule type="cellIs" dxfId="694" priority="698" stopIfTrue="1" operator="lessThan">
      <formula>$C165</formula>
    </cfRule>
    <cfRule type="cellIs" dxfId="693" priority="699" stopIfTrue="1" operator="greaterThan">
      <formula>$C165</formula>
    </cfRule>
  </conditionalFormatting>
  <conditionalFormatting sqref="L165:R165">
    <cfRule type="cellIs" dxfId="692" priority="700" stopIfTrue="1" operator="equal">
      <formula>$K165</formula>
    </cfRule>
    <cfRule type="cellIs" dxfId="691" priority="701" stopIfTrue="1" operator="lessThan">
      <formula>$K165</formula>
    </cfRule>
    <cfRule type="cellIs" dxfId="690" priority="702" stopIfTrue="1" operator="greaterThan">
      <formula>$K165</formula>
    </cfRule>
  </conditionalFormatting>
  <conditionalFormatting sqref="T165:Z165">
    <cfRule type="cellIs" dxfId="689" priority="706" stopIfTrue="1" operator="lessThan">
      <formula>$S165</formula>
    </cfRule>
    <cfRule type="cellIs" dxfId="688" priority="707" stopIfTrue="1" operator="greaterThan">
      <formula>$S165</formula>
    </cfRule>
    <cfRule type="cellIs" dxfId="687" priority="708" stopIfTrue="1" operator="equal">
      <formula>$S165</formula>
    </cfRule>
  </conditionalFormatting>
  <conditionalFormatting sqref="AB165:AH165">
    <cfRule type="cellIs" dxfId="686" priority="703" stopIfTrue="1" operator="greaterThan">
      <formula>$AA165</formula>
    </cfRule>
    <cfRule type="cellIs" dxfId="685" priority="704" stopIfTrue="1" operator="lessThan">
      <formula>$AA165</formula>
    </cfRule>
    <cfRule type="cellIs" dxfId="684" priority="705" stopIfTrue="1" operator="equal">
      <formula>$AA165</formula>
    </cfRule>
  </conditionalFormatting>
  <conditionalFormatting sqref="D166:J166">
    <cfRule type="cellIs" dxfId="683" priority="685" stopIfTrue="1" operator="equal">
      <formula>$C166</formula>
    </cfRule>
    <cfRule type="cellIs" dxfId="682" priority="686" stopIfTrue="1" operator="lessThan">
      <formula>$C166</formula>
    </cfRule>
    <cfRule type="cellIs" dxfId="681" priority="687" stopIfTrue="1" operator="greaterThan">
      <formula>$C166</formula>
    </cfRule>
  </conditionalFormatting>
  <conditionalFormatting sqref="L166:R166">
    <cfRule type="cellIs" dxfId="680" priority="688" stopIfTrue="1" operator="equal">
      <formula>$K166</formula>
    </cfRule>
    <cfRule type="cellIs" dxfId="679" priority="689" stopIfTrue="1" operator="lessThan">
      <formula>$K166</formula>
    </cfRule>
    <cfRule type="cellIs" dxfId="678" priority="690" stopIfTrue="1" operator="greaterThan">
      <formula>$K166</formula>
    </cfRule>
  </conditionalFormatting>
  <conditionalFormatting sqref="T166:Z166">
    <cfRule type="cellIs" dxfId="677" priority="694" stopIfTrue="1" operator="lessThan">
      <formula>$S166</formula>
    </cfRule>
    <cfRule type="cellIs" dxfId="676" priority="695" stopIfTrue="1" operator="greaterThan">
      <formula>$S166</formula>
    </cfRule>
    <cfRule type="cellIs" dxfId="675" priority="696" stopIfTrue="1" operator="equal">
      <formula>$S166</formula>
    </cfRule>
  </conditionalFormatting>
  <conditionalFormatting sqref="AB166:AH166">
    <cfRule type="cellIs" dxfId="674" priority="691" stopIfTrue="1" operator="greaterThan">
      <formula>$AA166</formula>
    </cfRule>
    <cfRule type="cellIs" dxfId="673" priority="692" stopIfTrue="1" operator="lessThan">
      <formula>$AA166</formula>
    </cfRule>
    <cfRule type="cellIs" dxfId="672" priority="693" stopIfTrue="1" operator="equal">
      <formula>$AA166</formula>
    </cfRule>
  </conditionalFormatting>
  <conditionalFormatting sqref="D167:J167">
    <cfRule type="cellIs" dxfId="671" priority="673" stopIfTrue="1" operator="equal">
      <formula>$C167</formula>
    </cfRule>
    <cfRule type="cellIs" dxfId="670" priority="674" stopIfTrue="1" operator="lessThan">
      <formula>$C167</formula>
    </cfRule>
    <cfRule type="cellIs" dxfId="669" priority="675" stopIfTrue="1" operator="greaterThan">
      <formula>$C167</formula>
    </cfRule>
  </conditionalFormatting>
  <conditionalFormatting sqref="L167:R167">
    <cfRule type="cellIs" dxfId="668" priority="676" stopIfTrue="1" operator="equal">
      <formula>$K167</formula>
    </cfRule>
    <cfRule type="cellIs" dxfId="667" priority="677" stopIfTrue="1" operator="lessThan">
      <formula>$K167</formula>
    </cfRule>
    <cfRule type="cellIs" dxfId="666" priority="678" stopIfTrue="1" operator="greaterThan">
      <formula>$K167</formula>
    </cfRule>
  </conditionalFormatting>
  <conditionalFormatting sqref="T167:Z167">
    <cfRule type="cellIs" dxfId="665" priority="682" stopIfTrue="1" operator="lessThan">
      <formula>$S167</formula>
    </cfRule>
    <cfRule type="cellIs" dxfId="664" priority="683" stopIfTrue="1" operator="greaterThan">
      <formula>$S167</formula>
    </cfRule>
    <cfRule type="cellIs" dxfId="663" priority="684" stopIfTrue="1" operator="equal">
      <formula>$S167</formula>
    </cfRule>
  </conditionalFormatting>
  <conditionalFormatting sqref="AB167:AH167">
    <cfRule type="cellIs" dxfId="662" priority="679" stopIfTrue="1" operator="greaterThan">
      <formula>$AA167</formula>
    </cfRule>
    <cfRule type="cellIs" dxfId="661" priority="680" stopIfTrue="1" operator="lessThan">
      <formula>$AA167</formula>
    </cfRule>
    <cfRule type="cellIs" dxfId="660" priority="681" stopIfTrue="1" operator="equal">
      <formula>$AA167</formula>
    </cfRule>
  </conditionalFormatting>
  <conditionalFormatting sqref="D168:J168">
    <cfRule type="cellIs" dxfId="659" priority="661" stopIfTrue="1" operator="equal">
      <formula>$C168</formula>
    </cfRule>
    <cfRule type="cellIs" dxfId="658" priority="662" stopIfTrue="1" operator="lessThan">
      <formula>$C168</formula>
    </cfRule>
    <cfRule type="cellIs" dxfId="657" priority="663" stopIfTrue="1" operator="greaterThan">
      <formula>$C168</formula>
    </cfRule>
  </conditionalFormatting>
  <conditionalFormatting sqref="L168:R168">
    <cfRule type="cellIs" dxfId="656" priority="664" stopIfTrue="1" operator="equal">
      <formula>$K168</formula>
    </cfRule>
    <cfRule type="cellIs" dxfId="655" priority="665" stopIfTrue="1" operator="lessThan">
      <formula>$K168</formula>
    </cfRule>
    <cfRule type="cellIs" dxfId="654" priority="666" stopIfTrue="1" operator="greaterThan">
      <formula>$K168</formula>
    </cfRule>
  </conditionalFormatting>
  <conditionalFormatting sqref="T168:Z168">
    <cfRule type="cellIs" dxfId="653" priority="670" stopIfTrue="1" operator="lessThan">
      <formula>$S168</formula>
    </cfRule>
    <cfRule type="cellIs" dxfId="652" priority="671" stopIfTrue="1" operator="greaterThan">
      <formula>$S168</formula>
    </cfRule>
    <cfRule type="cellIs" dxfId="651" priority="672" stopIfTrue="1" operator="equal">
      <formula>$S168</formula>
    </cfRule>
  </conditionalFormatting>
  <conditionalFormatting sqref="AB168:AH168">
    <cfRule type="cellIs" dxfId="650" priority="667" stopIfTrue="1" operator="greaterThan">
      <formula>$AA168</formula>
    </cfRule>
    <cfRule type="cellIs" dxfId="649" priority="668" stopIfTrue="1" operator="lessThan">
      <formula>$AA168</formula>
    </cfRule>
    <cfRule type="cellIs" dxfId="648" priority="669" stopIfTrue="1" operator="equal">
      <formula>$AA168</formula>
    </cfRule>
  </conditionalFormatting>
  <conditionalFormatting sqref="D169:J169">
    <cfRule type="cellIs" dxfId="647" priority="649" stopIfTrue="1" operator="equal">
      <formula>$C169</formula>
    </cfRule>
    <cfRule type="cellIs" dxfId="646" priority="650" stopIfTrue="1" operator="lessThan">
      <formula>$C169</formula>
    </cfRule>
    <cfRule type="cellIs" dxfId="645" priority="651" stopIfTrue="1" operator="greaterThan">
      <formula>$C169</formula>
    </cfRule>
  </conditionalFormatting>
  <conditionalFormatting sqref="L169:R169">
    <cfRule type="cellIs" dxfId="644" priority="652" stopIfTrue="1" operator="equal">
      <formula>$K169</formula>
    </cfRule>
    <cfRule type="cellIs" dxfId="643" priority="653" stopIfTrue="1" operator="lessThan">
      <formula>$K169</formula>
    </cfRule>
    <cfRule type="cellIs" dxfId="642" priority="654" stopIfTrue="1" operator="greaterThan">
      <formula>$K169</formula>
    </cfRule>
  </conditionalFormatting>
  <conditionalFormatting sqref="T169:Z169">
    <cfRule type="cellIs" dxfId="641" priority="658" stopIfTrue="1" operator="lessThan">
      <formula>$S169</formula>
    </cfRule>
    <cfRule type="cellIs" dxfId="640" priority="659" stopIfTrue="1" operator="greaterThan">
      <formula>$S169</formula>
    </cfRule>
    <cfRule type="cellIs" dxfId="639" priority="660" stopIfTrue="1" operator="equal">
      <formula>$S169</formula>
    </cfRule>
  </conditionalFormatting>
  <conditionalFormatting sqref="AB169:AH169">
    <cfRule type="cellIs" dxfId="638" priority="655" stopIfTrue="1" operator="greaterThan">
      <formula>$AA169</formula>
    </cfRule>
    <cfRule type="cellIs" dxfId="637" priority="656" stopIfTrue="1" operator="lessThan">
      <formula>$AA169</formula>
    </cfRule>
    <cfRule type="cellIs" dxfId="636" priority="657" stopIfTrue="1" operator="equal">
      <formula>$AA169</formula>
    </cfRule>
  </conditionalFormatting>
  <conditionalFormatting sqref="D170:J170">
    <cfRule type="cellIs" dxfId="635" priority="637" stopIfTrue="1" operator="equal">
      <formula>$C170</formula>
    </cfRule>
    <cfRule type="cellIs" dxfId="634" priority="638" stopIfTrue="1" operator="lessThan">
      <formula>$C170</formula>
    </cfRule>
    <cfRule type="cellIs" dxfId="633" priority="639" stopIfTrue="1" operator="greaterThan">
      <formula>$C170</formula>
    </cfRule>
  </conditionalFormatting>
  <conditionalFormatting sqref="L170:R170">
    <cfRule type="cellIs" dxfId="632" priority="640" stopIfTrue="1" operator="equal">
      <formula>$K170</formula>
    </cfRule>
    <cfRule type="cellIs" dxfId="631" priority="641" stopIfTrue="1" operator="lessThan">
      <formula>$K170</formula>
    </cfRule>
    <cfRule type="cellIs" dxfId="630" priority="642" stopIfTrue="1" operator="greaterThan">
      <formula>$K170</formula>
    </cfRule>
  </conditionalFormatting>
  <conditionalFormatting sqref="T170:Z170">
    <cfRule type="cellIs" dxfId="629" priority="646" stopIfTrue="1" operator="lessThan">
      <formula>$S170</formula>
    </cfRule>
    <cfRule type="cellIs" dxfId="628" priority="647" stopIfTrue="1" operator="greaterThan">
      <formula>$S170</formula>
    </cfRule>
    <cfRule type="cellIs" dxfId="627" priority="648" stopIfTrue="1" operator="equal">
      <formula>$S170</formula>
    </cfRule>
  </conditionalFormatting>
  <conditionalFormatting sqref="AB170:AH170">
    <cfRule type="cellIs" dxfId="626" priority="643" stopIfTrue="1" operator="greaterThan">
      <formula>$AA170</formula>
    </cfRule>
    <cfRule type="cellIs" dxfId="625" priority="644" stopIfTrue="1" operator="lessThan">
      <formula>$AA170</formula>
    </cfRule>
    <cfRule type="cellIs" dxfId="624" priority="645" stopIfTrue="1" operator="equal">
      <formula>$AA170</formula>
    </cfRule>
  </conditionalFormatting>
  <conditionalFormatting sqref="D171:J171">
    <cfRule type="cellIs" dxfId="623" priority="625" stopIfTrue="1" operator="equal">
      <formula>$C171</formula>
    </cfRule>
    <cfRule type="cellIs" dxfId="622" priority="626" stopIfTrue="1" operator="lessThan">
      <formula>$C171</formula>
    </cfRule>
    <cfRule type="cellIs" dxfId="621" priority="627" stopIfTrue="1" operator="greaterThan">
      <formula>$C171</formula>
    </cfRule>
  </conditionalFormatting>
  <conditionalFormatting sqref="L171:R171">
    <cfRule type="cellIs" dxfId="620" priority="628" stopIfTrue="1" operator="equal">
      <formula>$K171</formula>
    </cfRule>
    <cfRule type="cellIs" dxfId="619" priority="629" stopIfTrue="1" operator="lessThan">
      <formula>$K171</formula>
    </cfRule>
    <cfRule type="cellIs" dxfId="618" priority="630" stopIfTrue="1" operator="greaterThan">
      <formula>$K171</formula>
    </cfRule>
  </conditionalFormatting>
  <conditionalFormatting sqref="T171:Z171">
    <cfRule type="cellIs" dxfId="617" priority="634" stopIfTrue="1" operator="lessThan">
      <formula>$S171</formula>
    </cfRule>
    <cfRule type="cellIs" dxfId="616" priority="635" stopIfTrue="1" operator="greaterThan">
      <formula>$S171</formula>
    </cfRule>
    <cfRule type="cellIs" dxfId="615" priority="636" stopIfTrue="1" operator="equal">
      <formula>$S171</formula>
    </cfRule>
  </conditionalFormatting>
  <conditionalFormatting sqref="AB171:AH171">
    <cfRule type="cellIs" dxfId="614" priority="631" stopIfTrue="1" operator="greaterThan">
      <formula>$AA171</formula>
    </cfRule>
    <cfRule type="cellIs" dxfId="613" priority="632" stopIfTrue="1" operator="lessThan">
      <formula>$AA171</formula>
    </cfRule>
    <cfRule type="cellIs" dxfId="612" priority="633" stopIfTrue="1" operator="equal">
      <formula>$AA171</formula>
    </cfRule>
  </conditionalFormatting>
  <conditionalFormatting sqref="D172:J172">
    <cfRule type="cellIs" dxfId="611" priority="613" stopIfTrue="1" operator="equal">
      <formula>$C172</formula>
    </cfRule>
    <cfRule type="cellIs" dxfId="610" priority="614" stopIfTrue="1" operator="lessThan">
      <formula>$C172</formula>
    </cfRule>
    <cfRule type="cellIs" dxfId="609" priority="615" stopIfTrue="1" operator="greaterThan">
      <formula>$C172</formula>
    </cfRule>
  </conditionalFormatting>
  <conditionalFormatting sqref="L172:R172">
    <cfRule type="cellIs" dxfId="608" priority="616" stopIfTrue="1" operator="equal">
      <formula>$K172</formula>
    </cfRule>
    <cfRule type="cellIs" dxfId="607" priority="617" stopIfTrue="1" operator="lessThan">
      <formula>$K172</formula>
    </cfRule>
    <cfRule type="cellIs" dxfId="606" priority="618" stopIfTrue="1" operator="greaterThan">
      <formula>$K172</formula>
    </cfRule>
  </conditionalFormatting>
  <conditionalFormatting sqref="T172:Z172">
    <cfRule type="cellIs" dxfId="605" priority="622" stopIfTrue="1" operator="lessThan">
      <formula>$S172</formula>
    </cfRule>
    <cfRule type="cellIs" dxfId="604" priority="623" stopIfTrue="1" operator="greaterThan">
      <formula>$S172</formula>
    </cfRule>
    <cfRule type="cellIs" dxfId="603" priority="624" stopIfTrue="1" operator="equal">
      <formula>$S172</formula>
    </cfRule>
  </conditionalFormatting>
  <conditionalFormatting sqref="AB172:AH172">
    <cfRule type="cellIs" dxfId="602" priority="619" stopIfTrue="1" operator="greaterThan">
      <formula>$AA172</formula>
    </cfRule>
    <cfRule type="cellIs" dxfId="601" priority="620" stopIfTrue="1" operator="lessThan">
      <formula>$AA172</formula>
    </cfRule>
    <cfRule type="cellIs" dxfId="600" priority="621" stopIfTrue="1" operator="equal">
      <formula>$AA172</formula>
    </cfRule>
  </conditionalFormatting>
  <conditionalFormatting sqref="D173:J173">
    <cfRule type="cellIs" dxfId="599" priority="601" stopIfTrue="1" operator="equal">
      <formula>$C173</formula>
    </cfRule>
    <cfRule type="cellIs" dxfId="598" priority="602" stopIfTrue="1" operator="lessThan">
      <formula>$C173</formula>
    </cfRule>
    <cfRule type="cellIs" dxfId="597" priority="603" stopIfTrue="1" operator="greaterThan">
      <formula>$C173</formula>
    </cfRule>
  </conditionalFormatting>
  <conditionalFormatting sqref="L173:R173">
    <cfRule type="cellIs" dxfId="596" priority="604" stopIfTrue="1" operator="equal">
      <formula>$K173</formula>
    </cfRule>
    <cfRule type="cellIs" dxfId="595" priority="605" stopIfTrue="1" operator="lessThan">
      <formula>$K173</formula>
    </cfRule>
    <cfRule type="cellIs" dxfId="594" priority="606" stopIfTrue="1" operator="greaterThan">
      <formula>$K173</formula>
    </cfRule>
  </conditionalFormatting>
  <conditionalFormatting sqref="T173:Z173">
    <cfRule type="cellIs" dxfId="593" priority="610" stopIfTrue="1" operator="lessThan">
      <formula>$S173</formula>
    </cfRule>
    <cfRule type="cellIs" dxfId="592" priority="611" stopIfTrue="1" operator="greaterThan">
      <formula>$S173</formula>
    </cfRule>
    <cfRule type="cellIs" dxfId="591" priority="612" stopIfTrue="1" operator="equal">
      <formula>$S173</formula>
    </cfRule>
  </conditionalFormatting>
  <conditionalFormatting sqref="AB173:AH173">
    <cfRule type="cellIs" dxfId="590" priority="607" stopIfTrue="1" operator="greaterThan">
      <formula>$AA173</formula>
    </cfRule>
    <cfRule type="cellIs" dxfId="589" priority="608" stopIfTrue="1" operator="lessThan">
      <formula>$AA173</formula>
    </cfRule>
    <cfRule type="cellIs" dxfId="588" priority="609" stopIfTrue="1" operator="equal">
      <formula>$AA173</formula>
    </cfRule>
  </conditionalFormatting>
  <conditionalFormatting sqref="D174:J174">
    <cfRule type="cellIs" dxfId="587" priority="589" stopIfTrue="1" operator="equal">
      <formula>$C174</formula>
    </cfRule>
    <cfRule type="cellIs" dxfId="586" priority="590" stopIfTrue="1" operator="lessThan">
      <formula>$C174</formula>
    </cfRule>
    <cfRule type="cellIs" dxfId="585" priority="591" stopIfTrue="1" operator="greaterThan">
      <formula>$C174</formula>
    </cfRule>
  </conditionalFormatting>
  <conditionalFormatting sqref="L174:R174">
    <cfRule type="cellIs" dxfId="584" priority="592" stopIfTrue="1" operator="equal">
      <formula>$K174</formula>
    </cfRule>
    <cfRule type="cellIs" dxfId="583" priority="593" stopIfTrue="1" operator="lessThan">
      <formula>$K174</formula>
    </cfRule>
    <cfRule type="cellIs" dxfId="582" priority="594" stopIfTrue="1" operator="greaterThan">
      <formula>$K174</formula>
    </cfRule>
  </conditionalFormatting>
  <conditionalFormatting sqref="T174:Z174">
    <cfRule type="cellIs" dxfId="581" priority="598" stopIfTrue="1" operator="lessThan">
      <formula>$S174</formula>
    </cfRule>
    <cfRule type="cellIs" dxfId="580" priority="599" stopIfTrue="1" operator="greaterThan">
      <formula>$S174</formula>
    </cfRule>
    <cfRule type="cellIs" dxfId="579" priority="600" stopIfTrue="1" operator="equal">
      <formula>$S174</formula>
    </cfRule>
  </conditionalFormatting>
  <conditionalFormatting sqref="AB174:AH174">
    <cfRule type="cellIs" dxfId="578" priority="595" stopIfTrue="1" operator="greaterThan">
      <formula>$AA174</formula>
    </cfRule>
    <cfRule type="cellIs" dxfId="577" priority="596" stopIfTrue="1" operator="lessThan">
      <formula>$AA174</formula>
    </cfRule>
    <cfRule type="cellIs" dxfId="576" priority="597" stopIfTrue="1" operator="equal">
      <formula>$AA174</formula>
    </cfRule>
  </conditionalFormatting>
  <conditionalFormatting sqref="D175:J175">
    <cfRule type="cellIs" dxfId="575" priority="577" stopIfTrue="1" operator="equal">
      <formula>$C175</formula>
    </cfRule>
    <cfRule type="cellIs" dxfId="574" priority="578" stopIfTrue="1" operator="lessThan">
      <formula>$C175</formula>
    </cfRule>
    <cfRule type="cellIs" dxfId="573" priority="579" stopIfTrue="1" operator="greaterThan">
      <formula>$C175</formula>
    </cfRule>
  </conditionalFormatting>
  <conditionalFormatting sqref="L175:R175">
    <cfRule type="cellIs" dxfId="572" priority="580" stopIfTrue="1" operator="equal">
      <formula>$K175</formula>
    </cfRule>
    <cfRule type="cellIs" dxfId="571" priority="581" stopIfTrue="1" operator="lessThan">
      <formula>$K175</formula>
    </cfRule>
    <cfRule type="cellIs" dxfId="570" priority="582" stopIfTrue="1" operator="greaterThan">
      <formula>$K175</formula>
    </cfRule>
  </conditionalFormatting>
  <conditionalFormatting sqref="T175:Z175">
    <cfRule type="cellIs" dxfId="569" priority="586" stopIfTrue="1" operator="lessThan">
      <formula>$S175</formula>
    </cfRule>
    <cfRule type="cellIs" dxfId="568" priority="587" stopIfTrue="1" operator="greaterThan">
      <formula>$S175</formula>
    </cfRule>
    <cfRule type="cellIs" dxfId="567" priority="588" stopIfTrue="1" operator="equal">
      <formula>$S175</formula>
    </cfRule>
  </conditionalFormatting>
  <conditionalFormatting sqref="AB175:AH175">
    <cfRule type="cellIs" dxfId="566" priority="583" stopIfTrue="1" operator="greaterThan">
      <formula>$AA175</formula>
    </cfRule>
    <cfRule type="cellIs" dxfId="565" priority="584" stopIfTrue="1" operator="lessThan">
      <formula>$AA175</formula>
    </cfRule>
    <cfRule type="cellIs" dxfId="564" priority="585" stopIfTrue="1" operator="equal">
      <formula>$AA175</formula>
    </cfRule>
  </conditionalFormatting>
  <conditionalFormatting sqref="D176:J176">
    <cfRule type="cellIs" dxfId="563" priority="565" stopIfTrue="1" operator="equal">
      <formula>$C176</formula>
    </cfRule>
    <cfRule type="cellIs" dxfId="562" priority="566" stopIfTrue="1" operator="lessThan">
      <formula>$C176</formula>
    </cfRule>
    <cfRule type="cellIs" dxfId="561" priority="567" stopIfTrue="1" operator="greaterThan">
      <formula>$C176</formula>
    </cfRule>
  </conditionalFormatting>
  <conditionalFormatting sqref="L176:R176">
    <cfRule type="cellIs" dxfId="560" priority="568" stopIfTrue="1" operator="equal">
      <formula>$K176</formula>
    </cfRule>
    <cfRule type="cellIs" dxfId="559" priority="569" stopIfTrue="1" operator="lessThan">
      <formula>$K176</formula>
    </cfRule>
    <cfRule type="cellIs" dxfId="558" priority="570" stopIfTrue="1" operator="greaterThan">
      <formula>$K176</formula>
    </cfRule>
  </conditionalFormatting>
  <conditionalFormatting sqref="T176:Z176">
    <cfRule type="cellIs" dxfId="557" priority="574" stopIfTrue="1" operator="lessThan">
      <formula>$S176</formula>
    </cfRule>
    <cfRule type="cellIs" dxfId="556" priority="575" stopIfTrue="1" operator="greaterThan">
      <formula>$S176</formula>
    </cfRule>
    <cfRule type="cellIs" dxfId="555" priority="576" stopIfTrue="1" operator="equal">
      <formula>$S176</formula>
    </cfRule>
  </conditionalFormatting>
  <conditionalFormatting sqref="AB176:AH176">
    <cfRule type="cellIs" dxfId="554" priority="571" stopIfTrue="1" operator="greaterThan">
      <formula>$AA176</formula>
    </cfRule>
    <cfRule type="cellIs" dxfId="553" priority="572" stopIfTrue="1" operator="lessThan">
      <formula>$AA176</formula>
    </cfRule>
    <cfRule type="cellIs" dxfId="552" priority="573" stopIfTrue="1" operator="equal">
      <formula>$AA176</formula>
    </cfRule>
  </conditionalFormatting>
  <conditionalFormatting sqref="D177:J177">
    <cfRule type="cellIs" dxfId="551" priority="541" stopIfTrue="1" operator="equal">
      <formula>$C177</formula>
    </cfRule>
    <cfRule type="cellIs" dxfId="550" priority="542" stopIfTrue="1" operator="lessThan">
      <formula>$C177</formula>
    </cfRule>
    <cfRule type="cellIs" dxfId="549" priority="543" stopIfTrue="1" operator="greaterThan">
      <formula>$C177</formula>
    </cfRule>
  </conditionalFormatting>
  <conditionalFormatting sqref="L177:R177">
    <cfRule type="cellIs" dxfId="548" priority="544" stopIfTrue="1" operator="equal">
      <formula>$K177</formula>
    </cfRule>
    <cfRule type="cellIs" dxfId="547" priority="545" stopIfTrue="1" operator="lessThan">
      <formula>$K177</formula>
    </cfRule>
    <cfRule type="cellIs" dxfId="546" priority="546" stopIfTrue="1" operator="greaterThan">
      <formula>$K177</formula>
    </cfRule>
  </conditionalFormatting>
  <conditionalFormatting sqref="T177:Z177">
    <cfRule type="cellIs" dxfId="545" priority="550" stopIfTrue="1" operator="lessThan">
      <formula>$S177</formula>
    </cfRule>
    <cfRule type="cellIs" dxfId="544" priority="551" stopIfTrue="1" operator="greaterThan">
      <formula>$S177</formula>
    </cfRule>
    <cfRule type="cellIs" dxfId="543" priority="552" stopIfTrue="1" operator="equal">
      <formula>$S177</formula>
    </cfRule>
  </conditionalFormatting>
  <conditionalFormatting sqref="AB177:AH177">
    <cfRule type="cellIs" dxfId="542" priority="547" stopIfTrue="1" operator="greaterThan">
      <formula>$AA177</formula>
    </cfRule>
    <cfRule type="cellIs" dxfId="541" priority="548" stopIfTrue="1" operator="lessThan">
      <formula>$AA177</formula>
    </cfRule>
    <cfRule type="cellIs" dxfId="540" priority="549" stopIfTrue="1" operator="equal">
      <formula>$AA177</formula>
    </cfRule>
  </conditionalFormatting>
  <conditionalFormatting sqref="D178:J178">
    <cfRule type="cellIs" dxfId="539" priority="529" stopIfTrue="1" operator="equal">
      <formula>$C178</formula>
    </cfRule>
    <cfRule type="cellIs" dxfId="538" priority="530" stopIfTrue="1" operator="lessThan">
      <formula>$C178</formula>
    </cfRule>
    <cfRule type="cellIs" dxfId="537" priority="531" stopIfTrue="1" operator="greaterThan">
      <formula>$C178</formula>
    </cfRule>
  </conditionalFormatting>
  <conditionalFormatting sqref="L178:R178">
    <cfRule type="cellIs" dxfId="536" priority="532" stopIfTrue="1" operator="equal">
      <formula>$K178</formula>
    </cfRule>
    <cfRule type="cellIs" dxfId="535" priority="533" stopIfTrue="1" operator="lessThan">
      <formula>$K178</formula>
    </cfRule>
    <cfRule type="cellIs" dxfId="534" priority="534" stopIfTrue="1" operator="greaterThan">
      <formula>$K178</formula>
    </cfRule>
  </conditionalFormatting>
  <conditionalFormatting sqref="T178:Z178">
    <cfRule type="cellIs" dxfId="533" priority="538" stopIfTrue="1" operator="lessThan">
      <formula>$S178</formula>
    </cfRule>
    <cfRule type="cellIs" dxfId="532" priority="539" stopIfTrue="1" operator="greaterThan">
      <formula>$S178</formula>
    </cfRule>
    <cfRule type="cellIs" dxfId="531" priority="540" stopIfTrue="1" operator="equal">
      <formula>$S178</formula>
    </cfRule>
  </conditionalFormatting>
  <conditionalFormatting sqref="AB178:AH178">
    <cfRule type="cellIs" dxfId="530" priority="535" stopIfTrue="1" operator="greaterThan">
      <formula>$AA178</formula>
    </cfRule>
    <cfRule type="cellIs" dxfId="529" priority="536" stopIfTrue="1" operator="lessThan">
      <formula>$AA178</formula>
    </cfRule>
    <cfRule type="cellIs" dxfId="528" priority="537" stopIfTrue="1" operator="equal">
      <formula>$AA178</formula>
    </cfRule>
  </conditionalFormatting>
  <conditionalFormatting sqref="D179:J179">
    <cfRule type="cellIs" dxfId="527" priority="505" stopIfTrue="1" operator="equal">
      <formula>$C179</formula>
    </cfRule>
    <cfRule type="cellIs" dxfId="526" priority="506" stopIfTrue="1" operator="lessThan">
      <formula>$C179</formula>
    </cfRule>
    <cfRule type="cellIs" dxfId="525" priority="507" stopIfTrue="1" operator="greaterThan">
      <formula>$C179</formula>
    </cfRule>
  </conditionalFormatting>
  <conditionalFormatting sqref="L179:R179">
    <cfRule type="cellIs" dxfId="524" priority="508" stopIfTrue="1" operator="equal">
      <formula>$K179</formula>
    </cfRule>
    <cfRule type="cellIs" dxfId="523" priority="509" stopIfTrue="1" operator="lessThan">
      <formula>$K179</formula>
    </cfRule>
    <cfRule type="cellIs" dxfId="522" priority="510" stopIfTrue="1" operator="greaterThan">
      <formula>$K179</formula>
    </cfRule>
  </conditionalFormatting>
  <conditionalFormatting sqref="T179:Z179">
    <cfRule type="cellIs" dxfId="521" priority="514" stopIfTrue="1" operator="lessThan">
      <formula>$S179</formula>
    </cfRule>
    <cfRule type="cellIs" dxfId="520" priority="515" stopIfTrue="1" operator="greaterThan">
      <formula>$S179</formula>
    </cfRule>
    <cfRule type="cellIs" dxfId="519" priority="516" stopIfTrue="1" operator="equal">
      <formula>$S179</formula>
    </cfRule>
  </conditionalFormatting>
  <conditionalFormatting sqref="AB179:AH179">
    <cfRule type="cellIs" dxfId="518" priority="511" stopIfTrue="1" operator="greaterThan">
      <formula>$AA179</formula>
    </cfRule>
    <cfRule type="cellIs" dxfId="517" priority="512" stopIfTrue="1" operator="lessThan">
      <formula>$AA179</formula>
    </cfRule>
    <cfRule type="cellIs" dxfId="516" priority="513" stopIfTrue="1" operator="equal">
      <formula>$AA179</formula>
    </cfRule>
  </conditionalFormatting>
  <conditionalFormatting sqref="D180:J180">
    <cfRule type="cellIs" dxfId="515" priority="493" stopIfTrue="1" operator="equal">
      <formula>$C180</formula>
    </cfRule>
    <cfRule type="cellIs" dxfId="514" priority="494" stopIfTrue="1" operator="lessThan">
      <formula>$C180</formula>
    </cfRule>
    <cfRule type="cellIs" dxfId="513" priority="495" stopIfTrue="1" operator="greaterThan">
      <formula>$C180</formula>
    </cfRule>
  </conditionalFormatting>
  <conditionalFormatting sqref="L180:R180">
    <cfRule type="cellIs" dxfId="512" priority="496" stopIfTrue="1" operator="equal">
      <formula>$K180</formula>
    </cfRule>
    <cfRule type="cellIs" dxfId="511" priority="497" stopIfTrue="1" operator="lessThan">
      <formula>$K180</formula>
    </cfRule>
    <cfRule type="cellIs" dxfId="510" priority="498" stopIfTrue="1" operator="greaterThan">
      <formula>$K180</formula>
    </cfRule>
  </conditionalFormatting>
  <conditionalFormatting sqref="T180:Z180">
    <cfRule type="cellIs" dxfId="509" priority="502" stopIfTrue="1" operator="lessThan">
      <formula>$S180</formula>
    </cfRule>
    <cfRule type="cellIs" dxfId="508" priority="503" stopIfTrue="1" operator="greaterThan">
      <formula>$S180</formula>
    </cfRule>
    <cfRule type="cellIs" dxfId="507" priority="504" stopIfTrue="1" operator="equal">
      <formula>$S180</formula>
    </cfRule>
  </conditionalFormatting>
  <conditionalFormatting sqref="AB180:AH180">
    <cfRule type="cellIs" dxfId="506" priority="499" stopIfTrue="1" operator="greaterThan">
      <formula>$AA180</formula>
    </cfRule>
    <cfRule type="cellIs" dxfId="505" priority="500" stopIfTrue="1" operator="lessThan">
      <formula>$AA180</formula>
    </cfRule>
    <cfRule type="cellIs" dxfId="504" priority="501" stopIfTrue="1" operator="equal">
      <formula>$AA180</formula>
    </cfRule>
  </conditionalFormatting>
  <conditionalFormatting sqref="D181:J181">
    <cfRule type="cellIs" dxfId="503" priority="481" stopIfTrue="1" operator="equal">
      <formula>$C181</formula>
    </cfRule>
    <cfRule type="cellIs" dxfId="502" priority="482" stopIfTrue="1" operator="lessThan">
      <formula>$C181</formula>
    </cfRule>
    <cfRule type="cellIs" dxfId="501" priority="483" stopIfTrue="1" operator="greaterThan">
      <formula>$C181</formula>
    </cfRule>
  </conditionalFormatting>
  <conditionalFormatting sqref="L181:R181">
    <cfRule type="cellIs" dxfId="500" priority="484" stopIfTrue="1" operator="equal">
      <formula>$K181</formula>
    </cfRule>
    <cfRule type="cellIs" dxfId="499" priority="485" stopIfTrue="1" operator="lessThan">
      <formula>$K181</formula>
    </cfRule>
    <cfRule type="cellIs" dxfId="498" priority="486" stopIfTrue="1" operator="greaterThan">
      <formula>$K181</formula>
    </cfRule>
  </conditionalFormatting>
  <conditionalFormatting sqref="T181:Z181">
    <cfRule type="cellIs" dxfId="497" priority="490" stopIfTrue="1" operator="lessThan">
      <formula>$S181</formula>
    </cfRule>
    <cfRule type="cellIs" dxfId="496" priority="491" stopIfTrue="1" operator="greaterThan">
      <formula>$S181</formula>
    </cfRule>
    <cfRule type="cellIs" dxfId="495" priority="492" stopIfTrue="1" operator="equal">
      <formula>$S181</formula>
    </cfRule>
  </conditionalFormatting>
  <conditionalFormatting sqref="AB181:AH181">
    <cfRule type="cellIs" dxfId="494" priority="487" stopIfTrue="1" operator="greaterThan">
      <formula>$AA181</formula>
    </cfRule>
    <cfRule type="cellIs" dxfId="493" priority="488" stopIfTrue="1" operator="lessThan">
      <formula>$AA181</formula>
    </cfRule>
    <cfRule type="cellIs" dxfId="492" priority="489" stopIfTrue="1" operator="equal">
      <formula>$AA181</formula>
    </cfRule>
  </conditionalFormatting>
  <conditionalFormatting sqref="D182:J182">
    <cfRule type="cellIs" dxfId="491" priority="469" stopIfTrue="1" operator="equal">
      <formula>$C182</formula>
    </cfRule>
    <cfRule type="cellIs" dxfId="490" priority="470" stopIfTrue="1" operator="lessThan">
      <formula>$C182</formula>
    </cfRule>
    <cfRule type="cellIs" dxfId="489" priority="471" stopIfTrue="1" operator="greaterThan">
      <formula>$C182</formula>
    </cfRule>
  </conditionalFormatting>
  <conditionalFormatting sqref="L182:R182">
    <cfRule type="cellIs" dxfId="488" priority="472" stopIfTrue="1" operator="equal">
      <formula>$K182</formula>
    </cfRule>
    <cfRule type="cellIs" dxfId="487" priority="473" stopIfTrue="1" operator="lessThan">
      <formula>$K182</formula>
    </cfRule>
    <cfRule type="cellIs" dxfId="486" priority="474" stopIfTrue="1" operator="greaterThan">
      <formula>$K182</formula>
    </cfRule>
  </conditionalFormatting>
  <conditionalFormatting sqref="T182:Z182">
    <cfRule type="cellIs" dxfId="485" priority="478" stopIfTrue="1" operator="lessThan">
      <formula>$S182</formula>
    </cfRule>
    <cfRule type="cellIs" dxfId="484" priority="479" stopIfTrue="1" operator="greaterThan">
      <formula>$S182</formula>
    </cfRule>
    <cfRule type="cellIs" dxfId="483" priority="480" stopIfTrue="1" operator="equal">
      <formula>$S182</formula>
    </cfRule>
  </conditionalFormatting>
  <conditionalFormatting sqref="AB182:AH182">
    <cfRule type="cellIs" dxfId="482" priority="475" stopIfTrue="1" operator="greaterThan">
      <formula>$AA182</formula>
    </cfRule>
    <cfRule type="cellIs" dxfId="481" priority="476" stopIfTrue="1" operator="lessThan">
      <formula>$AA182</formula>
    </cfRule>
    <cfRule type="cellIs" dxfId="480" priority="477" stopIfTrue="1" operator="equal">
      <formula>$AA182</formula>
    </cfRule>
  </conditionalFormatting>
  <conditionalFormatting sqref="D183:J183">
    <cfRule type="cellIs" dxfId="479" priority="457" stopIfTrue="1" operator="equal">
      <formula>$C183</formula>
    </cfRule>
    <cfRule type="cellIs" dxfId="478" priority="458" stopIfTrue="1" operator="lessThan">
      <formula>$C183</formula>
    </cfRule>
    <cfRule type="cellIs" dxfId="477" priority="459" stopIfTrue="1" operator="greaterThan">
      <formula>$C183</formula>
    </cfRule>
  </conditionalFormatting>
  <conditionalFormatting sqref="L183:R183">
    <cfRule type="cellIs" dxfId="476" priority="460" stopIfTrue="1" operator="equal">
      <formula>$K183</formula>
    </cfRule>
    <cfRule type="cellIs" dxfId="475" priority="461" stopIfTrue="1" operator="lessThan">
      <formula>$K183</formula>
    </cfRule>
    <cfRule type="cellIs" dxfId="474" priority="462" stopIfTrue="1" operator="greaterThan">
      <formula>$K183</formula>
    </cfRule>
  </conditionalFormatting>
  <conditionalFormatting sqref="T183:Z183">
    <cfRule type="cellIs" dxfId="473" priority="466" stopIfTrue="1" operator="lessThan">
      <formula>$S183</formula>
    </cfRule>
    <cfRule type="cellIs" dxfId="472" priority="467" stopIfTrue="1" operator="greaterThan">
      <formula>$S183</formula>
    </cfRule>
    <cfRule type="cellIs" dxfId="471" priority="468" stopIfTrue="1" operator="equal">
      <formula>$S183</formula>
    </cfRule>
  </conditionalFormatting>
  <conditionalFormatting sqref="AB183:AH183">
    <cfRule type="cellIs" dxfId="470" priority="463" stopIfTrue="1" operator="greaterThan">
      <formula>$AA183</formula>
    </cfRule>
    <cfRule type="cellIs" dxfId="469" priority="464" stopIfTrue="1" operator="lessThan">
      <formula>$AA183</formula>
    </cfRule>
    <cfRule type="cellIs" dxfId="468" priority="465" stopIfTrue="1" operator="equal">
      <formula>$AA183</formula>
    </cfRule>
  </conditionalFormatting>
  <conditionalFormatting sqref="D184:J184">
    <cfRule type="cellIs" dxfId="467" priority="445" stopIfTrue="1" operator="equal">
      <formula>$C184</formula>
    </cfRule>
    <cfRule type="cellIs" dxfId="466" priority="446" stopIfTrue="1" operator="lessThan">
      <formula>$C184</formula>
    </cfRule>
    <cfRule type="cellIs" dxfId="465" priority="447" stopIfTrue="1" operator="greaterThan">
      <formula>$C184</formula>
    </cfRule>
  </conditionalFormatting>
  <conditionalFormatting sqref="L184:R184">
    <cfRule type="cellIs" dxfId="464" priority="448" stopIfTrue="1" operator="equal">
      <formula>$K184</formula>
    </cfRule>
    <cfRule type="cellIs" dxfId="463" priority="449" stopIfTrue="1" operator="lessThan">
      <formula>$K184</formula>
    </cfRule>
    <cfRule type="cellIs" dxfId="462" priority="450" stopIfTrue="1" operator="greaterThan">
      <formula>$K184</formula>
    </cfRule>
  </conditionalFormatting>
  <conditionalFormatting sqref="T184:Z184">
    <cfRule type="cellIs" dxfId="461" priority="454" stopIfTrue="1" operator="lessThan">
      <formula>$S184</formula>
    </cfRule>
    <cfRule type="cellIs" dxfId="460" priority="455" stopIfTrue="1" operator="greaterThan">
      <formula>$S184</formula>
    </cfRule>
    <cfRule type="cellIs" dxfId="459" priority="456" stopIfTrue="1" operator="equal">
      <formula>$S184</formula>
    </cfRule>
  </conditionalFormatting>
  <conditionalFormatting sqref="AB184:AH184">
    <cfRule type="cellIs" dxfId="458" priority="451" stopIfTrue="1" operator="greaterThan">
      <formula>$AA184</formula>
    </cfRule>
    <cfRule type="cellIs" dxfId="457" priority="452" stopIfTrue="1" operator="lessThan">
      <formula>$AA184</formula>
    </cfRule>
    <cfRule type="cellIs" dxfId="456" priority="453" stopIfTrue="1" operator="equal">
      <formula>$AA184</formula>
    </cfRule>
  </conditionalFormatting>
  <conditionalFormatting sqref="D185:J185">
    <cfRule type="cellIs" dxfId="455" priority="433" stopIfTrue="1" operator="equal">
      <formula>$C185</formula>
    </cfRule>
    <cfRule type="cellIs" dxfId="454" priority="434" stopIfTrue="1" operator="lessThan">
      <formula>$C185</formula>
    </cfRule>
    <cfRule type="cellIs" dxfId="453" priority="435" stopIfTrue="1" operator="greaterThan">
      <formula>$C185</formula>
    </cfRule>
  </conditionalFormatting>
  <conditionalFormatting sqref="L185:R185">
    <cfRule type="cellIs" dxfId="452" priority="436" stopIfTrue="1" operator="equal">
      <formula>$K185</formula>
    </cfRule>
    <cfRule type="cellIs" dxfId="451" priority="437" stopIfTrue="1" operator="lessThan">
      <formula>$K185</formula>
    </cfRule>
    <cfRule type="cellIs" dxfId="450" priority="438" stopIfTrue="1" operator="greaterThan">
      <formula>$K185</formula>
    </cfRule>
  </conditionalFormatting>
  <conditionalFormatting sqref="T185:Z185">
    <cfRule type="cellIs" dxfId="449" priority="442" stopIfTrue="1" operator="lessThan">
      <formula>$S185</formula>
    </cfRule>
    <cfRule type="cellIs" dxfId="448" priority="443" stopIfTrue="1" operator="greaterThan">
      <formula>$S185</formula>
    </cfRule>
    <cfRule type="cellIs" dxfId="447" priority="444" stopIfTrue="1" operator="equal">
      <formula>$S185</formula>
    </cfRule>
  </conditionalFormatting>
  <conditionalFormatting sqref="AB185:AH185">
    <cfRule type="cellIs" dxfId="446" priority="439" stopIfTrue="1" operator="greaterThan">
      <formula>$AA185</formula>
    </cfRule>
    <cfRule type="cellIs" dxfId="445" priority="440" stopIfTrue="1" operator="lessThan">
      <formula>$AA185</formula>
    </cfRule>
    <cfRule type="cellIs" dxfId="444" priority="441" stopIfTrue="1" operator="equal">
      <formula>$AA185</formula>
    </cfRule>
  </conditionalFormatting>
  <conditionalFormatting sqref="D186:J186">
    <cfRule type="cellIs" dxfId="443" priority="421" stopIfTrue="1" operator="equal">
      <formula>$C186</formula>
    </cfRule>
    <cfRule type="cellIs" dxfId="442" priority="422" stopIfTrue="1" operator="lessThan">
      <formula>$C186</formula>
    </cfRule>
    <cfRule type="cellIs" dxfId="441" priority="423" stopIfTrue="1" operator="greaterThan">
      <formula>$C186</formula>
    </cfRule>
  </conditionalFormatting>
  <conditionalFormatting sqref="L186:R186">
    <cfRule type="cellIs" dxfId="440" priority="424" stopIfTrue="1" operator="equal">
      <formula>$K186</formula>
    </cfRule>
    <cfRule type="cellIs" dxfId="439" priority="425" stopIfTrue="1" operator="lessThan">
      <formula>$K186</formula>
    </cfRule>
    <cfRule type="cellIs" dxfId="438" priority="426" stopIfTrue="1" operator="greaterThan">
      <formula>$K186</formula>
    </cfRule>
  </conditionalFormatting>
  <conditionalFormatting sqref="T186:Z186">
    <cfRule type="cellIs" dxfId="437" priority="430" stopIfTrue="1" operator="lessThan">
      <formula>$S186</formula>
    </cfRule>
    <cfRule type="cellIs" dxfId="436" priority="431" stopIfTrue="1" operator="greaterThan">
      <formula>$S186</formula>
    </cfRule>
    <cfRule type="cellIs" dxfId="435" priority="432" stopIfTrue="1" operator="equal">
      <formula>$S186</formula>
    </cfRule>
  </conditionalFormatting>
  <conditionalFormatting sqref="AB186:AH186">
    <cfRule type="cellIs" dxfId="434" priority="427" stopIfTrue="1" operator="greaterThan">
      <formula>$AA186</formula>
    </cfRule>
    <cfRule type="cellIs" dxfId="433" priority="428" stopIfTrue="1" operator="lessThan">
      <formula>$AA186</formula>
    </cfRule>
    <cfRule type="cellIs" dxfId="432" priority="429" stopIfTrue="1" operator="equal">
      <formula>$AA186</formula>
    </cfRule>
  </conditionalFormatting>
  <conditionalFormatting sqref="D187:J187">
    <cfRule type="cellIs" dxfId="431" priority="409" stopIfTrue="1" operator="equal">
      <formula>$C187</formula>
    </cfRule>
    <cfRule type="cellIs" dxfId="430" priority="410" stopIfTrue="1" operator="lessThan">
      <formula>$C187</formula>
    </cfRule>
    <cfRule type="cellIs" dxfId="429" priority="411" stopIfTrue="1" operator="greaterThan">
      <formula>$C187</formula>
    </cfRule>
  </conditionalFormatting>
  <conditionalFormatting sqref="L187:R187">
    <cfRule type="cellIs" dxfId="428" priority="412" stopIfTrue="1" operator="equal">
      <formula>$K187</formula>
    </cfRule>
    <cfRule type="cellIs" dxfId="427" priority="413" stopIfTrue="1" operator="lessThan">
      <formula>$K187</formula>
    </cfRule>
    <cfRule type="cellIs" dxfId="426" priority="414" stopIfTrue="1" operator="greaterThan">
      <formula>$K187</formula>
    </cfRule>
  </conditionalFormatting>
  <conditionalFormatting sqref="T187:Z187">
    <cfRule type="cellIs" dxfId="425" priority="418" stopIfTrue="1" operator="lessThan">
      <formula>$S187</formula>
    </cfRule>
    <cfRule type="cellIs" dxfId="424" priority="419" stopIfTrue="1" operator="greaterThan">
      <formula>$S187</formula>
    </cfRule>
    <cfRule type="cellIs" dxfId="423" priority="420" stopIfTrue="1" operator="equal">
      <formula>$S187</formula>
    </cfRule>
  </conditionalFormatting>
  <conditionalFormatting sqref="AB187:AH187">
    <cfRule type="cellIs" dxfId="422" priority="415" stopIfTrue="1" operator="greaterThan">
      <formula>$AA187</formula>
    </cfRule>
    <cfRule type="cellIs" dxfId="421" priority="416" stopIfTrue="1" operator="lessThan">
      <formula>$AA187</formula>
    </cfRule>
    <cfRule type="cellIs" dxfId="420" priority="417" stopIfTrue="1" operator="equal">
      <formula>$AA187</formula>
    </cfRule>
  </conditionalFormatting>
  <conditionalFormatting sqref="D188:J188">
    <cfRule type="cellIs" dxfId="419" priority="397" stopIfTrue="1" operator="equal">
      <formula>$C188</formula>
    </cfRule>
    <cfRule type="cellIs" dxfId="418" priority="398" stopIfTrue="1" operator="lessThan">
      <formula>$C188</formula>
    </cfRule>
    <cfRule type="cellIs" dxfId="417" priority="399" stopIfTrue="1" operator="greaterThan">
      <formula>$C188</formula>
    </cfRule>
  </conditionalFormatting>
  <conditionalFormatting sqref="L188:R188">
    <cfRule type="cellIs" dxfId="416" priority="400" stopIfTrue="1" operator="equal">
      <formula>$K188</formula>
    </cfRule>
    <cfRule type="cellIs" dxfId="415" priority="401" stopIfTrue="1" operator="lessThan">
      <formula>$K188</formula>
    </cfRule>
    <cfRule type="cellIs" dxfId="414" priority="402" stopIfTrue="1" operator="greaterThan">
      <formula>$K188</formula>
    </cfRule>
  </conditionalFormatting>
  <conditionalFormatting sqref="T188:Z188">
    <cfRule type="cellIs" dxfId="413" priority="406" stopIfTrue="1" operator="lessThan">
      <formula>$S188</formula>
    </cfRule>
    <cfRule type="cellIs" dxfId="412" priority="407" stopIfTrue="1" operator="greaterThan">
      <formula>$S188</formula>
    </cfRule>
    <cfRule type="cellIs" dxfId="411" priority="408" stopIfTrue="1" operator="equal">
      <formula>$S188</formula>
    </cfRule>
  </conditionalFormatting>
  <conditionalFormatting sqref="AB188:AH188">
    <cfRule type="cellIs" dxfId="410" priority="403" stopIfTrue="1" operator="greaterThan">
      <formula>$AA188</formula>
    </cfRule>
    <cfRule type="cellIs" dxfId="409" priority="404" stopIfTrue="1" operator="lessThan">
      <formula>$AA188</formula>
    </cfRule>
    <cfRule type="cellIs" dxfId="408" priority="405" stopIfTrue="1" operator="equal">
      <formula>$AA188</formula>
    </cfRule>
  </conditionalFormatting>
  <conditionalFormatting sqref="D189:J189">
    <cfRule type="cellIs" dxfId="407" priority="385" stopIfTrue="1" operator="equal">
      <formula>$C189</formula>
    </cfRule>
    <cfRule type="cellIs" dxfId="406" priority="386" stopIfTrue="1" operator="lessThan">
      <formula>$C189</formula>
    </cfRule>
    <cfRule type="cellIs" dxfId="405" priority="387" stopIfTrue="1" operator="greaterThan">
      <formula>$C189</formula>
    </cfRule>
  </conditionalFormatting>
  <conditionalFormatting sqref="L189:R189">
    <cfRule type="cellIs" dxfId="404" priority="388" stopIfTrue="1" operator="equal">
      <formula>$K189</formula>
    </cfRule>
    <cfRule type="cellIs" dxfId="403" priority="389" stopIfTrue="1" operator="lessThan">
      <formula>$K189</formula>
    </cfRule>
    <cfRule type="cellIs" dxfId="402" priority="390" stopIfTrue="1" operator="greaterThan">
      <formula>$K189</formula>
    </cfRule>
  </conditionalFormatting>
  <conditionalFormatting sqref="T189:Z189">
    <cfRule type="cellIs" dxfId="401" priority="394" stopIfTrue="1" operator="lessThan">
      <formula>$S189</formula>
    </cfRule>
    <cfRule type="cellIs" dxfId="400" priority="395" stopIfTrue="1" operator="greaterThan">
      <formula>$S189</formula>
    </cfRule>
    <cfRule type="cellIs" dxfId="399" priority="396" stopIfTrue="1" operator="equal">
      <formula>$S189</formula>
    </cfRule>
  </conditionalFormatting>
  <conditionalFormatting sqref="AB189:AH189">
    <cfRule type="cellIs" dxfId="398" priority="391" stopIfTrue="1" operator="greaterThan">
      <formula>$AA189</formula>
    </cfRule>
    <cfRule type="cellIs" dxfId="397" priority="392" stopIfTrue="1" operator="lessThan">
      <formula>$AA189</formula>
    </cfRule>
    <cfRule type="cellIs" dxfId="396" priority="393" stopIfTrue="1" operator="equal">
      <formula>$AA189</formula>
    </cfRule>
  </conditionalFormatting>
  <conditionalFormatting sqref="D190:J190">
    <cfRule type="cellIs" dxfId="395" priority="853" stopIfTrue="1" operator="equal">
      <formula>$C190</formula>
    </cfRule>
    <cfRule type="cellIs" dxfId="394" priority="854" stopIfTrue="1" operator="lessThan">
      <formula>$C190</formula>
    </cfRule>
    <cfRule type="cellIs" dxfId="393" priority="855" stopIfTrue="1" operator="greaterThan">
      <formula>$C190</formula>
    </cfRule>
  </conditionalFormatting>
  <conditionalFormatting sqref="L190:R190">
    <cfRule type="cellIs" dxfId="392" priority="856" stopIfTrue="1" operator="equal">
      <formula>$K190</formula>
    </cfRule>
    <cfRule type="cellIs" dxfId="391" priority="857" stopIfTrue="1" operator="lessThan">
      <formula>$K190</formula>
    </cfRule>
    <cfRule type="cellIs" dxfId="390" priority="858" stopIfTrue="1" operator="greaterThan">
      <formula>$K190</formula>
    </cfRule>
  </conditionalFormatting>
  <conditionalFormatting sqref="T190:Z190">
    <cfRule type="cellIs" dxfId="389" priority="862" stopIfTrue="1" operator="lessThan">
      <formula>$S190</formula>
    </cfRule>
    <cfRule type="cellIs" dxfId="388" priority="863" stopIfTrue="1" operator="greaterThan">
      <formula>$S190</formula>
    </cfRule>
    <cfRule type="cellIs" dxfId="387" priority="864" stopIfTrue="1" operator="equal">
      <formula>$S190</formula>
    </cfRule>
  </conditionalFormatting>
  <conditionalFormatting sqref="AB190:AH190">
    <cfRule type="cellIs" dxfId="386" priority="859" stopIfTrue="1" operator="greaterThan">
      <formula>$AA190</formula>
    </cfRule>
    <cfRule type="cellIs" dxfId="385" priority="860" stopIfTrue="1" operator="lessThan">
      <formula>$AA190</formula>
    </cfRule>
    <cfRule type="cellIs" dxfId="384" priority="861" stopIfTrue="1" operator="equal">
      <formula>$AA190</formula>
    </cfRule>
  </conditionalFormatting>
  <conditionalFormatting sqref="D191:J191">
    <cfRule type="cellIs" dxfId="383" priority="373" stopIfTrue="1" operator="equal">
      <formula>$C191</formula>
    </cfRule>
    <cfRule type="cellIs" dxfId="382" priority="374" stopIfTrue="1" operator="lessThan">
      <formula>$C191</formula>
    </cfRule>
    <cfRule type="cellIs" dxfId="381" priority="375" stopIfTrue="1" operator="greaterThan">
      <formula>$C191</formula>
    </cfRule>
  </conditionalFormatting>
  <conditionalFormatting sqref="L191:R191">
    <cfRule type="cellIs" dxfId="380" priority="376" stopIfTrue="1" operator="equal">
      <formula>$K191</formula>
    </cfRule>
    <cfRule type="cellIs" dxfId="379" priority="377" stopIfTrue="1" operator="lessThan">
      <formula>$K191</formula>
    </cfRule>
    <cfRule type="cellIs" dxfId="378" priority="378" stopIfTrue="1" operator="greaterThan">
      <formula>$K191</formula>
    </cfRule>
  </conditionalFormatting>
  <conditionalFormatting sqref="T191:Z191">
    <cfRule type="cellIs" dxfId="377" priority="382" stopIfTrue="1" operator="lessThan">
      <formula>$S191</formula>
    </cfRule>
    <cfRule type="cellIs" dxfId="376" priority="383" stopIfTrue="1" operator="greaterThan">
      <formula>$S191</formula>
    </cfRule>
    <cfRule type="cellIs" dxfId="375" priority="384" stopIfTrue="1" operator="equal">
      <formula>$S191</formula>
    </cfRule>
  </conditionalFormatting>
  <conditionalFormatting sqref="AB191:AH191">
    <cfRule type="cellIs" dxfId="374" priority="379" stopIfTrue="1" operator="greaterThan">
      <formula>$AA191</formula>
    </cfRule>
    <cfRule type="cellIs" dxfId="373" priority="380" stopIfTrue="1" operator="lessThan">
      <formula>$AA191</formula>
    </cfRule>
    <cfRule type="cellIs" dxfId="372" priority="381" stopIfTrue="1" operator="equal">
      <formula>$AA191</formula>
    </cfRule>
  </conditionalFormatting>
  <conditionalFormatting sqref="D192:J192">
    <cfRule type="cellIs" dxfId="371" priority="361" stopIfTrue="1" operator="equal">
      <formula>$C192</formula>
    </cfRule>
    <cfRule type="cellIs" dxfId="370" priority="362" stopIfTrue="1" operator="lessThan">
      <formula>$C192</formula>
    </cfRule>
    <cfRule type="cellIs" dxfId="369" priority="363" stopIfTrue="1" operator="greaterThan">
      <formula>$C192</formula>
    </cfRule>
  </conditionalFormatting>
  <conditionalFormatting sqref="L192:R192">
    <cfRule type="cellIs" dxfId="368" priority="364" stopIfTrue="1" operator="equal">
      <formula>$K192</formula>
    </cfRule>
    <cfRule type="cellIs" dxfId="367" priority="365" stopIfTrue="1" operator="lessThan">
      <formula>$K192</formula>
    </cfRule>
    <cfRule type="cellIs" dxfId="366" priority="366" stopIfTrue="1" operator="greaterThan">
      <formula>$K192</formula>
    </cfRule>
  </conditionalFormatting>
  <conditionalFormatting sqref="T192:Z192">
    <cfRule type="cellIs" dxfId="365" priority="370" stopIfTrue="1" operator="lessThan">
      <formula>$S192</formula>
    </cfRule>
    <cfRule type="cellIs" dxfId="364" priority="371" stopIfTrue="1" operator="greaterThan">
      <formula>$S192</formula>
    </cfRule>
    <cfRule type="cellIs" dxfId="363" priority="372" stopIfTrue="1" operator="equal">
      <formula>$S192</formula>
    </cfRule>
  </conditionalFormatting>
  <conditionalFormatting sqref="AB192:AH192">
    <cfRule type="cellIs" dxfId="362" priority="367" stopIfTrue="1" operator="greaterThan">
      <formula>$AA192</formula>
    </cfRule>
    <cfRule type="cellIs" dxfId="361" priority="368" stopIfTrue="1" operator="lessThan">
      <formula>$AA192</formula>
    </cfRule>
    <cfRule type="cellIs" dxfId="360" priority="369" stopIfTrue="1" operator="equal">
      <formula>$AA192</formula>
    </cfRule>
  </conditionalFormatting>
  <conditionalFormatting sqref="D193:J193">
    <cfRule type="cellIs" dxfId="359" priority="349" stopIfTrue="1" operator="equal">
      <formula>$C193</formula>
    </cfRule>
    <cfRule type="cellIs" dxfId="358" priority="350" stopIfTrue="1" operator="lessThan">
      <formula>$C193</formula>
    </cfRule>
    <cfRule type="cellIs" dxfId="357" priority="351" stopIfTrue="1" operator="greaterThan">
      <formula>$C193</formula>
    </cfRule>
  </conditionalFormatting>
  <conditionalFormatting sqref="L193:R193">
    <cfRule type="cellIs" dxfId="356" priority="352" stopIfTrue="1" operator="equal">
      <formula>$K193</formula>
    </cfRule>
    <cfRule type="cellIs" dxfId="355" priority="353" stopIfTrue="1" operator="lessThan">
      <formula>$K193</formula>
    </cfRule>
    <cfRule type="cellIs" dxfId="354" priority="354" stopIfTrue="1" operator="greaterThan">
      <formula>$K193</formula>
    </cfRule>
  </conditionalFormatting>
  <conditionalFormatting sqref="T193:Z193">
    <cfRule type="cellIs" dxfId="353" priority="358" stopIfTrue="1" operator="lessThan">
      <formula>$S193</formula>
    </cfRule>
    <cfRule type="cellIs" dxfId="352" priority="359" stopIfTrue="1" operator="greaterThan">
      <formula>$S193</formula>
    </cfRule>
    <cfRule type="cellIs" dxfId="351" priority="360" stopIfTrue="1" operator="equal">
      <formula>$S193</formula>
    </cfRule>
  </conditionalFormatting>
  <conditionalFormatting sqref="AB193:AH193">
    <cfRule type="cellIs" dxfId="350" priority="355" stopIfTrue="1" operator="greaterThan">
      <formula>$AA193</formula>
    </cfRule>
    <cfRule type="cellIs" dxfId="349" priority="356" stopIfTrue="1" operator="lessThan">
      <formula>$AA193</formula>
    </cfRule>
    <cfRule type="cellIs" dxfId="348" priority="357" stopIfTrue="1" operator="equal">
      <formula>$AA193</formula>
    </cfRule>
  </conditionalFormatting>
  <conditionalFormatting sqref="D194:J194">
    <cfRule type="cellIs" dxfId="347" priority="337" stopIfTrue="1" operator="equal">
      <formula>$C194</formula>
    </cfRule>
    <cfRule type="cellIs" dxfId="346" priority="338" stopIfTrue="1" operator="lessThan">
      <formula>$C194</formula>
    </cfRule>
    <cfRule type="cellIs" dxfId="345" priority="339" stopIfTrue="1" operator="greaterThan">
      <formula>$C194</formula>
    </cfRule>
  </conditionalFormatting>
  <conditionalFormatting sqref="L194:R194">
    <cfRule type="cellIs" dxfId="344" priority="340" stopIfTrue="1" operator="equal">
      <formula>$K194</formula>
    </cfRule>
    <cfRule type="cellIs" dxfId="343" priority="341" stopIfTrue="1" operator="lessThan">
      <formula>$K194</formula>
    </cfRule>
    <cfRule type="cellIs" dxfId="342" priority="342" stopIfTrue="1" operator="greaterThan">
      <formula>$K194</formula>
    </cfRule>
  </conditionalFormatting>
  <conditionalFormatting sqref="T194:Z194">
    <cfRule type="cellIs" dxfId="341" priority="346" stopIfTrue="1" operator="lessThan">
      <formula>$S194</formula>
    </cfRule>
    <cfRule type="cellIs" dxfId="340" priority="347" stopIfTrue="1" operator="greaterThan">
      <formula>$S194</formula>
    </cfRule>
    <cfRule type="cellIs" dxfId="339" priority="348" stopIfTrue="1" operator="equal">
      <formula>$S194</formula>
    </cfRule>
  </conditionalFormatting>
  <conditionalFormatting sqref="AB194:AH194">
    <cfRule type="cellIs" dxfId="338" priority="343" stopIfTrue="1" operator="greaterThan">
      <formula>$AA194</formula>
    </cfRule>
    <cfRule type="cellIs" dxfId="337" priority="344" stopIfTrue="1" operator="lessThan">
      <formula>$AA194</formula>
    </cfRule>
    <cfRule type="cellIs" dxfId="336" priority="345" stopIfTrue="1" operator="equal">
      <formula>$AA194</formula>
    </cfRule>
  </conditionalFormatting>
  <conditionalFormatting sqref="D201:J201">
    <cfRule type="cellIs" dxfId="335" priority="313" stopIfTrue="1" operator="equal">
      <formula>$C201</formula>
    </cfRule>
    <cfRule type="cellIs" dxfId="334" priority="314" stopIfTrue="1" operator="lessThan">
      <formula>$C201</formula>
    </cfRule>
    <cfRule type="cellIs" dxfId="333" priority="315" stopIfTrue="1" operator="greaterThan">
      <formula>$C201</formula>
    </cfRule>
  </conditionalFormatting>
  <conditionalFormatting sqref="L201:R201">
    <cfRule type="cellIs" dxfId="332" priority="316" stopIfTrue="1" operator="equal">
      <formula>$K201</formula>
    </cfRule>
    <cfRule type="cellIs" dxfId="331" priority="317" stopIfTrue="1" operator="lessThan">
      <formula>$K201</formula>
    </cfRule>
    <cfRule type="cellIs" dxfId="330" priority="318" stopIfTrue="1" operator="greaterThan">
      <formula>$K201</formula>
    </cfRule>
  </conditionalFormatting>
  <conditionalFormatting sqref="T201:Z201">
    <cfRule type="cellIs" dxfId="329" priority="322" stopIfTrue="1" operator="lessThan">
      <formula>$S201</formula>
    </cfRule>
    <cfRule type="cellIs" dxfId="328" priority="323" stopIfTrue="1" operator="greaterThan">
      <formula>$S201</formula>
    </cfRule>
    <cfRule type="cellIs" dxfId="327" priority="324" stopIfTrue="1" operator="equal">
      <formula>$S201</formula>
    </cfRule>
  </conditionalFormatting>
  <conditionalFormatting sqref="AB201:AH201">
    <cfRule type="cellIs" dxfId="326" priority="319" stopIfTrue="1" operator="greaterThan">
      <formula>$AA201</formula>
    </cfRule>
    <cfRule type="cellIs" dxfId="325" priority="320" stopIfTrue="1" operator="lessThan">
      <formula>$AA201</formula>
    </cfRule>
    <cfRule type="cellIs" dxfId="324" priority="321" stopIfTrue="1" operator="equal">
      <formula>$AA201</formula>
    </cfRule>
  </conditionalFormatting>
  <conditionalFormatting sqref="D205:J205">
    <cfRule type="cellIs" dxfId="323" priority="277" stopIfTrue="1" operator="equal">
      <formula>$C205</formula>
    </cfRule>
    <cfRule type="cellIs" dxfId="322" priority="278" stopIfTrue="1" operator="lessThan">
      <formula>$C205</formula>
    </cfRule>
    <cfRule type="cellIs" dxfId="321" priority="279" stopIfTrue="1" operator="greaterThan">
      <formula>$C205</formula>
    </cfRule>
  </conditionalFormatting>
  <conditionalFormatting sqref="L205:R205">
    <cfRule type="cellIs" dxfId="320" priority="280" stopIfTrue="1" operator="equal">
      <formula>$K205</formula>
    </cfRule>
    <cfRule type="cellIs" dxfId="319" priority="281" stopIfTrue="1" operator="lessThan">
      <formula>$K205</formula>
    </cfRule>
    <cfRule type="cellIs" dxfId="318" priority="282" stopIfTrue="1" operator="greaterThan">
      <formula>$K205</formula>
    </cfRule>
  </conditionalFormatting>
  <conditionalFormatting sqref="T205:Z205">
    <cfRule type="cellIs" dxfId="317" priority="286" stopIfTrue="1" operator="lessThan">
      <formula>$S205</formula>
    </cfRule>
    <cfRule type="cellIs" dxfId="316" priority="287" stopIfTrue="1" operator="greaterThan">
      <formula>$S205</formula>
    </cfRule>
    <cfRule type="cellIs" dxfId="315" priority="288" stopIfTrue="1" operator="equal">
      <formula>$S205</formula>
    </cfRule>
  </conditionalFormatting>
  <conditionalFormatting sqref="AB205:AH205">
    <cfRule type="cellIs" dxfId="314" priority="283" stopIfTrue="1" operator="greaterThan">
      <formula>$AA205</formula>
    </cfRule>
    <cfRule type="cellIs" dxfId="313" priority="284" stopIfTrue="1" operator="lessThan">
      <formula>$AA205</formula>
    </cfRule>
    <cfRule type="cellIs" dxfId="312" priority="285" stopIfTrue="1" operator="equal">
      <formula>$AA205</formula>
    </cfRule>
  </conditionalFormatting>
  <conditionalFormatting sqref="D206:J206">
    <cfRule type="cellIs" dxfId="311" priority="265" stopIfTrue="1" operator="equal">
      <formula>$C206</formula>
    </cfRule>
    <cfRule type="cellIs" dxfId="310" priority="266" stopIfTrue="1" operator="lessThan">
      <formula>$C206</formula>
    </cfRule>
    <cfRule type="cellIs" dxfId="309" priority="267" stopIfTrue="1" operator="greaterThan">
      <formula>$C206</formula>
    </cfRule>
  </conditionalFormatting>
  <conditionalFormatting sqref="L206:R206">
    <cfRule type="cellIs" dxfId="308" priority="268" stopIfTrue="1" operator="equal">
      <formula>$K206</formula>
    </cfRule>
    <cfRule type="cellIs" dxfId="307" priority="269" stopIfTrue="1" operator="lessThan">
      <formula>$K206</formula>
    </cfRule>
    <cfRule type="cellIs" dxfId="306" priority="270" stopIfTrue="1" operator="greaterThan">
      <formula>$K206</formula>
    </cfRule>
  </conditionalFormatting>
  <conditionalFormatting sqref="T206:Z206">
    <cfRule type="cellIs" dxfId="305" priority="274" stopIfTrue="1" operator="lessThan">
      <formula>$S206</formula>
    </cfRule>
    <cfRule type="cellIs" dxfId="304" priority="275" stopIfTrue="1" operator="greaterThan">
      <formula>$S206</formula>
    </cfRule>
    <cfRule type="cellIs" dxfId="303" priority="276" stopIfTrue="1" operator="equal">
      <formula>$S206</formula>
    </cfRule>
  </conditionalFormatting>
  <conditionalFormatting sqref="AB206:AH206">
    <cfRule type="cellIs" dxfId="302" priority="271" stopIfTrue="1" operator="greaterThan">
      <formula>$AA206</formula>
    </cfRule>
    <cfRule type="cellIs" dxfId="301" priority="272" stopIfTrue="1" operator="lessThan">
      <formula>$AA206</formula>
    </cfRule>
    <cfRule type="cellIs" dxfId="300" priority="273" stopIfTrue="1" operator="equal">
      <formula>$AA206</formula>
    </cfRule>
  </conditionalFormatting>
  <conditionalFormatting sqref="D207:J207">
    <cfRule type="cellIs" dxfId="299" priority="253" stopIfTrue="1" operator="equal">
      <formula>$C207</formula>
    </cfRule>
    <cfRule type="cellIs" dxfId="298" priority="254" stopIfTrue="1" operator="lessThan">
      <formula>$C207</formula>
    </cfRule>
    <cfRule type="cellIs" dxfId="297" priority="255" stopIfTrue="1" operator="greaterThan">
      <formula>$C207</formula>
    </cfRule>
  </conditionalFormatting>
  <conditionalFormatting sqref="L207:R207">
    <cfRule type="cellIs" dxfId="296" priority="256" stopIfTrue="1" operator="equal">
      <formula>$K207</formula>
    </cfRule>
    <cfRule type="cellIs" dxfId="295" priority="257" stopIfTrue="1" operator="lessThan">
      <formula>$K207</formula>
    </cfRule>
    <cfRule type="cellIs" dxfId="294" priority="258" stopIfTrue="1" operator="greaterThan">
      <formula>$K207</formula>
    </cfRule>
  </conditionalFormatting>
  <conditionalFormatting sqref="T207:Z207">
    <cfRule type="cellIs" dxfId="293" priority="262" stopIfTrue="1" operator="lessThan">
      <formula>$S207</formula>
    </cfRule>
    <cfRule type="cellIs" dxfId="292" priority="263" stopIfTrue="1" operator="greaterThan">
      <formula>$S207</formula>
    </cfRule>
    <cfRule type="cellIs" dxfId="291" priority="264" stopIfTrue="1" operator="equal">
      <formula>$S207</formula>
    </cfRule>
  </conditionalFormatting>
  <conditionalFormatting sqref="AB207:AH207">
    <cfRule type="cellIs" dxfId="290" priority="259" stopIfTrue="1" operator="greaterThan">
      <formula>$AA207</formula>
    </cfRule>
    <cfRule type="cellIs" dxfId="289" priority="260" stopIfTrue="1" operator="lessThan">
      <formula>$AA207</formula>
    </cfRule>
    <cfRule type="cellIs" dxfId="288" priority="261" stopIfTrue="1" operator="equal">
      <formula>$AA207</formula>
    </cfRule>
  </conditionalFormatting>
  <conditionalFormatting sqref="D215:J215">
    <cfRule type="cellIs" dxfId="287" priority="217" stopIfTrue="1" operator="equal">
      <formula>$C215</formula>
    </cfRule>
    <cfRule type="cellIs" dxfId="286" priority="218" stopIfTrue="1" operator="lessThan">
      <formula>$C215</formula>
    </cfRule>
    <cfRule type="cellIs" dxfId="285" priority="219" stopIfTrue="1" operator="greaterThan">
      <formula>$C215</formula>
    </cfRule>
  </conditionalFormatting>
  <conditionalFormatting sqref="L215:R215">
    <cfRule type="cellIs" dxfId="284" priority="220" stopIfTrue="1" operator="equal">
      <formula>$K215</formula>
    </cfRule>
    <cfRule type="cellIs" dxfId="283" priority="221" stopIfTrue="1" operator="lessThan">
      <formula>$K215</formula>
    </cfRule>
    <cfRule type="cellIs" dxfId="282" priority="222" stopIfTrue="1" operator="greaterThan">
      <formula>$K215</formula>
    </cfRule>
  </conditionalFormatting>
  <conditionalFormatting sqref="T215:Z215">
    <cfRule type="cellIs" dxfId="281" priority="226" stopIfTrue="1" operator="lessThan">
      <formula>$S215</formula>
    </cfRule>
    <cfRule type="cellIs" dxfId="280" priority="227" stopIfTrue="1" operator="greaterThan">
      <formula>$S215</formula>
    </cfRule>
    <cfRule type="cellIs" dxfId="279" priority="228" stopIfTrue="1" operator="equal">
      <formula>$S215</formula>
    </cfRule>
  </conditionalFormatting>
  <conditionalFormatting sqref="AB215:AH215">
    <cfRule type="cellIs" dxfId="278" priority="223" stopIfTrue="1" operator="greaterThan">
      <formula>$AA215</formula>
    </cfRule>
    <cfRule type="cellIs" dxfId="277" priority="224" stopIfTrue="1" operator="lessThan">
      <formula>$AA215</formula>
    </cfRule>
    <cfRule type="cellIs" dxfId="276" priority="225" stopIfTrue="1" operator="equal">
      <formula>$AA215</formula>
    </cfRule>
  </conditionalFormatting>
  <conditionalFormatting sqref="D223:J223">
    <cfRule type="cellIs" dxfId="275" priority="181" stopIfTrue="1" operator="equal">
      <formula>$C223</formula>
    </cfRule>
    <cfRule type="cellIs" dxfId="274" priority="182" stopIfTrue="1" operator="lessThan">
      <formula>$C223</formula>
    </cfRule>
    <cfRule type="cellIs" dxfId="273" priority="183" stopIfTrue="1" operator="greaterThan">
      <formula>$C223</formula>
    </cfRule>
  </conditionalFormatting>
  <conditionalFormatting sqref="L223:R223">
    <cfRule type="cellIs" dxfId="272" priority="184" stopIfTrue="1" operator="equal">
      <formula>$K223</formula>
    </cfRule>
    <cfRule type="cellIs" dxfId="271" priority="185" stopIfTrue="1" operator="lessThan">
      <formula>$K223</formula>
    </cfRule>
    <cfRule type="cellIs" dxfId="270" priority="186" stopIfTrue="1" operator="greaterThan">
      <formula>$K223</formula>
    </cfRule>
  </conditionalFormatting>
  <conditionalFormatting sqref="T223:Z223">
    <cfRule type="cellIs" dxfId="269" priority="190" stopIfTrue="1" operator="lessThan">
      <formula>$S223</formula>
    </cfRule>
    <cfRule type="cellIs" dxfId="268" priority="191" stopIfTrue="1" operator="greaterThan">
      <formula>$S223</formula>
    </cfRule>
    <cfRule type="cellIs" dxfId="267" priority="192" stopIfTrue="1" operator="equal">
      <formula>$S223</formula>
    </cfRule>
  </conditionalFormatting>
  <conditionalFormatting sqref="AB223:AH223">
    <cfRule type="cellIs" dxfId="266" priority="187" stopIfTrue="1" operator="greaterThan">
      <formula>$AA223</formula>
    </cfRule>
    <cfRule type="cellIs" dxfId="265" priority="188" stopIfTrue="1" operator="lessThan">
      <formula>$AA223</formula>
    </cfRule>
    <cfRule type="cellIs" dxfId="264" priority="189" stopIfTrue="1" operator="equal">
      <formula>$AA223</formula>
    </cfRule>
  </conditionalFormatting>
  <conditionalFormatting sqref="D224:J224">
    <cfRule type="cellIs" dxfId="263" priority="169" stopIfTrue="1" operator="equal">
      <formula>$C224</formula>
    </cfRule>
    <cfRule type="cellIs" dxfId="262" priority="170" stopIfTrue="1" operator="lessThan">
      <formula>$C224</formula>
    </cfRule>
    <cfRule type="cellIs" dxfId="261" priority="171" stopIfTrue="1" operator="greaterThan">
      <formula>$C224</formula>
    </cfRule>
  </conditionalFormatting>
  <conditionalFormatting sqref="L224:R224">
    <cfRule type="cellIs" dxfId="260" priority="172" stopIfTrue="1" operator="equal">
      <formula>$K224</formula>
    </cfRule>
    <cfRule type="cellIs" dxfId="259" priority="173" stopIfTrue="1" operator="lessThan">
      <formula>$K224</formula>
    </cfRule>
    <cfRule type="cellIs" dxfId="258" priority="174" stopIfTrue="1" operator="greaterThan">
      <formula>$K224</formula>
    </cfRule>
  </conditionalFormatting>
  <conditionalFormatting sqref="T224:Z224">
    <cfRule type="cellIs" dxfId="257" priority="178" stopIfTrue="1" operator="lessThan">
      <formula>$S224</formula>
    </cfRule>
    <cfRule type="cellIs" dxfId="256" priority="179" stopIfTrue="1" operator="greaterThan">
      <formula>$S224</formula>
    </cfRule>
    <cfRule type="cellIs" dxfId="255" priority="180" stopIfTrue="1" operator="equal">
      <formula>$S224</formula>
    </cfRule>
  </conditionalFormatting>
  <conditionalFormatting sqref="AB224:AH224">
    <cfRule type="cellIs" dxfId="254" priority="175" stopIfTrue="1" operator="greaterThan">
      <formula>$AA224</formula>
    </cfRule>
    <cfRule type="cellIs" dxfId="253" priority="176" stopIfTrue="1" operator="lessThan">
      <formula>$AA224</formula>
    </cfRule>
    <cfRule type="cellIs" dxfId="252" priority="177" stopIfTrue="1" operator="equal">
      <formula>$AA224</formula>
    </cfRule>
  </conditionalFormatting>
  <conditionalFormatting sqref="D227:J227">
    <cfRule type="cellIs" dxfId="251" priority="145" stopIfTrue="1" operator="equal">
      <formula>$C227</formula>
    </cfRule>
    <cfRule type="cellIs" dxfId="250" priority="146" stopIfTrue="1" operator="lessThan">
      <formula>$C227</formula>
    </cfRule>
    <cfRule type="cellIs" dxfId="249" priority="147" stopIfTrue="1" operator="greaterThan">
      <formula>$C227</formula>
    </cfRule>
  </conditionalFormatting>
  <conditionalFormatting sqref="L227:R227">
    <cfRule type="cellIs" dxfId="248" priority="148" stopIfTrue="1" operator="equal">
      <formula>$K227</formula>
    </cfRule>
    <cfRule type="cellIs" dxfId="247" priority="149" stopIfTrue="1" operator="lessThan">
      <formula>$K227</formula>
    </cfRule>
    <cfRule type="cellIs" dxfId="246" priority="150" stopIfTrue="1" operator="greaterThan">
      <formula>$K227</formula>
    </cfRule>
  </conditionalFormatting>
  <conditionalFormatting sqref="T227:Z227">
    <cfRule type="cellIs" dxfId="245" priority="154" stopIfTrue="1" operator="lessThan">
      <formula>$S227</formula>
    </cfRule>
    <cfRule type="cellIs" dxfId="244" priority="155" stopIfTrue="1" operator="greaterThan">
      <formula>$S227</formula>
    </cfRule>
    <cfRule type="cellIs" dxfId="243" priority="156" stopIfTrue="1" operator="equal">
      <formula>$S227</formula>
    </cfRule>
  </conditionalFormatting>
  <conditionalFormatting sqref="AB227:AH227">
    <cfRule type="cellIs" dxfId="242" priority="151" stopIfTrue="1" operator="greaterThan">
      <formula>$AA227</formula>
    </cfRule>
    <cfRule type="cellIs" dxfId="241" priority="152" stopIfTrue="1" operator="lessThan">
      <formula>$AA227</formula>
    </cfRule>
    <cfRule type="cellIs" dxfId="240" priority="153" stopIfTrue="1" operator="equal">
      <formula>$AA227</formula>
    </cfRule>
  </conditionalFormatting>
  <conditionalFormatting sqref="D233:J233">
    <cfRule type="cellIs" dxfId="239" priority="121" stopIfTrue="1" operator="equal">
      <formula>$C233</formula>
    </cfRule>
    <cfRule type="cellIs" dxfId="238" priority="122" stopIfTrue="1" operator="lessThan">
      <formula>$C233</formula>
    </cfRule>
    <cfRule type="cellIs" dxfId="237" priority="123" stopIfTrue="1" operator="greaterThan">
      <formula>$C233</formula>
    </cfRule>
  </conditionalFormatting>
  <conditionalFormatting sqref="L233:R233">
    <cfRule type="cellIs" dxfId="236" priority="124" stopIfTrue="1" operator="equal">
      <formula>$K233</formula>
    </cfRule>
    <cfRule type="cellIs" dxfId="235" priority="125" stopIfTrue="1" operator="lessThan">
      <formula>$K233</formula>
    </cfRule>
    <cfRule type="cellIs" dxfId="234" priority="126" stopIfTrue="1" operator="greaterThan">
      <formula>$K233</formula>
    </cfRule>
  </conditionalFormatting>
  <conditionalFormatting sqref="T233:Z233">
    <cfRule type="cellIs" dxfId="233" priority="130" stopIfTrue="1" operator="lessThan">
      <formula>$S233</formula>
    </cfRule>
    <cfRule type="cellIs" dxfId="232" priority="131" stopIfTrue="1" operator="greaterThan">
      <formula>$S233</formula>
    </cfRule>
    <cfRule type="cellIs" dxfId="231" priority="132" stopIfTrue="1" operator="equal">
      <formula>$S233</formula>
    </cfRule>
  </conditionalFormatting>
  <conditionalFormatting sqref="AB233:AH233">
    <cfRule type="cellIs" dxfId="230" priority="127" stopIfTrue="1" operator="greaterThan">
      <formula>$AA233</formula>
    </cfRule>
    <cfRule type="cellIs" dxfId="229" priority="128" stopIfTrue="1" operator="lessThan">
      <formula>$AA233</formula>
    </cfRule>
    <cfRule type="cellIs" dxfId="228" priority="129" stopIfTrue="1" operator="equal">
      <formula>$AA233</formula>
    </cfRule>
  </conditionalFormatting>
  <conditionalFormatting sqref="D234:J234">
    <cfRule type="cellIs" dxfId="227" priority="109" stopIfTrue="1" operator="equal">
      <formula>$C234</formula>
    </cfRule>
    <cfRule type="cellIs" dxfId="226" priority="110" stopIfTrue="1" operator="lessThan">
      <formula>$C234</formula>
    </cfRule>
    <cfRule type="cellIs" dxfId="225" priority="111" stopIfTrue="1" operator="greaterThan">
      <formula>$C234</formula>
    </cfRule>
  </conditionalFormatting>
  <conditionalFormatting sqref="L234:R234">
    <cfRule type="cellIs" dxfId="224" priority="112" stopIfTrue="1" operator="equal">
      <formula>$K234</formula>
    </cfRule>
    <cfRule type="cellIs" dxfId="223" priority="113" stopIfTrue="1" operator="lessThan">
      <formula>$K234</formula>
    </cfRule>
    <cfRule type="cellIs" dxfId="222" priority="114" stopIfTrue="1" operator="greaterThan">
      <formula>$K234</formula>
    </cfRule>
  </conditionalFormatting>
  <conditionalFormatting sqref="T234:Z234">
    <cfRule type="cellIs" dxfId="221" priority="118" stopIfTrue="1" operator="lessThan">
      <formula>$S234</formula>
    </cfRule>
    <cfRule type="cellIs" dxfId="220" priority="119" stopIfTrue="1" operator="greaterThan">
      <formula>$S234</formula>
    </cfRule>
    <cfRule type="cellIs" dxfId="219" priority="120" stopIfTrue="1" operator="equal">
      <formula>$S234</formula>
    </cfRule>
  </conditionalFormatting>
  <conditionalFormatting sqref="AB234:AH234">
    <cfRule type="cellIs" dxfId="218" priority="115" stopIfTrue="1" operator="greaterThan">
      <formula>$AA234</formula>
    </cfRule>
    <cfRule type="cellIs" dxfId="217" priority="116" stopIfTrue="1" operator="lessThan">
      <formula>$AA234</formula>
    </cfRule>
    <cfRule type="cellIs" dxfId="216" priority="117" stopIfTrue="1" operator="equal">
      <formula>$AA234</formula>
    </cfRule>
  </conditionalFormatting>
  <conditionalFormatting sqref="D242:J242">
    <cfRule type="cellIs" dxfId="215" priority="61" stopIfTrue="1" operator="equal">
      <formula>$C242</formula>
    </cfRule>
    <cfRule type="cellIs" dxfId="214" priority="62" stopIfTrue="1" operator="lessThan">
      <formula>$C242</formula>
    </cfRule>
    <cfRule type="cellIs" dxfId="213" priority="63" stopIfTrue="1" operator="greaterThan">
      <formula>$C242</formula>
    </cfRule>
  </conditionalFormatting>
  <conditionalFormatting sqref="L242:R242">
    <cfRule type="cellIs" dxfId="212" priority="64" stopIfTrue="1" operator="equal">
      <formula>$K242</formula>
    </cfRule>
    <cfRule type="cellIs" dxfId="211" priority="65" stopIfTrue="1" operator="lessThan">
      <formula>$K242</formula>
    </cfRule>
    <cfRule type="cellIs" dxfId="210" priority="66" stopIfTrue="1" operator="greaterThan">
      <formula>$K242</formula>
    </cfRule>
  </conditionalFormatting>
  <conditionalFormatting sqref="T242:Z242">
    <cfRule type="cellIs" dxfId="209" priority="70" stopIfTrue="1" operator="lessThan">
      <formula>$S242</formula>
    </cfRule>
    <cfRule type="cellIs" dxfId="208" priority="71" stopIfTrue="1" operator="greaterThan">
      <formula>$S242</formula>
    </cfRule>
    <cfRule type="cellIs" dxfId="207" priority="72" stopIfTrue="1" operator="equal">
      <formula>$S242</formula>
    </cfRule>
  </conditionalFormatting>
  <conditionalFormatting sqref="AB242:AH242">
    <cfRule type="cellIs" dxfId="206" priority="67" stopIfTrue="1" operator="greaterThan">
      <formula>$AA242</formula>
    </cfRule>
    <cfRule type="cellIs" dxfId="205" priority="68" stopIfTrue="1" operator="lessThan">
      <formula>$AA242</formula>
    </cfRule>
    <cfRule type="cellIs" dxfId="204" priority="69" stopIfTrue="1" operator="equal">
      <formula>$AA242</formula>
    </cfRule>
  </conditionalFormatting>
  <conditionalFormatting sqref="D28:H34 J28:J34 J36:J38 D36:H38">
    <cfRule type="cellIs" dxfId="203" priority="3168" stopIfTrue="1" operator="equal">
      <formula>$C28</formula>
    </cfRule>
    <cfRule type="cellIs" dxfId="202" priority="3169" stopIfTrue="1" operator="lessThan">
      <formula>$C28</formula>
    </cfRule>
    <cfRule type="cellIs" dxfId="201" priority="3170" stopIfTrue="1" operator="greaterThan">
      <formula>$C28</formula>
    </cfRule>
  </conditionalFormatting>
  <conditionalFormatting sqref="I28:I34 I36:I38">
    <cfRule type="cellIs" dxfId="200" priority="3159" stopIfTrue="1" operator="equal">
      <formula>$C28</formula>
    </cfRule>
    <cfRule type="cellIs" dxfId="199" priority="3160" stopIfTrue="1" operator="lessThan">
      <formula>$C28</formula>
    </cfRule>
    <cfRule type="cellIs" dxfId="198" priority="3161" stopIfTrue="1" operator="greaterThan">
      <formula>$C28</formula>
    </cfRule>
  </conditionalFormatting>
  <conditionalFormatting sqref="L28:P34 R28:R34 R36:R38 L36:P38">
    <cfRule type="cellIs" dxfId="197" priority="3165" stopIfTrue="1" operator="equal">
      <formula>$K28</formula>
    </cfRule>
    <cfRule type="cellIs" dxfId="196" priority="3166" stopIfTrue="1" operator="lessThan">
      <formula>$K28</formula>
    </cfRule>
    <cfRule type="cellIs" dxfId="195" priority="3167" stopIfTrue="1" operator="greaterThan">
      <formula>$K28</formula>
    </cfRule>
  </conditionalFormatting>
  <conditionalFormatting sqref="Q28:Q34 Q36:Q38">
    <cfRule type="cellIs" dxfId="194" priority="3162" stopIfTrue="1" operator="equal">
      <formula>$K28</formula>
    </cfRule>
    <cfRule type="cellIs" dxfId="193" priority="3163" stopIfTrue="1" operator="lessThan">
      <formula>$K28</formula>
    </cfRule>
    <cfRule type="cellIs" dxfId="192" priority="3164" stopIfTrue="1" operator="greaterThan">
      <formula>$K28</formula>
    </cfRule>
  </conditionalFormatting>
  <conditionalFormatting sqref="T28:Z34 T36:Z38">
    <cfRule type="cellIs" dxfId="191" priority="3174" stopIfTrue="1" operator="lessThan">
      <formula>$S28</formula>
    </cfRule>
    <cfRule type="cellIs" dxfId="190" priority="3175" stopIfTrue="1" operator="greaterThan">
      <formula>$S28</formula>
    </cfRule>
    <cfRule type="cellIs" dxfId="189" priority="3176" stopIfTrue="1" operator="equal">
      <formula>$S28</formula>
    </cfRule>
  </conditionalFormatting>
  <conditionalFormatting sqref="AB28:AH34 AB36:AH38">
    <cfRule type="cellIs" dxfId="188" priority="3171" stopIfTrue="1" operator="greaterThan">
      <formula>$AA28</formula>
    </cfRule>
    <cfRule type="cellIs" dxfId="187" priority="3172" stopIfTrue="1" operator="lessThan">
      <formula>$AA28</formula>
    </cfRule>
    <cfRule type="cellIs" dxfId="186" priority="3173" stopIfTrue="1" operator="equal">
      <formula>$AA28</formula>
    </cfRule>
  </conditionalFormatting>
  <conditionalFormatting sqref="D35:E35 J35 G35:H35">
    <cfRule type="cellIs" dxfId="185" priority="2104" stopIfTrue="1" operator="equal">
      <formula>$C35</formula>
    </cfRule>
    <cfRule type="cellIs" dxfId="184" priority="2105" stopIfTrue="1" operator="lessThan">
      <formula>$C35</formula>
    </cfRule>
    <cfRule type="cellIs" dxfId="183" priority="2106" stopIfTrue="1" operator="greaterThan">
      <formula>$C35</formula>
    </cfRule>
  </conditionalFormatting>
  <conditionalFormatting sqref="L35:P35 R35">
    <cfRule type="cellIs" dxfId="182" priority="2101" stopIfTrue="1" operator="equal">
      <formula>$K35</formula>
    </cfRule>
    <cfRule type="cellIs" dxfId="181" priority="2102" stopIfTrue="1" operator="lessThan">
      <formula>$K35</formula>
    </cfRule>
    <cfRule type="cellIs" dxfId="180" priority="2103" stopIfTrue="1" operator="greaterThan">
      <formula>$K35</formula>
    </cfRule>
  </conditionalFormatting>
  <conditionalFormatting sqref="D195:J200">
    <cfRule type="cellIs" dxfId="179" priority="325" stopIfTrue="1" operator="equal">
      <formula>$C195</formula>
    </cfRule>
    <cfRule type="cellIs" dxfId="178" priority="326" stopIfTrue="1" operator="lessThan">
      <formula>$C195</formula>
    </cfRule>
    <cfRule type="cellIs" dxfId="177" priority="327" stopIfTrue="1" operator="greaterThan">
      <formula>$C195</formula>
    </cfRule>
  </conditionalFormatting>
  <conditionalFormatting sqref="L195:R200">
    <cfRule type="cellIs" dxfId="176" priority="328" stopIfTrue="1" operator="equal">
      <formula>$K195</formula>
    </cfRule>
    <cfRule type="cellIs" dxfId="175" priority="329" stopIfTrue="1" operator="lessThan">
      <formula>$K195</formula>
    </cfRule>
    <cfRule type="cellIs" dxfId="174" priority="330" stopIfTrue="1" operator="greaterThan">
      <formula>$K195</formula>
    </cfRule>
  </conditionalFormatting>
  <conditionalFormatting sqref="T195:Z200">
    <cfRule type="cellIs" dxfId="173" priority="334" stopIfTrue="1" operator="lessThan">
      <formula>$S195</formula>
    </cfRule>
    <cfRule type="cellIs" dxfId="172" priority="335" stopIfTrue="1" operator="greaterThan">
      <formula>$S195</formula>
    </cfRule>
    <cfRule type="cellIs" dxfId="171" priority="336" stopIfTrue="1" operator="equal">
      <formula>$S195</formula>
    </cfRule>
  </conditionalFormatting>
  <conditionalFormatting sqref="AB195:AH200">
    <cfRule type="cellIs" dxfId="170" priority="331" stopIfTrue="1" operator="greaterThan">
      <formula>$AA195</formula>
    </cfRule>
    <cfRule type="cellIs" dxfId="169" priority="332" stopIfTrue="1" operator="lessThan">
      <formula>$AA195</formula>
    </cfRule>
    <cfRule type="cellIs" dxfId="168" priority="333" stopIfTrue="1" operator="equal">
      <formula>$AA195</formula>
    </cfRule>
  </conditionalFormatting>
  <conditionalFormatting sqref="D202:J204">
    <cfRule type="cellIs" dxfId="167" priority="301" stopIfTrue="1" operator="equal">
      <formula>$C202</formula>
    </cfRule>
    <cfRule type="cellIs" dxfId="166" priority="302" stopIfTrue="1" operator="lessThan">
      <formula>$C202</formula>
    </cfRule>
    <cfRule type="cellIs" dxfId="165" priority="303" stopIfTrue="1" operator="greaterThan">
      <formula>$C202</formula>
    </cfRule>
  </conditionalFormatting>
  <conditionalFormatting sqref="L202:R204">
    <cfRule type="cellIs" dxfId="164" priority="304" stopIfTrue="1" operator="equal">
      <formula>$K202</formula>
    </cfRule>
    <cfRule type="cellIs" dxfId="163" priority="305" stopIfTrue="1" operator="lessThan">
      <formula>$K202</formula>
    </cfRule>
    <cfRule type="cellIs" dxfId="162" priority="306" stopIfTrue="1" operator="greaterThan">
      <formula>$K202</formula>
    </cfRule>
  </conditionalFormatting>
  <conditionalFormatting sqref="T202:Z204">
    <cfRule type="cellIs" dxfId="161" priority="310" stopIfTrue="1" operator="lessThan">
      <formula>$S202</formula>
    </cfRule>
    <cfRule type="cellIs" dxfId="160" priority="311" stopIfTrue="1" operator="greaterThan">
      <formula>$S202</formula>
    </cfRule>
    <cfRule type="cellIs" dxfId="159" priority="312" stopIfTrue="1" operator="equal">
      <formula>$S202</formula>
    </cfRule>
  </conditionalFormatting>
  <conditionalFormatting sqref="AB202:AH204">
    <cfRule type="cellIs" dxfId="158" priority="307" stopIfTrue="1" operator="greaterThan">
      <formula>$AA202</formula>
    </cfRule>
    <cfRule type="cellIs" dxfId="157" priority="308" stopIfTrue="1" operator="lessThan">
      <formula>$AA202</formula>
    </cfRule>
    <cfRule type="cellIs" dxfId="156" priority="309" stopIfTrue="1" operator="equal">
      <formula>$AA202</formula>
    </cfRule>
  </conditionalFormatting>
  <conditionalFormatting sqref="D208:J212">
    <cfRule type="cellIs" dxfId="155" priority="241" stopIfTrue="1" operator="equal">
      <formula>$C208</formula>
    </cfRule>
    <cfRule type="cellIs" dxfId="154" priority="242" stopIfTrue="1" operator="lessThan">
      <formula>$C208</formula>
    </cfRule>
    <cfRule type="cellIs" dxfId="153" priority="243" stopIfTrue="1" operator="greaterThan">
      <formula>$C208</formula>
    </cfRule>
  </conditionalFormatting>
  <conditionalFormatting sqref="L208:R212">
    <cfRule type="cellIs" dxfId="152" priority="244" stopIfTrue="1" operator="equal">
      <formula>$K208</formula>
    </cfRule>
    <cfRule type="cellIs" dxfId="151" priority="245" stopIfTrue="1" operator="lessThan">
      <formula>$K208</formula>
    </cfRule>
    <cfRule type="cellIs" dxfId="150" priority="246" stopIfTrue="1" operator="greaterThan">
      <formula>$K208</formula>
    </cfRule>
  </conditionalFormatting>
  <conditionalFormatting sqref="T208:Z212">
    <cfRule type="cellIs" dxfId="149" priority="250" stopIfTrue="1" operator="lessThan">
      <formula>$S208</formula>
    </cfRule>
    <cfRule type="cellIs" dxfId="148" priority="251" stopIfTrue="1" operator="greaterThan">
      <formula>$S208</formula>
    </cfRule>
    <cfRule type="cellIs" dxfId="147" priority="252" stopIfTrue="1" operator="equal">
      <formula>$S208</formula>
    </cfRule>
  </conditionalFormatting>
  <conditionalFormatting sqref="AB208:AH212">
    <cfRule type="cellIs" dxfId="146" priority="247" stopIfTrue="1" operator="greaterThan">
      <formula>$AA208</formula>
    </cfRule>
    <cfRule type="cellIs" dxfId="145" priority="248" stopIfTrue="1" operator="lessThan">
      <formula>$AA208</formula>
    </cfRule>
    <cfRule type="cellIs" dxfId="144" priority="249" stopIfTrue="1" operator="equal">
      <formula>$AA208</formula>
    </cfRule>
  </conditionalFormatting>
  <conditionalFormatting sqref="D213:J214">
    <cfRule type="cellIs" dxfId="143" priority="229" stopIfTrue="1" operator="equal">
      <formula>$C213</formula>
    </cfRule>
    <cfRule type="cellIs" dxfId="142" priority="230" stopIfTrue="1" operator="lessThan">
      <formula>$C213</formula>
    </cfRule>
    <cfRule type="cellIs" dxfId="141" priority="231" stopIfTrue="1" operator="greaterThan">
      <formula>$C213</formula>
    </cfRule>
  </conditionalFormatting>
  <conditionalFormatting sqref="L213:R214">
    <cfRule type="cellIs" dxfId="140" priority="232" stopIfTrue="1" operator="equal">
      <formula>$K213</formula>
    </cfRule>
    <cfRule type="cellIs" dxfId="139" priority="233" stopIfTrue="1" operator="lessThan">
      <formula>$K213</formula>
    </cfRule>
    <cfRule type="cellIs" dxfId="138" priority="234" stopIfTrue="1" operator="greaterThan">
      <formula>$K213</formula>
    </cfRule>
  </conditionalFormatting>
  <conditionalFormatting sqref="T213:Z214">
    <cfRule type="cellIs" dxfId="137" priority="238" stopIfTrue="1" operator="lessThan">
      <formula>$S213</formula>
    </cfRule>
    <cfRule type="cellIs" dxfId="136" priority="239" stopIfTrue="1" operator="greaterThan">
      <formula>$S213</formula>
    </cfRule>
    <cfRule type="cellIs" dxfId="135" priority="240" stopIfTrue="1" operator="equal">
      <formula>$S213</formula>
    </cfRule>
  </conditionalFormatting>
  <conditionalFormatting sqref="AB213:AH214">
    <cfRule type="cellIs" dxfId="134" priority="235" stopIfTrue="1" operator="greaterThan">
      <formula>$AA213</formula>
    </cfRule>
    <cfRule type="cellIs" dxfId="133" priority="236" stopIfTrue="1" operator="lessThan">
      <formula>$AA213</formula>
    </cfRule>
    <cfRule type="cellIs" dxfId="132" priority="237" stopIfTrue="1" operator="equal">
      <formula>$AA213</formula>
    </cfRule>
  </conditionalFormatting>
  <conditionalFormatting sqref="D216:J218">
    <cfRule type="cellIs" dxfId="131" priority="205" stopIfTrue="1" operator="equal">
      <formula>$C216</formula>
    </cfRule>
    <cfRule type="cellIs" dxfId="130" priority="206" stopIfTrue="1" operator="lessThan">
      <formula>$C216</formula>
    </cfRule>
    <cfRule type="cellIs" dxfId="129" priority="207" stopIfTrue="1" operator="greaterThan">
      <formula>$C216</formula>
    </cfRule>
  </conditionalFormatting>
  <conditionalFormatting sqref="L216:R218">
    <cfRule type="cellIs" dxfId="128" priority="208" stopIfTrue="1" operator="equal">
      <formula>$K216</formula>
    </cfRule>
    <cfRule type="cellIs" dxfId="127" priority="209" stopIfTrue="1" operator="lessThan">
      <formula>$K216</formula>
    </cfRule>
    <cfRule type="cellIs" dxfId="126" priority="210" stopIfTrue="1" operator="greaterThan">
      <formula>$K216</formula>
    </cfRule>
  </conditionalFormatting>
  <conditionalFormatting sqref="T216:Z218">
    <cfRule type="cellIs" dxfId="125" priority="214" stopIfTrue="1" operator="lessThan">
      <formula>$S216</formula>
    </cfRule>
    <cfRule type="cellIs" dxfId="124" priority="215" stopIfTrue="1" operator="greaterThan">
      <formula>$S216</formula>
    </cfRule>
    <cfRule type="cellIs" dxfId="123" priority="216" stopIfTrue="1" operator="equal">
      <formula>$S216</formula>
    </cfRule>
  </conditionalFormatting>
  <conditionalFormatting sqref="AB216:AH218">
    <cfRule type="cellIs" dxfId="122" priority="211" stopIfTrue="1" operator="greaterThan">
      <formula>$AA216</formula>
    </cfRule>
    <cfRule type="cellIs" dxfId="121" priority="212" stopIfTrue="1" operator="lessThan">
      <formula>$AA216</formula>
    </cfRule>
    <cfRule type="cellIs" dxfId="120" priority="213" stopIfTrue="1" operator="equal">
      <formula>$AA216</formula>
    </cfRule>
  </conditionalFormatting>
  <conditionalFormatting sqref="D219:J222">
    <cfRule type="cellIs" dxfId="119" priority="193" stopIfTrue="1" operator="equal">
      <formula>$C219</formula>
    </cfRule>
    <cfRule type="cellIs" dxfId="118" priority="194" stopIfTrue="1" operator="lessThan">
      <formula>$C219</formula>
    </cfRule>
    <cfRule type="cellIs" dxfId="117" priority="195" stopIfTrue="1" operator="greaterThan">
      <formula>$C219</formula>
    </cfRule>
  </conditionalFormatting>
  <conditionalFormatting sqref="L219:R222">
    <cfRule type="cellIs" dxfId="116" priority="196" stopIfTrue="1" operator="equal">
      <formula>$K219</formula>
    </cfRule>
    <cfRule type="cellIs" dxfId="115" priority="197" stopIfTrue="1" operator="lessThan">
      <formula>$K219</formula>
    </cfRule>
    <cfRule type="cellIs" dxfId="114" priority="198" stopIfTrue="1" operator="greaterThan">
      <formula>$K219</formula>
    </cfRule>
  </conditionalFormatting>
  <conditionalFormatting sqref="T219:Z222">
    <cfRule type="cellIs" dxfId="113" priority="202" stopIfTrue="1" operator="lessThan">
      <formula>$S219</formula>
    </cfRule>
    <cfRule type="cellIs" dxfId="112" priority="203" stopIfTrue="1" operator="greaterThan">
      <formula>$S219</formula>
    </cfRule>
    <cfRule type="cellIs" dxfId="111" priority="204" stopIfTrue="1" operator="equal">
      <formula>$S219</formula>
    </cfRule>
  </conditionalFormatting>
  <conditionalFormatting sqref="AB219:AH222">
    <cfRule type="cellIs" dxfId="110" priority="199" stopIfTrue="1" operator="greaterThan">
      <formula>$AA219</formula>
    </cfRule>
    <cfRule type="cellIs" dxfId="109" priority="200" stopIfTrue="1" operator="lessThan">
      <formula>$AA219</formula>
    </cfRule>
    <cfRule type="cellIs" dxfId="108" priority="201" stopIfTrue="1" operator="equal">
      <formula>$AA219</formula>
    </cfRule>
  </conditionalFormatting>
  <conditionalFormatting sqref="D225:J226">
    <cfRule type="cellIs" dxfId="107" priority="157" stopIfTrue="1" operator="equal">
      <formula>$C225</formula>
    </cfRule>
    <cfRule type="cellIs" dxfId="106" priority="158" stopIfTrue="1" operator="lessThan">
      <formula>$C225</formula>
    </cfRule>
    <cfRule type="cellIs" dxfId="105" priority="159" stopIfTrue="1" operator="greaterThan">
      <formula>$C225</formula>
    </cfRule>
  </conditionalFormatting>
  <conditionalFormatting sqref="L225:R226">
    <cfRule type="cellIs" dxfId="104" priority="160" stopIfTrue="1" operator="equal">
      <formula>$K225</formula>
    </cfRule>
    <cfRule type="cellIs" dxfId="103" priority="161" stopIfTrue="1" operator="lessThan">
      <formula>$K225</formula>
    </cfRule>
    <cfRule type="cellIs" dxfId="102" priority="162" stopIfTrue="1" operator="greaterThan">
      <formula>$K225</formula>
    </cfRule>
  </conditionalFormatting>
  <conditionalFormatting sqref="T225:Z226">
    <cfRule type="cellIs" dxfId="101" priority="166" stopIfTrue="1" operator="lessThan">
      <formula>$S225</formula>
    </cfRule>
    <cfRule type="cellIs" dxfId="100" priority="167" stopIfTrue="1" operator="greaterThan">
      <formula>$S225</formula>
    </cfRule>
    <cfRule type="cellIs" dxfId="99" priority="168" stopIfTrue="1" operator="equal">
      <formula>$S225</formula>
    </cfRule>
  </conditionalFormatting>
  <conditionalFormatting sqref="AB225:AH226">
    <cfRule type="cellIs" dxfId="98" priority="163" stopIfTrue="1" operator="greaterThan">
      <formula>$AA225</formula>
    </cfRule>
    <cfRule type="cellIs" dxfId="97" priority="164" stopIfTrue="1" operator="lessThan">
      <formula>$AA225</formula>
    </cfRule>
    <cfRule type="cellIs" dxfId="96" priority="165" stopIfTrue="1" operator="equal">
      <formula>$AA225</formula>
    </cfRule>
  </conditionalFormatting>
  <conditionalFormatting sqref="D228:J232">
    <cfRule type="cellIs" dxfId="95" priority="133" stopIfTrue="1" operator="equal">
      <formula>$C228</formula>
    </cfRule>
    <cfRule type="cellIs" dxfId="94" priority="134" stopIfTrue="1" operator="lessThan">
      <formula>$C228</formula>
    </cfRule>
    <cfRule type="cellIs" dxfId="93" priority="135" stopIfTrue="1" operator="greaterThan">
      <formula>$C228</formula>
    </cfRule>
  </conditionalFormatting>
  <conditionalFormatting sqref="L228:R232">
    <cfRule type="cellIs" dxfId="92" priority="136" stopIfTrue="1" operator="equal">
      <formula>$K228</formula>
    </cfRule>
    <cfRule type="cellIs" dxfId="91" priority="137" stopIfTrue="1" operator="lessThan">
      <formula>$K228</formula>
    </cfRule>
    <cfRule type="cellIs" dxfId="90" priority="138" stopIfTrue="1" operator="greaterThan">
      <formula>$K228</formula>
    </cfRule>
  </conditionalFormatting>
  <conditionalFormatting sqref="T228:Z232">
    <cfRule type="cellIs" dxfId="89" priority="142" stopIfTrue="1" operator="lessThan">
      <formula>$S228</formula>
    </cfRule>
    <cfRule type="cellIs" dxfId="88" priority="143" stopIfTrue="1" operator="greaterThan">
      <formula>$S228</formula>
    </cfRule>
    <cfRule type="cellIs" dxfId="87" priority="144" stopIfTrue="1" operator="equal">
      <formula>$S228</formula>
    </cfRule>
  </conditionalFormatting>
  <conditionalFormatting sqref="AB228:AH232">
    <cfRule type="cellIs" dxfId="86" priority="139" stopIfTrue="1" operator="greaterThan">
      <formula>$AA228</formula>
    </cfRule>
    <cfRule type="cellIs" dxfId="85" priority="140" stopIfTrue="1" operator="lessThan">
      <formula>$AA228</formula>
    </cfRule>
    <cfRule type="cellIs" dxfId="84" priority="141" stopIfTrue="1" operator="equal">
      <formula>$AA228</formula>
    </cfRule>
  </conditionalFormatting>
  <conditionalFormatting sqref="D235:J237">
    <cfRule type="cellIs" dxfId="83" priority="97" stopIfTrue="1" operator="equal">
      <formula>$C235</formula>
    </cfRule>
    <cfRule type="cellIs" dxfId="82" priority="98" stopIfTrue="1" operator="lessThan">
      <formula>$C235</formula>
    </cfRule>
    <cfRule type="cellIs" dxfId="81" priority="99" stopIfTrue="1" operator="greaterThan">
      <formula>$C235</formula>
    </cfRule>
  </conditionalFormatting>
  <conditionalFormatting sqref="L235:R237">
    <cfRule type="cellIs" dxfId="80" priority="100" stopIfTrue="1" operator="equal">
      <formula>$K235</formula>
    </cfRule>
    <cfRule type="cellIs" dxfId="79" priority="101" stopIfTrue="1" operator="lessThan">
      <formula>$K235</formula>
    </cfRule>
    <cfRule type="cellIs" dxfId="78" priority="102" stopIfTrue="1" operator="greaterThan">
      <formula>$K235</formula>
    </cfRule>
  </conditionalFormatting>
  <conditionalFormatting sqref="T235:Z237">
    <cfRule type="cellIs" dxfId="77" priority="106" stopIfTrue="1" operator="lessThan">
      <formula>$S235</formula>
    </cfRule>
    <cfRule type="cellIs" dxfId="76" priority="107" stopIfTrue="1" operator="greaterThan">
      <formula>$S235</formula>
    </cfRule>
    <cfRule type="cellIs" dxfId="75" priority="108" stopIfTrue="1" operator="equal">
      <formula>$S235</formula>
    </cfRule>
  </conditionalFormatting>
  <conditionalFormatting sqref="AB235:AH237">
    <cfRule type="cellIs" dxfId="74" priority="103" stopIfTrue="1" operator="greaterThan">
      <formula>$AA235</formula>
    </cfRule>
    <cfRule type="cellIs" dxfId="73" priority="104" stopIfTrue="1" operator="lessThan">
      <formula>$AA235</formula>
    </cfRule>
    <cfRule type="cellIs" dxfId="72" priority="105" stopIfTrue="1" operator="equal">
      <formula>$AA235</formula>
    </cfRule>
  </conditionalFormatting>
  <conditionalFormatting sqref="D238:J241">
    <cfRule type="cellIs" dxfId="71" priority="73" stopIfTrue="1" operator="equal">
      <formula>$C238</formula>
    </cfRule>
    <cfRule type="cellIs" dxfId="70" priority="74" stopIfTrue="1" operator="lessThan">
      <formula>$C238</formula>
    </cfRule>
    <cfRule type="cellIs" dxfId="69" priority="75" stopIfTrue="1" operator="greaterThan">
      <formula>$C238</formula>
    </cfRule>
  </conditionalFormatting>
  <conditionalFormatting sqref="L238:R241">
    <cfRule type="cellIs" dxfId="68" priority="76" stopIfTrue="1" operator="equal">
      <formula>$K238</formula>
    </cfRule>
    <cfRule type="cellIs" dxfId="67" priority="77" stopIfTrue="1" operator="lessThan">
      <formula>$K238</formula>
    </cfRule>
    <cfRule type="cellIs" dxfId="66" priority="78" stopIfTrue="1" operator="greaterThan">
      <formula>$K238</formula>
    </cfRule>
  </conditionalFormatting>
  <conditionalFormatting sqref="T238:Z241">
    <cfRule type="cellIs" dxfId="65" priority="82" stopIfTrue="1" operator="lessThan">
      <formula>$S238</formula>
    </cfRule>
    <cfRule type="cellIs" dxfId="64" priority="83" stopIfTrue="1" operator="greaterThan">
      <formula>$S238</formula>
    </cfRule>
    <cfRule type="cellIs" dxfId="63" priority="84" stopIfTrue="1" operator="equal">
      <formula>$S238</formula>
    </cfRule>
  </conditionalFormatting>
  <conditionalFormatting sqref="AB238:AH241">
    <cfRule type="cellIs" dxfId="62" priority="79" stopIfTrue="1" operator="greaterThan">
      <formula>$AA238</formula>
    </cfRule>
    <cfRule type="cellIs" dxfId="61" priority="80" stopIfTrue="1" operator="lessThan">
      <formula>$AA238</formula>
    </cfRule>
    <cfRule type="cellIs" dxfId="60" priority="81" stopIfTrue="1" operator="equal">
      <formula>$AA238</formula>
    </cfRule>
  </conditionalFormatting>
  <conditionalFormatting sqref="D243:J244">
    <cfRule type="cellIs" dxfId="59" priority="49" stopIfTrue="1" operator="equal">
      <formula>$C243</formula>
    </cfRule>
    <cfRule type="cellIs" dxfId="58" priority="50" stopIfTrue="1" operator="lessThan">
      <formula>$C243</formula>
    </cfRule>
    <cfRule type="cellIs" dxfId="57" priority="51" stopIfTrue="1" operator="greaterThan">
      <formula>$C243</formula>
    </cfRule>
  </conditionalFormatting>
  <conditionalFormatting sqref="L243:R244">
    <cfRule type="cellIs" dxfId="56" priority="52" stopIfTrue="1" operator="equal">
      <formula>$K243</formula>
    </cfRule>
    <cfRule type="cellIs" dxfId="55" priority="53" stopIfTrue="1" operator="lessThan">
      <formula>$K243</formula>
    </cfRule>
    <cfRule type="cellIs" dxfId="54" priority="54" stopIfTrue="1" operator="greaterThan">
      <formula>$K243</formula>
    </cfRule>
  </conditionalFormatting>
  <conditionalFormatting sqref="T243:Z244">
    <cfRule type="cellIs" dxfId="53" priority="58" stopIfTrue="1" operator="lessThan">
      <formula>$S243</formula>
    </cfRule>
    <cfRule type="cellIs" dxfId="52" priority="59" stopIfTrue="1" operator="greaterThan">
      <formula>$S243</formula>
    </cfRule>
    <cfRule type="cellIs" dxfId="51" priority="60" stopIfTrue="1" operator="equal">
      <formula>$S243</formula>
    </cfRule>
  </conditionalFormatting>
  <conditionalFormatting sqref="AB243:AH244">
    <cfRule type="cellIs" dxfId="50" priority="55" stopIfTrue="1" operator="greaterThan">
      <formula>$AA243</formula>
    </cfRule>
    <cfRule type="cellIs" dxfId="49" priority="56" stopIfTrue="1" operator="lessThan">
      <formula>$AA243</formula>
    </cfRule>
    <cfRule type="cellIs" dxfId="48" priority="57" stopIfTrue="1" operator="equal">
      <formula>$AA243</formula>
    </cfRule>
  </conditionalFormatting>
  <conditionalFormatting sqref="D245:J254">
    <cfRule type="cellIs" dxfId="47" priority="37" stopIfTrue="1" operator="equal">
      <formula>$C245</formula>
    </cfRule>
    <cfRule type="cellIs" dxfId="46" priority="38" stopIfTrue="1" operator="lessThan">
      <formula>$C245</formula>
    </cfRule>
    <cfRule type="cellIs" dxfId="45" priority="39" stopIfTrue="1" operator="greaterThan">
      <formula>$C245</formula>
    </cfRule>
  </conditionalFormatting>
  <conditionalFormatting sqref="L245:R254">
    <cfRule type="cellIs" dxfId="44" priority="40" stopIfTrue="1" operator="equal">
      <formula>$K245</formula>
    </cfRule>
    <cfRule type="cellIs" dxfId="43" priority="41" stopIfTrue="1" operator="lessThan">
      <formula>$K245</formula>
    </cfRule>
    <cfRule type="cellIs" dxfId="42" priority="42" stopIfTrue="1" operator="greaterThan">
      <formula>$K245</formula>
    </cfRule>
  </conditionalFormatting>
  <conditionalFormatting sqref="T245:Z254">
    <cfRule type="cellIs" dxfId="41" priority="46" stopIfTrue="1" operator="lessThan">
      <formula>$S245</formula>
    </cfRule>
    <cfRule type="cellIs" dxfId="40" priority="47" stopIfTrue="1" operator="greaterThan">
      <formula>$S245</formula>
    </cfRule>
    <cfRule type="cellIs" dxfId="39" priority="48" stopIfTrue="1" operator="equal">
      <formula>$S245</formula>
    </cfRule>
  </conditionalFormatting>
  <conditionalFormatting sqref="AB245:AH254">
    <cfRule type="cellIs" dxfId="38" priority="43" stopIfTrue="1" operator="greaterThan">
      <formula>$AA245</formula>
    </cfRule>
    <cfRule type="cellIs" dxfId="37" priority="44" stopIfTrue="1" operator="lessThan">
      <formula>$AA245</formula>
    </cfRule>
    <cfRule type="cellIs" dxfId="36" priority="45" stopIfTrue="1" operator="equal">
      <formula>$AA245</formula>
    </cfRule>
  </conditionalFormatting>
  <conditionalFormatting sqref="D255:J260">
    <cfRule type="cellIs" dxfId="35" priority="25" stopIfTrue="1" operator="equal">
      <formula>$C255</formula>
    </cfRule>
    <cfRule type="cellIs" dxfId="34" priority="26" stopIfTrue="1" operator="lessThan">
      <formula>$C255</formula>
    </cfRule>
    <cfRule type="cellIs" dxfId="33" priority="27" stopIfTrue="1" operator="greaterThan">
      <formula>$C255</formula>
    </cfRule>
  </conditionalFormatting>
  <conditionalFormatting sqref="L255:R260">
    <cfRule type="cellIs" dxfId="32" priority="28" stopIfTrue="1" operator="equal">
      <formula>$K255</formula>
    </cfRule>
    <cfRule type="cellIs" dxfId="31" priority="29" stopIfTrue="1" operator="lessThan">
      <formula>$K255</formula>
    </cfRule>
    <cfRule type="cellIs" dxfId="30" priority="30" stopIfTrue="1" operator="greaterThan">
      <formula>$K255</formula>
    </cfRule>
  </conditionalFormatting>
  <conditionalFormatting sqref="T255:Z260">
    <cfRule type="cellIs" dxfId="29" priority="34" stopIfTrue="1" operator="lessThan">
      <formula>$S255</formula>
    </cfRule>
    <cfRule type="cellIs" dxfId="28" priority="35" stopIfTrue="1" operator="greaterThan">
      <formula>$S255</formula>
    </cfRule>
    <cfRule type="cellIs" dxfId="27" priority="36" stopIfTrue="1" operator="equal">
      <formula>$S255</formula>
    </cfRule>
  </conditionalFormatting>
  <conditionalFormatting sqref="AB255:AH260">
    <cfRule type="cellIs" dxfId="26" priority="31" stopIfTrue="1" operator="greaterThan">
      <formula>$AA255</formula>
    </cfRule>
    <cfRule type="cellIs" dxfId="25" priority="32" stopIfTrue="1" operator="lessThan">
      <formula>$AA255</formula>
    </cfRule>
    <cfRule type="cellIs" dxfId="24" priority="33" stopIfTrue="1" operator="equal">
      <formula>$AA255</formula>
    </cfRule>
  </conditionalFormatting>
  <conditionalFormatting sqref="D261:J263">
    <cfRule type="cellIs" dxfId="23" priority="13" stopIfTrue="1" operator="equal">
      <formula>$C261</formula>
    </cfRule>
    <cfRule type="cellIs" dxfId="22" priority="14" stopIfTrue="1" operator="lessThan">
      <formula>$C261</formula>
    </cfRule>
    <cfRule type="cellIs" dxfId="21" priority="15" stopIfTrue="1" operator="greaterThan">
      <formula>$C261</formula>
    </cfRule>
  </conditionalFormatting>
  <conditionalFormatting sqref="L261:R263">
    <cfRule type="cellIs" dxfId="20" priority="16" stopIfTrue="1" operator="equal">
      <formula>$K261</formula>
    </cfRule>
    <cfRule type="cellIs" dxfId="19" priority="17" stopIfTrue="1" operator="lessThan">
      <formula>$K261</formula>
    </cfRule>
    <cfRule type="cellIs" dxfId="18" priority="18" stopIfTrue="1" operator="greaterThan">
      <formula>$K261</formula>
    </cfRule>
  </conditionalFormatting>
  <conditionalFormatting sqref="T261:Z263">
    <cfRule type="cellIs" dxfId="17" priority="22" stopIfTrue="1" operator="lessThan">
      <formula>$S261</formula>
    </cfRule>
    <cfRule type="cellIs" dxfId="16" priority="23" stopIfTrue="1" operator="greaterThan">
      <formula>$S261</formula>
    </cfRule>
    <cfRule type="cellIs" dxfId="15" priority="24" stopIfTrue="1" operator="equal">
      <formula>$S261</formula>
    </cfRule>
  </conditionalFormatting>
  <conditionalFormatting sqref="AB261:AH263">
    <cfRule type="cellIs" dxfId="14" priority="19" stopIfTrue="1" operator="greaterThan">
      <formula>$AA261</formula>
    </cfRule>
    <cfRule type="cellIs" dxfId="13" priority="20" stopIfTrue="1" operator="lessThan">
      <formula>$AA261</formula>
    </cfRule>
    <cfRule type="cellIs" dxfId="12" priority="21" stopIfTrue="1" operator="equal">
      <formula>$AA261</formula>
    </cfRule>
  </conditionalFormatting>
  <conditionalFormatting sqref="D264:J270">
    <cfRule type="cellIs" dxfId="11" priority="1" stopIfTrue="1" operator="equal">
      <formula>$C264</formula>
    </cfRule>
    <cfRule type="cellIs" dxfId="10" priority="2" stopIfTrue="1" operator="lessThan">
      <formula>$C264</formula>
    </cfRule>
    <cfRule type="cellIs" dxfId="9" priority="3" stopIfTrue="1" operator="greaterThan">
      <formula>$C264</formula>
    </cfRule>
  </conditionalFormatting>
  <conditionalFormatting sqref="L264:R270">
    <cfRule type="cellIs" dxfId="8" priority="4" stopIfTrue="1" operator="equal">
      <formula>$K264</formula>
    </cfRule>
    <cfRule type="cellIs" dxfId="7" priority="5" stopIfTrue="1" operator="lessThan">
      <formula>$K264</formula>
    </cfRule>
    <cfRule type="cellIs" dxfId="6" priority="6" stopIfTrue="1" operator="greaterThan">
      <formula>$K264</formula>
    </cfRule>
  </conditionalFormatting>
  <conditionalFormatting sqref="T264:Z270">
    <cfRule type="cellIs" dxfId="5" priority="10" stopIfTrue="1" operator="lessThan">
      <formula>$S264</formula>
    </cfRule>
    <cfRule type="cellIs" dxfId="4" priority="11" stopIfTrue="1" operator="greaterThan">
      <formula>$S264</formula>
    </cfRule>
    <cfRule type="cellIs" dxfId="3" priority="12" stopIfTrue="1" operator="equal">
      <formula>$S264</formula>
    </cfRule>
  </conditionalFormatting>
  <conditionalFormatting sqref="AB264:AH270">
    <cfRule type="cellIs" dxfId="2" priority="7" stopIfTrue="1" operator="greaterThan">
      <formula>$AA264</formula>
    </cfRule>
    <cfRule type="cellIs" dxfId="1" priority="8" stopIfTrue="1" operator="lessThan">
      <formula>$AA264</formula>
    </cfRule>
    <cfRule type="cellIs" dxfId="0" priority="9" stopIfTrue="1" operator="equal">
      <formula>$AA264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D269" activePane="bottomRight" state="frozen"/>
      <selection pane="topRight"/>
      <selection pane="bottomLeft"/>
      <selection pane="bottomRight" activeCell="G273" sqref="G273"/>
    </sheetView>
  </sheetViews>
  <sheetFormatPr defaultColWidth="9" defaultRowHeight="14" x14ac:dyDescent="0.25"/>
  <cols>
    <col min="1" max="1" width="12.33203125" style="3" customWidth="1"/>
    <col min="2" max="2" width="6.75" style="3" customWidth="1"/>
    <col min="3" max="3" width="9.08203125" style="33" customWidth="1"/>
    <col min="4" max="4" width="7.58203125" style="34" customWidth="1"/>
    <col min="5" max="5" width="5.75" style="34" customWidth="1"/>
    <col min="6" max="6" width="5.33203125" style="34" customWidth="1"/>
    <col min="7" max="7" width="4.5" style="34" customWidth="1"/>
    <col min="8" max="8" width="5.75" style="34" customWidth="1"/>
    <col min="9" max="9" width="7.25" style="34" customWidth="1"/>
    <col min="10" max="10" width="9.33203125" style="33" customWidth="1"/>
    <col min="11" max="11" width="7.08203125" style="34" customWidth="1"/>
    <col min="12" max="13" width="5.58203125" style="34" customWidth="1"/>
    <col min="14" max="14" width="4.58203125" style="34" customWidth="1"/>
    <col min="15" max="15" width="6.08203125" style="34" customWidth="1"/>
    <col min="16" max="16" width="7.33203125" style="34" customWidth="1"/>
    <col min="17" max="17" width="10" style="33" customWidth="1"/>
    <col min="18" max="18" width="7" style="34" customWidth="1"/>
    <col min="19" max="19" width="5.5" style="34" customWidth="1"/>
    <col min="20" max="20" width="5.58203125" style="34" customWidth="1"/>
    <col min="21" max="21" width="4.58203125" style="34" customWidth="1"/>
    <col min="22" max="22" width="5.08203125" style="34" customWidth="1"/>
    <col min="23" max="23" width="7.83203125" style="34" customWidth="1"/>
    <col min="24" max="24" width="9" style="33" customWidth="1"/>
    <col min="25" max="42" width="9" style="24"/>
    <col min="43" max="51" width="9" style="25"/>
    <col min="52" max="16384" width="9" style="3"/>
  </cols>
  <sheetData>
    <row r="1" spans="1:51" s="31" customFormat="1" ht="18.75" customHeight="1" x14ac:dyDescent="0.25">
      <c r="A1" s="121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s="32" customForma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41"/>
      <c r="AR2" s="41"/>
      <c r="AS2" s="41"/>
      <c r="AT2" s="41"/>
      <c r="AU2" s="41"/>
      <c r="AV2" s="41"/>
      <c r="AW2" s="41"/>
      <c r="AX2" s="41"/>
      <c r="AY2" s="41"/>
    </row>
    <row r="3" spans="1:51" s="31" customFormat="1" ht="28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40" t="s">
        <v>37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</row>
    <row r="4" spans="1:51" x14ac:dyDescent="0.25">
      <c r="A4" s="10">
        <v>42736</v>
      </c>
      <c r="B4" s="11" t="s">
        <v>12</v>
      </c>
      <c r="C4" s="7">
        <f t="shared" ref="C4:C11" si="0">AVERAGE(J4,Q4,X4)</f>
        <v>4.8190510409804981</v>
      </c>
      <c r="D4" s="12">
        <v>15540</v>
      </c>
      <c r="E4" s="12">
        <v>565</v>
      </c>
      <c r="F4" s="12">
        <v>195</v>
      </c>
      <c r="G4" s="12">
        <v>70</v>
      </c>
      <c r="H4" s="12">
        <v>329</v>
      </c>
      <c r="I4" s="21">
        <f t="shared" ref="I4:I10" si="1">SUM(D4:H4)</f>
        <v>16699</v>
      </c>
      <c r="J4" s="7">
        <f t="shared" ref="J4:J10" si="2">(D4*5+E4*4+F4*3+G4*2+H4*1)/I4</f>
        <v>4.8514282292352835</v>
      </c>
      <c r="K4" s="12">
        <v>15041</v>
      </c>
      <c r="L4" s="12">
        <v>851</v>
      </c>
      <c r="M4" s="12">
        <v>287</v>
      </c>
      <c r="N4" s="12">
        <v>105</v>
      </c>
      <c r="O4" s="12">
        <v>415</v>
      </c>
      <c r="P4" s="21">
        <f t="shared" ref="P4:P10" si="3">SUM(K4:O4)</f>
        <v>16699</v>
      </c>
      <c r="Q4" s="7">
        <f t="shared" ref="Q4:Q10" si="4">(K4*5+L4*4+M4*3+N4*2+O4*1)/P4</f>
        <v>4.7963949937121981</v>
      </c>
      <c r="R4" s="12">
        <v>15107</v>
      </c>
      <c r="S4" s="12">
        <v>842</v>
      </c>
      <c r="T4" s="12">
        <v>288</v>
      </c>
      <c r="U4" s="12">
        <v>82</v>
      </c>
      <c r="V4" s="12">
        <v>380</v>
      </c>
      <c r="W4" s="21">
        <f t="shared" ref="W4:W10" si="5">SUM(R4:V4)</f>
        <v>16699</v>
      </c>
      <c r="X4" s="7">
        <f t="shared" ref="X4:X10" si="6">(R4*5+S4*4+T4*3+U4*2+V4*1)/W4</f>
        <v>4.8093298999940117</v>
      </c>
    </row>
    <row r="5" spans="1:51" x14ac:dyDescent="0.25">
      <c r="A5" s="10">
        <v>42737</v>
      </c>
      <c r="B5" s="11" t="s">
        <v>13</v>
      </c>
      <c r="C5" s="7">
        <f t="shared" si="0"/>
        <v>4.8190789473684212</v>
      </c>
      <c r="D5" s="12">
        <v>15559</v>
      </c>
      <c r="E5" s="12">
        <v>564</v>
      </c>
      <c r="F5" s="12">
        <v>197</v>
      </c>
      <c r="G5" s="12">
        <v>70</v>
      </c>
      <c r="H5" s="12">
        <v>330</v>
      </c>
      <c r="I5" s="21">
        <f t="shared" si="1"/>
        <v>16720</v>
      </c>
      <c r="J5" s="7">
        <f t="shared" si="2"/>
        <v>4.8511961722488035</v>
      </c>
      <c r="K5" s="12">
        <v>15060</v>
      </c>
      <c r="L5" s="12">
        <v>852</v>
      </c>
      <c r="M5" s="12">
        <v>287</v>
      </c>
      <c r="N5" s="12">
        <v>105</v>
      </c>
      <c r="O5" s="12">
        <v>416</v>
      </c>
      <c r="P5" s="21">
        <f t="shared" si="3"/>
        <v>16720</v>
      </c>
      <c r="Q5" s="7">
        <f t="shared" si="4"/>
        <v>4.7963516746411488</v>
      </c>
      <c r="R5" s="12">
        <v>15127</v>
      </c>
      <c r="S5" s="12">
        <v>844</v>
      </c>
      <c r="T5" s="12">
        <v>288</v>
      </c>
      <c r="U5" s="12">
        <v>82</v>
      </c>
      <c r="V5" s="12">
        <v>379</v>
      </c>
      <c r="W5" s="21">
        <f t="shared" si="5"/>
        <v>16720</v>
      </c>
      <c r="X5" s="7">
        <f t="shared" si="6"/>
        <v>4.8096889952153106</v>
      </c>
    </row>
    <row r="6" spans="1:51" x14ac:dyDescent="0.25">
      <c r="A6" s="10">
        <v>42738</v>
      </c>
      <c r="B6" s="11" t="s">
        <v>14</v>
      </c>
      <c r="C6" s="7">
        <f t="shared" si="0"/>
        <v>4.8194874851013116</v>
      </c>
      <c r="D6" s="12">
        <v>15617</v>
      </c>
      <c r="E6" s="12">
        <v>565</v>
      </c>
      <c r="F6" s="12">
        <v>197</v>
      </c>
      <c r="G6" s="12">
        <v>70</v>
      </c>
      <c r="H6" s="12">
        <v>331</v>
      </c>
      <c r="I6" s="21">
        <f t="shared" si="1"/>
        <v>16780</v>
      </c>
      <c r="J6" s="7">
        <f t="shared" si="2"/>
        <v>4.8514302741358764</v>
      </c>
      <c r="K6" s="12">
        <v>15115</v>
      </c>
      <c r="L6" s="12">
        <v>857</v>
      </c>
      <c r="M6" s="12">
        <v>288</v>
      </c>
      <c r="N6" s="12">
        <v>102</v>
      </c>
      <c r="O6" s="12">
        <v>418</v>
      </c>
      <c r="P6" s="21">
        <f t="shared" si="3"/>
        <v>16780</v>
      </c>
      <c r="Q6" s="7">
        <f t="shared" si="4"/>
        <v>4.7967222884386178</v>
      </c>
      <c r="R6" s="12">
        <v>15185</v>
      </c>
      <c r="S6" s="12">
        <v>847</v>
      </c>
      <c r="T6" s="12">
        <v>287</v>
      </c>
      <c r="U6" s="12">
        <v>82</v>
      </c>
      <c r="V6" s="12">
        <v>379</v>
      </c>
      <c r="W6" s="21">
        <f t="shared" si="5"/>
        <v>16780</v>
      </c>
      <c r="X6" s="7">
        <f t="shared" si="6"/>
        <v>4.8103098927294399</v>
      </c>
    </row>
    <row r="7" spans="1:51" x14ac:dyDescent="0.25">
      <c r="A7" s="10">
        <v>42739</v>
      </c>
      <c r="B7" s="11" t="s">
        <v>15</v>
      </c>
      <c r="C7" s="7">
        <f t="shared" si="0"/>
        <v>4.8194675870824408</v>
      </c>
      <c r="D7" s="12">
        <v>15638</v>
      </c>
      <c r="E7" s="12">
        <v>567</v>
      </c>
      <c r="F7" s="12">
        <v>198</v>
      </c>
      <c r="G7" s="12">
        <v>70</v>
      </c>
      <c r="H7" s="12">
        <v>331</v>
      </c>
      <c r="I7" s="21">
        <f t="shared" si="1"/>
        <v>16804</v>
      </c>
      <c r="J7" s="7">
        <f t="shared" si="2"/>
        <v>4.8514044275172576</v>
      </c>
      <c r="K7" s="12">
        <v>15137</v>
      </c>
      <c r="L7" s="12">
        <v>859</v>
      </c>
      <c r="M7" s="12">
        <v>289</v>
      </c>
      <c r="N7" s="12">
        <v>102</v>
      </c>
      <c r="O7" s="12">
        <v>417</v>
      </c>
      <c r="P7" s="21">
        <f t="shared" si="3"/>
        <v>16804</v>
      </c>
      <c r="Q7" s="7">
        <f t="shared" si="4"/>
        <v>4.7970126160437987</v>
      </c>
      <c r="R7" s="12">
        <v>15204</v>
      </c>
      <c r="S7" s="12">
        <v>848</v>
      </c>
      <c r="T7" s="12">
        <v>290</v>
      </c>
      <c r="U7" s="12">
        <v>83</v>
      </c>
      <c r="V7" s="12">
        <v>379</v>
      </c>
      <c r="W7" s="21">
        <f t="shared" si="5"/>
        <v>16804</v>
      </c>
      <c r="X7" s="7">
        <f t="shared" si="6"/>
        <v>4.8099857176862653</v>
      </c>
    </row>
    <row r="8" spans="1:51" x14ac:dyDescent="0.25">
      <c r="A8" s="10">
        <v>42740</v>
      </c>
      <c r="B8" s="11" t="s">
        <v>16</v>
      </c>
      <c r="C8" s="7">
        <f t="shared" si="0"/>
        <v>4.8195724107868196</v>
      </c>
      <c r="D8" s="12">
        <v>15655</v>
      </c>
      <c r="E8" s="12">
        <v>569</v>
      </c>
      <c r="F8" s="12">
        <v>196</v>
      </c>
      <c r="G8" s="12">
        <v>72</v>
      </c>
      <c r="H8" s="12">
        <v>331</v>
      </c>
      <c r="I8" s="21">
        <f t="shared" si="1"/>
        <v>16823</v>
      </c>
      <c r="J8" s="7">
        <f t="shared" si="2"/>
        <v>4.8513344825536464</v>
      </c>
      <c r="K8" s="12">
        <v>15156</v>
      </c>
      <c r="L8" s="12">
        <v>859</v>
      </c>
      <c r="M8" s="12">
        <v>288</v>
      </c>
      <c r="N8" s="12">
        <v>105</v>
      </c>
      <c r="O8" s="12">
        <v>415</v>
      </c>
      <c r="P8" s="21">
        <f t="shared" si="3"/>
        <v>16823</v>
      </c>
      <c r="Q8" s="7">
        <f t="shared" si="4"/>
        <v>4.7973013136777034</v>
      </c>
      <c r="R8" s="12">
        <v>15222</v>
      </c>
      <c r="S8" s="12">
        <v>849</v>
      </c>
      <c r="T8" s="12">
        <v>289</v>
      </c>
      <c r="U8" s="12">
        <v>84</v>
      </c>
      <c r="V8" s="12">
        <v>379</v>
      </c>
      <c r="W8" s="21">
        <f t="shared" si="5"/>
        <v>16823</v>
      </c>
      <c r="X8" s="7">
        <f t="shared" si="6"/>
        <v>4.8100814361291091</v>
      </c>
    </row>
    <row r="9" spans="1:51" x14ac:dyDescent="0.25">
      <c r="A9" s="10">
        <v>42741</v>
      </c>
      <c r="B9" s="11" t="s">
        <v>17</v>
      </c>
      <c r="C9" s="7">
        <f t="shared" si="0"/>
        <v>4.8196786194886405</v>
      </c>
      <c r="D9" s="12">
        <v>15672</v>
      </c>
      <c r="E9" s="12">
        <v>569</v>
      </c>
      <c r="F9" s="12">
        <v>197</v>
      </c>
      <c r="G9" s="12">
        <v>74</v>
      </c>
      <c r="H9" s="12">
        <v>332</v>
      </c>
      <c r="I9" s="21">
        <f t="shared" si="1"/>
        <v>16844</v>
      </c>
      <c r="J9" s="7">
        <f t="shared" si="2"/>
        <v>4.8508074091664684</v>
      </c>
      <c r="K9" s="12">
        <v>15176</v>
      </c>
      <c r="L9" s="12">
        <v>860</v>
      </c>
      <c r="M9" s="12">
        <v>288</v>
      </c>
      <c r="N9" s="12">
        <v>105</v>
      </c>
      <c r="O9" s="12">
        <v>415</v>
      </c>
      <c r="P9" s="21">
        <f t="shared" si="3"/>
        <v>16844</v>
      </c>
      <c r="Q9" s="7">
        <f t="shared" si="4"/>
        <v>4.7974946568511045</v>
      </c>
      <c r="R9" s="12">
        <v>15245</v>
      </c>
      <c r="S9" s="12">
        <v>849</v>
      </c>
      <c r="T9" s="12">
        <v>289</v>
      </c>
      <c r="U9" s="12">
        <v>83</v>
      </c>
      <c r="V9" s="12">
        <v>378</v>
      </c>
      <c r="W9" s="21">
        <f t="shared" si="5"/>
        <v>16844</v>
      </c>
      <c r="X9" s="7">
        <f t="shared" si="6"/>
        <v>4.8107337924483495</v>
      </c>
    </row>
    <row r="10" spans="1:51" x14ac:dyDescent="0.25">
      <c r="A10" s="10">
        <v>42742</v>
      </c>
      <c r="B10" s="11" t="s">
        <v>18</v>
      </c>
      <c r="C10" s="7">
        <f t="shared" si="0"/>
        <v>4.8202462205480421</v>
      </c>
      <c r="D10" s="12">
        <v>15677</v>
      </c>
      <c r="E10" s="12">
        <v>576</v>
      </c>
      <c r="F10" s="12">
        <v>197</v>
      </c>
      <c r="G10" s="12">
        <v>74</v>
      </c>
      <c r="H10" s="12">
        <v>329</v>
      </c>
      <c r="I10" s="21">
        <f t="shared" si="1"/>
        <v>16853</v>
      </c>
      <c r="J10" s="7">
        <f t="shared" si="2"/>
        <v>4.8511837655016912</v>
      </c>
      <c r="K10" s="12">
        <v>15182</v>
      </c>
      <c r="L10" s="12">
        <v>863</v>
      </c>
      <c r="M10" s="12">
        <v>288</v>
      </c>
      <c r="N10" s="12">
        <v>103</v>
      </c>
      <c r="O10" s="12">
        <v>414</v>
      </c>
      <c r="P10" s="21">
        <f t="shared" si="3"/>
        <v>16850</v>
      </c>
      <c r="Q10" s="7">
        <f t="shared" si="4"/>
        <v>4.7979821958456972</v>
      </c>
      <c r="R10" s="12">
        <v>15254</v>
      </c>
      <c r="S10" s="12">
        <v>851</v>
      </c>
      <c r="T10" s="12">
        <v>287</v>
      </c>
      <c r="U10" s="12">
        <v>82</v>
      </c>
      <c r="V10" s="12">
        <v>376</v>
      </c>
      <c r="W10" s="21">
        <f t="shared" si="5"/>
        <v>16850</v>
      </c>
      <c r="X10" s="7">
        <f t="shared" si="6"/>
        <v>4.8115727002967361</v>
      </c>
    </row>
    <row r="11" spans="1:51" s="42" customFormat="1" x14ac:dyDescent="0.25">
      <c r="A11" s="43">
        <v>42743</v>
      </c>
      <c r="B11" s="44" t="s">
        <v>12</v>
      </c>
      <c r="C11" s="15">
        <f t="shared" si="0"/>
        <v>4.8200869909054962</v>
      </c>
      <c r="D11" s="16">
        <v>15689</v>
      </c>
      <c r="E11" s="16">
        <v>571</v>
      </c>
      <c r="F11" s="16">
        <v>196</v>
      </c>
      <c r="G11" s="16">
        <v>74</v>
      </c>
      <c r="H11" s="16">
        <v>330</v>
      </c>
      <c r="I11" s="22">
        <f t="shared" ref="I11:I16" si="7">SUM(D11:H11)</f>
        <v>16860</v>
      </c>
      <c r="J11" s="15">
        <f t="shared" ref="J11:J16" si="8">(D11*5+E11*4+F11*3+G11*2+H11*1)/I11</f>
        <v>4.8514234875444844</v>
      </c>
      <c r="K11" s="16">
        <v>15192</v>
      </c>
      <c r="L11" s="16">
        <v>861</v>
      </c>
      <c r="M11" s="16">
        <v>288</v>
      </c>
      <c r="N11" s="16">
        <v>103</v>
      </c>
      <c r="O11" s="16">
        <v>416</v>
      </c>
      <c r="P11" s="22">
        <f t="shared" ref="P11:P16" si="9">SUM(K11:O11)</f>
        <v>16860</v>
      </c>
      <c r="Q11" s="15">
        <f t="shared" ref="Q11:Q16" si="10">(K11*5+L11*4+M11*3+N11*2+O11*1)/P11</f>
        <v>4.7977461447212333</v>
      </c>
      <c r="R11" s="16">
        <v>15261</v>
      </c>
      <c r="S11" s="16">
        <v>851</v>
      </c>
      <c r="T11" s="16">
        <v>288</v>
      </c>
      <c r="U11" s="16">
        <v>82</v>
      </c>
      <c r="V11" s="16">
        <v>378</v>
      </c>
      <c r="W11" s="22">
        <f t="shared" ref="W11:W16" si="11">SUM(R11:V11)</f>
        <v>16860</v>
      </c>
      <c r="X11" s="15">
        <f t="shared" ref="X11:X16" si="12">(R11*5+S11*4+T11*3+U11*2+V11*1)/W11</f>
        <v>4.8110913404507709</v>
      </c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</row>
    <row r="12" spans="1:51" x14ac:dyDescent="0.25">
      <c r="A12" s="10">
        <v>42744</v>
      </c>
      <c r="B12" s="11" t="s">
        <v>13</v>
      </c>
      <c r="C12" s="7">
        <f t="shared" ref="C12:C16" si="13">AVERAGE(J12,Q12,X12)</f>
        <v>4.8197419812995621</v>
      </c>
      <c r="D12" s="12">
        <v>15723</v>
      </c>
      <c r="E12" s="12">
        <v>573</v>
      </c>
      <c r="F12" s="12">
        <v>196</v>
      </c>
      <c r="G12" s="12">
        <v>74</v>
      </c>
      <c r="H12" s="12">
        <v>332</v>
      </c>
      <c r="I12" s="21">
        <f t="shared" si="7"/>
        <v>16898</v>
      </c>
      <c r="J12" s="7">
        <f t="shared" si="8"/>
        <v>4.8511658184400517</v>
      </c>
      <c r="K12" s="12">
        <v>15225</v>
      </c>
      <c r="L12" s="12">
        <v>864</v>
      </c>
      <c r="M12" s="12">
        <v>288</v>
      </c>
      <c r="N12" s="12">
        <v>103</v>
      </c>
      <c r="O12" s="12">
        <v>418</v>
      </c>
      <c r="P12" s="21">
        <f t="shared" si="9"/>
        <v>16898</v>
      </c>
      <c r="Q12" s="7">
        <f t="shared" si="10"/>
        <v>4.7975500059178602</v>
      </c>
      <c r="R12" s="12">
        <v>15292</v>
      </c>
      <c r="S12" s="12">
        <v>853</v>
      </c>
      <c r="T12" s="12">
        <v>290</v>
      </c>
      <c r="U12" s="12">
        <v>83</v>
      </c>
      <c r="V12" s="12">
        <v>380</v>
      </c>
      <c r="W12" s="21">
        <f t="shared" si="11"/>
        <v>16898</v>
      </c>
      <c r="X12" s="7">
        <f t="shared" si="12"/>
        <v>4.8105101195407745</v>
      </c>
    </row>
    <row r="13" spans="1:51" x14ac:dyDescent="0.25">
      <c r="A13" s="10">
        <v>42745</v>
      </c>
      <c r="B13" s="11" t="s">
        <v>14</v>
      </c>
      <c r="C13" s="7">
        <f t="shared" si="13"/>
        <v>4.8203220345655682</v>
      </c>
      <c r="D13" s="12">
        <v>15760</v>
      </c>
      <c r="E13" s="12">
        <v>571</v>
      </c>
      <c r="F13" s="12">
        <v>197</v>
      </c>
      <c r="G13" s="12">
        <v>73</v>
      </c>
      <c r="H13" s="12">
        <v>333</v>
      </c>
      <c r="I13" s="21">
        <f t="shared" si="7"/>
        <v>16934</v>
      </c>
      <c r="J13" s="7">
        <f t="shared" si="8"/>
        <v>4.8514231723160508</v>
      </c>
      <c r="K13" s="12">
        <v>15264</v>
      </c>
      <c r="L13" s="12">
        <v>863</v>
      </c>
      <c r="M13" s="12">
        <v>288</v>
      </c>
      <c r="N13" s="12">
        <v>101</v>
      </c>
      <c r="O13" s="12">
        <v>418</v>
      </c>
      <c r="P13" s="21">
        <f t="shared" si="9"/>
        <v>16934</v>
      </c>
      <c r="Q13" s="7">
        <f t="shared" si="10"/>
        <v>4.7983937640250387</v>
      </c>
      <c r="R13" s="12">
        <v>15329</v>
      </c>
      <c r="S13" s="12">
        <v>854</v>
      </c>
      <c r="T13" s="12">
        <v>289</v>
      </c>
      <c r="U13" s="12">
        <v>82</v>
      </c>
      <c r="V13" s="12">
        <v>380</v>
      </c>
      <c r="W13" s="21">
        <f t="shared" si="11"/>
        <v>16934</v>
      </c>
      <c r="X13" s="7">
        <f t="shared" si="12"/>
        <v>4.8111491673556159</v>
      </c>
    </row>
    <row r="14" spans="1:51" x14ac:dyDescent="0.25">
      <c r="A14" s="10">
        <v>42746</v>
      </c>
      <c r="B14" s="11" t="s">
        <v>15</v>
      </c>
      <c r="C14" s="7">
        <f t="shared" si="13"/>
        <v>4.820038853240713</v>
      </c>
      <c r="D14" s="12">
        <v>15807</v>
      </c>
      <c r="E14" s="12">
        <v>575</v>
      </c>
      <c r="F14" s="12">
        <v>197</v>
      </c>
      <c r="G14" s="12">
        <v>74</v>
      </c>
      <c r="H14" s="12">
        <v>334</v>
      </c>
      <c r="I14" s="21">
        <f t="shared" si="7"/>
        <v>16987</v>
      </c>
      <c r="J14" s="7">
        <f t="shared" si="8"/>
        <v>4.8512391829045738</v>
      </c>
      <c r="K14" s="12">
        <v>15308</v>
      </c>
      <c r="L14" s="12">
        <v>870</v>
      </c>
      <c r="M14" s="12">
        <v>287</v>
      </c>
      <c r="N14" s="12">
        <v>103</v>
      </c>
      <c r="O14" s="12">
        <v>419</v>
      </c>
      <c r="P14" s="21">
        <f t="shared" si="9"/>
        <v>16987</v>
      </c>
      <c r="Q14" s="7">
        <f t="shared" si="10"/>
        <v>4.7981397539294752</v>
      </c>
      <c r="R14" s="12">
        <v>15374</v>
      </c>
      <c r="S14" s="12">
        <v>859</v>
      </c>
      <c r="T14" s="12">
        <v>289</v>
      </c>
      <c r="U14" s="12">
        <v>82</v>
      </c>
      <c r="V14" s="12">
        <v>383</v>
      </c>
      <c r="W14" s="21">
        <f t="shared" si="11"/>
        <v>16987</v>
      </c>
      <c r="X14" s="7">
        <f t="shared" si="12"/>
        <v>4.8107376228880909</v>
      </c>
    </row>
    <row r="15" spans="1:51" x14ac:dyDescent="0.25">
      <c r="A15" s="10">
        <v>42747</v>
      </c>
      <c r="B15" s="11" t="s">
        <v>16</v>
      </c>
      <c r="C15" s="7">
        <f t="shared" si="13"/>
        <v>4.8200027384934367</v>
      </c>
      <c r="D15" s="12">
        <v>15859</v>
      </c>
      <c r="E15" s="12">
        <v>575</v>
      </c>
      <c r="F15" s="12">
        <v>198</v>
      </c>
      <c r="G15" s="12">
        <v>75</v>
      </c>
      <c r="H15" s="12">
        <v>334</v>
      </c>
      <c r="I15" s="21">
        <f t="shared" si="7"/>
        <v>17041</v>
      </c>
      <c r="J15" s="7">
        <f t="shared" si="8"/>
        <v>4.8514171703538524</v>
      </c>
      <c r="K15" s="12">
        <v>15352</v>
      </c>
      <c r="L15" s="12">
        <v>876</v>
      </c>
      <c r="M15" s="12">
        <v>290</v>
      </c>
      <c r="N15" s="12">
        <v>104</v>
      </c>
      <c r="O15" s="12">
        <v>419</v>
      </c>
      <c r="P15" s="21">
        <f t="shared" si="9"/>
        <v>17041</v>
      </c>
      <c r="Q15" s="7">
        <f t="shared" si="10"/>
        <v>4.797899184320169</v>
      </c>
      <c r="R15" s="12">
        <v>15418</v>
      </c>
      <c r="S15" s="12">
        <v>866</v>
      </c>
      <c r="T15" s="12">
        <v>293</v>
      </c>
      <c r="U15" s="12">
        <v>82</v>
      </c>
      <c r="V15" s="12">
        <v>382</v>
      </c>
      <c r="W15" s="21">
        <f t="shared" si="11"/>
        <v>17041</v>
      </c>
      <c r="X15" s="7">
        <f t="shared" si="12"/>
        <v>4.8106918608062905</v>
      </c>
    </row>
    <row r="16" spans="1:51" x14ac:dyDescent="0.25">
      <c r="A16" s="10">
        <v>42748</v>
      </c>
      <c r="B16" s="11" t="s">
        <v>17</v>
      </c>
      <c r="C16" s="7">
        <f t="shared" si="13"/>
        <v>4.8198688678140735</v>
      </c>
      <c r="D16" s="12">
        <v>15898</v>
      </c>
      <c r="E16" s="12">
        <v>576</v>
      </c>
      <c r="F16" s="12">
        <v>197</v>
      </c>
      <c r="G16" s="12">
        <v>75</v>
      </c>
      <c r="H16" s="12">
        <v>336</v>
      </c>
      <c r="I16" s="21">
        <f t="shared" si="7"/>
        <v>17082</v>
      </c>
      <c r="J16" s="7">
        <f t="shared" si="8"/>
        <v>4.8513640088982557</v>
      </c>
      <c r="K16" s="12">
        <v>15390</v>
      </c>
      <c r="L16" s="12">
        <v>876</v>
      </c>
      <c r="M16" s="12">
        <v>290</v>
      </c>
      <c r="N16" s="12">
        <v>104</v>
      </c>
      <c r="O16" s="12">
        <v>422</v>
      </c>
      <c r="P16" s="21">
        <f t="shared" si="9"/>
        <v>17082</v>
      </c>
      <c r="Q16" s="7">
        <f t="shared" si="10"/>
        <v>4.7976817702845098</v>
      </c>
      <c r="R16" s="12">
        <v>15458</v>
      </c>
      <c r="S16" s="12">
        <v>863</v>
      </c>
      <c r="T16" s="12">
        <v>294</v>
      </c>
      <c r="U16" s="12">
        <v>83</v>
      </c>
      <c r="V16" s="12">
        <v>384</v>
      </c>
      <c r="W16" s="21">
        <f t="shared" si="11"/>
        <v>17082</v>
      </c>
      <c r="X16" s="7">
        <f t="shared" si="12"/>
        <v>4.8105608242594542</v>
      </c>
    </row>
    <row r="17" spans="1:42" x14ac:dyDescent="0.25">
      <c r="A17" s="10">
        <v>42749</v>
      </c>
      <c r="B17" s="11" t="s">
        <v>18</v>
      </c>
      <c r="C17" s="7">
        <f t="shared" ref="C17:C23" si="14">AVERAGE(J17,Q17,X17)</f>
        <v>4.8193364891979824</v>
      </c>
      <c r="D17" s="12">
        <v>15921</v>
      </c>
      <c r="E17" s="12">
        <v>579</v>
      </c>
      <c r="F17" s="12">
        <v>199</v>
      </c>
      <c r="G17" s="12">
        <v>75</v>
      </c>
      <c r="H17" s="12">
        <v>337</v>
      </c>
      <c r="I17" s="21">
        <f t="shared" ref="I17:I23" si="15">SUM(D17:H17)</f>
        <v>17111</v>
      </c>
      <c r="J17" s="7">
        <f t="shared" ref="J17:J23" si="16">(D17*5+E17*4+F17*3+G17*2+H17*1)/I17</f>
        <v>4.8509730582666117</v>
      </c>
      <c r="K17" s="12">
        <v>15410</v>
      </c>
      <c r="L17" s="12">
        <v>882</v>
      </c>
      <c r="M17" s="12">
        <v>292</v>
      </c>
      <c r="N17" s="12">
        <v>104</v>
      </c>
      <c r="O17" s="12">
        <v>423</v>
      </c>
      <c r="P17" s="21">
        <f t="shared" ref="P17:P23" si="17">SUM(K17:O17)</f>
        <v>17111</v>
      </c>
      <c r="Q17" s="7">
        <f t="shared" ref="Q17:Q23" si="18">(K17*5+L17*4+M17*3+N17*2+O17*1)/P17</f>
        <v>4.797206475366723</v>
      </c>
      <c r="R17" s="12">
        <v>15480</v>
      </c>
      <c r="S17" s="12">
        <v>863</v>
      </c>
      <c r="T17" s="12">
        <v>298</v>
      </c>
      <c r="U17" s="12">
        <v>85</v>
      </c>
      <c r="V17" s="12">
        <v>385</v>
      </c>
      <c r="W17" s="21">
        <f t="shared" ref="W17:W23" si="19">SUM(R17:V17)</f>
        <v>17111</v>
      </c>
      <c r="X17" s="7">
        <f t="shared" ref="X17:X23" si="20">(R17*5+S17*4+T17*3+U17*2+V17*1)/W17</f>
        <v>4.8098299339606099</v>
      </c>
    </row>
    <row r="18" spans="1:42" x14ac:dyDescent="0.25">
      <c r="A18" s="43">
        <v>42750</v>
      </c>
      <c r="B18" s="44" t="s">
        <v>12</v>
      </c>
      <c r="C18" s="15">
        <f t="shared" si="14"/>
        <v>4.8190731878137036</v>
      </c>
      <c r="D18" s="16">
        <v>15941</v>
      </c>
      <c r="E18" s="16">
        <v>577</v>
      </c>
      <c r="F18" s="16">
        <v>201</v>
      </c>
      <c r="G18" s="16">
        <v>76</v>
      </c>
      <c r="H18" s="16">
        <v>339</v>
      </c>
      <c r="I18" s="22">
        <f t="shared" si="15"/>
        <v>17134</v>
      </c>
      <c r="J18" s="15">
        <f t="shared" si="16"/>
        <v>4.8504143807633948</v>
      </c>
      <c r="K18" s="16">
        <v>15433</v>
      </c>
      <c r="L18" s="16">
        <v>880</v>
      </c>
      <c r="M18" s="16">
        <v>291</v>
      </c>
      <c r="N18" s="16">
        <v>105</v>
      </c>
      <c r="O18" s="16">
        <v>425</v>
      </c>
      <c r="P18" s="22">
        <f t="shared" si="17"/>
        <v>17134</v>
      </c>
      <c r="Q18" s="15">
        <f t="shared" si="18"/>
        <v>4.7970701529123376</v>
      </c>
      <c r="R18" s="16">
        <v>15501</v>
      </c>
      <c r="S18" s="16">
        <v>863</v>
      </c>
      <c r="T18" s="16">
        <v>299</v>
      </c>
      <c r="U18" s="16">
        <v>85</v>
      </c>
      <c r="V18" s="16">
        <v>386</v>
      </c>
      <c r="W18" s="22">
        <f t="shared" si="19"/>
        <v>17134</v>
      </c>
      <c r="X18" s="15">
        <f t="shared" si="20"/>
        <v>4.8097350297653785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1:42" x14ac:dyDescent="0.25">
      <c r="A19" s="10">
        <v>42751</v>
      </c>
      <c r="B19" s="11" t="s">
        <v>13</v>
      </c>
      <c r="C19" s="7">
        <f t="shared" si="14"/>
        <v>4.8186265944434741</v>
      </c>
      <c r="D19" s="12">
        <v>15970</v>
      </c>
      <c r="E19" s="12">
        <v>581</v>
      </c>
      <c r="F19" s="12">
        <v>202</v>
      </c>
      <c r="G19" s="12">
        <v>76</v>
      </c>
      <c r="H19" s="12">
        <v>340</v>
      </c>
      <c r="I19" s="21">
        <f t="shared" si="15"/>
        <v>17169</v>
      </c>
      <c r="J19" s="7">
        <f t="shared" si="16"/>
        <v>4.8501368745995688</v>
      </c>
      <c r="K19" s="12">
        <v>15459</v>
      </c>
      <c r="L19" s="12">
        <v>885</v>
      </c>
      <c r="M19" s="12">
        <v>293</v>
      </c>
      <c r="N19" s="12">
        <v>105</v>
      </c>
      <c r="O19" s="12">
        <v>427</v>
      </c>
      <c r="P19" s="21">
        <f t="shared" si="17"/>
        <v>17169</v>
      </c>
      <c r="Q19" s="7">
        <f t="shared" si="18"/>
        <v>4.7964936804706158</v>
      </c>
      <c r="R19" s="12">
        <v>15527</v>
      </c>
      <c r="S19" s="12">
        <v>869</v>
      </c>
      <c r="T19" s="12">
        <v>301</v>
      </c>
      <c r="U19" s="12">
        <v>84</v>
      </c>
      <c r="V19" s="12">
        <v>388</v>
      </c>
      <c r="W19" s="21">
        <f t="shared" si="19"/>
        <v>17169</v>
      </c>
      <c r="X19" s="7">
        <f t="shared" si="20"/>
        <v>4.8092492282602368</v>
      </c>
    </row>
    <row r="20" spans="1:42" x14ac:dyDescent="0.25">
      <c r="A20" s="10">
        <v>42752</v>
      </c>
      <c r="B20" s="11" t="s">
        <v>14</v>
      </c>
      <c r="C20" s="7">
        <f t="shared" si="14"/>
        <v>4.8181536375084759</v>
      </c>
      <c r="D20" s="12">
        <v>16000</v>
      </c>
      <c r="E20" s="12">
        <v>583</v>
      </c>
      <c r="F20" s="12">
        <v>204</v>
      </c>
      <c r="G20" s="12">
        <v>77</v>
      </c>
      <c r="H20" s="12">
        <v>341</v>
      </c>
      <c r="I20" s="21">
        <f t="shared" si="15"/>
        <v>17205</v>
      </c>
      <c r="J20" s="7">
        <f t="shared" si="16"/>
        <v>4.8496948561464688</v>
      </c>
      <c r="K20" s="12">
        <v>15486</v>
      </c>
      <c r="L20" s="12">
        <v>890</v>
      </c>
      <c r="M20" s="12">
        <v>294</v>
      </c>
      <c r="N20" s="12">
        <v>105</v>
      </c>
      <c r="O20" s="12">
        <v>430</v>
      </c>
      <c r="P20" s="21">
        <f t="shared" si="17"/>
        <v>17205</v>
      </c>
      <c r="Q20" s="7">
        <f t="shared" si="18"/>
        <v>4.7958151700087184</v>
      </c>
      <c r="R20" s="12">
        <v>15557</v>
      </c>
      <c r="S20" s="12">
        <v>872</v>
      </c>
      <c r="T20" s="12">
        <v>302</v>
      </c>
      <c r="U20" s="12">
        <v>85</v>
      </c>
      <c r="V20" s="12">
        <v>389</v>
      </c>
      <c r="W20" s="21">
        <f t="shared" si="19"/>
        <v>17205</v>
      </c>
      <c r="X20" s="7">
        <f t="shared" si="20"/>
        <v>4.8089508863702415</v>
      </c>
    </row>
    <row r="21" spans="1:42" x14ac:dyDescent="0.25">
      <c r="A21" s="10">
        <v>42753</v>
      </c>
      <c r="B21" s="11" t="s">
        <v>15</v>
      </c>
      <c r="C21" s="7">
        <f t="shared" si="14"/>
        <v>4.8186808938374703</v>
      </c>
      <c r="D21" s="12">
        <v>16037</v>
      </c>
      <c r="E21" s="12">
        <v>587</v>
      </c>
      <c r="F21" s="12">
        <v>203</v>
      </c>
      <c r="G21" s="12">
        <v>76</v>
      </c>
      <c r="H21" s="12">
        <v>341</v>
      </c>
      <c r="I21" s="21">
        <f t="shared" si="15"/>
        <v>17244</v>
      </c>
      <c r="J21" s="7">
        <f t="shared" si="16"/>
        <v>4.8500927858965435</v>
      </c>
      <c r="K21" s="12">
        <v>15523</v>
      </c>
      <c r="L21" s="12">
        <v>891</v>
      </c>
      <c r="M21" s="12">
        <v>295</v>
      </c>
      <c r="N21" s="12">
        <v>104</v>
      </c>
      <c r="O21" s="12">
        <v>431</v>
      </c>
      <c r="P21" s="21">
        <f t="shared" si="17"/>
        <v>17244</v>
      </c>
      <c r="Q21" s="7">
        <f t="shared" si="18"/>
        <v>4.7960450011598237</v>
      </c>
      <c r="R21" s="12">
        <v>15596</v>
      </c>
      <c r="S21" s="12">
        <v>875</v>
      </c>
      <c r="T21" s="12">
        <v>302</v>
      </c>
      <c r="U21" s="12">
        <v>85</v>
      </c>
      <c r="V21" s="12">
        <v>386</v>
      </c>
      <c r="W21" s="21">
        <f t="shared" si="19"/>
        <v>17244</v>
      </c>
      <c r="X21" s="7">
        <f t="shared" si="20"/>
        <v>4.809904894456043</v>
      </c>
    </row>
    <row r="22" spans="1:42" x14ac:dyDescent="0.25">
      <c r="A22" s="10">
        <v>42754</v>
      </c>
      <c r="B22" s="11" t="s">
        <v>16</v>
      </c>
      <c r="C22" s="7">
        <f t="shared" si="14"/>
        <v>4.8184065191364462</v>
      </c>
      <c r="D22" s="12">
        <v>16050</v>
      </c>
      <c r="E22" s="12">
        <v>587</v>
      </c>
      <c r="F22" s="12">
        <v>205</v>
      </c>
      <c r="G22" s="12">
        <v>78</v>
      </c>
      <c r="H22" s="12">
        <v>342</v>
      </c>
      <c r="I22" s="21">
        <f t="shared" si="15"/>
        <v>17262</v>
      </c>
      <c r="J22" s="7">
        <f t="shared" si="16"/>
        <v>4.8494380720658095</v>
      </c>
      <c r="K22" s="12">
        <v>15538</v>
      </c>
      <c r="L22" s="12">
        <v>892</v>
      </c>
      <c r="M22" s="12">
        <v>297</v>
      </c>
      <c r="N22" s="12">
        <v>104</v>
      </c>
      <c r="O22" s="12">
        <v>431</v>
      </c>
      <c r="P22" s="21">
        <f t="shared" si="17"/>
        <v>17262</v>
      </c>
      <c r="Q22" s="7">
        <f t="shared" si="18"/>
        <v>4.7959680222453942</v>
      </c>
      <c r="R22" s="12">
        <v>15612</v>
      </c>
      <c r="S22" s="12">
        <v>874</v>
      </c>
      <c r="T22" s="12">
        <v>305</v>
      </c>
      <c r="U22" s="12">
        <v>85</v>
      </c>
      <c r="V22" s="12">
        <v>386</v>
      </c>
      <c r="W22" s="21">
        <f t="shared" si="19"/>
        <v>17262</v>
      </c>
      <c r="X22" s="7">
        <f t="shared" si="20"/>
        <v>4.8098134630981351</v>
      </c>
    </row>
    <row r="23" spans="1:42" x14ac:dyDescent="0.25">
      <c r="A23" s="10">
        <v>42755</v>
      </c>
      <c r="B23" s="11" t="s">
        <v>17</v>
      </c>
      <c r="C23" s="7">
        <f t="shared" si="14"/>
        <v>4.8187093913278192</v>
      </c>
      <c r="D23" s="12">
        <v>16077</v>
      </c>
      <c r="E23" s="12">
        <v>588</v>
      </c>
      <c r="F23" s="12">
        <v>204</v>
      </c>
      <c r="G23" s="12">
        <v>78</v>
      </c>
      <c r="H23" s="12">
        <v>342</v>
      </c>
      <c r="I23" s="21">
        <f t="shared" si="15"/>
        <v>17289</v>
      </c>
      <c r="J23" s="7">
        <f t="shared" si="16"/>
        <v>4.8497310428596219</v>
      </c>
      <c r="K23" s="12">
        <v>15565</v>
      </c>
      <c r="L23" s="12">
        <v>892</v>
      </c>
      <c r="M23" s="12">
        <v>297</v>
      </c>
      <c r="N23" s="12">
        <v>104</v>
      </c>
      <c r="O23" s="12">
        <v>431</v>
      </c>
      <c r="P23" s="21">
        <f t="shared" si="17"/>
        <v>17289</v>
      </c>
      <c r="Q23" s="7">
        <f t="shared" si="18"/>
        <v>4.7962866562554227</v>
      </c>
      <c r="R23" s="12">
        <v>15638</v>
      </c>
      <c r="S23" s="12">
        <v>876</v>
      </c>
      <c r="T23" s="12">
        <v>304</v>
      </c>
      <c r="U23" s="12">
        <v>85</v>
      </c>
      <c r="V23" s="12">
        <v>386</v>
      </c>
      <c r="W23" s="21">
        <f t="shared" si="19"/>
        <v>17289</v>
      </c>
      <c r="X23" s="7">
        <f t="shared" si="20"/>
        <v>4.8101104748684138</v>
      </c>
    </row>
    <row r="24" spans="1:42" x14ac:dyDescent="0.25">
      <c r="A24" s="10">
        <v>42756</v>
      </c>
      <c r="B24" s="11" t="s">
        <v>18</v>
      </c>
      <c r="C24" s="7">
        <f t="shared" ref="C24:C27" si="21">AVERAGE(J24,Q24,X24)</f>
        <v>4.8185588087798479</v>
      </c>
      <c r="D24" s="12">
        <v>16067</v>
      </c>
      <c r="E24" s="12">
        <v>590</v>
      </c>
      <c r="F24" s="12">
        <v>204</v>
      </c>
      <c r="G24" s="12">
        <v>78</v>
      </c>
      <c r="H24" s="12">
        <v>343</v>
      </c>
      <c r="I24" s="21">
        <f t="shared" ref="I24:I27" si="22">SUM(D24:H24)</f>
        <v>17282</v>
      </c>
      <c r="J24" s="7">
        <f t="shared" ref="J24:J27" si="23">(D24*5+E24*4+F24*3+G24*2+H24*1)/I24</f>
        <v>4.8493229950237238</v>
      </c>
      <c r="K24" s="12">
        <v>15559</v>
      </c>
      <c r="L24" s="12">
        <v>890</v>
      </c>
      <c r="M24" s="12">
        <v>297</v>
      </c>
      <c r="N24" s="12">
        <v>104</v>
      </c>
      <c r="O24" s="12">
        <v>432</v>
      </c>
      <c r="P24" s="21">
        <f t="shared" ref="P24:P27" si="24">SUM(K24:O24)</f>
        <v>17282</v>
      </c>
      <c r="Q24" s="7">
        <f t="shared" ref="Q24:Q27" si="25">(K24*5+L24*4+M24*3+N24*2+O24*1)/P24</f>
        <v>4.796088415692628</v>
      </c>
      <c r="R24" s="12">
        <v>15631</v>
      </c>
      <c r="S24" s="12">
        <v>878</v>
      </c>
      <c r="T24" s="12">
        <v>303</v>
      </c>
      <c r="U24" s="12">
        <v>85</v>
      </c>
      <c r="V24" s="12">
        <v>385</v>
      </c>
      <c r="W24" s="21">
        <f t="shared" ref="W24:W27" si="26">SUM(R24:V24)</f>
        <v>17282</v>
      </c>
      <c r="X24" s="7">
        <f t="shared" ref="X24:X27" si="27">(R24*5+S24*4+T24*3+U24*2+V24*1)/W24</f>
        <v>4.8102650156231919</v>
      </c>
    </row>
    <row r="25" spans="1:42" x14ac:dyDescent="0.25">
      <c r="A25" s="43">
        <v>42757</v>
      </c>
      <c r="B25" s="44" t="s">
        <v>12</v>
      </c>
      <c r="C25" s="15">
        <f t="shared" si="21"/>
        <v>4.8183079858902449</v>
      </c>
      <c r="D25" s="16">
        <v>16079</v>
      </c>
      <c r="E25" s="16">
        <v>588</v>
      </c>
      <c r="F25" s="16">
        <v>205</v>
      </c>
      <c r="G25" s="16">
        <v>78</v>
      </c>
      <c r="H25" s="16">
        <v>343</v>
      </c>
      <c r="I25" s="22">
        <f t="shared" si="22"/>
        <v>17293</v>
      </c>
      <c r="J25" s="15">
        <f t="shared" si="23"/>
        <v>4.8494188399930609</v>
      </c>
      <c r="K25" s="16">
        <v>15568</v>
      </c>
      <c r="L25" s="16">
        <v>889</v>
      </c>
      <c r="M25" s="16">
        <v>300</v>
      </c>
      <c r="N25" s="16">
        <v>103</v>
      </c>
      <c r="O25" s="16">
        <v>433</v>
      </c>
      <c r="P25" s="22">
        <f t="shared" si="24"/>
        <v>17293</v>
      </c>
      <c r="Q25" s="15">
        <f t="shared" si="25"/>
        <v>4.7958711617417453</v>
      </c>
      <c r="R25" s="16">
        <v>15638</v>
      </c>
      <c r="S25" s="16">
        <v>877</v>
      </c>
      <c r="T25" s="16">
        <v>306</v>
      </c>
      <c r="U25" s="16">
        <v>85</v>
      </c>
      <c r="V25" s="16">
        <v>387</v>
      </c>
      <c r="W25" s="22">
        <f t="shared" si="26"/>
        <v>17293</v>
      </c>
      <c r="X25" s="15">
        <f t="shared" si="27"/>
        <v>4.8096339559359276</v>
      </c>
    </row>
    <row r="26" spans="1:42" x14ac:dyDescent="0.25">
      <c r="A26" s="10">
        <v>42758</v>
      </c>
      <c r="B26" s="11" t="s">
        <v>13</v>
      </c>
      <c r="C26" s="7">
        <f t="shared" si="21"/>
        <v>4.8183202281837803</v>
      </c>
      <c r="D26" s="12">
        <v>16082</v>
      </c>
      <c r="E26" s="12">
        <v>588</v>
      </c>
      <c r="F26" s="12">
        <v>204</v>
      </c>
      <c r="G26" s="12">
        <v>79</v>
      </c>
      <c r="H26" s="12">
        <v>343</v>
      </c>
      <c r="I26" s="21">
        <f t="shared" si="22"/>
        <v>17296</v>
      </c>
      <c r="J26" s="7">
        <f t="shared" si="23"/>
        <v>4.8493871415356153</v>
      </c>
      <c r="K26" s="12">
        <v>15574</v>
      </c>
      <c r="L26" s="12">
        <v>883</v>
      </c>
      <c r="M26" s="12">
        <v>302</v>
      </c>
      <c r="N26" s="12">
        <v>103</v>
      </c>
      <c r="O26" s="12">
        <v>434</v>
      </c>
      <c r="P26" s="21">
        <f t="shared" si="24"/>
        <v>17296</v>
      </c>
      <c r="Q26" s="7">
        <f t="shared" si="25"/>
        <v>4.795790934320074</v>
      </c>
      <c r="R26" s="12">
        <v>15646</v>
      </c>
      <c r="S26" s="12">
        <v>870</v>
      </c>
      <c r="T26" s="12">
        <v>307</v>
      </c>
      <c r="U26" s="12">
        <v>86</v>
      </c>
      <c r="V26" s="12">
        <v>387</v>
      </c>
      <c r="W26" s="21">
        <f t="shared" si="26"/>
        <v>17296</v>
      </c>
      <c r="X26" s="7">
        <f t="shared" si="27"/>
        <v>4.8097826086956523</v>
      </c>
    </row>
    <row r="27" spans="1:42" x14ac:dyDescent="0.25">
      <c r="A27" s="10">
        <v>42759</v>
      </c>
      <c r="B27" s="11" t="s">
        <v>14</v>
      </c>
      <c r="C27" s="7">
        <f t="shared" si="21"/>
        <v>4.8186299998074213</v>
      </c>
      <c r="D27" s="12">
        <v>16095</v>
      </c>
      <c r="E27" s="12">
        <v>590</v>
      </c>
      <c r="F27" s="12">
        <v>202</v>
      </c>
      <c r="G27" s="12">
        <v>79</v>
      </c>
      <c r="H27" s="12">
        <v>343</v>
      </c>
      <c r="I27" s="21">
        <f t="shared" si="22"/>
        <v>17309</v>
      </c>
      <c r="J27" s="7">
        <f t="shared" si="23"/>
        <v>4.8496158068057076</v>
      </c>
      <c r="K27" s="12">
        <v>15588</v>
      </c>
      <c r="L27" s="12">
        <v>882</v>
      </c>
      <c r="M27" s="12">
        <v>302</v>
      </c>
      <c r="N27" s="12">
        <v>103</v>
      </c>
      <c r="O27" s="12">
        <v>434</v>
      </c>
      <c r="P27" s="21">
        <f t="shared" si="24"/>
        <v>17309</v>
      </c>
      <c r="Q27" s="7">
        <f t="shared" si="25"/>
        <v>4.7960020798428564</v>
      </c>
      <c r="R27" s="12">
        <v>15662</v>
      </c>
      <c r="S27" s="12">
        <v>868</v>
      </c>
      <c r="T27" s="12">
        <v>307</v>
      </c>
      <c r="U27" s="12">
        <v>86</v>
      </c>
      <c r="V27" s="12">
        <v>386</v>
      </c>
      <c r="W27" s="21">
        <f t="shared" si="26"/>
        <v>17309</v>
      </c>
      <c r="X27" s="7">
        <f t="shared" si="27"/>
        <v>4.8102721127737018</v>
      </c>
    </row>
    <row r="28" spans="1:42" hidden="1" x14ac:dyDescent="0.25">
      <c r="A28" s="10">
        <v>42760</v>
      </c>
      <c r="B28" s="11" t="s">
        <v>15</v>
      </c>
      <c r="C28" s="7" t="e">
        <f t="shared" ref="C28:C33" si="28">AVERAGE(J28,Q28,X28)</f>
        <v>#DIV/0!</v>
      </c>
      <c r="D28" s="12"/>
      <c r="E28" s="12"/>
      <c r="F28" s="12"/>
      <c r="G28" s="12"/>
      <c r="H28" s="12"/>
      <c r="I28" s="21">
        <f t="shared" ref="I28:I33" si="29">SUM(D28:H28)</f>
        <v>0</v>
      </c>
      <c r="J28" s="7" t="e">
        <f t="shared" ref="J28:J33" si="30">(D28*5+E28*4+F28*3+G28*2+H28*1)/I28</f>
        <v>#DIV/0!</v>
      </c>
      <c r="K28" s="12"/>
      <c r="L28" s="12"/>
      <c r="M28" s="12"/>
      <c r="N28" s="12"/>
      <c r="O28" s="12"/>
      <c r="P28" s="21">
        <f t="shared" ref="P28:P33" si="31">SUM(K28:O28)</f>
        <v>0</v>
      </c>
      <c r="Q28" s="7" t="e">
        <f t="shared" ref="Q28:Q33" si="32">(K28*5+L28*4+M28*3+N28*2+O28*1)/P28</f>
        <v>#DIV/0!</v>
      </c>
      <c r="R28" s="12"/>
      <c r="S28" s="12"/>
      <c r="T28" s="12"/>
      <c r="U28" s="12"/>
      <c r="V28" s="12"/>
      <c r="W28" s="21">
        <f t="shared" ref="W28:W33" si="33">SUM(R28:V28)</f>
        <v>0</v>
      </c>
      <c r="X28" s="7" t="e">
        <f t="shared" ref="X28:X33" si="34">(R28*5+S28*4+T28*3+U28*2+V28*1)/W28</f>
        <v>#DIV/0!</v>
      </c>
    </row>
    <row r="29" spans="1:42" hidden="1" x14ac:dyDescent="0.25">
      <c r="A29" s="10">
        <v>42761</v>
      </c>
      <c r="B29" s="11" t="s">
        <v>16</v>
      </c>
      <c r="C29" s="7" t="e">
        <f t="shared" si="28"/>
        <v>#DIV/0!</v>
      </c>
      <c r="D29" s="12"/>
      <c r="E29" s="12"/>
      <c r="F29" s="12"/>
      <c r="G29" s="12"/>
      <c r="H29" s="12"/>
      <c r="I29" s="21">
        <f t="shared" si="29"/>
        <v>0</v>
      </c>
      <c r="J29" s="7" t="e">
        <f t="shared" si="30"/>
        <v>#DIV/0!</v>
      </c>
      <c r="K29" s="12"/>
      <c r="L29" s="12"/>
      <c r="M29" s="12"/>
      <c r="N29" s="12"/>
      <c r="O29" s="12"/>
      <c r="P29" s="21">
        <f t="shared" si="31"/>
        <v>0</v>
      </c>
      <c r="Q29" s="7" t="e">
        <f t="shared" si="32"/>
        <v>#DIV/0!</v>
      </c>
      <c r="R29" s="12"/>
      <c r="S29" s="12"/>
      <c r="T29" s="12"/>
      <c r="U29" s="12"/>
      <c r="V29" s="12"/>
      <c r="W29" s="21">
        <f t="shared" si="33"/>
        <v>0</v>
      </c>
      <c r="X29" s="7" t="e">
        <f t="shared" si="34"/>
        <v>#DIV/0!</v>
      </c>
    </row>
    <row r="30" spans="1:42" hidden="1" x14ac:dyDescent="0.25">
      <c r="A30" s="10">
        <v>42762</v>
      </c>
      <c r="B30" s="11" t="s">
        <v>17</v>
      </c>
      <c r="C30" s="7" t="e">
        <f t="shared" si="28"/>
        <v>#DIV/0!</v>
      </c>
      <c r="D30" s="12"/>
      <c r="E30" s="12"/>
      <c r="F30" s="12"/>
      <c r="G30" s="12"/>
      <c r="H30" s="12"/>
      <c r="I30" s="21">
        <f t="shared" si="29"/>
        <v>0</v>
      </c>
      <c r="J30" s="7" t="e">
        <f t="shared" si="30"/>
        <v>#DIV/0!</v>
      </c>
      <c r="K30" s="12"/>
      <c r="L30" s="12"/>
      <c r="M30" s="12"/>
      <c r="N30" s="12"/>
      <c r="O30" s="12"/>
      <c r="P30" s="21">
        <f t="shared" si="31"/>
        <v>0</v>
      </c>
      <c r="Q30" s="7" t="e">
        <f t="shared" si="32"/>
        <v>#DIV/0!</v>
      </c>
      <c r="R30" s="12"/>
      <c r="S30" s="12"/>
      <c r="T30" s="12"/>
      <c r="U30" s="12"/>
      <c r="V30" s="12"/>
      <c r="W30" s="21">
        <f t="shared" si="33"/>
        <v>0</v>
      </c>
      <c r="X30" s="7" t="e">
        <f t="shared" si="34"/>
        <v>#DIV/0!</v>
      </c>
    </row>
    <row r="31" spans="1:42" hidden="1" x14ac:dyDescent="0.25">
      <c r="A31" s="10">
        <v>42763</v>
      </c>
      <c r="B31" s="11" t="s">
        <v>18</v>
      </c>
      <c r="C31" s="7" t="e">
        <f t="shared" si="28"/>
        <v>#DIV/0!</v>
      </c>
      <c r="D31" s="12"/>
      <c r="E31" s="12"/>
      <c r="F31" s="12"/>
      <c r="G31" s="12"/>
      <c r="H31" s="12"/>
      <c r="I31" s="21">
        <f t="shared" si="29"/>
        <v>0</v>
      </c>
      <c r="J31" s="7" t="e">
        <f t="shared" si="30"/>
        <v>#DIV/0!</v>
      </c>
      <c r="K31" s="12"/>
      <c r="L31" s="12"/>
      <c r="M31" s="12"/>
      <c r="N31" s="12"/>
      <c r="O31" s="12"/>
      <c r="P31" s="21">
        <f t="shared" si="31"/>
        <v>0</v>
      </c>
      <c r="Q31" s="7" t="e">
        <f t="shared" si="32"/>
        <v>#DIV/0!</v>
      </c>
      <c r="R31" s="12"/>
      <c r="S31" s="12"/>
      <c r="T31" s="12"/>
      <c r="U31" s="12"/>
      <c r="V31" s="12"/>
      <c r="W31" s="21">
        <f t="shared" si="33"/>
        <v>0</v>
      </c>
      <c r="X31" s="7" t="e">
        <f t="shared" si="34"/>
        <v>#DIV/0!</v>
      </c>
    </row>
    <row r="32" spans="1:42" hidden="1" x14ac:dyDescent="0.25">
      <c r="A32" s="10">
        <v>42764</v>
      </c>
      <c r="B32" s="11" t="s">
        <v>12</v>
      </c>
      <c r="C32" s="7" t="e">
        <f t="shared" si="28"/>
        <v>#DIV/0!</v>
      </c>
      <c r="D32" s="12"/>
      <c r="E32" s="12"/>
      <c r="F32" s="12"/>
      <c r="G32" s="12"/>
      <c r="H32" s="12"/>
      <c r="I32" s="21">
        <f t="shared" si="29"/>
        <v>0</v>
      </c>
      <c r="J32" s="7" t="e">
        <f t="shared" si="30"/>
        <v>#DIV/0!</v>
      </c>
      <c r="K32" s="12"/>
      <c r="L32" s="12"/>
      <c r="M32" s="12"/>
      <c r="N32" s="12"/>
      <c r="O32" s="12"/>
      <c r="P32" s="21">
        <f t="shared" si="31"/>
        <v>0</v>
      </c>
      <c r="Q32" s="7" t="e">
        <f t="shared" si="32"/>
        <v>#DIV/0!</v>
      </c>
      <c r="R32" s="12"/>
      <c r="S32" s="12"/>
      <c r="T32" s="12"/>
      <c r="U32" s="12"/>
      <c r="V32" s="12"/>
      <c r="W32" s="21">
        <f t="shared" si="33"/>
        <v>0</v>
      </c>
      <c r="X32" s="7" t="e">
        <f t="shared" si="34"/>
        <v>#DIV/0!</v>
      </c>
    </row>
    <row r="33" spans="1:42" hidden="1" x14ac:dyDescent="0.25">
      <c r="A33" s="10">
        <v>42765</v>
      </c>
      <c r="B33" s="11" t="s">
        <v>13</v>
      </c>
      <c r="C33" s="7" t="e">
        <f t="shared" si="28"/>
        <v>#DIV/0!</v>
      </c>
      <c r="D33" s="12"/>
      <c r="E33" s="12"/>
      <c r="F33" s="12"/>
      <c r="G33" s="12"/>
      <c r="H33" s="12"/>
      <c r="I33" s="21">
        <f t="shared" si="29"/>
        <v>0</v>
      </c>
      <c r="J33" s="7" t="e">
        <f t="shared" si="30"/>
        <v>#DIV/0!</v>
      </c>
      <c r="K33" s="12"/>
      <c r="L33" s="12"/>
      <c r="M33" s="12"/>
      <c r="N33" s="12"/>
      <c r="O33" s="12"/>
      <c r="P33" s="21">
        <f t="shared" si="31"/>
        <v>0</v>
      </c>
      <c r="Q33" s="7" t="e">
        <f t="shared" si="32"/>
        <v>#DIV/0!</v>
      </c>
      <c r="R33" s="12"/>
      <c r="S33" s="12"/>
      <c r="T33" s="12"/>
      <c r="U33" s="12"/>
      <c r="V33" s="12"/>
      <c r="W33" s="21">
        <f t="shared" si="33"/>
        <v>0</v>
      </c>
      <c r="X33" s="7" t="e">
        <f t="shared" si="34"/>
        <v>#DIV/0!</v>
      </c>
    </row>
    <row r="34" spans="1:42" hidden="1" x14ac:dyDescent="0.25">
      <c r="A34" s="10">
        <v>42766</v>
      </c>
      <c r="B34" s="11" t="s">
        <v>14</v>
      </c>
      <c r="C34" s="7" t="e">
        <f t="shared" ref="C34:C44" si="35">AVERAGE(J34,Q34,X34)</f>
        <v>#DIV/0!</v>
      </c>
      <c r="D34" s="12"/>
      <c r="E34" s="12"/>
      <c r="F34" s="12"/>
      <c r="G34" s="12"/>
      <c r="H34" s="12"/>
      <c r="I34" s="21">
        <f t="shared" ref="I34:I44" si="36">SUM(D34:H34)</f>
        <v>0</v>
      </c>
      <c r="J34" s="7" t="e">
        <f t="shared" ref="J34:J44" si="37">(D34*5+E34*4+F34*3+G34*2+H34*1)/I34</f>
        <v>#DIV/0!</v>
      </c>
      <c r="K34" s="12"/>
      <c r="L34" s="12"/>
      <c r="M34" s="12"/>
      <c r="N34" s="12"/>
      <c r="O34" s="12"/>
      <c r="P34" s="21">
        <f t="shared" ref="P34:P44" si="38">SUM(K34:O34)</f>
        <v>0</v>
      </c>
      <c r="Q34" s="7" t="e">
        <f t="shared" ref="Q34:Q44" si="39">(K34*5+L34*4+M34*3+N34*2+O34*1)/P34</f>
        <v>#DIV/0!</v>
      </c>
      <c r="R34" s="12"/>
      <c r="S34" s="12"/>
      <c r="T34" s="12"/>
      <c r="U34" s="12"/>
      <c r="V34" s="12"/>
      <c r="W34" s="21">
        <f t="shared" ref="W34:W44" si="40">SUM(R34:V34)</f>
        <v>0</v>
      </c>
      <c r="X34" s="7" t="e">
        <f t="shared" ref="X34:X44" si="41">(R34*5+S34*4+T34*3+U34*2+V34*1)/W34</f>
        <v>#DIV/0!</v>
      </c>
    </row>
    <row r="35" spans="1:42" ht="18" customHeight="1" x14ac:dyDescent="0.25">
      <c r="A35" s="17">
        <v>42736</v>
      </c>
      <c r="B35" s="18" t="s">
        <v>19</v>
      </c>
      <c r="C35" s="19">
        <f>AVERAGE(C4:C27)</f>
        <v>4.8192269797334033</v>
      </c>
      <c r="D35" s="20">
        <f>AVERAGE(D4:D27)</f>
        <v>15850.541666666666</v>
      </c>
      <c r="E35" s="20">
        <f t="shared" ref="E35:J35" si="42">AVERAGE(E4:E27)</f>
        <v>577.25</v>
      </c>
      <c r="F35" s="20">
        <f t="shared" si="42"/>
        <v>199.625</v>
      </c>
      <c r="G35" s="20">
        <f t="shared" si="42"/>
        <v>74.791666666666671</v>
      </c>
      <c r="H35" s="20">
        <f t="shared" si="42"/>
        <v>336.08333333333331</v>
      </c>
      <c r="I35" s="20">
        <f t="shared" si="42"/>
        <v>17038.291666666668</v>
      </c>
      <c r="J35" s="19">
        <f t="shared" si="42"/>
        <v>4.8506268106155179</v>
      </c>
      <c r="K35" s="20">
        <f t="shared" ref="K35:Q35" si="43">AVERAGE(K4:K27)</f>
        <v>15345.875</v>
      </c>
      <c r="L35" s="20">
        <f t="shared" si="43"/>
        <v>873.625</v>
      </c>
      <c r="M35" s="20">
        <f t="shared" si="43"/>
        <v>291.91666666666669</v>
      </c>
      <c r="N35" s="20">
        <f t="shared" si="43"/>
        <v>103.70833333333333</v>
      </c>
      <c r="O35" s="20">
        <f t="shared" si="43"/>
        <v>423.04166666666669</v>
      </c>
      <c r="P35" s="20">
        <f t="shared" si="43"/>
        <v>17038.166666666668</v>
      </c>
      <c r="Q35" s="19">
        <f t="shared" si="43"/>
        <v>4.7968878380177031</v>
      </c>
      <c r="R35" s="20">
        <f t="shared" ref="R35:X35" si="44">AVERAGE(R4:R27)</f>
        <v>15415.166666666666</v>
      </c>
      <c r="S35" s="20">
        <f t="shared" si="44"/>
        <v>860.875</v>
      </c>
      <c r="T35" s="20">
        <f t="shared" si="44"/>
        <v>295.625</v>
      </c>
      <c r="U35" s="20">
        <f t="shared" si="44"/>
        <v>83.666666666666671</v>
      </c>
      <c r="V35" s="20">
        <f t="shared" si="44"/>
        <v>382.83333333333331</v>
      </c>
      <c r="W35" s="20">
        <f t="shared" si="44"/>
        <v>17038.166666666668</v>
      </c>
      <c r="X35" s="23">
        <f t="shared" si="44"/>
        <v>4.8101662905669897</v>
      </c>
    </row>
    <row r="36" spans="1:42" hidden="1" x14ac:dyDescent="0.25">
      <c r="A36" s="10">
        <v>42767</v>
      </c>
      <c r="B36" s="11" t="s">
        <v>15</v>
      </c>
      <c r="C36" s="7" t="e">
        <f t="shared" si="35"/>
        <v>#DIV/0!</v>
      </c>
      <c r="D36" s="12"/>
      <c r="E36" s="12"/>
      <c r="F36" s="12"/>
      <c r="G36" s="12"/>
      <c r="H36" s="12"/>
      <c r="I36" s="21">
        <f t="shared" si="36"/>
        <v>0</v>
      </c>
      <c r="J36" s="7" t="e">
        <f t="shared" si="37"/>
        <v>#DIV/0!</v>
      </c>
      <c r="K36" s="12"/>
      <c r="L36" s="12"/>
      <c r="M36" s="12"/>
      <c r="N36" s="12"/>
      <c r="O36" s="12"/>
      <c r="P36" s="21">
        <f t="shared" si="38"/>
        <v>0</v>
      </c>
      <c r="Q36" s="7" t="e">
        <f t="shared" si="39"/>
        <v>#DIV/0!</v>
      </c>
      <c r="R36" s="12"/>
      <c r="S36" s="12"/>
      <c r="T36" s="12"/>
      <c r="U36" s="12"/>
      <c r="V36" s="12"/>
      <c r="W36" s="21">
        <f t="shared" si="40"/>
        <v>0</v>
      </c>
      <c r="X36" s="7" t="e">
        <f t="shared" si="41"/>
        <v>#DIV/0!</v>
      </c>
    </row>
    <row r="37" spans="1:42" hidden="1" x14ac:dyDescent="0.25">
      <c r="A37" s="10">
        <v>42768</v>
      </c>
      <c r="B37" s="11" t="s">
        <v>16</v>
      </c>
      <c r="C37" s="7" t="e">
        <f t="shared" si="35"/>
        <v>#DIV/0!</v>
      </c>
      <c r="D37" s="12"/>
      <c r="E37" s="12"/>
      <c r="F37" s="12"/>
      <c r="G37" s="12"/>
      <c r="H37" s="12"/>
      <c r="I37" s="21">
        <f t="shared" si="36"/>
        <v>0</v>
      </c>
      <c r="J37" s="7" t="e">
        <f t="shared" si="37"/>
        <v>#DIV/0!</v>
      </c>
      <c r="K37" s="12"/>
      <c r="L37" s="12"/>
      <c r="M37" s="12"/>
      <c r="N37" s="12"/>
      <c r="O37" s="12"/>
      <c r="P37" s="21">
        <f t="shared" si="38"/>
        <v>0</v>
      </c>
      <c r="Q37" s="7" t="e">
        <f t="shared" si="39"/>
        <v>#DIV/0!</v>
      </c>
      <c r="R37" s="12"/>
      <c r="S37" s="12"/>
      <c r="T37" s="12"/>
      <c r="U37" s="12"/>
      <c r="V37" s="12"/>
      <c r="W37" s="21">
        <f t="shared" si="40"/>
        <v>0</v>
      </c>
      <c r="X37" s="7" t="e">
        <f t="shared" si="41"/>
        <v>#DIV/0!</v>
      </c>
    </row>
    <row r="38" spans="1:42" hidden="1" x14ac:dyDescent="0.25">
      <c r="A38" s="10">
        <v>42769</v>
      </c>
      <c r="B38" s="11" t="s">
        <v>17</v>
      </c>
      <c r="C38" s="7" t="e">
        <f t="shared" si="35"/>
        <v>#DIV/0!</v>
      </c>
      <c r="D38" s="12"/>
      <c r="E38" s="12"/>
      <c r="F38" s="12"/>
      <c r="G38" s="12"/>
      <c r="H38" s="12"/>
      <c r="I38" s="21">
        <f t="shared" si="36"/>
        <v>0</v>
      </c>
      <c r="J38" s="7" t="e">
        <f t="shared" si="37"/>
        <v>#DIV/0!</v>
      </c>
      <c r="K38" s="12"/>
      <c r="L38" s="12"/>
      <c r="M38" s="12"/>
      <c r="N38" s="12"/>
      <c r="O38" s="12"/>
      <c r="P38" s="21">
        <f t="shared" si="38"/>
        <v>0</v>
      </c>
      <c r="Q38" s="7" t="e">
        <f t="shared" si="39"/>
        <v>#DIV/0!</v>
      </c>
      <c r="R38" s="12"/>
      <c r="S38" s="12"/>
      <c r="T38" s="12"/>
      <c r="U38" s="12"/>
      <c r="V38" s="12"/>
      <c r="W38" s="21">
        <f t="shared" si="40"/>
        <v>0</v>
      </c>
      <c r="X38" s="7" t="e">
        <f t="shared" si="41"/>
        <v>#DIV/0!</v>
      </c>
    </row>
    <row r="39" spans="1:42" x14ac:dyDescent="0.25">
      <c r="A39" s="10">
        <v>42770</v>
      </c>
      <c r="B39" s="11" t="s">
        <v>18</v>
      </c>
      <c r="C39" s="7">
        <f t="shared" si="35"/>
        <v>4.8177071155794557</v>
      </c>
      <c r="D39" s="12">
        <v>15898</v>
      </c>
      <c r="E39" s="12">
        <v>589</v>
      </c>
      <c r="F39" s="12">
        <v>204</v>
      </c>
      <c r="G39" s="12">
        <v>78</v>
      </c>
      <c r="H39" s="12">
        <v>339</v>
      </c>
      <c r="I39" s="21">
        <f t="shared" si="36"/>
        <v>17108</v>
      </c>
      <c r="J39" s="7">
        <f t="shared" si="37"/>
        <v>4.848784194528875</v>
      </c>
      <c r="K39" s="12">
        <v>15398</v>
      </c>
      <c r="L39" s="12">
        <v>879</v>
      </c>
      <c r="M39" s="12">
        <v>297</v>
      </c>
      <c r="N39" s="12">
        <v>99</v>
      </c>
      <c r="O39" s="12">
        <v>435</v>
      </c>
      <c r="P39" s="21">
        <f t="shared" si="38"/>
        <v>17108</v>
      </c>
      <c r="Q39" s="7">
        <f t="shared" si="39"/>
        <v>4.7948328267477205</v>
      </c>
      <c r="R39" s="12">
        <v>15477</v>
      </c>
      <c r="S39" s="12">
        <v>859</v>
      </c>
      <c r="T39" s="12">
        <v>301</v>
      </c>
      <c r="U39" s="12">
        <v>86</v>
      </c>
      <c r="V39" s="12">
        <v>385</v>
      </c>
      <c r="W39" s="21">
        <f t="shared" si="40"/>
        <v>17108</v>
      </c>
      <c r="X39" s="7">
        <f t="shared" si="41"/>
        <v>4.8095043254617726</v>
      </c>
    </row>
    <row r="40" spans="1:42" x14ac:dyDescent="0.25">
      <c r="A40" s="43">
        <v>42771</v>
      </c>
      <c r="B40" s="44" t="s">
        <v>12</v>
      </c>
      <c r="C40" s="15">
        <f t="shared" si="35"/>
        <v>4.8177436978069155</v>
      </c>
      <c r="D40" s="16">
        <v>15879</v>
      </c>
      <c r="E40" s="16">
        <v>583</v>
      </c>
      <c r="F40" s="16">
        <v>205</v>
      </c>
      <c r="G40" s="16">
        <v>78</v>
      </c>
      <c r="H40" s="16">
        <v>339</v>
      </c>
      <c r="I40" s="22">
        <f t="shared" si="36"/>
        <v>17084</v>
      </c>
      <c r="J40" s="15">
        <f t="shared" si="37"/>
        <v>4.8488059002575508</v>
      </c>
      <c r="K40" s="16">
        <v>15381</v>
      </c>
      <c r="L40" s="16">
        <v>874</v>
      </c>
      <c r="M40" s="16">
        <v>296</v>
      </c>
      <c r="N40" s="16">
        <v>99</v>
      </c>
      <c r="O40" s="16">
        <v>434</v>
      </c>
      <c r="P40" s="22">
        <f t="shared" si="38"/>
        <v>17084</v>
      </c>
      <c r="Q40" s="15">
        <f t="shared" si="39"/>
        <v>4.7951884804495437</v>
      </c>
      <c r="R40" s="16">
        <v>15454</v>
      </c>
      <c r="S40" s="16">
        <v>857</v>
      </c>
      <c r="T40" s="16">
        <v>302</v>
      </c>
      <c r="U40" s="16">
        <v>86</v>
      </c>
      <c r="V40" s="16">
        <v>385</v>
      </c>
      <c r="W40" s="22">
        <f t="shared" si="40"/>
        <v>17084</v>
      </c>
      <c r="X40" s="15">
        <f t="shared" si="41"/>
        <v>4.8092367127136502</v>
      </c>
    </row>
    <row r="41" spans="1:42" x14ac:dyDescent="0.25">
      <c r="A41" s="10">
        <v>42772</v>
      </c>
      <c r="B41" s="11" t="s">
        <v>13</v>
      </c>
      <c r="C41" s="7">
        <f t="shared" si="35"/>
        <v>4.8173291124399107</v>
      </c>
      <c r="D41" s="12">
        <v>15853</v>
      </c>
      <c r="E41" s="12">
        <v>583</v>
      </c>
      <c r="F41" s="12">
        <v>205</v>
      </c>
      <c r="G41" s="12">
        <v>78</v>
      </c>
      <c r="H41" s="12">
        <v>339</v>
      </c>
      <c r="I41" s="21">
        <f t="shared" si="36"/>
        <v>17058</v>
      </c>
      <c r="J41" s="7">
        <f t="shared" si="37"/>
        <v>4.8485754484699264</v>
      </c>
      <c r="K41" s="12">
        <v>15357</v>
      </c>
      <c r="L41" s="12">
        <v>871</v>
      </c>
      <c r="M41" s="12">
        <v>296</v>
      </c>
      <c r="N41" s="12">
        <v>98</v>
      </c>
      <c r="O41" s="12">
        <v>436</v>
      </c>
      <c r="P41" s="21">
        <f t="shared" si="38"/>
        <v>17058</v>
      </c>
      <c r="Q41" s="7">
        <f t="shared" si="39"/>
        <v>4.7947590573338026</v>
      </c>
      <c r="R41" s="12">
        <v>15427</v>
      </c>
      <c r="S41" s="12">
        <v>857</v>
      </c>
      <c r="T41" s="12">
        <v>302</v>
      </c>
      <c r="U41" s="12">
        <v>85</v>
      </c>
      <c r="V41" s="12">
        <v>387</v>
      </c>
      <c r="W41" s="21">
        <f t="shared" si="40"/>
        <v>17058</v>
      </c>
      <c r="X41" s="7">
        <f t="shared" si="41"/>
        <v>4.808652831516004</v>
      </c>
    </row>
    <row r="42" spans="1:42" x14ac:dyDescent="0.25">
      <c r="A42" s="10">
        <v>42773</v>
      </c>
      <c r="B42" s="11" t="s">
        <v>14</v>
      </c>
      <c r="C42" s="7">
        <f t="shared" si="35"/>
        <v>4.8176074795603014</v>
      </c>
      <c r="D42" s="12">
        <v>15840</v>
      </c>
      <c r="E42" s="12">
        <v>582</v>
      </c>
      <c r="F42" s="12">
        <v>205</v>
      </c>
      <c r="G42" s="12">
        <v>77</v>
      </c>
      <c r="H42" s="12">
        <v>338</v>
      </c>
      <c r="I42" s="21">
        <f t="shared" si="36"/>
        <v>17042</v>
      </c>
      <c r="J42" s="7">
        <f t="shared" si="37"/>
        <v>4.8489027109494192</v>
      </c>
      <c r="K42" s="12">
        <v>15344</v>
      </c>
      <c r="L42" s="12">
        <v>872</v>
      </c>
      <c r="M42" s="12">
        <v>294</v>
      </c>
      <c r="N42" s="12">
        <v>97</v>
      </c>
      <c r="O42" s="12">
        <v>435</v>
      </c>
      <c r="P42" s="21">
        <f t="shared" si="38"/>
        <v>17042</v>
      </c>
      <c r="Q42" s="7">
        <f t="shared" si="39"/>
        <v>4.7951531510386101</v>
      </c>
      <c r="R42" s="12">
        <v>15411</v>
      </c>
      <c r="S42" s="12">
        <v>859</v>
      </c>
      <c r="T42" s="12">
        <v>302</v>
      </c>
      <c r="U42" s="12">
        <v>84</v>
      </c>
      <c r="V42" s="12">
        <v>386</v>
      </c>
      <c r="W42" s="21">
        <f t="shared" si="40"/>
        <v>17042</v>
      </c>
      <c r="X42" s="7">
        <f t="shared" si="41"/>
        <v>4.808766576692876</v>
      </c>
    </row>
    <row r="43" spans="1:42" x14ac:dyDescent="0.25">
      <c r="A43" s="10">
        <v>42774</v>
      </c>
      <c r="B43" s="11" t="s">
        <v>15</v>
      </c>
      <c r="C43" s="7">
        <f t="shared" si="35"/>
        <v>4.8185969599668477</v>
      </c>
      <c r="D43" s="12">
        <v>15829</v>
      </c>
      <c r="E43" s="12">
        <v>582</v>
      </c>
      <c r="F43" s="12">
        <v>205</v>
      </c>
      <c r="G43" s="12">
        <v>77</v>
      </c>
      <c r="H43" s="12">
        <v>338</v>
      </c>
      <c r="I43" s="21">
        <f t="shared" si="36"/>
        <v>17031</v>
      </c>
      <c r="J43" s="7">
        <f t="shared" si="37"/>
        <v>4.8488051200751574</v>
      </c>
      <c r="K43" s="12">
        <v>15335</v>
      </c>
      <c r="L43" s="12">
        <v>871</v>
      </c>
      <c r="M43" s="12">
        <v>293</v>
      </c>
      <c r="N43" s="12">
        <v>97</v>
      </c>
      <c r="O43" s="12">
        <v>423</v>
      </c>
      <c r="P43" s="21">
        <f t="shared" si="38"/>
        <v>17019</v>
      </c>
      <c r="Q43" s="7">
        <f t="shared" si="39"/>
        <v>4.7978729655091366</v>
      </c>
      <c r="R43" s="12">
        <v>15403</v>
      </c>
      <c r="S43" s="12">
        <v>858</v>
      </c>
      <c r="T43" s="12">
        <v>302</v>
      </c>
      <c r="U43" s="12">
        <v>83</v>
      </c>
      <c r="V43" s="12">
        <v>385</v>
      </c>
      <c r="W43" s="21">
        <f t="shared" si="40"/>
        <v>17031</v>
      </c>
      <c r="X43" s="7">
        <f t="shared" si="41"/>
        <v>4.8091127943162473</v>
      </c>
    </row>
    <row r="44" spans="1:42" x14ac:dyDescent="0.25">
      <c r="A44" s="10">
        <v>42775</v>
      </c>
      <c r="B44" s="11" t="s">
        <v>16</v>
      </c>
      <c r="C44" s="7">
        <f t="shared" si="35"/>
        <v>4.8176000939297872</v>
      </c>
      <c r="D44" s="12">
        <v>15831</v>
      </c>
      <c r="E44" s="12">
        <v>584</v>
      </c>
      <c r="F44" s="12">
        <v>205</v>
      </c>
      <c r="G44" s="12">
        <v>77</v>
      </c>
      <c r="H44" s="12">
        <v>337</v>
      </c>
      <c r="I44" s="21">
        <f t="shared" si="36"/>
        <v>17034</v>
      </c>
      <c r="J44" s="7">
        <f t="shared" si="37"/>
        <v>4.8489491605025243</v>
      </c>
      <c r="K44" s="12">
        <v>15335</v>
      </c>
      <c r="L44" s="12">
        <v>874</v>
      </c>
      <c r="M44" s="12">
        <v>292</v>
      </c>
      <c r="N44" s="12">
        <v>97</v>
      </c>
      <c r="O44" s="12">
        <v>436</v>
      </c>
      <c r="P44" s="21">
        <f t="shared" si="38"/>
        <v>17034</v>
      </c>
      <c r="Q44" s="7">
        <f t="shared" si="39"/>
        <v>4.7949395326993072</v>
      </c>
      <c r="R44" s="12">
        <v>15404</v>
      </c>
      <c r="S44" s="12">
        <v>858</v>
      </c>
      <c r="T44" s="12">
        <v>304</v>
      </c>
      <c r="U44" s="12">
        <v>83</v>
      </c>
      <c r="V44" s="12">
        <v>385</v>
      </c>
      <c r="W44" s="21">
        <f t="shared" si="40"/>
        <v>17034</v>
      </c>
      <c r="X44" s="7">
        <f t="shared" si="41"/>
        <v>4.8089115885875309</v>
      </c>
    </row>
    <row r="45" spans="1:42" x14ac:dyDescent="0.25">
      <c r="A45" s="10">
        <v>42776</v>
      </c>
      <c r="B45" s="11" t="s">
        <v>17</v>
      </c>
      <c r="C45" s="7">
        <f t="shared" ref="C45:C51" si="45">AVERAGE(J45,Q45,X45)</f>
        <v>4.8177655140022315</v>
      </c>
      <c r="D45" s="12">
        <v>15832</v>
      </c>
      <c r="E45" s="12">
        <v>583</v>
      </c>
      <c r="F45" s="12">
        <v>204</v>
      </c>
      <c r="G45" s="12">
        <v>77</v>
      </c>
      <c r="H45" s="12">
        <v>337</v>
      </c>
      <c r="I45" s="21">
        <f t="shared" ref="I45:I51" si="46">SUM(D45:H45)</f>
        <v>17033</v>
      </c>
      <c r="J45" s="7">
        <f t="shared" ref="J45:J51" si="47">(D45*5+E45*4+F45*3+G45*2+H45*1)/I45</f>
        <v>4.8491164210649913</v>
      </c>
      <c r="K45" s="12">
        <v>15335</v>
      </c>
      <c r="L45" s="12">
        <v>873</v>
      </c>
      <c r="M45" s="12">
        <v>292</v>
      </c>
      <c r="N45" s="12">
        <v>97</v>
      </c>
      <c r="O45" s="12">
        <v>436</v>
      </c>
      <c r="P45" s="21">
        <f t="shared" ref="P45:P51" si="48">SUM(K45:O45)</f>
        <v>17033</v>
      </c>
      <c r="Q45" s="7">
        <f t="shared" ref="Q45:Q51" si="49">(K45*5+L45*4+M45*3+N45*2+O45*1)/P45</f>
        <v>4.7949862032525097</v>
      </c>
      <c r="R45" s="12">
        <v>15406</v>
      </c>
      <c r="S45" s="12">
        <v>857</v>
      </c>
      <c r="T45" s="12">
        <v>302</v>
      </c>
      <c r="U45" s="12">
        <v>83</v>
      </c>
      <c r="V45" s="12">
        <v>385</v>
      </c>
      <c r="W45" s="21">
        <f t="shared" ref="W45:W51" si="50">SUM(R45:V45)</f>
        <v>17033</v>
      </c>
      <c r="X45" s="7">
        <f t="shared" ref="X45:X51" si="51">(R45*5+S45*4+T45*3+U45*2+V45*1)/W45</f>
        <v>4.8091939176891918</v>
      </c>
    </row>
    <row r="46" spans="1:42" x14ac:dyDescent="0.25">
      <c r="A46" s="10">
        <v>42777</v>
      </c>
      <c r="B46" s="11" t="s">
        <v>18</v>
      </c>
      <c r="C46" s="7">
        <f t="shared" si="45"/>
        <v>4.817795780987046</v>
      </c>
      <c r="D46" s="12">
        <v>15833</v>
      </c>
      <c r="E46" s="12">
        <v>584</v>
      </c>
      <c r="F46" s="12">
        <v>204</v>
      </c>
      <c r="G46" s="12">
        <v>76</v>
      </c>
      <c r="H46" s="12">
        <v>337</v>
      </c>
      <c r="I46" s="21">
        <f t="shared" si="46"/>
        <v>17034</v>
      </c>
      <c r="J46" s="7">
        <f t="shared" si="47"/>
        <v>4.8492426910884117</v>
      </c>
      <c r="K46" s="12">
        <v>15336</v>
      </c>
      <c r="L46" s="12">
        <v>873</v>
      </c>
      <c r="M46" s="12">
        <v>294</v>
      </c>
      <c r="N46" s="12">
        <v>95</v>
      </c>
      <c r="O46" s="12">
        <v>436</v>
      </c>
      <c r="P46" s="21">
        <f t="shared" si="48"/>
        <v>17034</v>
      </c>
      <c r="Q46" s="7">
        <f t="shared" si="49"/>
        <v>4.7951156510508399</v>
      </c>
      <c r="R46" s="12">
        <v>15405</v>
      </c>
      <c r="S46" s="12">
        <v>858</v>
      </c>
      <c r="T46" s="12">
        <v>303</v>
      </c>
      <c r="U46" s="12">
        <v>83</v>
      </c>
      <c r="V46" s="12">
        <v>385</v>
      </c>
      <c r="W46" s="21">
        <f t="shared" si="50"/>
        <v>17034</v>
      </c>
      <c r="X46" s="7">
        <f t="shared" si="51"/>
        <v>4.8090290008218854</v>
      </c>
    </row>
    <row r="47" spans="1:42" x14ac:dyDescent="0.25">
      <c r="A47" s="43">
        <v>42778</v>
      </c>
      <c r="B47" s="44" t="s">
        <v>12</v>
      </c>
      <c r="C47" s="15">
        <f t="shared" si="45"/>
        <v>4.818146234538907</v>
      </c>
      <c r="D47" s="16">
        <v>15833</v>
      </c>
      <c r="E47" s="16">
        <v>583</v>
      </c>
      <c r="F47" s="16">
        <v>205</v>
      </c>
      <c r="G47" s="16">
        <v>76</v>
      </c>
      <c r="H47" s="16">
        <v>335</v>
      </c>
      <c r="I47" s="22">
        <f t="shared" si="46"/>
        <v>17032</v>
      </c>
      <c r="J47" s="15">
        <f t="shared" si="47"/>
        <v>4.8496359793330202</v>
      </c>
      <c r="K47" s="16">
        <v>15335</v>
      </c>
      <c r="L47" s="16">
        <v>874</v>
      </c>
      <c r="M47" s="16">
        <v>293</v>
      </c>
      <c r="N47" s="16">
        <v>95</v>
      </c>
      <c r="O47" s="16">
        <v>435</v>
      </c>
      <c r="P47" s="22">
        <f t="shared" si="48"/>
        <v>17032</v>
      </c>
      <c r="Q47" s="15">
        <f t="shared" si="49"/>
        <v>4.7953851573508688</v>
      </c>
      <c r="R47" s="16">
        <v>15404</v>
      </c>
      <c r="S47" s="16">
        <v>859</v>
      </c>
      <c r="T47" s="16">
        <v>303</v>
      </c>
      <c r="U47" s="16">
        <v>83</v>
      </c>
      <c r="V47" s="16">
        <v>383</v>
      </c>
      <c r="W47" s="22">
        <f t="shared" si="50"/>
        <v>17032</v>
      </c>
      <c r="X47" s="15">
        <f t="shared" si="51"/>
        <v>4.8094175669328321</v>
      </c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</row>
    <row r="48" spans="1:42" x14ac:dyDescent="0.25">
      <c r="A48" s="10">
        <v>42779</v>
      </c>
      <c r="B48" s="11" t="s">
        <v>13</v>
      </c>
      <c r="C48" s="7">
        <f t="shared" si="45"/>
        <v>4.8185995580845109</v>
      </c>
      <c r="D48" s="12">
        <v>15851</v>
      </c>
      <c r="E48" s="12">
        <v>582</v>
      </c>
      <c r="F48" s="12">
        <v>204</v>
      </c>
      <c r="G48" s="12">
        <v>75</v>
      </c>
      <c r="H48" s="12">
        <v>335</v>
      </c>
      <c r="I48" s="21">
        <f t="shared" si="46"/>
        <v>17047</v>
      </c>
      <c r="J48" s="7">
        <f t="shared" si="47"/>
        <v>4.8501202557634775</v>
      </c>
      <c r="K48" s="12">
        <v>15352</v>
      </c>
      <c r="L48" s="12">
        <v>874</v>
      </c>
      <c r="M48" s="12">
        <v>292</v>
      </c>
      <c r="N48" s="12">
        <v>95</v>
      </c>
      <c r="O48" s="12">
        <v>434</v>
      </c>
      <c r="P48" s="21">
        <f t="shared" si="48"/>
        <v>17047</v>
      </c>
      <c r="Q48" s="7">
        <f t="shared" si="49"/>
        <v>4.7959171701765708</v>
      </c>
      <c r="R48" s="12">
        <v>15419</v>
      </c>
      <c r="S48" s="12">
        <v>860</v>
      </c>
      <c r="T48" s="12">
        <v>304</v>
      </c>
      <c r="U48" s="12">
        <v>81</v>
      </c>
      <c r="V48" s="12">
        <v>383</v>
      </c>
      <c r="W48" s="21">
        <f t="shared" si="50"/>
        <v>17047</v>
      </c>
      <c r="X48" s="7">
        <f t="shared" si="51"/>
        <v>4.8097612483134862</v>
      </c>
    </row>
    <row r="49" spans="1:42" x14ac:dyDescent="0.25">
      <c r="A49" s="10">
        <v>42780</v>
      </c>
      <c r="B49" s="11" t="s">
        <v>14</v>
      </c>
      <c r="C49" s="7">
        <f t="shared" si="45"/>
        <v>4.8191335226914438</v>
      </c>
      <c r="D49" s="12">
        <v>15856</v>
      </c>
      <c r="E49" s="12">
        <v>583</v>
      </c>
      <c r="F49" s="12">
        <v>204</v>
      </c>
      <c r="G49" s="12">
        <v>75</v>
      </c>
      <c r="H49" s="12">
        <v>334</v>
      </c>
      <c r="I49" s="21">
        <f t="shared" si="46"/>
        <v>17052</v>
      </c>
      <c r="J49" s="7">
        <f t="shared" si="47"/>
        <v>4.850340136054422</v>
      </c>
      <c r="K49" s="12">
        <v>15357</v>
      </c>
      <c r="L49" s="12">
        <v>876</v>
      </c>
      <c r="M49" s="12">
        <v>303</v>
      </c>
      <c r="N49" s="12">
        <v>81</v>
      </c>
      <c r="O49" s="12">
        <v>433</v>
      </c>
      <c r="P49" s="21">
        <f t="shared" si="48"/>
        <v>17050</v>
      </c>
      <c r="Q49" s="7">
        <f t="shared" si="49"/>
        <v>4.7972434017595305</v>
      </c>
      <c r="R49" s="12">
        <v>15423</v>
      </c>
      <c r="S49" s="12">
        <v>862</v>
      </c>
      <c r="T49" s="12">
        <v>303</v>
      </c>
      <c r="U49" s="12">
        <v>81</v>
      </c>
      <c r="V49" s="12">
        <v>383</v>
      </c>
      <c r="W49" s="21">
        <f t="shared" si="50"/>
        <v>17052</v>
      </c>
      <c r="X49" s="7">
        <f t="shared" si="51"/>
        <v>4.8098170302603798</v>
      </c>
    </row>
    <row r="50" spans="1:42" x14ac:dyDescent="0.25">
      <c r="A50" s="10">
        <v>42781</v>
      </c>
      <c r="B50" s="11" t="s">
        <v>15</v>
      </c>
      <c r="C50" s="7">
        <f t="shared" si="45"/>
        <v>4.8191670083767795</v>
      </c>
      <c r="D50" s="12">
        <v>15877</v>
      </c>
      <c r="E50" s="12">
        <v>582</v>
      </c>
      <c r="F50" s="12">
        <v>203</v>
      </c>
      <c r="G50" s="12">
        <v>75</v>
      </c>
      <c r="H50" s="12">
        <v>334</v>
      </c>
      <c r="I50" s="21">
        <f t="shared" si="46"/>
        <v>17071</v>
      </c>
      <c r="J50" s="7">
        <f t="shared" si="47"/>
        <v>4.8506824439107259</v>
      </c>
      <c r="K50" s="12">
        <v>15376</v>
      </c>
      <c r="L50" s="12">
        <v>878</v>
      </c>
      <c r="M50" s="12">
        <v>288</v>
      </c>
      <c r="N50" s="12">
        <v>95</v>
      </c>
      <c r="O50" s="12">
        <v>434</v>
      </c>
      <c r="P50" s="21">
        <f t="shared" si="48"/>
        <v>17071</v>
      </c>
      <c r="Q50" s="7">
        <f t="shared" si="49"/>
        <v>4.796438404311405</v>
      </c>
      <c r="R50" s="12">
        <v>15444</v>
      </c>
      <c r="S50" s="12">
        <v>863</v>
      </c>
      <c r="T50" s="12">
        <v>301</v>
      </c>
      <c r="U50" s="12">
        <v>80</v>
      </c>
      <c r="V50" s="12">
        <v>383</v>
      </c>
      <c r="W50" s="21">
        <f t="shared" si="50"/>
        <v>17071</v>
      </c>
      <c r="X50" s="7">
        <f t="shared" si="51"/>
        <v>4.8103801769082066</v>
      </c>
    </row>
    <row r="51" spans="1:42" x14ac:dyDescent="0.25">
      <c r="A51" s="10">
        <v>42782</v>
      </c>
      <c r="B51" s="11" t="s">
        <v>16</v>
      </c>
      <c r="C51" s="7">
        <f t="shared" si="45"/>
        <v>4.8194428186819618</v>
      </c>
      <c r="D51" s="12">
        <v>15894</v>
      </c>
      <c r="E51" s="12">
        <v>580</v>
      </c>
      <c r="F51" s="12">
        <v>203</v>
      </c>
      <c r="G51" s="12">
        <v>75</v>
      </c>
      <c r="H51" s="12">
        <v>334</v>
      </c>
      <c r="I51" s="21">
        <f t="shared" si="46"/>
        <v>17086</v>
      </c>
      <c r="J51" s="7">
        <f t="shared" si="47"/>
        <v>4.8509305864450427</v>
      </c>
      <c r="K51" s="12">
        <v>15390</v>
      </c>
      <c r="L51" s="12">
        <v>879</v>
      </c>
      <c r="M51" s="12">
        <v>289</v>
      </c>
      <c r="N51" s="12">
        <v>95</v>
      </c>
      <c r="O51" s="12">
        <v>433</v>
      </c>
      <c r="P51" s="21">
        <f t="shared" si="48"/>
        <v>17086</v>
      </c>
      <c r="Q51" s="7">
        <f t="shared" si="49"/>
        <v>4.7966756408755709</v>
      </c>
      <c r="R51" s="12">
        <v>15461</v>
      </c>
      <c r="S51" s="12">
        <v>862</v>
      </c>
      <c r="T51" s="12">
        <v>300</v>
      </c>
      <c r="U51" s="12">
        <v>80</v>
      </c>
      <c r="V51" s="12">
        <v>383</v>
      </c>
      <c r="W51" s="21">
        <f t="shared" si="50"/>
        <v>17086</v>
      </c>
      <c r="X51" s="7">
        <f t="shared" si="51"/>
        <v>4.8107222287252718</v>
      </c>
    </row>
    <row r="52" spans="1:42" x14ac:dyDescent="0.25">
      <c r="A52" s="10">
        <v>42783</v>
      </c>
      <c r="B52" s="11" t="s">
        <v>17</v>
      </c>
      <c r="C52" s="7">
        <f t="shared" ref="C52:C56" si="52">AVERAGE(J52,Q52,X52)</f>
        <v>4.8194923343658074</v>
      </c>
      <c r="D52" s="12">
        <v>15918</v>
      </c>
      <c r="E52" s="12">
        <v>581</v>
      </c>
      <c r="F52" s="12">
        <v>203</v>
      </c>
      <c r="G52" s="12">
        <v>75</v>
      </c>
      <c r="H52" s="12">
        <v>334</v>
      </c>
      <c r="I52" s="21">
        <f t="shared" ref="I52:I56" si="53">SUM(D52:H52)</f>
        <v>17111</v>
      </c>
      <c r="J52" s="7">
        <f t="shared" ref="J52:J56" si="54">(D52*5+E52*4+F52*3+G52*2+H52*1)/I52</f>
        <v>4.8510899421424813</v>
      </c>
      <c r="K52" s="12">
        <v>15409</v>
      </c>
      <c r="L52" s="12">
        <v>884</v>
      </c>
      <c r="M52" s="12">
        <v>289</v>
      </c>
      <c r="N52" s="12">
        <v>95</v>
      </c>
      <c r="O52" s="12">
        <v>434</v>
      </c>
      <c r="P52" s="21">
        <f t="shared" ref="P52:P56" si="55">SUM(K52:O52)</f>
        <v>17111</v>
      </c>
      <c r="Q52" s="7">
        <f t="shared" ref="Q52:Q56" si="56">(K52*5+L52*4+M52*3+N52*2+O52*1)/P52</f>
        <v>4.7964467301735727</v>
      </c>
      <c r="R52" s="12">
        <v>15484</v>
      </c>
      <c r="S52" s="12">
        <v>865</v>
      </c>
      <c r="T52" s="12">
        <v>299</v>
      </c>
      <c r="U52" s="12">
        <v>80</v>
      </c>
      <c r="V52" s="12">
        <v>383</v>
      </c>
      <c r="W52" s="21">
        <f t="shared" ref="W52:W56" si="57">SUM(R52:V52)</f>
        <v>17111</v>
      </c>
      <c r="X52" s="7">
        <f t="shared" ref="X52:X56" si="58">(R52*5+S52*4+T52*3+U52*2+V52*1)/W52</f>
        <v>4.810940330781369</v>
      </c>
    </row>
    <row r="53" spans="1:42" x14ac:dyDescent="0.25">
      <c r="A53" s="10">
        <v>42784</v>
      </c>
      <c r="B53" s="11" t="s">
        <v>18</v>
      </c>
      <c r="C53" s="7">
        <f t="shared" si="52"/>
        <v>4.8196919242079019</v>
      </c>
      <c r="D53" s="12">
        <v>15922</v>
      </c>
      <c r="E53" s="12">
        <v>585</v>
      </c>
      <c r="F53" s="12">
        <v>203</v>
      </c>
      <c r="G53" s="12">
        <v>75</v>
      </c>
      <c r="H53" s="12">
        <v>332</v>
      </c>
      <c r="I53" s="21">
        <f t="shared" si="53"/>
        <v>17117</v>
      </c>
      <c r="J53" s="7">
        <f t="shared" si="54"/>
        <v>4.8513758252030144</v>
      </c>
      <c r="K53" s="12">
        <v>15417</v>
      </c>
      <c r="L53" s="12">
        <v>884</v>
      </c>
      <c r="M53" s="12">
        <v>290</v>
      </c>
      <c r="N53" s="12">
        <v>94</v>
      </c>
      <c r="O53" s="12">
        <v>432</v>
      </c>
      <c r="P53" s="21">
        <f t="shared" si="55"/>
        <v>17117</v>
      </c>
      <c r="Q53" s="7">
        <f t="shared" si="56"/>
        <v>4.7970438745107202</v>
      </c>
      <c r="R53" s="12">
        <v>15487</v>
      </c>
      <c r="S53" s="12">
        <v>867</v>
      </c>
      <c r="T53" s="12">
        <v>299</v>
      </c>
      <c r="U53" s="12">
        <v>80</v>
      </c>
      <c r="V53" s="12">
        <v>384</v>
      </c>
      <c r="W53" s="21">
        <f t="shared" si="57"/>
        <v>17117</v>
      </c>
      <c r="X53" s="7">
        <f t="shared" si="58"/>
        <v>4.8106560729099721</v>
      </c>
    </row>
    <row r="54" spans="1:42" x14ac:dyDescent="0.25">
      <c r="A54" s="43">
        <v>42785</v>
      </c>
      <c r="B54" s="44" t="s">
        <v>12</v>
      </c>
      <c r="C54" s="15">
        <f t="shared" si="52"/>
        <v>4.8193908945749113</v>
      </c>
      <c r="D54" s="16">
        <v>15924</v>
      </c>
      <c r="E54" s="16">
        <v>582</v>
      </c>
      <c r="F54" s="16">
        <v>203</v>
      </c>
      <c r="G54" s="16">
        <v>75</v>
      </c>
      <c r="H54" s="16">
        <v>334</v>
      </c>
      <c r="I54" s="22">
        <f t="shared" si="53"/>
        <v>17118</v>
      </c>
      <c r="J54" s="15">
        <f t="shared" si="54"/>
        <v>4.8510924173384744</v>
      </c>
      <c r="K54" s="16">
        <v>15418</v>
      </c>
      <c r="L54" s="16">
        <v>881</v>
      </c>
      <c r="M54" s="16">
        <v>290</v>
      </c>
      <c r="N54" s="16">
        <v>94</v>
      </c>
      <c r="O54" s="16">
        <v>435</v>
      </c>
      <c r="P54" s="22">
        <f t="shared" si="55"/>
        <v>17118</v>
      </c>
      <c r="Q54" s="15">
        <f t="shared" si="56"/>
        <v>4.7965299684542586</v>
      </c>
      <c r="R54" s="16">
        <v>15489</v>
      </c>
      <c r="S54" s="16">
        <v>865</v>
      </c>
      <c r="T54" s="16">
        <v>299</v>
      </c>
      <c r="U54" s="16">
        <v>80</v>
      </c>
      <c r="V54" s="16">
        <v>385</v>
      </c>
      <c r="W54" s="22">
        <f t="shared" si="57"/>
        <v>17118</v>
      </c>
      <c r="X54" s="15">
        <f t="shared" si="58"/>
        <v>4.8105502979320018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10">
        <v>42786</v>
      </c>
      <c r="B55" s="11" t="s">
        <v>13</v>
      </c>
      <c r="C55" s="7">
        <f t="shared" si="52"/>
        <v>4.8193195531161193</v>
      </c>
      <c r="D55" s="12">
        <v>15930</v>
      </c>
      <c r="E55" s="12">
        <v>583</v>
      </c>
      <c r="F55" s="12">
        <v>204</v>
      </c>
      <c r="G55" s="12">
        <v>74</v>
      </c>
      <c r="H55" s="12">
        <v>335</v>
      </c>
      <c r="I55" s="21">
        <f t="shared" si="53"/>
        <v>17126</v>
      </c>
      <c r="J55" s="7">
        <f t="shared" si="54"/>
        <v>4.8509284129393908</v>
      </c>
      <c r="K55" s="12">
        <v>15425</v>
      </c>
      <c r="L55" s="12">
        <v>882</v>
      </c>
      <c r="M55" s="12">
        <v>289</v>
      </c>
      <c r="N55" s="12">
        <v>94</v>
      </c>
      <c r="O55" s="12">
        <v>436</v>
      </c>
      <c r="P55" s="21">
        <f t="shared" si="55"/>
        <v>17126</v>
      </c>
      <c r="Q55" s="7">
        <f t="shared" si="56"/>
        <v>4.7964498423449724</v>
      </c>
      <c r="R55" s="12">
        <v>15495</v>
      </c>
      <c r="S55" s="12">
        <v>867</v>
      </c>
      <c r="T55" s="12">
        <v>299</v>
      </c>
      <c r="U55" s="12">
        <v>81</v>
      </c>
      <c r="V55" s="12">
        <v>384</v>
      </c>
      <c r="W55" s="21">
        <f t="shared" si="57"/>
        <v>17126</v>
      </c>
      <c r="X55" s="7">
        <f t="shared" si="58"/>
        <v>4.8105804040639963</v>
      </c>
    </row>
    <row r="56" spans="1:42" x14ac:dyDescent="0.25">
      <c r="A56" s="10">
        <v>42787</v>
      </c>
      <c r="B56" s="11" t="s">
        <v>14</v>
      </c>
      <c r="C56" s="7">
        <f t="shared" si="52"/>
        <v>4.8190270564665143</v>
      </c>
      <c r="D56" s="12">
        <v>15940</v>
      </c>
      <c r="E56" s="12">
        <v>583</v>
      </c>
      <c r="F56" s="12">
        <v>204</v>
      </c>
      <c r="G56" s="12">
        <v>74</v>
      </c>
      <c r="H56" s="12">
        <v>336</v>
      </c>
      <c r="I56" s="21">
        <f t="shared" si="53"/>
        <v>17137</v>
      </c>
      <c r="J56" s="7">
        <f t="shared" si="54"/>
        <v>4.8507906868179962</v>
      </c>
      <c r="K56" s="12">
        <v>15435</v>
      </c>
      <c r="L56" s="12">
        <v>881</v>
      </c>
      <c r="M56" s="12">
        <v>288</v>
      </c>
      <c r="N56" s="12">
        <v>94</v>
      </c>
      <c r="O56" s="12">
        <v>439</v>
      </c>
      <c r="P56" s="21">
        <f t="shared" si="55"/>
        <v>17137</v>
      </c>
      <c r="Q56" s="7">
        <f t="shared" si="56"/>
        <v>4.7960553189006241</v>
      </c>
      <c r="R56" s="12">
        <v>15506</v>
      </c>
      <c r="S56" s="12">
        <v>865</v>
      </c>
      <c r="T56" s="12">
        <v>298</v>
      </c>
      <c r="U56" s="12">
        <v>81</v>
      </c>
      <c r="V56" s="12">
        <v>387</v>
      </c>
      <c r="W56" s="21">
        <f t="shared" si="57"/>
        <v>17137</v>
      </c>
      <c r="X56" s="7">
        <f t="shared" si="58"/>
        <v>4.8102351636809244</v>
      </c>
    </row>
    <row r="57" spans="1:42" x14ac:dyDescent="0.25">
      <c r="A57" s="10">
        <v>42788</v>
      </c>
      <c r="B57" s="11" t="s">
        <v>15</v>
      </c>
      <c r="C57" s="7">
        <f t="shared" ref="C57:C63" si="59">AVERAGE(J57,Q57,X57)</f>
        <v>4.818797431406888</v>
      </c>
      <c r="D57" s="12">
        <v>15932</v>
      </c>
      <c r="E57" s="12">
        <v>584</v>
      </c>
      <c r="F57" s="12">
        <v>204</v>
      </c>
      <c r="G57" s="12">
        <v>74</v>
      </c>
      <c r="H57" s="12">
        <v>336</v>
      </c>
      <c r="I57" s="21">
        <f t="shared" ref="I57:I63" si="60">SUM(D57:H57)</f>
        <v>17130</v>
      </c>
      <c r="J57" s="7">
        <f t="shared" ref="J57:J63" si="61">(D57*5+E57*4+F57*3+G57*2+H57*1)/I57</f>
        <v>4.8506713368359602</v>
      </c>
      <c r="K57" s="12">
        <v>15426</v>
      </c>
      <c r="L57" s="12">
        <v>881</v>
      </c>
      <c r="M57" s="12">
        <v>289</v>
      </c>
      <c r="N57" s="12">
        <v>94</v>
      </c>
      <c r="O57" s="12">
        <v>440</v>
      </c>
      <c r="P57" s="21">
        <f t="shared" ref="P57:P63" si="62">SUM(K57:O57)</f>
        <v>17130</v>
      </c>
      <c r="Q57" s="7">
        <f t="shared" ref="Q57:Q63" si="63">(K57*5+L57*4+M57*3+N57*2+O57*1)/P57</f>
        <v>4.795621716287215</v>
      </c>
      <c r="R57" s="12">
        <v>15496</v>
      </c>
      <c r="S57" s="12">
        <v>868</v>
      </c>
      <c r="T57" s="12">
        <v>299</v>
      </c>
      <c r="U57" s="12">
        <v>81</v>
      </c>
      <c r="V57" s="12">
        <v>386</v>
      </c>
      <c r="W57" s="21">
        <f t="shared" ref="W57:W63" si="64">SUM(R57:V57)</f>
        <v>17130</v>
      </c>
      <c r="X57" s="7">
        <f t="shared" ref="X57:X63" si="65">(R57*5+S57*4+T57*3+U57*2+V57*1)/W57</f>
        <v>4.8100992410974897</v>
      </c>
    </row>
    <row r="58" spans="1:42" x14ac:dyDescent="0.25">
      <c r="A58" s="10">
        <v>42789</v>
      </c>
      <c r="B58" s="11" t="s">
        <v>16</v>
      </c>
      <c r="C58" s="7">
        <f t="shared" si="59"/>
        <v>4.8186145924414649</v>
      </c>
      <c r="D58" s="12">
        <v>15954</v>
      </c>
      <c r="E58" s="12">
        <v>586</v>
      </c>
      <c r="F58" s="12">
        <v>204</v>
      </c>
      <c r="G58" s="12">
        <v>74</v>
      </c>
      <c r="H58" s="12">
        <v>337</v>
      </c>
      <c r="I58" s="21">
        <f t="shared" si="60"/>
        <v>17155</v>
      </c>
      <c r="J58" s="7">
        <f t="shared" si="61"/>
        <v>4.850539201399009</v>
      </c>
      <c r="K58" s="12">
        <v>15444</v>
      </c>
      <c r="L58" s="12">
        <v>885</v>
      </c>
      <c r="M58" s="12">
        <v>290</v>
      </c>
      <c r="N58" s="12">
        <v>95</v>
      </c>
      <c r="O58" s="12">
        <v>441</v>
      </c>
      <c r="P58" s="21">
        <f t="shared" si="62"/>
        <v>17155</v>
      </c>
      <c r="Q58" s="7">
        <f t="shared" si="63"/>
        <v>4.7951617604197025</v>
      </c>
      <c r="R58" s="12">
        <v>15517</v>
      </c>
      <c r="S58" s="12">
        <v>872</v>
      </c>
      <c r="T58" s="12">
        <v>299</v>
      </c>
      <c r="U58" s="12">
        <v>81</v>
      </c>
      <c r="V58" s="12">
        <v>386</v>
      </c>
      <c r="W58" s="21">
        <f t="shared" si="64"/>
        <v>17155</v>
      </c>
      <c r="X58" s="7">
        <f t="shared" si="65"/>
        <v>4.8101428155056833</v>
      </c>
    </row>
    <row r="59" spans="1:42" x14ac:dyDescent="0.25">
      <c r="A59" s="10">
        <v>42790</v>
      </c>
      <c r="B59" s="11" t="s">
        <v>17</v>
      </c>
      <c r="C59" s="7">
        <f t="shared" si="59"/>
        <v>4.8184237620684973</v>
      </c>
      <c r="D59" s="12">
        <v>15954</v>
      </c>
      <c r="E59" s="12">
        <v>587</v>
      </c>
      <c r="F59" s="12">
        <v>206</v>
      </c>
      <c r="G59" s="12">
        <v>74</v>
      </c>
      <c r="H59" s="12">
        <v>338</v>
      </c>
      <c r="I59" s="21">
        <f t="shared" si="60"/>
        <v>17159</v>
      </c>
      <c r="J59" s="7">
        <f t="shared" si="61"/>
        <v>4.8500495366862868</v>
      </c>
      <c r="K59" s="12">
        <v>15447</v>
      </c>
      <c r="L59" s="12">
        <v>884</v>
      </c>
      <c r="M59" s="12">
        <v>293</v>
      </c>
      <c r="N59" s="12">
        <v>95</v>
      </c>
      <c r="O59" s="12">
        <v>440</v>
      </c>
      <c r="P59" s="21">
        <f t="shared" si="62"/>
        <v>17159</v>
      </c>
      <c r="Q59" s="7">
        <f t="shared" si="63"/>
        <v>4.795151232589312</v>
      </c>
      <c r="R59" s="12">
        <v>15520</v>
      </c>
      <c r="S59" s="12">
        <v>872</v>
      </c>
      <c r="T59" s="12">
        <v>300</v>
      </c>
      <c r="U59" s="12">
        <v>81</v>
      </c>
      <c r="V59" s="12">
        <v>386</v>
      </c>
      <c r="W59" s="21">
        <f t="shared" si="64"/>
        <v>17159</v>
      </c>
      <c r="X59" s="7">
        <f t="shared" si="65"/>
        <v>4.8100705169298914</v>
      </c>
    </row>
    <row r="60" spans="1:42" x14ac:dyDescent="0.25">
      <c r="A60" s="10">
        <v>42791</v>
      </c>
      <c r="B60" s="11" t="s">
        <v>18</v>
      </c>
      <c r="C60" s="7">
        <f t="shared" si="59"/>
        <v>4.8181800543267359</v>
      </c>
      <c r="D60" s="12">
        <v>15971</v>
      </c>
      <c r="E60" s="12">
        <v>589</v>
      </c>
      <c r="F60" s="12">
        <v>207</v>
      </c>
      <c r="G60" s="12">
        <v>74</v>
      </c>
      <c r="H60" s="12">
        <v>339</v>
      </c>
      <c r="I60" s="21">
        <f t="shared" si="60"/>
        <v>17180</v>
      </c>
      <c r="J60" s="7">
        <f t="shared" si="61"/>
        <v>4.8497671711292201</v>
      </c>
      <c r="K60" s="12">
        <v>15464</v>
      </c>
      <c r="L60" s="12">
        <v>886</v>
      </c>
      <c r="M60" s="12">
        <v>294</v>
      </c>
      <c r="N60" s="12">
        <v>95</v>
      </c>
      <c r="O60" s="12">
        <v>441</v>
      </c>
      <c r="P60" s="21">
        <f t="shared" si="62"/>
        <v>17180</v>
      </c>
      <c r="Q60" s="7">
        <f t="shared" si="63"/>
        <v>4.7949359720605358</v>
      </c>
      <c r="R60" s="12">
        <v>15536</v>
      </c>
      <c r="S60" s="12">
        <v>876</v>
      </c>
      <c r="T60" s="12">
        <v>300</v>
      </c>
      <c r="U60" s="12">
        <v>81</v>
      </c>
      <c r="V60" s="12">
        <v>387</v>
      </c>
      <c r="W60" s="21">
        <f t="shared" si="64"/>
        <v>17180</v>
      </c>
      <c r="X60" s="7">
        <f t="shared" si="65"/>
        <v>4.8098370197904536</v>
      </c>
    </row>
    <row r="61" spans="1:42" x14ac:dyDescent="0.25">
      <c r="A61" s="43">
        <v>42792</v>
      </c>
      <c r="B61" s="44" t="s">
        <v>12</v>
      </c>
      <c r="C61" s="15">
        <f t="shared" si="59"/>
        <v>4.818298219066464</v>
      </c>
      <c r="D61" s="16">
        <v>15974</v>
      </c>
      <c r="E61" s="16">
        <v>589</v>
      </c>
      <c r="F61" s="16">
        <v>207</v>
      </c>
      <c r="G61" s="16">
        <v>74</v>
      </c>
      <c r="H61" s="16">
        <v>338</v>
      </c>
      <c r="I61" s="22">
        <f t="shared" si="60"/>
        <v>17182</v>
      </c>
      <c r="J61" s="15">
        <f t="shared" si="61"/>
        <v>4.8500174601326966</v>
      </c>
      <c r="K61" s="16">
        <v>15467</v>
      </c>
      <c r="L61" s="16">
        <v>887</v>
      </c>
      <c r="M61" s="16">
        <v>293</v>
      </c>
      <c r="N61" s="16">
        <v>95</v>
      </c>
      <c r="O61" s="16">
        <v>440</v>
      </c>
      <c r="P61" s="22">
        <f t="shared" si="62"/>
        <v>17182</v>
      </c>
      <c r="Q61" s="15">
        <f t="shared" si="63"/>
        <v>4.7952508439064134</v>
      </c>
      <c r="R61" s="16">
        <v>15537</v>
      </c>
      <c r="S61" s="16">
        <v>876</v>
      </c>
      <c r="T61" s="16">
        <v>300</v>
      </c>
      <c r="U61" s="16">
        <v>81</v>
      </c>
      <c r="V61" s="16">
        <v>388</v>
      </c>
      <c r="W61" s="22">
        <f t="shared" si="64"/>
        <v>17182</v>
      </c>
      <c r="X61" s="15">
        <f t="shared" si="65"/>
        <v>4.8096263531602839</v>
      </c>
    </row>
    <row r="62" spans="1:42" x14ac:dyDescent="0.25">
      <c r="A62" s="10">
        <v>42793</v>
      </c>
      <c r="B62" s="11" t="s">
        <v>13</v>
      </c>
      <c r="C62" s="7">
        <f t="shared" si="59"/>
        <v>4.8179542411364027</v>
      </c>
      <c r="D62" s="12">
        <v>15966</v>
      </c>
      <c r="E62" s="12">
        <v>592</v>
      </c>
      <c r="F62" s="12">
        <v>206</v>
      </c>
      <c r="G62" s="12">
        <v>73</v>
      </c>
      <c r="H62" s="12">
        <v>340</v>
      </c>
      <c r="I62" s="21">
        <f t="shared" si="60"/>
        <v>17177</v>
      </c>
      <c r="J62" s="7">
        <f t="shared" si="61"/>
        <v>4.8496244978750651</v>
      </c>
      <c r="K62" s="12">
        <v>15457</v>
      </c>
      <c r="L62" s="12">
        <v>891</v>
      </c>
      <c r="M62" s="12">
        <v>294</v>
      </c>
      <c r="N62" s="12">
        <v>95</v>
      </c>
      <c r="O62" s="12">
        <v>440</v>
      </c>
      <c r="P62" s="21">
        <f t="shared" si="62"/>
        <v>17177</v>
      </c>
      <c r="Q62" s="7">
        <f t="shared" si="63"/>
        <v>4.7948419398032254</v>
      </c>
      <c r="R62" s="12">
        <v>15528</v>
      </c>
      <c r="S62" s="12">
        <v>880</v>
      </c>
      <c r="T62" s="12">
        <v>300</v>
      </c>
      <c r="U62" s="12">
        <v>82</v>
      </c>
      <c r="V62" s="12">
        <v>387</v>
      </c>
      <c r="W62" s="21">
        <f t="shared" si="64"/>
        <v>17177</v>
      </c>
      <c r="X62" s="7">
        <f t="shared" si="65"/>
        <v>4.8093962857309194</v>
      </c>
    </row>
    <row r="63" spans="1:42" x14ac:dyDescent="0.25">
      <c r="A63" s="10">
        <v>42794</v>
      </c>
      <c r="B63" s="11" t="s">
        <v>14</v>
      </c>
      <c r="C63" s="7">
        <f t="shared" si="59"/>
        <v>4.8176885829298177</v>
      </c>
      <c r="D63" s="12">
        <v>15932</v>
      </c>
      <c r="E63" s="12">
        <v>591</v>
      </c>
      <c r="F63" s="12">
        <v>204</v>
      </c>
      <c r="G63" s="12">
        <v>73</v>
      </c>
      <c r="H63" s="12">
        <v>341</v>
      </c>
      <c r="I63" s="21">
        <f t="shared" si="60"/>
        <v>17141</v>
      </c>
      <c r="J63" s="7">
        <f t="shared" si="61"/>
        <v>4.8493670147599319</v>
      </c>
      <c r="K63" s="12">
        <v>15423</v>
      </c>
      <c r="L63" s="12">
        <v>888</v>
      </c>
      <c r="M63" s="12">
        <v>296</v>
      </c>
      <c r="N63" s="12">
        <v>94</v>
      </c>
      <c r="O63" s="12">
        <v>440</v>
      </c>
      <c r="P63" s="21">
        <f t="shared" si="62"/>
        <v>17141</v>
      </c>
      <c r="Q63" s="7">
        <f t="shared" si="63"/>
        <v>4.7945277405052211</v>
      </c>
      <c r="R63" s="12">
        <v>15495</v>
      </c>
      <c r="S63" s="12">
        <v>878</v>
      </c>
      <c r="T63" s="12">
        <v>299</v>
      </c>
      <c r="U63" s="12">
        <v>81</v>
      </c>
      <c r="V63" s="12">
        <v>388</v>
      </c>
      <c r="W63" s="21">
        <f t="shared" si="64"/>
        <v>17141</v>
      </c>
      <c r="X63" s="7">
        <f t="shared" si="65"/>
        <v>4.8091709935242983</v>
      </c>
    </row>
    <row r="64" spans="1:42" ht="18" customHeight="1" x14ac:dyDescent="0.25">
      <c r="A64" s="17">
        <v>42767</v>
      </c>
      <c r="B64" s="18" t="s">
        <v>19</v>
      </c>
      <c r="C64" s="19">
        <f>AVERAGE(C39:C63)</f>
        <v>4.8184605417101443</v>
      </c>
      <c r="D64" s="20">
        <f t="shared" ref="D64:X64" si="66">AVERAGE(D39:D63)</f>
        <v>15896.92</v>
      </c>
      <c r="E64" s="20">
        <f t="shared" si="66"/>
        <v>584.48</v>
      </c>
      <c r="F64" s="20">
        <f t="shared" si="66"/>
        <v>204.44</v>
      </c>
      <c r="G64" s="20">
        <f t="shared" si="66"/>
        <v>75.319999999999993</v>
      </c>
      <c r="H64" s="20">
        <f t="shared" si="66"/>
        <v>336.64</v>
      </c>
      <c r="I64" s="20">
        <f t="shared" si="66"/>
        <v>17097.8</v>
      </c>
      <c r="J64" s="19">
        <f t="shared" si="66"/>
        <v>4.8499281820681235</v>
      </c>
      <c r="K64" s="20">
        <f t="shared" si="66"/>
        <v>15394.52</v>
      </c>
      <c r="L64" s="20">
        <f t="shared" si="66"/>
        <v>879.28</v>
      </c>
      <c r="M64" s="20">
        <f t="shared" si="66"/>
        <v>292.56</v>
      </c>
      <c r="N64" s="20">
        <f t="shared" si="66"/>
        <v>94.96</v>
      </c>
      <c r="O64" s="20">
        <f t="shared" si="66"/>
        <v>435.92</v>
      </c>
      <c r="P64" s="20">
        <f t="shared" si="66"/>
        <v>17097.240000000002</v>
      </c>
      <c r="Q64" s="19">
        <f t="shared" si="66"/>
        <v>4.7957009833004474</v>
      </c>
      <c r="R64" s="20">
        <f t="shared" si="66"/>
        <v>15465.12</v>
      </c>
      <c r="S64" s="20">
        <f t="shared" si="66"/>
        <v>864.8</v>
      </c>
      <c r="T64" s="20">
        <f t="shared" si="66"/>
        <v>300.8</v>
      </c>
      <c r="U64" s="20">
        <f t="shared" si="66"/>
        <v>81.92</v>
      </c>
      <c r="V64" s="20">
        <f t="shared" si="66"/>
        <v>385.16</v>
      </c>
      <c r="W64" s="20">
        <f t="shared" si="66"/>
        <v>17097.8</v>
      </c>
      <c r="X64" s="23">
        <f t="shared" si="66"/>
        <v>4.8097524597618646</v>
      </c>
    </row>
    <row r="65" spans="1:24" x14ac:dyDescent="0.25">
      <c r="A65" s="10">
        <v>42795</v>
      </c>
      <c r="B65" s="11" t="s">
        <v>15</v>
      </c>
      <c r="C65" s="7">
        <f t="shared" ref="C65:C69" si="67">AVERAGE(J65,Q65,X65)</f>
        <v>4.8176449953227314</v>
      </c>
      <c r="D65" s="12">
        <v>15896</v>
      </c>
      <c r="E65" s="12">
        <v>591</v>
      </c>
      <c r="F65" s="12">
        <v>204</v>
      </c>
      <c r="G65" s="12">
        <v>72</v>
      </c>
      <c r="H65" s="12">
        <v>341</v>
      </c>
      <c r="I65" s="21">
        <f t="shared" ref="I65:I69" si="68">SUM(D65:H65)</f>
        <v>17104</v>
      </c>
      <c r="J65" s="7">
        <f t="shared" ref="J65:J69" si="69">(D65*5+E65*4+F65*3+G65*2+H65*1)/I65</f>
        <v>4.8492165575304025</v>
      </c>
      <c r="K65" s="12">
        <v>15388</v>
      </c>
      <c r="L65" s="12">
        <v>887</v>
      </c>
      <c r="M65" s="12">
        <v>297</v>
      </c>
      <c r="N65" s="12">
        <v>93</v>
      </c>
      <c r="O65" s="12">
        <v>439</v>
      </c>
      <c r="P65" s="21">
        <f t="shared" ref="P65:P69" si="70">SUM(K65:O65)</f>
        <v>17104</v>
      </c>
      <c r="Q65" s="7">
        <f t="shared" ref="Q65:Q69" si="71">(K65*5+L65*4+M65*3+N65*2+O65*1)/P65</f>
        <v>4.7944340505144991</v>
      </c>
      <c r="R65" s="12">
        <v>15462</v>
      </c>
      <c r="S65" s="12">
        <v>876</v>
      </c>
      <c r="T65" s="12">
        <v>299</v>
      </c>
      <c r="U65" s="12">
        <v>80</v>
      </c>
      <c r="V65" s="12">
        <v>387</v>
      </c>
      <c r="W65" s="46">
        <f t="shared" ref="W65:W69" si="72">SUM(R65:V65)</f>
        <v>17104</v>
      </c>
      <c r="X65" s="7">
        <f t="shared" ref="X65:X69" si="73">(R65*5+S65*4+T65*3+U65*2+V65*1)/W65</f>
        <v>4.8092843779232926</v>
      </c>
    </row>
    <row r="66" spans="1:24" x14ac:dyDescent="0.25">
      <c r="A66" s="10">
        <v>42796</v>
      </c>
      <c r="B66" s="11" t="s">
        <v>16</v>
      </c>
      <c r="C66" s="7">
        <f t="shared" si="67"/>
        <v>4.8172981202787373</v>
      </c>
      <c r="D66" s="12">
        <v>15868</v>
      </c>
      <c r="E66" s="12">
        <v>590</v>
      </c>
      <c r="F66" s="12">
        <v>203</v>
      </c>
      <c r="G66" s="12">
        <v>73</v>
      </c>
      <c r="H66" s="12">
        <v>343</v>
      </c>
      <c r="I66" s="21">
        <f t="shared" si="68"/>
        <v>17077</v>
      </c>
      <c r="J66" s="7">
        <f t="shared" si="69"/>
        <v>4.8485096913977861</v>
      </c>
      <c r="K66" s="12">
        <v>15366</v>
      </c>
      <c r="L66" s="12">
        <v>882</v>
      </c>
      <c r="M66" s="12">
        <v>296</v>
      </c>
      <c r="N66" s="12">
        <v>94</v>
      </c>
      <c r="O66" s="12">
        <v>439</v>
      </c>
      <c r="P66" s="21">
        <f t="shared" si="70"/>
        <v>17077</v>
      </c>
      <c r="Q66" s="7">
        <f t="shared" si="71"/>
        <v>4.7943432687240151</v>
      </c>
      <c r="R66" s="12">
        <v>15439</v>
      </c>
      <c r="S66" s="12">
        <v>871</v>
      </c>
      <c r="T66" s="12">
        <v>299</v>
      </c>
      <c r="U66" s="12">
        <v>80</v>
      </c>
      <c r="V66" s="12">
        <v>388</v>
      </c>
      <c r="W66" s="21">
        <f t="shared" si="72"/>
        <v>17077</v>
      </c>
      <c r="X66" s="7">
        <f t="shared" si="73"/>
        <v>4.8090414007144116</v>
      </c>
    </row>
    <row r="67" spans="1:24" x14ac:dyDescent="0.25">
      <c r="A67" s="10">
        <v>42797</v>
      </c>
      <c r="B67" s="11" t="s">
        <v>17</v>
      </c>
      <c r="C67" s="7">
        <f t="shared" si="67"/>
        <v>4.8174924264634029</v>
      </c>
      <c r="D67" s="12">
        <v>15846</v>
      </c>
      <c r="E67" s="12">
        <v>591</v>
      </c>
      <c r="F67" s="12">
        <v>205</v>
      </c>
      <c r="G67" s="12">
        <v>73</v>
      </c>
      <c r="H67" s="12">
        <v>340</v>
      </c>
      <c r="I67" s="21">
        <f t="shared" si="68"/>
        <v>17055</v>
      </c>
      <c r="J67" s="7">
        <f t="shared" si="69"/>
        <v>4.8487247141600704</v>
      </c>
      <c r="K67" s="12">
        <v>15345</v>
      </c>
      <c r="L67" s="12">
        <v>882</v>
      </c>
      <c r="M67" s="12">
        <v>296</v>
      </c>
      <c r="N67" s="12">
        <v>95</v>
      </c>
      <c r="O67" s="12">
        <v>437</v>
      </c>
      <c r="P67" s="21">
        <f t="shared" si="70"/>
        <v>17055</v>
      </c>
      <c r="Q67" s="7">
        <f t="shared" si="71"/>
        <v>4.7943711521547936</v>
      </c>
      <c r="R67" s="12">
        <v>15420</v>
      </c>
      <c r="S67" s="12">
        <v>870</v>
      </c>
      <c r="T67" s="12">
        <v>300</v>
      </c>
      <c r="U67" s="12">
        <v>79</v>
      </c>
      <c r="V67" s="12">
        <v>386</v>
      </c>
      <c r="W67" s="21">
        <f t="shared" si="72"/>
        <v>17055</v>
      </c>
      <c r="X67" s="7">
        <f t="shared" si="73"/>
        <v>4.8093814130753447</v>
      </c>
    </row>
    <row r="68" spans="1:24" x14ac:dyDescent="0.25">
      <c r="A68" s="10">
        <v>42798</v>
      </c>
      <c r="B68" s="11" t="s">
        <v>18</v>
      </c>
      <c r="C68" s="7">
        <f t="shared" si="67"/>
        <v>4.8173756787374513</v>
      </c>
      <c r="D68" s="12">
        <v>15856</v>
      </c>
      <c r="E68" s="12">
        <v>592</v>
      </c>
      <c r="F68" s="12">
        <v>204</v>
      </c>
      <c r="G68" s="12">
        <v>73</v>
      </c>
      <c r="H68" s="12">
        <v>341</v>
      </c>
      <c r="I68" s="21">
        <f t="shared" si="68"/>
        <v>17066</v>
      </c>
      <c r="J68" s="7">
        <f t="shared" si="69"/>
        <v>4.8486464315012308</v>
      </c>
      <c r="K68" s="12">
        <v>15353</v>
      </c>
      <c r="L68" s="12">
        <v>884</v>
      </c>
      <c r="M68" s="12">
        <v>298</v>
      </c>
      <c r="N68" s="12">
        <v>95</v>
      </c>
      <c r="O68" s="12">
        <v>436</v>
      </c>
      <c r="P68" s="21">
        <f t="shared" si="70"/>
        <v>17066</v>
      </c>
      <c r="Q68" s="7">
        <f t="shared" si="71"/>
        <v>4.794386499472636</v>
      </c>
      <c r="R68" s="12">
        <v>15427</v>
      </c>
      <c r="S68" s="12">
        <v>873</v>
      </c>
      <c r="T68" s="12">
        <v>300</v>
      </c>
      <c r="U68" s="12">
        <v>79</v>
      </c>
      <c r="V68" s="12">
        <v>387</v>
      </c>
      <c r="W68" s="21">
        <f t="shared" si="72"/>
        <v>17066</v>
      </c>
      <c r="X68" s="7">
        <f t="shared" si="73"/>
        <v>4.8090941052384855</v>
      </c>
    </row>
    <row r="69" spans="1:24" x14ac:dyDescent="0.25">
      <c r="A69" s="43">
        <v>42799</v>
      </c>
      <c r="B69" s="44" t="s">
        <v>12</v>
      </c>
      <c r="C69" s="15">
        <f t="shared" si="67"/>
        <v>4.8180007031524674</v>
      </c>
      <c r="D69" s="16">
        <v>15858</v>
      </c>
      <c r="E69" s="16">
        <v>592</v>
      </c>
      <c r="F69" s="16">
        <v>203</v>
      </c>
      <c r="G69" s="16">
        <v>74</v>
      </c>
      <c r="H69" s="16">
        <v>339</v>
      </c>
      <c r="I69" s="22">
        <f t="shared" si="68"/>
        <v>17066</v>
      </c>
      <c r="J69" s="15">
        <f t="shared" si="69"/>
        <v>4.8490566037735849</v>
      </c>
      <c r="K69" s="16">
        <v>15360</v>
      </c>
      <c r="L69" s="16">
        <v>881</v>
      </c>
      <c r="M69" s="16">
        <v>298</v>
      </c>
      <c r="N69" s="16">
        <v>94</v>
      </c>
      <c r="O69" s="16">
        <v>433</v>
      </c>
      <c r="P69" s="22">
        <f t="shared" si="70"/>
        <v>17066</v>
      </c>
      <c r="Q69" s="15">
        <f t="shared" si="71"/>
        <v>4.7954412281729759</v>
      </c>
      <c r="R69" s="16">
        <v>15430</v>
      </c>
      <c r="S69" s="16">
        <v>872</v>
      </c>
      <c r="T69" s="16">
        <v>299</v>
      </c>
      <c r="U69" s="16">
        <v>79</v>
      </c>
      <c r="V69" s="16">
        <v>386</v>
      </c>
      <c r="W69" s="22">
        <f t="shared" si="72"/>
        <v>17066</v>
      </c>
      <c r="X69" s="15">
        <f t="shared" si="73"/>
        <v>4.8095042775108405</v>
      </c>
    </row>
    <row r="70" spans="1:24" x14ac:dyDescent="0.25">
      <c r="A70" s="10">
        <v>42800</v>
      </c>
      <c r="B70" s="11" t="s">
        <v>13</v>
      </c>
      <c r="C70" s="7">
        <f t="shared" ref="C70:C72" si="74">AVERAGE(J70,Q70,X70)</f>
        <v>4.8180007031524674</v>
      </c>
      <c r="D70" s="12">
        <v>15858</v>
      </c>
      <c r="E70" s="12">
        <v>592</v>
      </c>
      <c r="F70" s="12">
        <v>203</v>
      </c>
      <c r="G70" s="12">
        <v>74</v>
      </c>
      <c r="H70" s="12">
        <v>339</v>
      </c>
      <c r="I70" s="21">
        <f t="shared" ref="I70:I72" si="75">SUM(D70:H70)</f>
        <v>17066</v>
      </c>
      <c r="J70" s="7">
        <f t="shared" ref="J70:J72" si="76">(D70*5+E70*4+F70*3+G70*2+H70*1)/I70</f>
        <v>4.8490566037735849</v>
      </c>
      <c r="K70" s="12">
        <v>15360</v>
      </c>
      <c r="L70" s="12">
        <v>881</v>
      </c>
      <c r="M70" s="12">
        <v>298</v>
      </c>
      <c r="N70" s="12">
        <v>94</v>
      </c>
      <c r="O70" s="12">
        <v>433</v>
      </c>
      <c r="P70" s="21">
        <f t="shared" ref="P70:P72" si="77">SUM(K70:O70)</f>
        <v>17066</v>
      </c>
      <c r="Q70" s="7">
        <f t="shared" ref="Q70:Q72" si="78">(K70*5+L70*4+M70*3+N70*2+O70*1)/P70</f>
        <v>4.7954412281729759</v>
      </c>
      <c r="R70" s="12">
        <v>15430</v>
      </c>
      <c r="S70" s="12">
        <v>872</v>
      </c>
      <c r="T70" s="12">
        <v>299</v>
      </c>
      <c r="U70" s="12">
        <v>79</v>
      </c>
      <c r="V70" s="12">
        <v>386</v>
      </c>
      <c r="W70" s="21">
        <f t="shared" ref="W70:W72" si="79">SUM(R70:V70)</f>
        <v>17066</v>
      </c>
      <c r="X70" s="7">
        <f t="shared" ref="X70:X72" si="80">(R70*5+S70*4+T70*3+U70*2+V70*1)/W70</f>
        <v>4.8095042775108405</v>
      </c>
    </row>
    <row r="71" spans="1:24" x14ac:dyDescent="0.25">
      <c r="A71" s="10">
        <v>42801</v>
      </c>
      <c r="B71" s="11" t="s">
        <v>14</v>
      </c>
      <c r="C71" s="7">
        <f t="shared" si="74"/>
        <v>4.8182049028225409</v>
      </c>
      <c r="D71" s="12">
        <v>15860</v>
      </c>
      <c r="E71" s="12">
        <v>589</v>
      </c>
      <c r="F71" s="12">
        <v>203</v>
      </c>
      <c r="G71" s="12">
        <v>74</v>
      </c>
      <c r="H71" s="12">
        <v>339</v>
      </c>
      <c r="I71" s="21">
        <f t="shared" si="75"/>
        <v>17065</v>
      </c>
      <c r="J71" s="7">
        <f t="shared" si="76"/>
        <v>4.8492235569879867</v>
      </c>
      <c r="K71" s="12">
        <v>15365</v>
      </c>
      <c r="L71" s="12">
        <v>875</v>
      </c>
      <c r="M71" s="12">
        <v>298</v>
      </c>
      <c r="N71" s="12">
        <v>93</v>
      </c>
      <c r="O71" s="12">
        <v>434</v>
      </c>
      <c r="P71" s="21">
        <f t="shared" si="77"/>
        <v>17065</v>
      </c>
      <c r="Q71" s="7">
        <f t="shared" si="78"/>
        <v>4.7957222384998532</v>
      </c>
      <c r="R71" s="12">
        <v>15434</v>
      </c>
      <c r="S71" s="12">
        <v>867</v>
      </c>
      <c r="T71" s="12">
        <v>298</v>
      </c>
      <c r="U71" s="12">
        <v>79</v>
      </c>
      <c r="V71" s="12">
        <v>387</v>
      </c>
      <c r="W71" s="21">
        <f t="shared" si="79"/>
        <v>17065</v>
      </c>
      <c r="X71" s="7">
        <f t="shared" si="80"/>
        <v>4.8096689129797836</v>
      </c>
    </row>
    <row r="72" spans="1:24" x14ac:dyDescent="0.25">
      <c r="A72" s="10">
        <v>42802</v>
      </c>
      <c r="B72" s="11" t="s">
        <v>15</v>
      </c>
      <c r="C72" s="7">
        <f t="shared" si="74"/>
        <v>4.8184658037056556</v>
      </c>
      <c r="D72" s="12">
        <v>15868</v>
      </c>
      <c r="E72" s="12">
        <v>590</v>
      </c>
      <c r="F72" s="12">
        <v>203</v>
      </c>
      <c r="G72" s="12">
        <v>74</v>
      </c>
      <c r="H72" s="12">
        <v>338</v>
      </c>
      <c r="I72" s="21">
        <f t="shared" si="75"/>
        <v>17073</v>
      </c>
      <c r="J72" s="7">
        <f t="shared" si="76"/>
        <v>4.8494699232706608</v>
      </c>
      <c r="K72" s="12">
        <v>15374</v>
      </c>
      <c r="L72" s="12">
        <v>875</v>
      </c>
      <c r="M72" s="12">
        <v>298</v>
      </c>
      <c r="N72" s="12">
        <v>93</v>
      </c>
      <c r="O72" s="12">
        <v>433</v>
      </c>
      <c r="P72" s="21">
        <f t="shared" si="77"/>
        <v>17073</v>
      </c>
      <c r="Q72" s="7">
        <f t="shared" si="78"/>
        <v>4.7960522462367479</v>
      </c>
      <c r="R72" s="12">
        <v>15443</v>
      </c>
      <c r="S72" s="12">
        <v>866</v>
      </c>
      <c r="T72" s="12">
        <v>298</v>
      </c>
      <c r="U72" s="12">
        <v>80</v>
      </c>
      <c r="V72" s="12">
        <v>386</v>
      </c>
      <c r="W72" s="21">
        <f t="shared" si="79"/>
        <v>17073</v>
      </c>
      <c r="X72" s="7">
        <f t="shared" si="80"/>
        <v>4.8098752416095589</v>
      </c>
    </row>
    <row r="73" spans="1:24" x14ac:dyDescent="0.25">
      <c r="A73" s="10">
        <v>42803</v>
      </c>
      <c r="B73" s="11" t="s">
        <v>16</v>
      </c>
      <c r="C73" s="7">
        <f t="shared" ref="C73" si="81">AVERAGE(J73,Q73,X73)</f>
        <v>4.81921036204744</v>
      </c>
      <c r="D73" s="12">
        <v>15883</v>
      </c>
      <c r="E73" s="12">
        <v>591</v>
      </c>
      <c r="F73" s="12">
        <v>203</v>
      </c>
      <c r="G73" s="12">
        <v>75</v>
      </c>
      <c r="H73" s="12">
        <v>336</v>
      </c>
      <c r="I73" s="21">
        <f t="shared" ref="I73" si="82">SUM(D73:H73)</f>
        <v>17088</v>
      </c>
      <c r="J73" s="7">
        <f t="shared" ref="J73" si="83">(D73*5+E73*4+F73*3+G73*2+H73*1)/I73</f>
        <v>4.849836142322097</v>
      </c>
      <c r="K73" s="12">
        <v>15396</v>
      </c>
      <c r="L73" s="12">
        <v>873</v>
      </c>
      <c r="M73" s="12">
        <v>296</v>
      </c>
      <c r="N73" s="12">
        <v>92</v>
      </c>
      <c r="O73" s="12">
        <v>431</v>
      </c>
      <c r="P73" s="21">
        <f t="shared" ref="P73" si="84">SUM(K73:O73)</f>
        <v>17088</v>
      </c>
      <c r="Q73" s="7">
        <f t="shared" ref="Q73" si="85">(K73*5+L73*4+M73*3+N73*2+O73*1)/P73</f>
        <v>4.7972261235955056</v>
      </c>
      <c r="R73" s="12">
        <v>15461</v>
      </c>
      <c r="S73" s="12">
        <v>865</v>
      </c>
      <c r="T73" s="12">
        <v>298</v>
      </c>
      <c r="U73" s="12">
        <v>80</v>
      </c>
      <c r="V73" s="12">
        <v>384</v>
      </c>
      <c r="W73" s="21">
        <f t="shared" ref="W73" si="86">SUM(R73:V73)</f>
        <v>17088</v>
      </c>
      <c r="X73" s="7">
        <f t="shared" ref="X73" si="87">(R73*5+S73*4+T73*3+U73*2+V73*1)/W73</f>
        <v>4.8105688202247192</v>
      </c>
    </row>
    <row r="74" spans="1:24" x14ac:dyDescent="0.25">
      <c r="A74" s="10">
        <v>42804</v>
      </c>
      <c r="B74" s="11" t="s">
        <v>17</v>
      </c>
      <c r="C74" s="7">
        <f t="shared" ref="C74" si="88">AVERAGE(J74,Q74,X74)</f>
        <v>4.8191039069967045</v>
      </c>
      <c r="D74" s="12">
        <v>15882</v>
      </c>
      <c r="E74" s="12">
        <v>593</v>
      </c>
      <c r="F74" s="12">
        <v>202</v>
      </c>
      <c r="G74" s="12">
        <v>75</v>
      </c>
      <c r="H74" s="12">
        <v>337</v>
      </c>
      <c r="I74" s="21">
        <f t="shared" ref="I74" si="89">SUM(D74:H74)</f>
        <v>17089</v>
      </c>
      <c r="J74" s="7">
        <f t="shared" ref="J74" si="90">(D74*5+E74*4+F74*3+G74*2+H74*1)/I74</f>
        <v>4.8496108607876414</v>
      </c>
      <c r="K74" s="12">
        <v>15397</v>
      </c>
      <c r="L74" s="12">
        <v>871</v>
      </c>
      <c r="M74" s="12">
        <v>297</v>
      </c>
      <c r="N74" s="12">
        <v>91</v>
      </c>
      <c r="O74" s="12">
        <v>433</v>
      </c>
      <c r="P74" s="21">
        <f t="shared" ref="P74" si="91">SUM(K74:O74)</f>
        <v>17089</v>
      </c>
      <c r="Q74" s="7">
        <f t="shared" ref="Q74" si="92">(K74*5+L74*4+M74*3+N74*2+O74*1)/P74</f>
        <v>4.7969454034759202</v>
      </c>
      <c r="R74" s="12">
        <v>15462</v>
      </c>
      <c r="S74" s="12">
        <v>867</v>
      </c>
      <c r="T74" s="12">
        <v>297</v>
      </c>
      <c r="U74" s="12">
        <v>79</v>
      </c>
      <c r="V74" s="12">
        <v>384</v>
      </c>
      <c r="W74" s="21">
        <f t="shared" ref="W74" si="93">SUM(R74:V74)</f>
        <v>17089</v>
      </c>
      <c r="X74" s="7">
        <f t="shared" ref="X74" si="94">(R74*5+S74*4+T74*3+U74*2+V74*1)/W74</f>
        <v>4.8107554567265494</v>
      </c>
    </row>
    <row r="75" spans="1:24" x14ac:dyDescent="0.25">
      <c r="A75" s="10">
        <v>42805</v>
      </c>
      <c r="B75" s="11" t="s">
        <v>18</v>
      </c>
      <c r="C75" s="7">
        <f t="shared" ref="C75" si="95">AVERAGE(J75,Q75,X75)</f>
        <v>4.8194542047317874</v>
      </c>
      <c r="D75" s="12">
        <v>15872</v>
      </c>
      <c r="E75" s="12">
        <v>592</v>
      </c>
      <c r="F75" s="12">
        <v>202</v>
      </c>
      <c r="G75" s="12">
        <v>75</v>
      </c>
      <c r="H75" s="12">
        <v>335</v>
      </c>
      <c r="I75" s="21">
        <f t="shared" ref="I75" si="96">SUM(D75:H75)</f>
        <v>17076</v>
      </c>
      <c r="J75" s="7">
        <f t="shared" ref="J75" si="97">(D75*5+E75*4+F75*3+G75*2+H75*1)/I75</f>
        <v>4.8500234246896232</v>
      </c>
      <c r="K75" s="12">
        <v>15388</v>
      </c>
      <c r="L75" s="12">
        <v>870</v>
      </c>
      <c r="M75" s="12">
        <v>297</v>
      </c>
      <c r="N75" s="12">
        <v>91</v>
      </c>
      <c r="O75" s="12">
        <v>430</v>
      </c>
      <c r="P75" s="21">
        <f t="shared" ref="P75" si="98">SUM(K75:O75)</f>
        <v>17076</v>
      </c>
      <c r="Q75" s="7">
        <f t="shared" ref="Q75" si="99">(K75*5+L75*4+M75*3+N75*2+O75*1)/P75</f>
        <v>4.7975521199344104</v>
      </c>
      <c r="R75" s="12">
        <v>15451</v>
      </c>
      <c r="S75" s="12">
        <v>866</v>
      </c>
      <c r="T75" s="12">
        <v>296</v>
      </c>
      <c r="U75" s="12">
        <v>79</v>
      </c>
      <c r="V75" s="12">
        <v>384</v>
      </c>
      <c r="W75" s="21">
        <f t="shared" ref="W75" si="100">SUM(R75:V75)</f>
        <v>17076</v>
      </c>
      <c r="X75" s="7">
        <f t="shared" ref="X75" si="101">(R75*5+S75*4+T75*3+U75*2+V75*1)/W75</f>
        <v>4.8107870695713286</v>
      </c>
    </row>
    <row r="76" spans="1:24" x14ac:dyDescent="0.25">
      <c r="A76" s="43">
        <v>42806</v>
      </c>
      <c r="B76" s="44" t="s">
        <v>12</v>
      </c>
      <c r="C76" s="15">
        <f t="shared" ref="C76" si="102">AVERAGE(J76,Q76,X76)</f>
        <v>4.8193801628683577</v>
      </c>
      <c r="D76" s="16">
        <v>15862</v>
      </c>
      <c r="E76" s="16">
        <v>595</v>
      </c>
      <c r="F76" s="16">
        <v>202</v>
      </c>
      <c r="G76" s="16">
        <v>74</v>
      </c>
      <c r="H76" s="16">
        <v>336</v>
      </c>
      <c r="I76" s="22">
        <f t="shared" ref="I76" si="103">SUM(D76:H76)</f>
        <v>17069</v>
      </c>
      <c r="J76" s="15">
        <f t="shared" ref="J76" si="104">(D76*5+E76*4+F76*3+G76*2+H76*1)/I76</f>
        <v>4.8497275763079264</v>
      </c>
      <c r="K76" s="16">
        <v>15380</v>
      </c>
      <c r="L76" s="16">
        <v>872</v>
      </c>
      <c r="M76" s="16">
        <v>297</v>
      </c>
      <c r="N76" s="16">
        <v>89</v>
      </c>
      <c r="O76" s="16">
        <v>431</v>
      </c>
      <c r="P76" s="22">
        <f t="shared" ref="P76" si="105">SUM(K76:O76)</f>
        <v>17069</v>
      </c>
      <c r="Q76" s="15">
        <f t="shared" ref="Q76" si="106">(K76*5+L76*4+M76*3+N76*2+O76*1)/P76</f>
        <v>4.7974690960220281</v>
      </c>
      <c r="R76" s="16">
        <v>15444</v>
      </c>
      <c r="S76" s="16">
        <v>868</v>
      </c>
      <c r="T76" s="16">
        <v>295</v>
      </c>
      <c r="U76" s="16">
        <v>79</v>
      </c>
      <c r="V76" s="16">
        <v>383</v>
      </c>
      <c r="W76" s="22">
        <f t="shared" ref="W76" si="107">SUM(R76:V76)</f>
        <v>17069</v>
      </c>
      <c r="X76" s="15">
        <f t="shared" ref="X76" si="108">(R76*5+S76*4+T76*3+U76*2+V76*1)/W76</f>
        <v>4.8109438162751186</v>
      </c>
    </row>
    <row r="77" spans="1:24" x14ac:dyDescent="0.25">
      <c r="A77" s="10">
        <v>42807</v>
      </c>
      <c r="B77" s="11" t="s">
        <v>13</v>
      </c>
      <c r="C77" s="7">
        <f t="shared" ref="C77" si="109">AVERAGE(J77,Q77,X77)</f>
        <v>4.8199557669348048</v>
      </c>
      <c r="D77" s="12">
        <v>15829</v>
      </c>
      <c r="E77" s="12">
        <v>593</v>
      </c>
      <c r="F77" s="12">
        <v>201</v>
      </c>
      <c r="G77" s="12">
        <v>74</v>
      </c>
      <c r="H77" s="12">
        <v>334</v>
      </c>
      <c r="I77" s="21">
        <f t="shared" ref="I77" si="110">SUM(D77:H77)</f>
        <v>17031</v>
      </c>
      <c r="J77" s="7">
        <f t="shared" ref="J77" si="111">(D77*5+E77*4+F77*3+G77*2+H77*1)/I77</f>
        <v>4.8500968821560679</v>
      </c>
      <c r="K77" s="12">
        <v>15351</v>
      </c>
      <c r="L77" s="12">
        <v>868</v>
      </c>
      <c r="M77" s="12">
        <v>295</v>
      </c>
      <c r="N77" s="12">
        <v>89</v>
      </c>
      <c r="O77" s="12">
        <v>428</v>
      </c>
      <c r="P77" s="21">
        <f t="shared" ref="P77" si="112">SUM(K77:O77)</f>
        <v>17031</v>
      </c>
      <c r="Q77" s="7">
        <f t="shared" ref="Q77" si="113">(K77*5+L77*4+M77*3+N77*2+O77*1)/P77</f>
        <v>4.7981915330867242</v>
      </c>
      <c r="R77" s="12">
        <v>15414</v>
      </c>
      <c r="S77" s="12">
        <v>864</v>
      </c>
      <c r="T77" s="12">
        <v>294</v>
      </c>
      <c r="U77" s="12">
        <v>79</v>
      </c>
      <c r="V77" s="12">
        <v>380</v>
      </c>
      <c r="W77" s="21">
        <f t="shared" ref="W77" si="114">SUM(R77:V77)</f>
        <v>17031</v>
      </c>
      <c r="X77" s="7">
        <f t="shared" ref="X77" si="115">(R77*5+S77*4+T77*3+U77*2+V77*1)/W77</f>
        <v>4.8115788855616231</v>
      </c>
    </row>
    <row r="78" spans="1:24" x14ac:dyDescent="0.25">
      <c r="A78" s="10">
        <v>42808</v>
      </c>
      <c r="B78" s="11" t="s">
        <v>14</v>
      </c>
      <c r="C78" s="7">
        <f t="shared" ref="C78" si="116">AVERAGE(J78,Q78,X78)</f>
        <v>4.8199181980077883</v>
      </c>
      <c r="D78" s="12">
        <v>15828</v>
      </c>
      <c r="E78" s="12">
        <v>595</v>
      </c>
      <c r="F78" s="12">
        <v>202</v>
      </c>
      <c r="G78" s="12">
        <v>74</v>
      </c>
      <c r="H78" s="12">
        <v>334</v>
      </c>
      <c r="I78" s="21">
        <f t="shared" ref="I78" si="117">SUM(D78:H78)</f>
        <v>17033</v>
      </c>
      <c r="J78" s="7">
        <f t="shared" ref="J78" si="118">(D78*5+E78*4+F78*3+G78*2+H78*1)/I78</f>
        <v>4.8498796453942346</v>
      </c>
      <c r="K78" s="12">
        <v>15354</v>
      </c>
      <c r="L78" s="12">
        <v>866</v>
      </c>
      <c r="M78" s="12">
        <v>296</v>
      </c>
      <c r="N78" s="12">
        <v>89</v>
      </c>
      <c r="O78" s="12">
        <v>428</v>
      </c>
      <c r="P78" s="21">
        <f t="shared" ref="P78" si="119">SUM(K78:O78)</f>
        <v>17033</v>
      </c>
      <c r="Q78" s="7">
        <f t="shared" ref="Q78" si="120">(K78*5+L78*4+M78*3+N78*2+O78*1)/P78</f>
        <v>4.7982152292608466</v>
      </c>
      <c r="R78" s="12">
        <v>15416</v>
      </c>
      <c r="S78" s="12">
        <v>864</v>
      </c>
      <c r="T78" s="12">
        <v>295</v>
      </c>
      <c r="U78" s="12">
        <v>78</v>
      </c>
      <c r="V78" s="12">
        <v>380</v>
      </c>
      <c r="W78" s="21">
        <f t="shared" ref="W78" si="121">SUM(R78:V78)</f>
        <v>17033</v>
      </c>
      <c r="X78" s="7">
        <f t="shared" ref="X78" si="122">(R78*5+S78*4+T78*3+U78*2+V78*1)/W78</f>
        <v>4.8116597193682855</v>
      </c>
    </row>
    <row r="79" spans="1:24" x14ac:dyDescent="0.25">
      <c r="A79" s="10">
        <v>42809</v>
      </c>
      <c r="B79" s="11" t="s">
        <v>15</v>
      </c>
      <c r="C79" s="7">
        <f t="shared" ref="C79" si="123">AVERAGE(J79,Q79,X79)</f>
        <v>4.8200946458602205</v>
      </c>
      <c r="D79" s="12">
        <v>15837</v>
      </c>
      <c r="E79" s="12">
        <v>598</v>
      </c>
      <c r="F79" s="12">
        <v>203</v>
      </c>
      <c r="G79" s="12">
        <v>74</v>
      </c>
      <c r="H79" s="12">
        <v>334</v>
      </c>
      <c r="I79" s="21">
        <f t="shared" ref="I79" si="124">SUM(D79:H79)</f>
        <v>17046</v>
      </c>
      <c r="J79" s="7">
        <f t="shared" ref="J79" si="125">(D79*5+E79*4+F79*3+G79*2+H79*1)/I79</f>
        <v>4.8497008095740934</v>
      </c>
      <c r="K79" s="12">
        <v>15365</v>
      </c>
      <c r="L79" s="12">
        <v>870</v>
      </c>
      <c r="M79" s="12">
        <v>295</v>
      </c>
      <c r="N79" s="12">
        <v>88</v>
      </c>
      <c r="O79" s="12">
        <v>428</v>
      </c>
      <c r="P79" s="21">
        <f t="shared" ref="P79" si="126">SUM(K79:O79)</f>
        <v>17046</v>
      </c>
      <c r="Q79" s="7">
        <f t="shared" ref="Q79" si="127">(K79*5+L79*4+M79*3+N79*2+O79*1)/P79</f>
        <v>4.7984277836442564</v>
      </c>
      <c r="R79" s="12">
        <v>15429</v>
      </c>
      <c r="S79" s="12">
        <v>867</v>
      </c>
      <c r="T79" s="12">
        <v>293</v>
      </c>
      <c r="U79" s="12">
        <v>79</v>
      </c>
      <c r="V79" s="12">
        <v>378</v>
      </c>
      <c r="W79" s="21">
        <f t="shared" ref="W79" si="128">SUM(R79:V79)</f>
        <v>17046</v>
      </c>
      <c r="X79" s="7">
        <f t="shared" ref="X79" si="129">(R79*5+S79*4+T79*3+U79*2+V79*1)/W79</f>
        <v>4.8121553443623135</v>
      </c>
    </row>
    <row r="80" spans="1:24" x14ac:dyDescent="0.25">
      <c r="A80" s="10">
        <v>42810</v>
      </c>
      <c r="B80" s="11" t="s">
        <v>16</v>
      </c>
      <c r="C80" s="7">
        <f t="shared" ref="C80" si="130">AVERAGE(J80,Q80,X80)</f>
        <v>4.8204496578690126</v>
      </c>
      <c r="D80" s="12">
        <v>15844</v>
      </c>
      <c r="E80" s="12">
        <v>598</v>
      </c>
      <c r="F80" s="12">
        <v>202</v>
      </c>
      <c r="G80" s="12">
        <v>74</v>
      </c>
      <c r="H80" s="12">
        <v>332</v>
      </c>
      <c r="I80" s="21">
        <f t="shared" ref="I80" si="131">SUM(D80:H80)</f>
        <v>17050</v>
      </c>
      <c r="J80" s="7">
        <f t="shared" ref="J80" si="132">(D80*5+E80*4+F80*3+G80*2+H80*1)/I80</f>
        <v>4.8503225806451615</v>
      </c>
      <c r="K80" s="12">
        <v>15370</v>
      </c>
      <c r="L80" s="12">
        <v>869</v>
      </c>
      <c r="M80" s="12">
        <v>295</v>
      </c>
      <c r="N80" s="12">
        <v>88</v>
      </c>
      <c r="O80" s="12">
        <v>428</v>
      </c>
      <c r="P80" s="21">
        <f t="shared" ref="P80" si="133">SUM(K80:O80)</f>
        <v>17050</v>
      </c>
      <c r="Q80" s="7">
        <f t="shared" ref="Q80" si="134">(K80*5+L80*4+M80*3+N80*2+O80*1)/P80</f>
        <v>4.7985337243401762</v>
      </c>
      <c r="R80" s="12">
        <v>15435</v>
      </c>
      <c r="S80" s="12">
        <v>866</v>
      </c>
      <c r="T80" s="12">
        <v>293</v>
      </c>
      <c r="U80" s="12">
        <v>79</v>
      </c>
      <c r="V80" s="12">
        <v>377</v>
      </c>
      <c r="W80" s="21">
        <f t="shared" ref="W80" si="135">SUM(R80:V80)</f>
        <v>17050</v>
      </c>
      <c r="X80" s="7">
        <f t="shared" ref="X80" si="136">(R80*5+S80*4+T80*3+U80*2+V80*1)/W80</f>
        <v>4.8124926686217009</v>
      </c>
    </row>
    <row r="81" spans="1:24" x14ac:dyDescent="0.25">
      <c r="A81" s="10">
        <v>42811</v>
      </c>
      <c r="B81" s="11" t="s">
        <v>17</v>
      </c>
      <c r="C81" s="7">
        <f t="shared" ref="C81" si="137">AVERAGE(J81,Q81,X81)</f>
        <v>4.8214432505431271</v>
      </c>
      <c r="D81" s="12">
        <v>15833</v>
      </c>
      <c r="E81" s="12">
        <v>596</v>
      </c>
      <c r="F81" s="12">
        <v>200</v>
      </c>
      <c r="G81" s="12">
        <v>74</v>
      </c>
      <c r="H81" s="12">
        <v>328</v>
      </c>
      <c r="I81" s="21">
        <f t="shared" ref="I81" si="138">SUM(D81:H81)</f>
        <v>17031</v>
      </c>
      <c r="J81" s="7">
        <f t="shared" ref="J81" si="139">(D81*5+E81*4+F81*3+G81*2+H81*1)/I81</f>
        <v>4.8514473606952029</v>
      </c>
      <c r="K81" s="12">
        <v>15359</v>
      </c>
      <c r="L81" s="12">
        <v>866</v>
      </c>
      <c r="M81" s="12">
        <v>293</v>
      </c>
      <c r="N81" s="12">
        <v>88</v>
      </c>
      <c r="O81" s="12">
        <v>425</v>
      </c>
      <c r="P81" s="21">
        <f t="shared" ref="P81" si="140">SUM(K81:O81)</f>
        <v>17031</v>
      </c>
      <c r="Q81" s="7">
        <f t="shared" ref="Q81" si="141">(K81*5+L81*4+M81*3+N81*2+O81*1)/P81</f>
        <v>4.7994245787094121</v>
      </c>
      <c r="R81" s="12">
        <v>15424</v>
      </c>
      <c r="S81" s="12">
        <v>862</v>
      </c>
      <c r="T81" s="12">
        <v>293</v>
      </c>
      <c r="U81" s="12">
        <v>79</v>
      </c>
      <c r="V81" s="12">
        <v>373</v>
      </c>
      <c r="W81" s="21">
        <f t="shared" ref="W81" si="142">SUM(R81:V81)</f>
        <v>17031</v>
      </c>
      <c r="X81" s="7">
        <f t="shared" ref="X81" si="143">(R81*5+S81*4+T81*3+U81*2+V81*1)/W81</f>
        <v>4.8134578122247662</v>
      </c>
    </row>
    <row r="82" spans="1:24" x14ac:dyDescent="0.25">
      <c r="A82" s="10">
        <v>42812</v>
      </c>
      <c r="B82" s="11" t="s">
        <v>18</v>
      </c>
      <c r="C82" s="7">
        <f t="shared" ref="C82" si="144">AVERAGE(J82,Q82,X82)</f>
        <v>4.8210351237647977</v>
      </c>
      <c r="D82" s="12">
        <v>15834</v>
      </c>
      <c r="E82" s="12">
        <v>596</v>
      </c>
      <c r="F82" s="12">
        <v>202</v>
      </c>
      <c r="G82" s="12">
        <v>74</v>
      </c>
      <c r="H82" s="12">
        <v>329</v>
      </c>
      <c r="I82" s="21">
        <f t="shared" ref="I82" si="145">SUM(D82:H82)</f>
        <v>17035</v>
      </c>
      <c r="J82" s="7">
        <f t="shared" ref="J82" si="146">(D82*5+E82*4+F82*3+G82*2+H82*1)/I82</f>
        <v>4.8510126210742586</v>
      </c>
      <c r="K82" s="12">
        <v>15359</v>
      </c>
      <c r="L82" s="12">
        <v>867</v>
      </c>
      <c r="M82" s="12">
        <v>295</v>
      </c>
      <c r="N82" s="12">
        <v>88</v>
      </c>
      <c r="O82" s="12">
        <v>426</v>
      </c>
      <c r="P82" s="21">
        <f t="shared" ref="P82" si="147">SUM(K82:O82)</f>
        <v>17035</v>
      </c>
      <c r="Q82" s="7">
        <f t="shared" ref="Q82" si="148">(K82*5+L82*4+M82*3+N82*2+O82*1)/P82</f>
        <v>4.7989433519225129</v>
      </c>
      <c r="R82" s="12">
        <v>15425</v>
      </c>
      <c r="S82" s="12">
        <v>862</v>
      </c>
      <c r="T82" s="12">
        <v>296</v>
      </c>
      <c r="U82" s="12">
        <v>79</v>
      </c>
      <c r="V82" s="12">
        <v>373</v>
      </c>
      <c r="W82" s="21">
        <f t="shared" ref="W82" si="149">SUM(R82:V82)</f>
        <v>17035</v>
      </c>
      <c r="X82" s="7">
        <f t="shared" ref="X82" si="150">(R82*5+S82*4+T82*3+U82*2+V82*1)/W82</f>
        <v>4.8131493982976226</v>
      </c>
    </row>
    <row r="83" spans="1:24" x14ac:dyDescent="0.25">
      <c r="A83" s="43">
        <v>42813</v>
      </c>
      <c r="B83" s="44" t="s">
        <v>12</v>
      </c>
      <c r="C83" s="15">
        <f t="shared" ref="C83" si="151">AVERAGE(J83,Q83,X83)</f>
        <v>4.8217682282493834</v>
      </c>
      <c r="D83" s="16">
        <v>15836</v>
      </c>
      <c r="E83" s="16">
        <v>597</v>
      </c>
      <c r="F83" s="16">
        <v>201</v>
      </c>
      <c r="G83" s="16">
        <v>72</v>
      </c>
      <c r="H83" s="16">
        <v>328</v>
      </c>
      <c r="I83" s="22">
        <f t="shared" ref="I83" si="152">SUM(D83:H83)</f>
        <v>17034</v>
      </c>
      <c r="J83" s="15">
        <f t="shared" ref="J83" si="153">(D83*5+E83*4+F83*3+G83*2+H83*1)/I83</f>
        <v>4.8516496418926849</v>
      </c>
      <c r="K83" s="16">
        <v>15365</v>
      </c>
      <c r="L83" s="16">
        <v>864</v>
      </c>
      <c r="M83" s="16">
        <v>293</v>
      </c>
      <c r="N83" s="16">
        <v>86</v>
      </c>
      <c r="O83" s="16">
        <v>426</v>
      </c>
      <c r="P83" s="22">
        <f t="shared" ref="P83" si="154">SUM(K83:O83)</f>
        <v>17034</v>
      </c>
      <c r="Q83" s="15">
        <f t="shared" ref="Q83" si="155">(K83*5+L83*4+M83*3+N83*2+O83*1)/P83</f>
        <v>4.7996947281906772</v>
      </c>
      <c r="R83" s="16">
        <v>15431</v>
      </c>
      <c r="S83" s="16">
        <v>859</v>
      </c>
      <c r="T83" s="16">
        <v>294</v>
      </c>
      <c r="U83" s="16">
        <v>78</v>
      </c>
      <c r="V83" s="16">
        <v>372</v>
      </c>
      <c r="W83" s="22">
        <f t="shared" ref="W83" si="156">SUM(R83:V83)</f>
        <v>17034</v>
      </c>
      <c r="X83" s="15">
        <f t="shared" ref="X83" si="157">(R83*5+S83*4+T83*3+U83*2+V83*1)/W83</f>
        <v>4.8139603146647882</v>
      </c>
    </row>
    <row r="84" spans="1:24" x14ac:dyDescent="0.25">
      <c r="A84" s="10">
        <v>42814</v>
      </c>
      <c r="B84" s="11" t="s">
        <v>13</v>
      </c>
      <c r="C84" s="7">
        <f t="shared" ref="C84" si="158">AVERAGE(J84,Q84,X84)</f>
        <v>4.8221023204895124</v>
      </c>
      <c r="D84" s="12">
        <v>15854</v>
      </c>
      <c r="E84" s="12">
        <v>597</v>
      </c>
      <c r="F84" s="12">
        <v>202</v>
      </c>
      <c r="G84" s="12">
        <v>70</v>
      </c>
      <c r="H84" s="12">
        <v>328</v>
      </c>
      <c r="I84" s="21">
        <f t="shared" ref="I84" si="159">SUM(D84:H84)</f>
        <v>17051</v>
      </c>
      <c r="J84" s="7">
        <f t="shared" ref="J84" si="160">(D84*5+E84*4+F84*3+G84*2+H84*1)/I84</f>
        <v>4.852032138877485</v>
      </c>
      <c r="K84" s="12">
        <v>15384</v>
      </c>
      <c r="L84" s="12">
        <v>863</v>
      </c>
      <c r="M84" s="12">
        <v>292</v>
      </c>
      <c r="N84" s="12">
        <v>85</v>
      </c>
      <c r="O84" s="12">
        <v>427</v>
      </c>
      <c r="P84" s="21">
        <f t="shared" ref="P84" si="161">SUM(K84:O84)</f>
        <v>17051</v>
      </c>
      <c r="Q84" s="7">
        <f t="shared" ref="Q84" si="162">(K84*5+L84*4+M84*3+N84*2+O84*1)/P84</f>
        <v>4.8000117295173306</v>
      </c>
      <c r="R84" s="12">
        <v>15449</v>
      </c>
      <c r="S84" s="12">
        <v>859</v>
      </c>
      <c r="T84" s="12">
        <v>293</v>
      </c>
      <c r="U84" s="12">
        <v>78</v>
      </c>
      <c r="V84" s="12">
        <v>372</v>
      </c>
      <c r="W84" s="21">
        <f t="shared" ref="W84" si="163">SUM(R84:V84)</f>
        <v>17051</v>
      </c>
      <c r="X84" s="7">
        <f t="shared" ref="X84" si="164">(R84*5+S84*4+T84*3+U84*2+V84*1)/W84</f>
        <v>4.8142630930737198</v>
      </c>
    </row>
    <row r="85" spans="1:24" x14ac:dyDescent="0.25">
      <c r="A85" s="10">
        <v>42815</v>
      </c>
      <c r="B85" s="11" t="s">
        <v>14</v>
      </c>
      <c r="C85" s="7">
        <f t="shared" ref="C85" si="165">AVERAGE(J85,Q85,X85)</f>
        <v>4.8219132543314167</v>
      </c>
      <c r="D85" s="12">
        <v>15850</v>
      </c>
      <c r="E85" s="12">
        <v>596</v>
      </c>
      <c r="F85" s="12">
        <v>202</v>
      </c>
      <c r="G85" s="12">
        <v>70</v>
      </c>
      <c r="H85" s="12">
        <v>328</v>
      </c>
      <c r="I85" s="21">
        <f t="shared" ref="I85" si="166">SUM(D85:H85)</f>
        <v>17046</v>
      </c>
      <c r="J85" s="7">
        <f t="shared" ref="J85" si="167">(D85*5+E85*4+F85*3+G85*2+H85*1)/I85</f>
        <v>4.8520474011498296</v>
      </c>
      <c r="K85" s="12">
        <v>15376</v>
      </c>
      <c r="L85" s="12">
        <v>867</v>
      </c>
      <c r="M85" s="12">
        <v>290</v>
      </c>
      <c r="N85" s="12">
        <v>85</v>
      </c>
      <c r="O85" s="12">
        <v>428</v>
      </c>
      <c r="P85" s="21">
        <f t="shared" ref="P85" si="168">SUM(K85:O85)</f>
        <v>17046</v>
      </c>
      <c r="Q85" s="7">
        <f t="shared" ref="Q85" si="169">(K85*5+L85*4+M85*3+N85*2+O85*1)/P85</f>
        <v>4.7997184090109117</v>
      </c>
      <c r="R85" s="12">
        <v>15441</v>
      </c>
      <c r="S85" s="12">
        <v>861</v>
      </c>
      <c r="T85" s="12">
        <v>294</v>
      </c>
      <c r="U85" s="12">
        <v>78</v>
      </c>
      <c r="V85" s="12">
        <v>372</v>
      </c>
      <c r="W85" s="21">
        <f t="shared" ref="W85" si="170">SUM(R85:V85)</f>
        <v>17046</v>
      </c>
      <c r="X85" s="7">
        <f t="shared" ref="X85" si="171">(R85*5+S85*4+T85*3+U85*2+V85*1)/W85</f>
        <v>4.8139739528335097</v>
      </c>
    </row>
    <row r="86" spans="1:24" x14ac:dyDescent="0.25">
      <c r="A86" s="10">
        <v>42816</v>
      </c>
      <c r="B86" s="11" t="s">
        <v>15</v>
      </c>
      <c r="C86" s="7">
        <f t="shared" ref="C86" si="172">AVERAGE(J86,Q86,X86)</f>
        <v>4.8219247778951901</v>
      </c>
      <c r="D86" s="12">
        <v>15840</v>
      </c>
      <c r="E86" s="12">
        <v>595</v>
      </c>
      <c r="F86" s="12">
        <v>202</v>
      </c>
      <c r="G86" s="12">
        <v>70</v>
      </c>
      <c r="H86" s="12">
        <v>327</v>
      </c>
      <c r="I86" s="21">
        <f t="shared" ref="I86" si="173">SUM(D86:H86)</f>
        <v>17034</v>
      </c>
      <c r="J86" s="7">
        <f t="shared" ref="J86" si="174">(D86*5+E86*4+F86*3+G86*2+H86*1)/I86</f>
        <v>4.8522367030644595</v>
      </c>
      <c r="K86" s="12">
        <v>15365</v>
      </c>
      <c r="L86" s="12">
        <v>865</v>
      </c>
      <c r="M86" s="12">
        <v>289</v>
      </c>
      <c r="N86" s="12">
        <v>86</v>
      </c>
      <c r="O86" s="12">
        <v>429</v>
      </c>
      <c r="P86" s="21">
        <f t="shared" ref="P86" si="175">SUM(K86:O86)</f>
        <v>17034</v>
      </c>
      <c r="Q86" s="7">
        <f t="shared" ref="Q86" si="176">(K86*5+L86*4+M86*3+N86*2+O86*1)/P86</f>
        <v>4.7994011976047908</v>
      </c>
      <c r="R86" s="12">
        <v>15434</v>
      </c>
      <c r="S86" s="12">
        <v>857</v>
      </c>
      <c r="T86" s="12">
        <v>293</v>
      </c>
      <c r="U86" s="12">
        <v>77</v>
      </c>
      <c r="V86" s="12">
        <v>373</v>
      </c>
      <c r="W86" s="21">
        <f t="shared" ref="W86" si="177">SUM(R86:V86)</f>
        <v>17034</v>
      </c>
      <c r="X86" s="7">
        <f t="shared" ref="X86" si="178">(R86*5+S86*4+T86*3+U86*2+V86*1)/W86</f>
        <v>4.8141364330163201</v>
      </c>
    </row>
    <row r="87" spans="1:24" x14ac:dyDescent="0.25">
      <c r="A87" s="10">
        <v>42817</v>
      </c>
      <c r="B87" s="11" t="s">
        <v>16</v>
      </c>
      <c r="C87" s="7">
        <f t="shared" ref="C87" si="179">AVERAGE(J87,Q87,X87)</f>
        <v>4.8221791710696253</v>
      </c>
      <c r="D87" s="12">
        <v>15841</v>
      </c>
      <c r="E87" s="12">
        <v>595</v>
      </c>
      <c r="F87" s="12">
        <v>203</v>
      </c>
      <c r="G87" s="12">
        <v>69</v>
      </c>
      <c r="H87" s="12">
        <v>326</v>
      </c>
      <c r="I87" s="21">
        <f t="shared" ref="I87" si="180">SUM(D87:H87)</f>
        <v>17034</v>
      </c>
      <c r="J87" s="7">
        <f t="shared" ref="J87" si="181">(D87*5+E87*4+F87*3+G87*2+H87*1)/I87</f>
        <v>4.852530233650346</v>
      </c>
      <c r="K87" s="12">
        <v>15364</v>
      </c>
      <c r="L87" s="12">
        <v>868</v>
      </c>
      <c r="M87" s="12">
        <v>289</v>
      </c>
      <c r="N87" s="12">
        <v>85</v>
      </c>
      <c r="O87" s="12">
        <v>428</v>
      </c>
      <c r="P87" s="21">
        <f t="shared" ref="P87" si="182">SUM(K87:O87)</f>
        <v>17034</v>
      </c>
      <c r="Q87" s="7">
        <f t="shared" ref="Q87" si="183">(K87*5+L87*4+M87*3+N87*2+O87*1)/P87</f>
        <v>4.7996360220734999</v>
      </c>
      <c r="R87" s="12">
        <v>15434</v>
      </c>
      <c r="S87" s="12">
        <v>858</v>
      </c>
      <c r="T87" s="12">
        <v>294</v>
      </c>
      <c r="U87" s="12">
        <v>76</v>
      </c>
      <c r="V87" s="12">
        <v>372</v>
      </c>
      <c r="W87" s="21">
        <f t="shared" ref="W87" si="184">SUM(R87:V87)</f>
        <v>17034</v>
      </c>
      <c r="X87" s="7">
        <f t="shared" ref="X87" si="185">(R87*5+S87*4+T87*3+U87*2+V87*1)/W87</f>
        <v>4.8143712574850301</v>
      </c>
    </row>
    <row r="88" spans="1:24" x14ac:dyDescent="0.25">
      <c r="A88" s="10">
        <v>42818</v>
      </c>
      <c r="B88" s="11" t="s">
        <v>17</v>
      </c>
      <c r="C88" s="7">
        <f t="shared" ref="C88" si="186">AVERAGE(J88,Q88,X88)</f>
        <v>4.8217081571943012</v>
      </c>
      <c r="D88" s="12">
        <v>15835</v>
      </c>
      <c r="E88" s="12">
        <v>596</v>
      </c>
      <c r="F88" s="12">
        <v>205</v>
      </c>
      <c r="G88" s="12">
        <v>69</v>
      </c>
      <c r="H88" s="12">
        <v>327</v>
      </c>
      <c r="I88" s="21">
        <f t="shared" ref="I88" si="187">SUM(D88:H88)</f>
        <v>17032</v>
      </c>
      <c r="J88" s="7">
        <f t="shared" ref="J88" si="188">(D88*5+E88*4+F88*3+G88*2+H88*1)/I88</f>
        <v>4.8519844997651482</v>
      </c>
      <c r="K88" s="12">
        <v>15359</v>
      </c>
      <c r="L88" s="12">
        <v>871</v>
      </c>
      <c r="M88" s="12">
        <v>287</v>
      </c>
      <c r="N88" s="12">
        <v>84</v>
      </c>
      <c r="O88" s="12">
        <v>431</v>
      </c>
      <c r="P88" s="21">
        <f t="shared" ref="P88" si="189">SUM(K88:O88)</f>
        <v>17032</v>
      </c>
      <c r="Q88" s="7">
        <f t="shared" ref="Q88" si="190">(K88*5+L88*4+M88*3+N88*2+O88*1)/P88</f>
        <v>4.7991427900422732</v>
      </c>
      <c r="R88" s="12">
        <v>15429</v>
      </c>
      <c r="S88" s="12">
        <v>860</v>
      </c>
      <c r="T88" s="12">
        <v>294</v>
      </c>
      <c r="U88" s="12">
        <v>76</v>
      </c>
      <c r="V88" s="12">
        <v>373</v>
      </c>
      <c r="W88" s="21">
        <f t="shared" ref="W88" si="191">SUM(R88:V88)</f>
        <v>17032</v>
      </c>
      <c r="X88" s="7">
        <f t="shared" ref="X88" si="192">(R88*5+S88*4+T88*3+U88*2+V88*1)/W88</f>
        <v>4.8139971817754814</v>
      </c>
    </row>
    <row r="89" spans="1:24" x14ac:dyDescent="0.25">
      <c r="A89" s="10">
        <v>42819</v>
      </c>
      <c r="B89" s="11" t="s">
        <v>18</v>
      </c>
      <c r="C89" s="7">
        <f t="shared" ref="C89" si="193">AVERAGE(J89,Q89,X89)</f>
        <v>4.8223737047266457</v>
      </c>
      <c r="D89" s="12">
        <v>15825</v>
      </c>
      <c r="E89" s="12">
        <v>593</v>
      </c>
      <c r="F89" s="12">
        <v>205</v>
      </c>
      <c r="G89" s="12">
        <v>68</v>
      </c>
      <c r="H89" s="12">
        <v>326</v>
      </c>
      <c r="I89" s="21">
        <f t="shared" ref="I89" si="194">SUM(D89:H89)</f>
        <v>17017</v>
      </c>
      <c r="J89" s="7">
        <f t="shared" ref="J89" si="195">(D89*5+E89*4+F89*3+G89*2+H89*1)/I89</f>
        <v>4.8524416759710878</v>
      </c>
      <c r="K89" s="12">
        <v>15350</v>
      </c>
      <c r="L89" s="12">
        <v>869</v>
      </c>
      <c r="M89" s="12">
        <v>286</v>
      </c>
      <c r="N89" s="12">
        <v>84</v>
      </c>
      <c r="O89" s="12">
        <v>428</v>
      </c>
      <c r="P89" s="21">
        <f t="shared" ref="P89" si="196">SUM(K89:O89)</f>
        <v>17017</v>
      </c>
      <c r="Q89" s="7">
        <f t="shared" ref="Q89" si="197">(K89*5+L89*4+M89*3+N89*2+O89*1)/P89</f>
        <v>4.7999059763765644</v>
      </c>
      <c r="R89" s="12">
        <v>15421</v>
      </c>
      <c r="S89" s="12">
        <v>858</v>
      </c>
      <c r="T89" s="12">
        <v>291</v>
      </c>
      <c r="U89" s="12">
        <v>76</v>
      </c>
      <c r="V89" s="12">
        <v>371</v>
      </c>
      <c r="W89" s="21">
        <f t="shared" ref="W89" si="198">SUM(R89:V89)</f>
        <v>17017</v>
      </c>
      <c r="X89" s="7">
        <f t="shared" ref="X89" si="199">(R89*5+S89*4+T89*3+U89*2+V89*1)/W89</f>
        <v>4.8147734618322851</v>
      </c>
    </row>
    <row r="90" spans="1:24" x14ac:dyDescent="0.25">
      <c r="A90" s="43">
        <v>42820</v>
      </c>
      <c r="B90" s="44" t="s">
        <v>12</v>
      </c>
      <c r="C90" s="15">
        <f t="shared" ref="C90" si="200">AVERAGE(J90,Q90,X90)</f>
        <v>4.8225882352941172</v>
      </c>
      <c r="D90" s="16">
        <v>15810</v>
      </c>
      <c r="E90" s="16">
        <v>593</v>
      </c>
      <c r="F90" s="16">
        <v>204</v>
      </c>
      <c r="G90" s="16">
        <v>68</v>
      </c>
      <c r="H90" s="16">
        <v>325</v>
      </c>
      <c r="I90" s="22">
        <f t="shared" ref="I90:I92" si="201">SUM(D90:H90)</f>
        <v>17000</v>
      </c>
      <c r="J90" s="15">
        <f t="shared" ref="J90" si="202">(D90*5+E90*4+F90*3+G90*2+H90*1)/I90</f>
        <v>4.8526470588235293</v>
      </c>
      <c r="K90" s="16">
        <v>15336</v>
      </c>
      <c r="L90" s="16">
        <v>868</v>
      </c>
      <c r="M90" s="16">
        <v>285</v>
      </c>
      <c r="N90" s="16">
        <v>84</v>
      </c>
      <c r="O90" s="16">
        <v>427</v>
      </c>
      <c r="P90" s="22">
        <f t="shared" ref="P90" si="203">SUM(K90:O90)</f>
        <v>17000</v>
      </c>
      <c r="Q90" s="15">
        <f t="shared" ref="Q90" si="204">(K90*5+L90*4+M90*3+N90*2+O90*1)/P90</f>
        <v>4.8001176470588236</v>
      </c>
      <c r="R90" s="16">
        <v>15407</v>
      </c>
      <c r="S90" s="16">
        <v>857</v>
      </c>
      <c r="T90" s="16">
        <v>290</v>
      </c>
      <c r="U90" s="16">
        <v>76</v>
      </c>
      <c r="V90" s="16">
        <v>370</v>
      </c>
      <c r="W90" s="22">
        <f t="shared" ref="W90" si="205">SUM(R90:V90)</f>
        <v>17000</v>
      </c>
      <c r="X90" s="15">
        <f t="shared" ref="X90" si="206">(R90*5+S90*4+T90*3+U90*2+V90*1)/W90</f>
        <v>4.8150000000000004</v>
      </c>
    </row>
    <row r="91" spans="1:24" x14ac:dyDescent="0.25">
      <c r="A91" s="10">
        <v>42821</v>
      </c>
      <c r="B91" s="11" t="s">
        <v>13</v>
      </c>
      <c r="C91" s="7">
        <f t="shared" ref="C91" si="207">AVERAGE(J91,Q91,X91)</f>
        <v>4.8226779488384848</v>
      </c>
      <c r="D91" s="12">
        <v>15830</v>
      </c>
      <c r="E91" s="12">
        <v>592</v>
      </c>
      <c r="F91" s="12">
        <v>203</v>
      </c>
      <c r="G91" s="12">
        <v>68</v>
      </c>
      <c r="H91" s="12">
        <v>325</v>
      </c>
      <c r="I91" s="21">
        <f t="shared" si="201"/>
        <v>17018</v>
      </c>
      <c r="J91" s="7">
        <f t="shared" ref="J91:J93" si="208">(D91*5+E91*4+F91*3+G91*2+H91*1)/I91</f>
        <v>4.85297919849571</v>
      </c>
      <c r="K91" s="12">
        <v>15352</v>
      </c>
      <c r="L91" s="12">
        <v>868</v>
      </c>
      <c r="M91" s="12">
        <v>285</v>
      </c>
      <c r="N91" s="12">
        <v>84</v>
      </c>
      <c r="O91" s="12">
        <v>429</v>
      </c>
      <c r="P91" s="21">
        <f t="shared" ref="P91" si="209">SUM(K91:O91)</f>
        <v>17018</v>
      </c>
      <c r="Q91" s="7">
        <f t="shared" ref="Q91" si="210">(K91*5+L91*4+M91*3+N91*2+O91*1)/P91</f>
        <v>4.7998589728522738</v>
      </c>
      <c r="R91" s="12">
        <v>15427</v>
      </c>
      <c r="S91" s="12">
        <v>855</v>
      </c>
      <c r="T91" s="12">
        <v>289</v>
      </c>
      <c r="U91" s="12">
        <v>76</v>
      </c>
      <c r="V91" s="12">
        <v>371</v>
      </c>
      <c r="W91" s="21">
        <f t="shared" ref="W91" si="211">SUM(R91:V91)</f>
        <v>17018</v>
      </c>
      <c r="X91" s="7">
        <f t="shared" ref="X91" si="212">(R91*5+S91*4+T91*3+U91*2+V91*1)/W91</f>
        <v>4.8151956751674696</v>
      </c>
    </row>
    <row r="92" spans="1:24" x14ac:dyDescent="0.25">
      <c r="A92" s="10">
        <v>42822</v>
      </c>
      <c r="B92" s="11" t="s">
        <v>14</v>
      </c>
      <c r="C92" s="7">
        <f t="shared" ref="C92" si="213">AVERAGE(J92,Q92,X92)</f>
        <v>4.8231208670814256</v>
      </c>
      <c r="D92" s="12">
        <v>15853</v>
      </c>
      <c r="E92" s="12">
        <v>591</v>
      </c>
      <c r="F92" s="12">
        <v>201</v>
      </c>
      <c r="G92" s="12">
        <v>69</v>
      </c>
      <c r="H92" s="12">
        <v>324</v>
      </c>
      <c r="I92" s="21">
        <f t="shared" si="201"/>
        <v>17038</v>
      </c>
      <c r="J92" s="7">
        <f t="shared" ref="J92" si="214">(D92*5+E92*4+F92*3+G92*2+H92*1)/I92</f>
        <v>4.8535039323864302</v>
      </c>
      <c r="K92" s="12">
        <v>15374</v>
      </c>
      <c r="L92" s="12">
        <v>868</v>
      </c>
      <c r="M92" s="12">
        <v>283</v>
      </c>
      <c r="N92" s="12">
        <v>84</v>
      </c>
      <c r="O92" s="12">
        <v>429</v>
      </c>
      <c r="P92" s="21">
        <f t="shared" ref="P92:P93" si="215">SUM(K92:O92)</f>
        <v>17038</v>
      </c>
      <c r="Q92" s="7">
        <f t="shared" ref="Q92" si="216">(K92*5+L92*4+M92*3+N92*2+O92*1)/P92</f>
        <v>4.8003286770747744</v>
      </c>
      <c r="R92" s="12">
        <v>15448</v>
      </c>
      <c r="S92" s="12">
        <v>855</v>
      </c>
      <c r="T92" s="12">
        <v>288</v>
      </c>
      <c r="U92" s="12">
        <v>76</v>
      </c>
      <c r="V92" s="12">
        <v>371</v>
      </c>
      <c r="W92" s="21">
        <f t="shared" ref="W92" si="217">SUM(R92:V92)</f>
        <v>17038</v>
      </c>
      <c r="X92" s="7">
        <f t="shared" ref="X92" si="218">(R92*5+S92*4+T92*3+U92*2+V92*1)/W92</f>
        <v>4.8155299917830732</v>
      </c>
    </row>
    <row r="93" spans="1:24" x14ac:dyDescent="0.25">
      <c r="A93" s="10">
        <v>42823</v>
      </c>
      <c r="B93" s="11" t="s">
        <v>15</v>
      </c>
      <c r="C93" s="7">
        <f t="shared" ref="C93" si="219">AVERAGE(J93,Q93,X93)</f>
        <v>4.8237709726622082</v>
      </c>
      <c r="D93" s="12">
        <v>15864</v>
      </c>
      <c r="E93" s="12">
        <v>593</v>
      </c>
      <c r="F93" s="12">
        <v>198</v>
      </c>
      <c r="G93" s="12">
        <v>68</v>
      </c>
      <c r="H93" s="12">
        <v>323</v>
      </c>
      <c r="I93" s="21">
        <f t="shared" ref="I93:I94" si="220">SUM(D93:H93)</f>
        <v>17046</v>
      </c>
      <c r="J93" s="7">
        <f t="shared" si="208"/>
        <v>4.8542179983573863</v>
      </c>
      <c r="K93" s="12">
        <v>15385</v>
      </c>
      <c r="L93" s="12">
        <v>869</v>
      </c>
      <c r="M93" s="12">
        <v>282</v>
      </c>
      <c r="N93" s="12">
        <v>83</v>
      </c>
      <c r="O93" s="12">
        <v>427</v>
      </c>
      <c r="P93" s="21">
        <f t="shared" si="215"/>
        <v>17046</v>
      </c>
      <c r="Q93" s="7">
        <f t="shared" ref="Q93" si="221">(K93*5+L93*4+M93*3+N93*2+O93*1)/P93</f>
        <v>4.8011263639563531</v>
      </c>
      <c r="R93" s="12">
        <v>15456</v>
      </c>
      <c r="S93" s="12">
        <v>857</v>
      </c>
      <c r="T93" s="12">
        <v>288</v>
      </c>
      <c r="U93" s="12">
        <v>76</v>
      </c>
      <c r="V93" s="12">
        <v>369</v>
      </c>
      <c r="W93" s="21">
        <f t="shared" ref="W93" si="222">SUM(R93:V93)</f>
        <v>17046</v>
      </c>
      <c r="X93" s="7">
        <f t="shared" ref="X93" si="223">(R93*5+S93*4+T93*3+U93*2+V93*1)/W93</f>
        <v>4.8159685556728853</v>
      </c>
    </row>
    <row r="94" spans="1:24" x14ac:dyDescent="0.25">
      <c r="A94" s="10">
        <v>42824</v>
      </c>
      <c r="B94" s="11" t="s">
        <v>16</v>
      </c>
      <c r="C94" s="7">
        <f t="shared" ref="C94" si="224">AVERAGE(J94,Q94,X94)</f>
        <v>4.8241077362104692</v>
      </c>
      <c r="D94" s="12">
        <v>15873</v>
      </c>
      <c r="E94" s="12">
        <v>593</v>
      </c>
      <c r="F94" s="12">
        <v>197</v>
      </c>
      <c r="G94" s="12">
        <v>68</v>
      </c>
      <c r="H94" s="12">
        <v>323</v>
      </c>
      <c r="I94" s="21">
        <f t="shared" si="220"/>
        <v>17054</v>
      </c>
      <c r="J94" s="7">
        <f t="shared" ref="J94" si="225">(D94*5+E94*4+F94*3+G94*2+H94*1)/I94</f>
        <v>4.854403658965639</v>
      </c>
      <c r="K94" s="12">
        <v>15398</v>
      </c>
      <c r="L94" s="12">
        <v>865</v>
      </c>
      <c r="M94" s="12">
        <v>280</v>
      </c>
      <c r="N94" s="12">
        <v>83</v>
      </c>
      <c r="O94" s="12">
        <v>428</v>
      </c>
      <c r="P94" s="21">
        <f t="shared" ref="P94" si="226">SUM(K94:O94)</f>
        <v>17054</v>
      </c>
      <c r="Q94" s="7">
        <f t="shared" ref="Q94" si="227">(K94*5+L94*4+M94*3+N94*2+O94*1)/P94</f>
        <v>4.8014542042922486</v>
      </c>
      <c r="R94" s="12">
        <v>15469</v>
      </c>
      <c r="S94" s="12">
        <v>854</v>
      </c>
      <c r="T94" s="12">
        <v>286</v>
      </c>
      <c r="U94" s="12">
        <v>76</v>
      </c>
      <c r="V94" s="12">
        <v>369</v>
      </c>
      <c r="W94" s="21">
        <f t="shared" ref="W94" si="228">SUM(R94:V94)</f>
        <v>17054</v>
      </c>
      <c r="X94" s="7">
        <f t="shared" ref="X94" si="229">(R94*5+S94*4+T94*3+U94*2+V94*1)/W94</f>
        <v>4.8164653453735191</v>
      </c>
    </row>
    <row r="95" spans="1:24" x14ac:dyDescent="0.25">
      <c r="A95" s="10">
        <v>42825</v>
      </c>
      <c r="B95" s="11" t="s">
        <v>17</v>
      </c>
      <c r="C95" s="7">
        <f t="shared" ref="C95" si="230">AVERAGE(J95,Q95,X95)</f>
        <v>4.8237397420867527</v>
      </c>
      <c r="D95" s="12">
        <v>15879</v>
      </c>
      <c r="E95" s="12">
        <v>591</v>
      </c>
      <c r="F95" s="12">
        <v>197</v>
      </c>
      <c r="G95" s="12">
        <v>68</v>
      </c>
      <c r="H95" s="12">
        <v>325</v>
      </c>
      <c r="I95" s="21">
        <f t="shared" ref="I95:I161" si="231">SUM(D95:H95)</f>
        <v>17060</v>
      </c>
      <c r="J95" s="7">
        <f t="shared" ref="J95:J161" si="232">(D95*5+E95*4+F95*3+G95*2+H95*1)/I95</f>
        <v>4.8541031652989446</v>
      </c>
      <c r="K95" s="12">
        <v>15404</v>
      </c>
      <c r="L95" s="12">
        <v>863</v>
      </c>
      <c r="M95" s="12">
        <v>280</v>
      </c>
      <c r="N95" s="12">
        <v>83</v>
      </c>
      <c r="O95" s="12">
        <v>430</v>
      </c>
      <c r="P95" s="21">
        <f t="shared" ref="P95:P161" si="233">SUM(K95:O95)</f>
        <v>17060</v>
      </c>
      <c r="Q95" s="7">
        <f t="shared" ref="Q95:Q161" si="234">(K95*5+L95*4+M95*3+N95*2+O95*1)/P95</f>
        <v>4.8011723329425555</v>
      </c>
      <c r="R95" s="12">
        <v>15474</v>
      </c>
      <c r="S95" s="12">
        <v>852</v>
      </c>
      <c r="T95" s="12">
        <v>286</v>
      </c>
      <c r="U95" s="12">
        <v>76</v>
      </c>
      <c r="V95" s="12">
        <v>372</v>
      </c>
      <c r="W95" s="21">
        <f t="shared" ref="W95:W161" si="235">SUM(R95:V95)</f>
        <v>17060</v>
      </c>
      <c r="X95" s="7">
        <f t="shared" ref="X95" si="236">(R95*5+S95*4+T95*3+U95*2+V95*1)/W95</f>
        <v>4.8159437280187571</v>
      </c>
    </row>
    <row r="96" spans="1:24" ht="18" customHeight="1" x14ac:dyDescent="0.25">
      <c r="A96" s="17">
        <v>42795</v>
      </c>
      <c r="B96" s="18" t="s">
        <v>19</v>
      </c>
      <c r="C96" s="19">
        <f>AVERAGE(C65:C95)</f>
        <v>4.8205323783673881</v>
      </c>
      <c r="D96" s="20">
        <f t="shared" ref="D96:X96" si="237">AVERAGE(D65:D95)</f>
        <v>15851.741935483871</v>
      </c>
      <c r="E96" s="20">
        <f t="shared" si="237"/>
        <v>593.41935483870964</v>
      </c>
      <c r="F96" s="20">
        <f t="shared" si="237"/>
        <v>202.16129032258064</v>
      </c>
      <c r="G96" s="20">
        <f t="shared" si="237"/>
        <v>71.838709677419359</v>
      </c>
      <c r="H96" s="20">
        <f t="shared" si="237"/>
        <v>331.93548387096774</v>
      </c>
      <c r="I96" s="20">
        <f t="shared" si="237"/>
        <v>17051.096774193549</v>
      </c>
      <c r="J96" s="19">
        <f t="shared" si="237"/>
        <v>4.8509786868625904</v>
      </c>
      <c r="K96" s="20">
        <f t="shared" si="237"/>
        <v>15369.096774193549</v>
      </c>
      <c r="L96" s="20">
        <f t="shared" si="237"/>
        <v>871.19354838709683</v>
      </c>
      <c r="M96" s="20">
        <f t="shared" si="237"/>
        <v>292.12903225806451</v>
      </c>
      <c r="N96" s="20">
        <f t="shared" si="237"/>
        <v>88.387096774193552</v>
      </c>
      <c r="O96" s="20">
        <f t="shared" si="237"/>
        <v>430.29032258064518</v>
      </c>
      <c r="P96" s="20">
        <f t="shared" si="237"/>
        <v>17051.096774193549</v>
      </c>
      <c r="Q96" s="19">
        <f t="shared" si="237"/>
        <v>4.7981512873204304</v>
      </c>
      <c r="R96" s="20">
        <f t="shared" si="237"/>
        <v>15437.612903225807</v>
      </c>
      <c r="S96" s="20">
        <f t="shared" si="237"/>
        <v>863.22580645161293</v>
      </c>
      <c r="T96" s="20">
        <f t="shared" si="237"/>
        <v>294.25806451612902</v>
      </c>
      <c r="U96" s="20">
        <f t="shared" si="237"/>
        <v>78.064516129032256</v>
      </c>
      <c r="V96" s="20">
        <f t="shared" si="237"/>
        <v>377.93548387096774</v>
      </c>
      <c r="W96" s="20">
        <f t="shared" si="237"/>
        <v>17051.096774193549</v>
      </c>
      <c r="X96" s="23">
        <f t="shared" si="237"/>
        <v>4.8124671609191427</v>
      </c>
    </row>
    <row r="97" spans="1:24" x14ac:dyDescent="0.25">
      <c r="A97" s="10">
        <v>42826</v>
      </c>
      <c r="B97" s="11" t="s">
        <v>18</v>
      </c>
      <c r="C97" s="7">
        <f>AVERAGE(J97,Q97,X97)</f>
        <v>4.8236948497099661</v>
      </c>
      <c r="D97" s="12">
        <v>15884</v>
      </c>
      <c r="E97" s="12">
        <v>593</v>
      </c>
      <c r="F97" s="12">
        <v>197</v>
      </c>
      <c r="G97" s="12">
        <v>68</v>
      </c>
      <c r="H97" s="12">
        <v>325</v>
      </c>
      <c r="I97" s="21">
        <f t="shared" si="231"/>
        <v>17067</v>
      </c>
      <c r="J97" s="7">
        <f t="shared" si="232"/>
        <v>4.8540458194175891</v>
      </c>
      <c r="K97" s="12">
        <v>15409</v>
      </c>
      <c r="L97" s="12">
        <v>865</v>
      </c>
      <c r="M97" s="12">
        <v>280</v>
      </c>
      <c r="N97" s="12">
        <v>83</v>
      </c>
      <c r="O97" s="12">
        <v>430</v>
      </c>
      <c r="P97" s="21">
        <f t="shared" si="233"/>
        <v>17067</v>
      </c>
      <c r="Q97" s="7">
        <f t="shared" si="234"/>
        <v>4.8011366965488955</v>
      </c>
      <c r="R97" s="12">
        <v>15479</v>
      </c>
      <c r="S97" s="12">
        <v>854</v>
      </c>
      <c r="T97" s="12">
        <v>286</v>
      </c>
      <c r="U97" s="12">
        <v>76</v>
      </c>
      <c r="V97" s="12">
        <v>372</v>
      </c>
      <c r="W97" s="21">
        <f t="shared" si="235"/>
        <v>17067</v>
      </c>
      <c r="X97" s="7">
        <f>(R97*5+S97*4+T97*3+U97*2+V97*1)/W97</f>
        <v>4.8159020331634146</v>
      </c>
    </row>
    <row r="98" spans="1:24" x14ac:dyDescent="0.25">
      <c r="A98" s="43">
        <v>42827</v>
      </c>
      <c r="B98" s="44" t="s">
        <v>12</v>
      </c>
      <c r="C98" s="15">
        <f t="shared" ref="C98:C161" si="238">AVERAGE(J98,Q98,X98)</f>
        <v>4.8235420575359598</v>
      </c>
      <c r="D98" s="16">
        <v>15870</v>
      </c>
      <c r="E98" s="16">
        <v>595</v>
      </c>
      <c r="F98" s="16">
        <v>197</v>
      </c>
      <c r="G98" s="16">
        <v>69</v>
      </c>
      <c r="H98" s="16">
        <v>325</v>
      </c>
      <c r="I98" s="22">
        <f t="shared" si="231"/>
        <v>17056</v>
      </c>
      <c r="J98" s="15">
        <f t="shared" si="232"/>
        <v>4.8536585365853657</v>
      </c>
      <c r="K98" s="16">
        <v>15401</v>
      </c>
      <c r="L98" s="16">
        <v>863</v>
      </c>
      <c r="M98" s="16">
        <v>278</v>
      </c>
      <c r="N98" s="16">
        <v>83</v>
      </c>
      <c r="O98" s="16">
        <v>431</v>
      </c>
      <c r="P98" s="22">
        <f t="shared" si="233"/>
        <v>17056</v>
      </c>
      <c r="Q98" s="15">
        <f t="shared" si="234"/>
        <v>4.8011257035647281</v>
      </c>
      <c r="R98" s="16">
        <v>15471</v>
      </c>
      <c r="S98" s="16">
        <v>850</v>
      </c>
      <c r="T98" s="16">
        <v>286</v>
      </c>
      <c r="U98" s="16">
        <v>77</v>
      </c>
      <c r="V98" s="16">
        <v>372</v>
      </c>
      <c r="W98" s="22">
        <f t="shared" si="235"/>
        <v>17056</v>
      </c>
      <c r="X98" s="15">
        <f t="shared" ref="X98:X161" si="239">(R98*5+S98*4+T98*3+U98*2+V98*1)/W98</f>
        <v>4.8158419324577864</v>
      </c>
    </row>
    <row r="99" spans="1:24" x14ac:dyDescent="0.25">
      <c r="A99" s="10">
        <v>42828</v>
      </c>
      <c r="B99" s="11" t="s">
        <v>13</v>
      </c>
      <c r="C99" s="7">
        <f t="shared" si="238"/>
        <v>4.8234236347289006</v>
      </c>
      <c r="D99" s="12">
        <v>15864</v>
      </c>
      <c r="E99" s="12">
        <v>596</v>
      </c>
      <c r="F99" s="12">
        <v>199</v>
      </c>
      <c r="G99" s="12">
        <v>69</v>
      </c>
      <c r="H99" s="12">
        <v>326</v>
      </c>
      <c r="I99" s="21">
        <f t="shared" si="231"/>
        <v>17054</v>
      </c>
      <c r="J99" s="7">
        <f t="shared" si="232"/>
        <v>4.8531136390289671</v>
      </c>
      <c r="K99" s="12">
        <v>15399</v>
      </c>
      <c r="L99" s="12">
        <v>864</v>
      </c>
      <c r="M99" s="12">
        <v>276</v>
      </c>
      <c r="N99" s="12">
        <v>83</v>
      </c>
      <c r="O99" s="12">
        <v>432</v>
      </c>
      <c r="P99" s="21">
        <f t="shared" si="233"/>
        <v>17054</v>
      </c>
      <c r="Q99" s="7">
        <f t="shared" si="234"/>
        <v>4.8010437434033069</v>
      </c>
      <c r="R99" s="12">
        <v>15473</v>
      </c>
      <c r="S99" s="12">
        <v>847</v>
      </c>
      <c r="T99" s="12">
        <v>285</v>
      </c>
      <c r="U99" s="12">
        <v>77</v>
      </c>
      <c r="V99" s="12">
        <v>372</v>
      </c>
      <c r="W99" s="21">
        <f t="shared" si="235"/>
        <v>17054</v>
      </c>
      <c r="X99" s="7">
        <f t="shared" si="239"/>
        <v>4.8161135217544269</v>
      </c>
    </row>
    <row r="100" spans="1:24" x14ac:dyDescent="0.25">
      <c r="A100" s="10">
        <v>42829</v>
      </c>
      <c r="B100" s="11" t="s">
        <v>14</v>
      </c>
      <c r="C100" s="7">
        <f t="shared" si="238"/>
        <v>4.8233522982775137</v>
      </c>
      <c r="D100" s="12">
        <v>15858</v>
      </c>
      <c r="E100" s="12">
        <v>596</v>
      </c>
      <c r="F100" s="12">
        <v>199</v>
      </c>
      <c r="G100" s="12">
        <v>69</v>
      </c>
      <c r="H100" s="12">
        <v>327</v>
      </c>
      <c r="I100" s="21">
        <f t="shared" si="231"/>
        <v>17049</v>
      </c>
      <c r="J100" s="7">
        <f t="shared" si="232"/>
        <v>4.8528359434570945</v>
      </c>
      <c r="K100" s="12">
        <v>15397</v>
      </c>
      <c r="L100" s="12">
        <v>861</v>
      </c>
      <c r="M100" s="12">
        <v>275</v>
      </c>
      <c r="N100" s="12">
        <v>83</v>
      </c>
      <c r="O100" s="12">
        <v>433</v>
      </c>
      <c r="P100" s="21">
        <f t="shared" si="233"/>
        <v>17049</v>
      </c>
      <c r="Q100" s="7">
        <f t="shared" si="234"/>
        <v>4.8010440495043696</v>
      </c>
      <c r="R100" s="12">
        <v>15471</v>
      </c>
      <c r="S100" s="12">
        <v>845</v>
      </c>
      <c r="T100" s="12">
        <v>283</v>
      </c>
      <c r="U100" s="12">
        <v>77</v>
      </c>
      <c r="V100" s="12">
        <v>373</v>
      </c>
      <c r="W100" s="21">
        <f t="shared" si="235"/>
        <v>17049</v>
      </c>
      <c r="X100" s="7">
        <f t="shared" si="239"/>
        <v>4.8161769018710778</v>
      </c>
    </row>
    <row r="101" spans="1:24" x14ac:dyDescent="0.25">
      <c r="A101" s="10">
        <v>42830</v>
      </c>
      <c r="B101" s="11" t="s">
        <v>15</v>
      </c>
      <c r="C101" s="7">
        <f t="shared" si="238"/>
        <v>4.8236696566414574</v>
      </c>
      <c r="D101" s="12">
        <v>15867</v>
      </c>
      <c r="E101" s="12">
        <v>595</v>
      </c>
      <c r="F101" s="12">
        <v>200</v>
      </c>
      <c r="G101" s="12">
        <v>69</v>
      </c>
      <c r="H101" s="12">
        <v>326</v>
      </c>
      <c r="I101" s="21">
        <f t="shared" si="231"/>
        <v>17057</v>
      </c>
      <c r="J101" s="7">
        <f t="shared" si="232"/>
        <v>4.8530808465732544</v>
      </c>
      <c r="K101" s="12">
        <v>15406</v>
      </c>
      <c r="L101" s="12">
        <v>862</v>
      </c>
      <c r="M101" s="12">
        <v>274</v>
      </c>
      <c r="N101" s="12">
        <v>84</v>
      </c>
      <c r="O101" s="12">
        <v>431</v>
      </c>
      <c r="P101" s="21">
        <f t="shared" si="233"/>
        <v>17057</v>
      </c>
      <c r="Q101" s="7">
        <f t="shared" si="234"/>
        <v>4.801489124699537</v>
      </c>
      <c r="R101" s="12">
        <v>15481</v>
      </c>
      <c r="S101" s="12">
        <v>843</v>
      </c>
      <c r="T101" s="12">
        <v>283</v>
      </c>
      <c r="U101" s="12">
        <v>78</v>
      </c>
      <c r="V101" s="12">
        <v>372</v>
      </c>
      <c r="W101" s="21">
        <f t="shared" si="235"/>
        <v>17057</v>
      </c>
      <c r="X101" s="7">
        <f t="shared" si="239"/>
        <v>4.8164389986515799</v>
      </c>
    </row>
    <row r="102" spans="1:24" x14ac:dyDescent="0.25">
      <c r="A102" s="10">
        <v>42831</v>
      </c>
      <c r="B102" s="11" t="s">
        <v>16</v>
      </c>
      <c r="C102" s="7">
        <f t="shared" si="238"/>
        <v>4.8236614549784305</v>
      </c>
      <c r="D102" s="12">
        <v>15887</v>
      </c>
      <c r="E102" s="12">
        <v>595</v>
      </c>
      <c r="F102" s="12">
        <v>200</v>
      </c>
      <c r="G102" s="12">
        <v>69</v>
      </c>
      <c r="H102" s="12">
        <v>326</v>
      </c>
      <c r="I102" s="21">
        <f t="shared" si="231"/>
        <v>17077</v>
      </c>
      <c r="J102" s="7">
        <f t="shared" si="232"/>
        <v>4.8532529132751652</v>
      </c>
      <c r="K102" s="12">
        <v>15424</v>
      </c>
      <c r="L102" s="12">
        <v>862</v>
      </c>
      <c r="M102" s="12">
        <v>274</v>
      </c>
      <c r="N102" s="12">
        <v>84</v>
      </c>
      <c r="O102" s="12">
        <v>433</v>
      </c>
      <c r="P102" s="21">
        <f t="shared" si="233"/>
        <v>17077</v>
      </c>
      <c r="Q102" s="7">
        <f t="shared" si="234"/>
        <v>4.8012531475083442</v>
      </c>
      <c r="R102" s="12">
        <v>15500</v>
      </c>
      <c r="S102" s="12">
        <v>844</v>
      </c>
      <c r="T102" s="12">
        <v>282</v>
      </c>
      <c r="U102" s="12">
        <v>78</v>
      </c>
      <c r="V102" s="12">
        <v>373</v>
      </c>
      <c r="W102" s="21">
        <f t="shared" si="235"/>
        <v>17077</v>
      </c>
      <c r="X102" s="7">
        <f t="shared" si="239"/>
        <v>4.8164783041517829</v>
      </c>
    </row>
    <row r="103" spans="1:24" x14ac:dyDescent="0.25">
      <c r="A103" s="10">
        <v>42832</v>
      </c>
      <c r="B103" s="11" t="s">
        <v>17</v>
      </c>
      <c r="C103" s="7">
        <f t="shared" si="238"/>
        <v>4.8237525418426408</v>
      </c>
      <c r="D103" s="12">
        <v>15863</v>
      </c>
      <c r="E103" s="12">
        <v>592</v>
      </c>
      <c r="F103" s="12">
        <v>198</v>
      </c>
      <c r="G103" s="12">
        <v>70</v>
      </c>
      <c r="H103" s="12">
        <v>325</v>
      </c>
      <c r="I103" s="21">
        <f t="shared" si="231"/>
        <v>17048</v>
      </c>
      <c r="J103" s="7">
        <f t="shared" si="232"/>
        <v>4.853472548099484</v>
      </c>
      <c r="K103" s="12">
        <v>15397</v>
      </c>
      <c r="L103" s="12">
        <v>861</v>
      </c>
      <c r="M103" s="12">
        <v>273</v>
      </c>
      <c r="N103" s="12">
        <v>84</v>
      </c>
      <c r="O103" s="12">
        <v>433</v>
      </c>
      <c r="P103" s="21">
        <f t="shared" si="233"/>
        <v>17048</v>
      </c>
      <c r="Q103" s="7">
        <f t="shared" si="234"/>
        <v>4.8010910370717976</v>
      </c>
      <c r="R103" s="12">
        <v>15476</v>
      </c>
      <c r="S103" s="12">
        <v>841</v>
      </c>
      <c r="T103" s="12">
        <v>281</v>
      </c>
      <c r="U103" s="12">
        <v>78</v>
      </c>
      <c r="V103" s="12">
        <v>372</v>
      </c>
      <c r="W103" s="21">
        <f t="shared" si="235"/>
        <v>17048</v>
      </c>
      <c r="X103" s="7">
        <f t="shared" si="239"/>
        <v>4.8166940403566398</v>
      </c>
    </row>
    <row r="104" spans="1:24" x14ac:dyDescent="0.25">
      <c r="A104" s="10">
        <v>42833</v>
      </c>
      <c r="B104" s="11" t="s">
        <v>18</v>
      </c>
      <c r="C104" s="7">
        <f t="shared" si="238"/>
        <v>4.8233691924832955</v>
      </c>
      <c r="D104" s="12">
        <v>15827</v>
      </c>
      <c r="E104" s="12">
        <v>591</v>
      </c>
      <c r="F104" s="12">
        <v>198</v>
      </c>
      <c r="G104" s="12">
        <v>70</v>
      </c>
      <c r="H104" s="12">
        <v>325</v>
      </c>
      <c r="I104" s="21">
        <f t="shared" si="231"/>
        <v>17011</v>
      </c>
      <c r="J104" s="7">
        <f t="shared" si="232"/>
        <v>4.853212627123626</v>
      </c>
      <c r="K104" s="12">
        <v>15360</v>
      </c>
      <c r="L104" s="12">
        <v>860</v>
      </c>
      <c r="M104" s="12">
        <v>273</v>
      </c>
      <c r="N104" s="12">
        <v>84</v>
      </c>
      <c r="O104" s="12">
        <v>434</v>
      </c>
      <c r="P104" s="21">
        <f t="shared" si="233"/>
        <v>17011</v>
      </c>
      <c r="Q104" s="7">
        <f t="shared" si="234"/>
        <v>4.8004820410322733</v>
      </c>
      <c r="R104" s="12">
        <v>15440</v>
      </c>
      <c r="S104" s="12">
        <v>841</v>
      </c>
      <c r="T104" s="12">
        <v>280</v>
      </c>
      <c r="U104" s="12">
        <v>78</v>
      </c>
      <c r="V104" s="12">
        <v>372</v>
      </c>
      <c r="W104" s="21">
        <f t="shared" si="235"/>
        <v>17011</v>
      </c>
      <c r="X104" s="7">
        <f t="shared" si="239"/>
        <v>4.8164129092939865</v>
      </c>
    </row>
    <row r="105" spans="1:24" x14ac:dyDescent="0.25">
      <c r="A105" s="43">
        <v>42834</v>
      </c>
      <c r="B105" s="44" t="s">
        <v>12</v>
      </c>
      <c r="C105" s="15">
        <f t="shared" si="238"/>
        <v>4.8242577657424306</v>
      </c>
      <c r="D105" s="16">
        <v>15809</v>
      </c>
      <c r="E105" s="16">
        <v>589</v>
      </c>
      <c r="F105" s="16">
        <v>196</v>
      </c>
      <c r="G105" s="16">
        <v>70</v>
      </c>
      <c r="H105" s="16">
        <v>323</v>
      </c>
      <c r="I105" s="22">
        <f t="shared" si="231"/>
        <v>16987</v>
      </c>
      <c r="J105" s="15">
        <f t="shared" si="232"/>
        <v>4.8538293989521399</v>
      </c>
      <c r="K105" s="16">
        <v>15344</v>
      </c>
      <c r="L105" s="16">
        <v>855</v>
      </c>
      <c r="M105" s="16">
        <v>272</v>
      </c>
      <c r="N105" s="16">
        <v>83</v>
      </c>
      <c r="O105" s="16">
        <v>433</v>
      </c>
      <c r="P105" s="22">
        <f t="shared" si="233"/>
        <v>16987</v>
      </c>
      <c r="Q105" s="15">
        <f t="shared" si="234"/>
        <v>4.8010243127097194</v>
      </c>
      <c r="R105" s="16">
        <v>15428</v>
      </c>
      <c r="S105" s="16">
        <v>837</v>
      </c>
      <c r="T105" s="16">
        <v>278</v>
      </c>
      <c r="U105" s="16">
        <v>76</v>
      </c>
      <c r="V105" s="16">
        <v>368</v>
      </c>
      <c r="W105" s="22">
        <f t="shared" si="235"/>
        <v>16987</v>
      </c>
      <c r="X105" s="15">
        <f t="shared" si="239"/>
        <v>4.8179195855654324</v>
      </c>
    </row>
    <row r="106" spans="1:24" x14ac:dyDescent="0.25">
      <c r="A106" s="10">
        <v>42835</v>
      </c>
      <c r="B106" s="11" t="s">
        <v>13</v>
      </c>
      <c r="C106" s="7">
        <f t="shared" si="238"/>
        <v>4.8274643022196768</v>
      </c>
      <c r="D106" s="12">
        <v>15812</v>
      </c>
      <c r="E106" s="12">
        <v>589</v>
      </c>
      <c r="F106" s="12">
        <v>197</v>
      </c>
      <c r="G106" s="12">
        <v>70</v>
      </c>
      <c r="H106" s="12">
        <v>324</v>
      </c>
      <c r="I106" s="21">
        <f t="shared" si="231"/>
        <v>16992</v>
      </c>
      <c r="J106" s="7">
        <f t="shared" si="232"/>
        <v>4.8535193032015069</v>
      </c>
      <c r="K106" s="12">
        <v>15347</v>
      </c>
      <c r="L106" s="12">
        <v>854</v>
      </c>
      <c r="M106" s="12">
        <v>274</v>
      </c>
      <c r="N106" s="12">
        <v>83</v>
      </c>
      <c r="O106" s="12">
        <v>434</v>
      </c>
      <c r="P106" s="21">
        <f t="shared" si="233"/>
        <v>16992</v>
      </c>
      <c r="Q106" s="7">
        <f t="shared" si="234"/>
        <v>4.8006709039548019</v>
      </c>
      <c r="R106" s="12">
        <v>15428</v>
      </c>
      <c r="S106" s="12">
        <v>840</v>
      </c>
      <c r="T106" s="12">
        <v>179</v>
      </c>
      <c r="U106" s="12">
        <v>76</v>
      </c>
      <c r="V106" s="12">
        <v>369</v>
      </c>
      <c r="W106" s="21">
        <f t="shared" si="235"/>
        <v>16892</v>
      </c>
      <c r="X106" s="7">
        <f t="shared" si="239"/>
        <v>4.8282026995027234</v>
      </c>
    </row>
    <row r="107" spans="1:24" x14ac:dyDescent="0.25">
      <c r="A107" s="10">
        <v>42836</v>
      </c>
      <c r="B107" s="11" t="s">
        <v>14</v>
      </c>
      <c r="C107" s="7">
        <f t="shared" si="238"/>
        <v>4.8240141259564444</v>
      </c>
      <c r="D107" s="12">
        <v>15810</v>
      </c>
      <c r="E107" s="12">
        <v>589</v>
      </c>
      <c r="F107" s="12">
        <v>197</v>
      </c>
      <c r="G107" s="12">
        <v>70</v>
      </c>
      <c r="H107" s="12">
        <v>324</v>
      </c>
      <c r="I107" s="21">
        <f t="shared" si="231"/>
        <v>16990</v>
      </c>
      <c r="J107" s="7">
        <f t="shared" si="232"/>
        <v>4.8535020600353151</v>
      </c>
      <c r="K107" s="12">
        <v>15346</v>
      </c>
      <c r="L107" s="12">
        <v>854</v>
      </c>
      <c r="M107" s="12">
        <v>275</v>
      </c>
      <c r="N107" s="12">
        <v>81</v>
      </c>
      <c r="O107" s="12">
        <v>434</v>
      </c>
      <c r="P107" s="21">
        <f t="shared" si="233"/>
        <v>16990</v>
      </c>
      <c r="Q107" s="7">
        <f t="shared" si="234"/>
        <v>4.8008828722778105</v>
      </c>
      <c r="R107" s="12">
        <v>15429</v>
      </c>
      <c r="S107" s="12">
        <v>837</v>
      </c>
      <c r="T107" s="12">
        <v>279</v>
      </c>
      <c r="U107" s="12">
        <v>77</v>
      </c>
      <c r="V107" s="12">
        <v>368</v>
      </c>
      <c r="W107" s="21">
        <f t="shared" si="235"/>
        <v>16990</v>
      </c>
      <c r="X107" s="7">
        <f t="shared" si="239"/>
        <v>4.8176574455562093</v>
      </c>
    </row>
    <row r="108" spans="1:24" x14ac:dyDescent="0.25">
      <c r="A108" s="10">
        <v>42837</v>
      </c>
      <c r="B108" s="11" t="s">
        <v>15</v>
      </c>
      <c r="C108" s="7">
        <f t="shared" si="238"/>
        <v>4.824063720008632</v>
      </c>
      <c r="D108" s="12">
        <v>15812</v>
      </c>
      <c r="E108" s="12">
        <v>588</v>
      </c>
      <c r="F108" s="12">
        <v>197</v>
      </c>
      <c r="G108" s="12">
        <v>70</v>
      </c>
      <c r="H108" s="12">
        <v>324</v>
      </c>
      <c r="I108" s="21">
        <f t="shared" si="231"/>
        <v>16991</v>
      </c>
      <c r="J108" s="7">
        <f t="shared" si="232"/>
        <v>4.8535695368136071</v>
      </c>
      <c r="K108" s="12">
        <v>15347</v>
      </c>
      <c r="L108" s="12">
        <v>854</v>
      </c>
      <c r="M108" s="12">
        <v>274</v>
      </c>
      <c r="N108" s="12">
        <v>82</v>
      </c>
      <c r="O108" s="12">
        <v>434</v>
      </c>
      <c r="P108" s="21">
        <f t="shared" si="233"/>
        <v>16991</v>
      </c>
      <c r="Q108" s="7">
        <f t="shared" si="234"/>
        <v>4.8008357365664178</v>
      </c>
      <c r="R108" s="12">
        <v>15430</v>
      </c>
      <c r="S108" s="12">
        <v>837</v>
      </c>
      <c r="T108" s="12">
        <v>280</v>
      </c>
      <c r="U108" s="12">
        <v>77</v>
      </c>
      <c r="V108" s="12">
        <v>367</v>
      </c>
      <c r="W108" s="21">
        <f t="shared" si="235"/>
        <v>16991</v>
      </c>
      <c r="X108" s="7">
        <f t="shared" si="239"/>
        <v>4.8177858866458712</v>
      </c>
    </row>
    <row r="109" spans="1:24" x14ac:dyDescent="0.25">
      <c r="A109" s="10">
        <v>42838</v>
      </c>
      <c r="B109" s="11" t="s">
        <v>16</v>
      </c>
      <c r="C109" s="7">
        <f t="shared" si="238"/>
        <v>4.824331215187887</v>
      </c>
      <c r="D109" s="12">
        <v>15818</v>
      </c>
      <c r="E109" s="12">
        <v>588</v>
      </c>
      <c r="F109" s="12">
        <v>197</v>
      </c>
      <c r="G109" s="12">
        <v>69</v>
      </c>
      <c r="H109" s="12">
        <v>324</v>
      </c>
      <c r="I109" s="21">
        <f t="shared" si="231"/>
        <v>16996</v>
      </c>
      <c r="J109" s="7">
        <f t="shared" si="232"/>
        <v>4.8537891268533775</v>
      </c>
      <c r="K109" s="12">
        <v>15357</v>
      </c>
      <c r="L109" s="12">
        <v>851</v>
      </c>
      <c r="M109" s="12">
        <v>272</v>
      </c>
      <c r="N109" s="12">
        <v>82</v>
      </c>
      <c r="O109" s="12">
        <v>434</v>
      </c>
      <c r="P109" s="21">
        <f t="shared" si="233"/>
        <v>16996</v>
      </c>
      <c r="Q109" s="7">
        <f t="shared" si="234"/>
        <v>4.801306189691692</v>
      </c>
      <c r="R109" s="12">
        <v>15435</v>
      </c>
      <c r="S109" s="12">
        <v>838</v>
      </c>
      <c r="T109" s="12">
        <v>279</v>
      </c>
      <c r="U109" s="12">
        <v>77</v>
      </c>
      <c r="V109" s="12">
        <v>367</v>
      </c>
      <c r="W109" s="21">
        <f t="shared" si="235"/>
        <v>16996</v>
      </c>
      <c r="X109" s="7">
        <f t="shared" si="239"/>
        <v>4.8178983290185924</v>
      </c>
    </row>
    <row r="110" spans="1:24" x14ac:dyDescent="0.25">
      <c r="A110" s="10">
        <v>42839</v>
      </c>
      <c r="B110" s="11" t="s">
        <v>17</v>
      </c>
      <c r="C110" s="7">
        <f t="shared" si="238"/>
        <v>4.824499480361589</v>
      </c>
      <c r="D110" s="12">
        <v>15823</v>
      </c>
      <c r="E110" s="12">
        <v>586</v>
      </c>
      <c r="F110" s="12">
        <v>197</v>
      </c>
      <c r="G110" s="12">
        <v>69</v>
      </c>
      <c r="H110" s="12">
        <v>324</v>
      </c>
      <c r="I110" s="21">
        <f t="shared" si="231"/>
        <v>16999</v>
      </c>
      <c r="J110" s="7">
        <f t="shared" si="232"/>
        <v>4.8539325842696632</v>
      </c>
      <c r="K110" s="12">
        <v>15362</v>
      </c>
      <c r="L110" s="12">
        <v>848</v>
      </c>
      <c r="M110" s="12">
        <v>273</v>
      </c>
      <c r="N110" s="12">
        <v>82</v>
      </c>
      <c r="O110" s="12">
        <v>434</v>
      </c>
      <c r="P110" s="21">
        <f t="shared" si="233"/>
        <v>16999</v>
      </c>
      <c r="Q110" s="7">
        <f t="shared" si="234"/>
        <v>4.8014000823577856</v>
      </c>
      <c r="R110" s="12">
        <v>15440</v>
      </c>
      <c r="S110" s="12">
        <v>836</v>
      </c>
      <c r="T110" s="12">
        <v>280</v>
      </c>
      <c r="U110" s="12">
        <v>77</v>
      </c>
      <c r="V110" s="12">
        <v>366</v>
      </c>
      <c r="W110" s="21">
        <f t="shared" si="235"/>
        <v>16999</v>
      </c>
      <c r="X110" s="7">
        <f t="shared" si="239"/>
        <v>4.818165774457321</v>
      </c>
    </row>
    <row r="111" spans="1:24" x14ac:dyDescent="0.25">
      <c r="A111" s="10">
        <v>42840</v>
      </c>
      <c r="B111" s="11" t="s">
        <v>18</v>
      </c>
      <c r="C111" s="7">
        <f t="shared" si="238"/>
        <v>4.8249980387542166</v>
      </c>
      <c r="D111" s="12">
        <v>15821</v>
      </c>
      <c r="E111" s="12">
        <v>587</v>
      </c>
      <c r="F111" s="12">
        <v>197</v>
      </c>
      <c r="G111" s="12">
        <v>68</v>
      </c>
      <c r="H111" s="12">
        <v>323</v>
      </c>
      <c r="I111" s="21">
        <f t="shared" si="231"/>
        <v>16996</v>
      </c>
      <c r="J111" s="7">
        <f t="shared" si="232"/>
        <v>4.8542598258413747</v>
      </c>
      <c r="K111" s="12">
        <v>15360</v>
      </c>
      <c r="L111" s="12">
        <v>850</v>
      </c>
      <c r="M111" s="12">
        <v>273</v>
      </c>
      <c r="N111" s="12">
        <v>81</v>
      </c>
      <c r="O111" s="12">
        <v>432</v>
      </c>
      <c r="P111" s="21">
        <f t="shared" si="233"/>
        <v>16996</v>
      </c>
      <c r="Q111" s="7">
        <f t="shared" si="234"/>
        <v>4.8018945634266883</v>
      </c>
      <c r="R111" s="12">
        <v>15440</v>
      </c>
      <c r="S111" s="12">
        <v>838</v>
      </c>
      <c r="T111" s="12">
        <v>277</v>
      </c>
      <c r="U111" s="12">
        <v>77</v>
      </c>
      <c r="V111" s="12">
        <v>364</v>
      </c>
      <c r="W111" s="21">
        <f t="shared" si="235"/>
        <v>16996</v>
      </c>
      <c r="X111" s="7">
        <f t="shared" si="239"/>
        <v>4.8188397269945868</v>
      </c>
    </row>
    <row r="112" spans="1:24" x14ac:dyDescent="0.25">
      <c r="A112" s="43">
        <v>42841</v>
      </c>
      <c r="B112" s="44" t="s">
        <v>12</v>
      </c>
      <c r="C112" s="15">
        <f t="shared" si="238"/>
        <v>4.8259361589559697</v>
      </c>
      <c r="D112" s="16">
        <v>15839</v>
      </c>
      <c r="E112" s="16">
        <v>588</v>
      </c>
      <c r="F112" s="16">
        <v>197</v>
      </c>
      <c r="G112" s="16">
        <v>68</v>
      </c>
      <c r="H112" s="16">
        <v>319</v>
      </c>
      <c r="I112" s="22">
        <f t="shared" si="231"/>
        <v>17011</v>
      </c>
      <c r="J112" s="15">
        <f t="shared" si="232"/>
        <v>4.8552701193345484</v>
      </c>
      <c r="K112" s="16">
        <v>15379</v>
      </c>
      <c r="L112" s="16">
        <v>850</v>
      </c>
      <c r="M112" s="16">
        <v>273</v>
      </c>
      <c r="N112" s="16">
        <v>81</v>
      </c>
      <c r="O112" s="16">
        <v>428</v>
      </c>
      <c r="P112" s="22">
        <f t="shared" si="233"/>
        <v>17011</v>
      </c>
      <c r="Q112" s="15">
        <f t="shared" si="234"/>
        <v>4.8030098171771209</v>
      </c>
      <c r="R112" s="16">
        <v>15455</v>
      </c>
      <c r="S112" s="16">
        <v>841</v>
      </c>
      <c r="T112" s="16">
        <v>277</v>
      </c>
      <c r="U112" s="16">
        <v>77</v>
      </c>
      <c r="V112" s="16">
        <v>361</v>
      </c>
      <c r="W112" s="22">
        <f t="shared" si="235"/>
        <v>17011</v>
      </c>
      <c r="X112" s="15">
        <f t="shared" si="239"/>
        <v>4.8195285403562398</v>
      </c>
    </row>
    <row r="113" spans="1:24" x14ac:dyDescent="0.25">
      <c r="A113" s="10">
        <v>42842</v>
      </c>
      <c r="B113" s="11" t="s">
        <v>13</v>
      </c>
      <c r="C113" s="7">
        <f t="shared" si="238"/>
        <v>4.8262982559278855</v>
      </c>
      <c r="D113" s="12">
        <v>15843</v>
      </c>
      <c r="E113" s="12">
        <v>584</v>
      </c>
      <c r="F113" s="12">
        <v>196</v>
      </c>
      <c r="G113" s="12">
        <v>68</v>
      </c>
      <c r="H113" s="12">
        <v>319</v>
      </c>
      <c r="I113" s="21">
        <f t="shared" si="231"/>
        <v>17010</v>
      </c>
      <c r="J113" s="7">
        <f t="shared" si="232"/>
        <v>4.8556143445032331</v>
      </c>
      <c r="K113" s="12">
        <v>15383</v>
      </c>
      <c r="L113" s="12">
        <v>847</v>
      </c>
      <c r="M113" s="12">
        <v>271</v>
      </c>
      <c r="N113" s="12">
        <v>81</v>
      </c>
      <c r="O113" s="12">
        <v>428</v>
      </c>
      <c r="P113" s="21">
        <f t="shared" si="233"/>
        <v>17010</v>
      </c>
      <c r="Q113" s="7">
        <f t="shared" si="234"/>
        <v>4.8034097589653149</v>
      </c>
      <c r="R113" s="12">
        <v>15458</v>
      </c>
      <c r="S113" s="12">
        <v>839</v>
      </c>
      <c r="T113" s="12">
        <v>275</v>
      </c>
      <c r="U113" s="12">
        <v>77</v>
      </c>
      <c r="V113" s="12">
        <v>361</v>
      </c>
      <c r="W113" s="21">
        <f t="shared" si="235"/>
        <v>17010</v>
      </c>
      <c r="X113" s="7">
        <f t="shared" si="239"/>
        <v>4.8198706643151086</v>
      </c>
    </row>
    <row r="114" spans="1:24" x14ac:dyDescent="0.25">
      <c r="A114" s="10">
        <v>42843</v>
      </c>
      <c r="B114" s="11" t="s">
        <v>14</v>
      </c>
      <c r="C114" s="7">
        <f t="shared" si="238"/>
        <v>4.826910272980065</v>
      </c>
      <c r="D114" s="12">
        <v>15857</v>
      </c>
      <c r="E114" s="12">
        <v>583</v>
      </c>
      <c r="F114" s="12">
        <v>197</v>
      </c>
      <c r="G114" s="12">
        <v>68</v>
      </c>
      <c r="H114" s="12">
        <v>317</v>
      </c>
      <c r="I114" s="21">
        <f t="shared" si="231"/>
        <v>17022</v>
      </c>
      <c r="J114" s="7">
        <f t="shared" si="232"/>
        <v>4.8561273645870049</v>
      </c>
      <c r="K114" s="12">
        <v>15399</v>
      </c>
      <c r="L114" s="12">
        <v>844</v>
      </c>
      <c r="M114" s="12">
        <v>272</v>
      </c>
      <c r="N114" s="12">
        <v>81</v>
      </c>
      <c r="O114" s="12">
        <v>426</v>
      </c>
      <c r="P114" s="21">
        <f t="shared" si="233"/>
        <v>17022</v>
      </c>
      <c r="Q114" s="7">
        <f t="shared" si="234"/>
        <v>4.8040770767242389</v>
      </c>
      <c r="R114" s="12">
        <v>15476</v>
      </c>
      <c r="S114" s="12">
        <v>834</v>
      </c>
      <c r="T114" s="12">
        <v>275</v>
      </c>
      <c r="U114" s="12">
        <v>77</v>
      </c>
      <c r="V114" s="12">
        <v>360</v>
      </c>
      <c r="W114" s="21">
        <f t="shared" si="235"/>
        <v>17022</v>
      </c>
      <c r="X114" s="7">
        <f t="shared" si="239"/>
        <v>4.8205263776289504</v>
      </c>
    </row>
    <row r="115" spans="1:24" x14ac:dyDescent="0.25">
      <c r="A115" s="10">
        <v>42844</v>
      </c>
      <c r="B115" s="11" t="s">
        <v>15</v>
      </c>
      <c r="C115" s="7">
        <f t="shared" si="238"/>
        <v>4.8272700558330888</v>
      </c>
      <c r="D115" s="12">
        <v>15854</v>
      </c>
      <c r="E115" s="12">
        <v>581</v>
      </c>
      <c r="F115" s="12">
        <v>197</v>
      </c>
      <c r="G115" s="12">
        <v>67</v>
      </c>
      <c r="H115" s="12">
        <v>316</v>
      </c>
      <c r="I115" s="21">
        <f t="shared" si="231"/>
        <v>17015</v>
      </c>
      <c r="J115" s="7">
        <f t="shared" si="232"/>
        <v>4.8565971201880691</v>
      </c>
      <c r="K115" s="12">
        <v>15398</v>
      </c>
      <c r="L115" s="12">
        <v>840</v>
      </c>
      <c r="M115" s="12">
        <v>271</v>
      </c>
      <c r="N115" s="12">
        <v>81</v>
      </c>
      <c r="O115" s="12">
        <v>425</v>
      </c>
      <c r="P115" s="21">
        <f t="shared" si="233"/>
        <v>17015</v>
      </c>
      <c r="Q115" s="7">
        <f t="shared" si="234"/>
        <v>4.8045841904202176</v>
      </c>
      <c r="R115" s="12">
        <v>15472</v>
      </c>
      <c r="S115" s="12">
        <v>831</v>
      </c>
      <c r="T115" s="12">
        <v>275</v>
      </c>
      <c r="U115" s="12">
        <v>77</v>
      </c>
      <c r="V115" s="12">
        <v>360</v>
      </c>
      <c r="W115" s="21">
        <f t="shared" si="235"/>
        <v>17015</v>
      </c>
      <c r="X115" s="7">
        <f t="shared" si="239"/>
        <v>4.8206288568909788</v>
      </c>
    </row>
    <row r="116" spans="1:24" x14ac:dyDescent="0.25">
      <c r="A116" s="10">
        <v>42845</v>
      </c>
      <c r="B116" s="11" t="s">
        <v>16</v>
      </c>
      <c r="C116" s="7">
        <f t="shared" si="238"/>
        <v>4.8279557253403862</v>
      </c>
      <c r="D116" s="12">
        <v>15859</v>
      </c>
      <c r="E116" s="12">
        <v>580</v>
      </c>
      <c r="F116" s="12">
        <v>194</v>
      </c>
      <c r="G116" s="12">
        <v>67</v>
      </c>
      <c r="H116" s="12">
        <v>315</v>
      </c>
      <c r="I116" s="21">
        <f t="shared" si="231"/>
        <v>17015</v>
      </c>
      <c r="J116" s="7">
        <f t="shared" si="232"/>
        <v>4.8572436085806645</v>
      </c>
      <c r="K116" s="12">
        <v>15402</v>
      </c>
      <c r="L116" s="12">
        <v>840</v>
      </c>
      <c r="M116" s="12">
        <v>269</v>
      </c>
      <c r="N116" s="12">
        <v>81</v>
      </c>
      <c r="O116" s="12">
        <v>423</v>
      </c>
      <c r="P116" s="21">
        <f t="shared" si="233"/>
        <v>17015</v>
      </c>
      <c r="Q116" s="7">
        <f t="shared" si="234"/>
        <v>4.8052894504848664</v>
      </c>
      <c r="R116" s="12">
        <v>15477</v>
      </c>
      <c r="S116" s="12">
        <v>829</v>
      </c>
      <c r="T116" s="12">
        <v>274</v>
      </c>
      <c r="U116" s="12">
        <v>77</v>
      </c>
      <c r="V116" s="12">
        <v>358</v>
      </c>
      <c r="W116" s="21">
        <f t="shared" si="235"/>
        <v>17015</v>
      </c>
      <c r="X116" s="7">
        <f t="shared" si="239"/>
        <v>4.8213341169556276</v>
      </c>
    </row>
    <row r="117" spans="1:24" x14ac:dyDescent="0.25">
      <c r="A117" s="10">
        <v>42846</v>
      </c>
      <c r="B117" s="11" t="s">
        <v>17</v>
      </c>
      <c r="C117" s="7">
        <f t="shared" si="238"/>
        <v>4.8280494750551117</v>
      </c>
      <c r="D117" s="12">
        <v>15869</v>
      </c>
      <c r="E117" s="12">
        <v>579</v>
      </c>
      <c r="F117" s="12">
        <v>194</v>
      </c>
      <c r="G117" s="12">
        <v>68</v>
      </c>
      <c r="H117" s="12">
        <v>315</v>
      </c>
      <c r="I117" s="21">
        <f t="shared" si="231"/>
        <v>17025</v>
      </c>
      <c r="J117" s="7">
        <f t="shared" si="232"/>
        <v>4.8572099853157118</v>
      </c>
      <c r="K117" s="12">
        <v>15410</v>
      </c>
      <c r="L117" s="12">
        <v>842</v>
      </c>
      <c r="M117" s="12">
        <v>269</v>
      </c>
      <c r="N117" s="12">
        <v>81</v>
      </c>
      <c r="O117" s="12">
        <v>422</v>
      </c>
      <c r="P117" s="21">
        <f t="shared" si="233"/>
        <v>17024</v>
      </c>
      <c r="Q117" s="7">
        <f t="shared" si="234"/>
        <v>4.8055098684210522</v>
      </c>
      <c r="R117" s="12">
        <v>15485</v>
      </c>
      <c r="S117" s="12">
        <v>831</v>
      </c>
      <c r="T117" s="12">
        <v>273</v>
      </c>
      <c r="U117" s="12">
        <v>77</v>
      </c>
      <c r="V117" s="12">
        <v>358</v>
      </c>
      <c r="W117" s="21">
        <f t="shared" si="235"/>
        <v>17024</v>
      </c>
      <c r="X117" s="7">
        <f t="shared" si="239"/>
        <v>4.8214285714285712</v>
      </c>
    </row>
    <row r="118" spans="1:24" x14ac:dyDescent="0.25">
      <c r="A118" s="10">
        <v>42847</v>
      </c>
      <c r="B118" s="11" t="s">
        <v>18</v>
      </c>
      <c r="C118" s="7">
        <f t="shared" si="238"/>
        <v>4.8282122084483872</v>
      </c>
      <c r="D118" s="12">
        <v>15866</v>
      </c>
      <c r="E118" s="12">
        <v>580</v>
      </c>
      <c r="F118" s="12">
        <v>194</v>
      </c>
      <c r="G118" s="12">
        <v>67</v>
      </c>
      <c r="H118" s="12">
        <v>314</v>
      </c>
      <c r="I118" s="21">
        <f t="shared" si="231"/>
        <v>17021</v>
      </c>
      <c r="J118" s="7">
        <f t="shared" si="232"/>
        <v>4.8575289348451909</v>
      </c>
      <c r="K118" s="12">
        <v>15407</v>
      </c>
      <c r="L118" s="12">
        <v>842</v>
      </c>
      <c r="M118" s="12">
        <v>270</v>
      </c>
      <c r="N118" s="12">
        <v>81</v>
      </c>
      <c r="O118" s="12">
        <v>421</v>
      </c>
      <c r="P118" s="21">
        <f t="shared" si="233"/>
        <v>17021</v>
      </c>
      <c r="Q118" s="7">
        <f t="shared" si="234"/>
        <v>4.8055930908877267</v>
      </c>
      <c r="R118" s="12">
        <v>15482</v>
      </c>
      <c r="S118" s="12">
        <v>831</v>
      </c>
      <c r="T118" s="12">
        <v>274</v>
      </c>
      <c r="U118" s="12">
        <v>77</v>
      </c>
      <c r="V118" s="12">
        <v>357</v>
      </c>
      <c r="W118" s="21">
        <f t="shared" si="235"/>
        <v>17021</v>
      </c>
      <c r="X118" s="7">
        <f t="shared" si="239"/>
        <v>4.8215145996122439</v>
      </c>
    </row>
    <row r="119" spans="1:24" x14ac:dyDescent="0.25">
      <c r="A119" s="43">
        <v>42848</v>
      </c>
      <c r="B119" s="44" t="s">
        <v>12</v>
      </c>
      <c r="C119" s="15">
        <f t="shared" si="238"/>
        <v>4.8292405906082321</v>
      </c>
      <c r="D119" s="16">
        <v>15874</v>
      </c>
      <c r="E119" s="16">
        <v>578</v>
      </c>
      <c r="F119" s="16">
        <v>192</v>
      </c>
      <c r="G119" s="16">
        <v>66</v>
      </c>
      <c r="H119" s="16">
        <v>312</v>
      </c>
      <c r="I119" s="22">
        <f t="shared" si="231"/>
        <v>17022</v>
      </c>
      <c r="J119" s="15">
        <f t="shared" si="232"/>
        <v>4.8585360122194805</v>
      </c>
      <c r="K119" s="16">
        <v>15414</v>
      </c>
      <c r="L119" s="16">
        <v>841</v>
      </c>
      <c r="M119" s="16">
        <v>268</v>
      </c>
      <c r="N119" s="16">
        <v>81</v>
      </c>
      <c r="O119" s="16">
        <v>418</v>
      </c>
      <c r="P119" s="22">
        <f t="shared" si="233"/>
        <v>17022</v>
      </c>
      <c r="Q119" s="15">
        <f t="shared" si="234"/>
        <v>4.8066032193631774</v>
      </c>
      <c r="R119" s="16">
        <v>15488</v>
      </c>
      <c r="S119" s="16">
        <v>830</v>
      </c>
      <c r="T119" s="16">
        <v>274</v>
      </c>
      <c r="U119" s="16">
        <v>78</v>
      </c>
      <c r="V119" s="16">
        <v>352</v>
      </c>
      <c r="W119" s="22">
        <f t="shared" si="235"/>
        <v>17022</v>
      </c>
      <c r="X119" s="15">
        <f t="shared" si="239"/>
        <v>4.8225825402420401</v>
      </c>
    </row>
    <row r="120" spans="1:24" x14ac:dyDescent="0.25">
      <c r="A120" s="10">
        <v>42849</v>
      </c>
      <c r="B120" s="11" t="s">
        <v>13</v>
      </c>
      <c r="C120" s="7">
        <f t="shared" si="238"/>
        <v>4.8294491732707172</v>
      </c>
      <c r="D120" s="12">
        <v>15889</v>
      </c>
      <c r="E120" s="12">
        <v>577</v>
      </c>
      <c r="F120" s="12">
        <v>192</v>
      </c>
      <c r="G120" s="12">
        <v>66</v>
      </c>
      <c r="H120" s="12">
        <v>311</v>
      </c>
      <c r="I120" s="21">
        <f t="shared" si="231"/>
        <v>17035</v>
      </c>
      <c r="J120" s="7">
        <f t="shared" si="232"/>
        <v>4.8589374816554152</v>
      </c>
      <c r="K120" s="12">
        <v>15430</v>
      </c>
      <c r="L120" s="12">
        <v>839</v>
      </c>
      <c r="M120" s="12">
        <v>267</v>
      </c>
      <c r="N120" s="12">
        <v>81</v>
      </c>
      <c r="O120" s="12">
        <v>418</v>
      </c>
      <c r="P120" s="21">
        <f t="shared" si="233"/>
        <v>17035</v>
      </c>
      <c r="Q120" s="7">
        <f t="shared" si="234"/>
        <v>4.8069856178456121</v>
      </c>
      <c r="R120" s="12">
        <v>15498</v>
      </c>
      <c r="S120" s="12">
        <v>832</v>
      </c>
      <c r="T120" s="12">
        <v>274</v>
      </c>
      <c r="U120" s="12">
        <v>79</v>
      </c>
      <c r="V120" s="12">
        <v>352</v>
      </c>
      <c r="W120" s="21">
        <f t="shared" si="235"/>
        <v>17035</v>
      </c>
      <c r="X120" s="7">
        <f t="shared" si="239"/>
        <v>4.8224244203111244</v>
      </c>
    </row>
    <row r="121" spans="1:24" x14ac:dyDescent="0.25">
      <c r="A121" s="10">
        <v>42850</v>
      </c>
      <c r="B121" s="11" t="s">
        <v>14</v>
      </c>
      <c r="C121" s="7">
        <f t="shared" si="238"/>
        <v>4.8300941420546843</v>
      </c>
      <c r="D121" s="12">
        <v>15887</v>
      </c>
      <c r="E121" s="12">
        <v>576</v>
      </c>
      <c r="F121" s="12">
        <v>192</v>
      </c>
      <c r="G121" s="12">
        <v>66</v>
      </c>
      <c r="H121" s="12">
        <v>310</v>
      </c>
      <c r="I121" s="21">
        <f t="shared" si="231"/>
        <v>17031</v>
      </c>
      <c r="J121" s="7">
        <f t="shared" si="232"/>
        <v>4.8591979331806705</v>
      </c>
      <c r="K121" s="12">
        <v>15432</v>
      </c>
      <c r="L121" s="12">
        <v>839</v>
      </c>
      <c r="M121" s="12">
        <v>265</v>
      </c>
      <c r="N121" s="12">
        <v>81</v>
      </c>
      <c r="O121" s="12">
        <v>414</v>
      </c>
      <c r="P121" s="21">
        <f t="shared" si="233"/>
        <v>17031</v>
      </c>
      <c r="Q121" s="7">
        <f t="shared" si="234"/>
        <v>4.8081146145264517</v>
      </c>
      <c r="R121" s="12">
        <v>15498</v>
      </c>
      <c r="S121" s="12">
        <v>830</v>
      </c>
      <c r="T121" s="12">
        <v>274</v>
      </c>
      <c r="U121" s="12">
        <v>79</v>
      </c>
      <c r="V121" s="12">
        <v>350</v>
      </c>
      <c r="W121" s="21">
        <f t="shared" si="235"/>
        <v>17031</v>
      </c>
      <c r="X121" s="7">
        <f t="shared" si="239"/>
        <v>4.8229698784569317</v>
      </c>
    </row>
    <row r="122" spans="1:24" x14ac:dyDescent="0.25">
      <c r="A122" s="10">
        <v>42851</v>
      </c>
      <c r="B122" s="11" t="s">
        <v>15</v>
      </c>
      <c r="C122" s="7">
        <f t="shared" si="238"/>
        <v>4.8301705736051543</v>
      </c>
      <c r="D122" s="12">
        <v>15877</v>
      </c>
      <c r="E122" s="12">
        <v>575</v>
      </c>
      <c r="F122" s="12">
        <v>192</v>
      </c>
      <c r="G122" s="12">
        <v>67</v>
      </c>
      <c r="H122" s="12">
        <v>310</v>
      </c>
      <c r="I122" s="21">
        <f t="shared" si="231"/>
        <v>17021</v>
      </c>
      <c r="J122" s="7">
        <f t="shared" si="232"/>
        <v>4.8589977087127663</v>
      </c>
      <c r="K122" s="12">
        <v>15428</v>
      </c>
      <c r="L122" s="12">
        <v>835</v>
      </c>
      <c r="M122" s="12">
        <v>263</v>
      </c>
      <c r="N122" s="12">
        <v>81</v>
      </c>
      <c r="O122" s="12">
        <v>414</v>
      </c>
      <c r="P122" s="21">
        <f t="shared" si="233"/>
        <v>17021</v>
      </c>
      <c r="Q122" s="7">
        <f t="shared" si="234"/>
        <v>4.8084718876681745</v>
      </c>
      <c r="R122" s="12">
        <v>15491</v>
      </c>
      <c r="S122" s="12">
        <v>829</v>
      </c>
      <c r="T122" s="12">
        <v>271</v>
      </c>
      <c r="U122" s="12">
        <v>79</v>
      </c>
      <c r="V122" s="12">
        <v>351</v>
      </c>
      <c r="W122" s="21">
        <f t="shared" si="235"/>
        <v>17021</v>
      </c>
      <c r="X122" s="7">
        <f t="shared" si="239"/>
        <v>4.8230421244345223</v>
      </c>
    </row>
    <row r="123" spans="1:24" x14ac:dyDescent="0.25">
      <c r="A123" s="10">
        <v>42852</v>
      </c>
      <c r="B123" s="11" t="s">
        <v>16</v>
      </c>
      <c r="C123" s="7">
        <f t="shared" si="238"/>
        <v>4.8305260480857646</v>
      </c>
      <c r="D123" s="12">
        <v>15900</v>
      </c>
      <c r="E123" s="12">
        <v>570</v>
      </c>
      <c r="F123" s="12">
        <v>192</v>
      </c>
      <c r="G123" s="12">
        <v>67</v>
      </c>
      <c r="H123" s="12">
        <v>310</v>
      </c>
      <c r="I123" s="21">
        <f t="shared" si="231"/>
        <v>17039</v>
      </c>
      <c r="J123" s="7">
        <f t="shared" si="232"/>
        <v>4.8594401079875578</v>
      </c>
      <c r="K123" s="12">
        <v>15448</v>
      </c>
      <c r="L123" s="12">
        <v>832</v>
      </c>
      <c r="M123" s="12">
        <v>264</v>
      </c>
      <c r="N123" s="12">
        <v>81</v>
      </c>
      <c r="O123" s="12">
        <v>414</v>
      </c>
      <c r="P123" s="21">
        <f t="shared" si="233"/>
        <v>17039</v>
      </c>
      <c r="Q123" s="7">
        <f t="shared" si="234"/>
        <v>4.8087329068607314</v>
      </c>
      <c r="R123" s="12">
        <v>15512</v>
      </c>
      <c r="S123" s="12">
        <v>826</v>
      </c>
      <c r="T123" s="12">
        <v>271</v>
      </c>
      <c r="U123" s="12">
        <v>79</v>
      </c>
      <c r="V123" s="12">
        <v>351</v>
      </c>
      <c r="W123" s="21">
        <f t="shared" si="235"/>
        <v>17039</v>
      </c>
      <c r="X123" s="7">
        <f t="shared" si="239"/>
        <v>4.8234051294090028</v>
      </c>
    </row>
    <row r="124" spans="1:24" x14ac:dyDescent="0.25">
      <c r="A124" s="10">
        <v>42853</v>
      </c>
      <c r="B124" s="11" t="s">
        <v>17</v>
      </c>
      <c r="C124" s="7">
        <f t="shared" si="238"/>
        <v>4.8314547375836563</v>
      </c>
      <c r="D124" s="12">
        <v>15897</v>
      </c>
      <c r="E124" s="12">
        <v>573</v>
      </c>
      <c r="F124" s="12">
        <v>191</v>
      </c>
      <c r="G124" s="12">
        <v>67</v>
      </c>
      <c r="H124" s="12">
        <v>306</v>
      </c>
      <c r="I124" s="21">
        <f t="shared" si="231"/>
        <v>17034</v>
      </c>
      <c r="J124" s="7">
        <f t="shared" si="232"/>
        <v>4.8602794411177648</v>
      </c>
      <c r="K124" s="12">
        <v>15451</v>
      </c>
      <c r="L124" s="12">
        <v>830</v>
      </c>
      <c r="M124" s="12">
        <v>262</v>
      </c>
      <c r="N124" s="12">
        <v>82</v>
      </c>
      <c r="O124" s="12">
        <v>409</v>
      </c>
      <c r="P124" s="21">
        <f t="shared" si="233"/>
        <v>17034</v>
      </c>
      <c r="Q124" s="7">
        <f t="shared" si="234"/>
        <v>4.810027004813902</v>
      </c>
      <c r="R124" s="12">
        <v>15511</v>
      </c>
      <c r="S124" s="12">
        <v>826</v>
      </c>
      <c r="T124" s="12">
        <v>269</v>
      </c>
      <c r="U124" s="12">
        <v>79</v>
      </c>
      <c r="V124" s="12">
        <v>349</v>
      </c>
      <c r="W124" s="21">
        <f t="shared" si="235"/>
        <v>17034</v>
      </c>
      <c r="X124" s="7">
        <f t="shared" si="239"/>
        <v>4.824057766819303</v>
      </c>
    </row>
    <row r="125" spans="1:24" x14ac:dyDescent="0.25">
      <c r="A125" s="10">
        <v>42854</v>
      </c>
      <c r="B125" s="11" t="s">
        <v>18</v>
      </c>
      <c r="C125" s="7">
        <f t="shared" si="238"/>
        <v>4.8318172036700124</v>
      </c>
      <c r="D125" s="12">
        <v>15906</v>
      </c>
      <c r="E125" s="12">
        <v>571</v>
      </c>
      <c r="F125" s="12">
        <v>191</v>
      </c>
      <c r="G125" s="12">
        <v>65</v>
      </c>
      <c r="H125" s="12">
        <v>306</v>
      </c>
      <c r="I125" s="21">
        <f t="shared" si="231"/>
        <v>17039</v>
      </c>
      <c r="J125" s="7">
        <f t="shared" si="232"/>
        <v>4.8607899524619986</v>
      </c>
      <c r="K125" s="12">
        <v>15459</v>
      </c>
      <c r="L125" s="12">
        <v>827</v>
      </c>
      <c r="M125" s="12">
        <v>262</v>
      </c>
      <c r="N125" s="12">
        <v>83</v>
      </c>
      <c r="O125" s="12">
        <v>408</v>
      </c>
      <c r="P125" s="21">
        <f t="shared" si="233"/>
        <v>17039</v>
      </c>
      <c r="Q125" s="7">
        <f t="shared" si="234"/>
        <v>4.8103175068959443</v>
      </c>
      <c r="R125" s="12">
        <v>15518</v>
      </c>
      <c r="S125" s="12">
        <v>825</v>
      </c>
      <c r="T125" s="12">
        <v>269</v>
      </c>
      <c r="U125" s="12">
        <v>78</v>
      </c>
      <c r="V125" s="12">
        <v>349</v>
      </c>
      <c r="W125" s="21">
        <f t="shared" si="235"/>
        <v>17039</v>
      </c>
      <c r="X125" s="7">
        <f t="shared" si="239"/>
        <v>4.8243441516520926</v>
      </c>
    </row>
    <row r="126" spans="1:24" x14ac:dyDescent="0.25">
      <c r="A126" s="13">
        <v>42855</v>
      </c>
      <c r="B126" s="14" t="s">
        <v>12</v>
      </c>
      <c r="C126" s="15">
        <f t="shared" si="238"/>
        <v>4.8315054835493516</v>
      </c>
      <c r="D126" s="16">
        <v>15913</v>
      </c>
      <c r="E126" s="16">
        <v>573</v>
      </c>
      <c r="F126" s="16">
        <v>194</v>
      </c>
      <c r="G126" s="16">
        <v>65</v>
      </c>
      <c r="H126" s="16">
        <v>306</v>
      </c>
      <c r="I126" s="22">
        <f t="shared" si="231"/>
        <v>17051</v>
      </c>
      <c r="J126" s="15">
        <f t="shared" si="232"/>
        <v>4.8604187437686939</v>
      </c>
      <c r="K126" s="16">
        <v>15466</v>
      </c>
      <c r="L126" s="16">
        <v>830</v>
      </c>
      <c r="M126" s="16">
        <v>264</v>
      </c>
      <c r="N126" s="16">
        <v>83</v>
      </c>
      <c r="O126" s="16">
        <v>408</v>
      </c>
      <c r="P126" s="22">
        <f t="shared" si="233"/>
        <v>17051</v>
      </c>
      <c r="Q126" s="15">
        <f t="shared" si="234"/>
        <v>4.8100404668347894</v>
      </c>
      <c r="R126" s="16">
        <v>15524</v>
      </c>
      <c r="S126" s="16">
        <v>830</v>
      </c>
      <c r="T126" s="16">
        <v>270</v>
      </c>
      <c r="U126" s="16">
        <v>78</v>
      </c>
      <c r="V126" s="16">
        <v>349</v>
      </c>
      <c r="W126" s="22">
        <f t="shared" si="235"/>
        <v>17051</v>
      </c>
      <c r="X126" s="15">
        <f t="shared" si="239"/>
        <v>4.8240572400445725</v>
      </c>
    </row>
    <row r="127" spans="1:24" ht="18" customHeight="1" x14ac:dyDescent="0.25">
      <c r="A127" s="17">
        <v>42826</v>
      </c>
      <c r="B127" s="18" t="s">
        <v>19</v>
      </c>
      <c r="C127" s="19">
        <f>AVERAGE(C97:C126)</f>
        <v>4.8265661479799178</v>
      </c>
      <c r="D127" s="20">
        <f>AVERAGE(D97:D126)</f>
        <v>15858.5</v>
      </c>
      <c r="E127" s="20">
        <f t="shared" ref="E127:X127" si="240">AVERAGE(E97:E126)</f>
        <v>584.56666666666672</v>
      </c>
      <c r="F127" s="20">
        <f t="shared" si="240"/>
        <v>195.7</v>
      </c>
      <c r="G127" s="20">
        <f t="shared" si="240"/>
        <v>68.033333333333331</v>
      </c>
      <c r="H127" s="20">
        <f t="shared" si="240"/>
        <v>318.56666666666666</v>
      </c>
      <c r="I127" s="20">
        <f t="shared" si="240"/>
        <v>17025.366666666665</v>
      </c>
      <c r="J127" s="19">
        <f t="shared" si="240"/>
        <v>4.855842118932876</v>
      </c>
      <c r="K127" s="20">
        <f t="shared" si="240"/>
        <v>15398.733333333334</v>
      </c>
      <c r="L127" s="20">
        <f t="shared" si="240"/>
        <v>848.06666666666672</v>
      </c>
      <c r="M127" s="20">
        <f t="shared" si="240"/>
        <v>270.86666666666667</v>
      </c>
      <c r="N127" s="20">
        <f t="shared" si="240"/>
        <v>82.066666666666663</v>
      </c>
      <c r="O127" s="20">
        <f t="shared" si="240"/>
        <v>425.6</v>
      </c>
      <c r="P127" s="20">
        <f t="shared" si="240"/>
        <v>17025.333333333332</v>
      </c>
      <c r="Q127" s="19">
        <f t="shared" si="240"/>
        <v>4.8039148894069159</v>
      </c>
      <c r="R127" s="20">
        <f t="shared" si="240"/>
        <v>15472.2</v>
      </c>
      <c r="S127" s="20">
        <f t="shared" si="240"/>
        <v>836.4</v>
      </c>
      <c r="T127" s="20">
        <f t="shared" si="240"/>
        <v>273.76666666666665</v>
      </c>
      <c r="U127" s="20">
        <f t="shared" si="240"/>
        <v>77.466666666666669</v>
      </c>
      <c r="V127" s="20">
        <f t="shared" si="240"/>
        <v>362.16666666666669</v>
      </c>
      <c r="W127" s="20">
        <f t="shared" si="240"/>
        <v>17022</v>
      </c>
      <c r="X127" s="23">
        <f t="shared" si="240"/>
        <v>4.8199414355999579</v>
      </c>
    </row>
    <row r="128" spans="1:24" x14ac:dyDescent="0.25">
      <c r="A128" s="26">
        <v>42856</v>
      </c>
      <c r="B128" s="11" t="s">
        <v>13</v>
      </c>
      <c r="C128" s="7">
        <f t="shared" si="238"/>
        <v>4.8319342530085123</v>
      </c>
      <c r="D128" s="12">
        <v>15901</v>
      </c>
      <c r="E128" s="12">
        <v>572</v>
      </c>
      <c r="F128" s="12">
        <v>192</v>
      </c>
      <c r="G128" s="12">
        <v>64</v>
      </c>
      <c r="H128" s="12">
        <v>306</v>
      </c>
      <c r="I128" s="21">
        <f t="shared" si="231"/>
        <v>17035</v>
      </c>
      <c r="J128" s="7">
        <f t="shared" si="232"/>
        <v>4.8607572644555326</v>
      </c>
      <c r="K128" s="12">
        <v>15457</v>
      </c>
      <c r="L128" s="12">
        <v>825</v>
      </c>
      <c r="M128" s="12">
        <v>264</v>
      </c>
      <c r="N128" s="12">
        <v>83</v>
      </c>
      <c r="O128" s="12">
        <v>406</v>
      </c>
      <c r="P128" s="21">
        <f t="shared" si="233"/>
        <v>17035</v>
      </c>
      <c r="Q128" s="7">
        <f t="shared" si="234"/>
        <v>4.8106251834458469</v>
      </c>
      <c r="R128" s="12">
        <v>15514</v>
      </c>
      <c r="S128" s="12">
        <v>825</v>
      </c>
      <c r="T128" s="12">
        <v>270</v>
      </c>
      <c r="U128" s="12">
        <v>78</v>
      </c>
      <c r="V128" s="12">
        <v>348</v>
      </c>
      <c r="W128" s="21">
        <f t="shared" si="235"/>
        <v>17035</v>
      </c>
      <c r="X128" s="7">
        <f>(R128*5+S128*4+T128*3+U128*2+V128*1)/W128</f>
        <v>4.8244203111241566</v>
      </c>
    </row>
    <row r="129" spans="1:24" x14ac:dyDescent="0.25">
      <c r="A129" s="26">
        <v>42857</v>
      </c>
      <c r="B129" s="11" t="s">
        <v>14</v>
      </c>
      <c r="C129" s="7">
        <f t="shared" si="238"/>
        <v>4.8323548980470434</v>
      </c>
      <c r="D129" s="12">
        <v>15903</v>
      </c>
      <c r="E129" s="12">
        <v>571</v>
      </c>
      <c r="F129" s="12">
        <v>191</v>
      </c>
      <c r="G129" s="12">
        <v>64</v>
      </c>
      <c r="H129" s="12">
        <v>305</v>
      </c>
      <c r="I129" s="21">
        <f t="shared" si="231"/>
        <v>17034</v>
      </c>
      <c r="J129" s="7">
        <f t="shared" si="232"/>
        <v>4.8611600328754259</v>
      </c>
      <c r="K129" s="12">
        <v>15459</v>
      </c>
      <c r="L129" s="12">
        <v>822</v>
      </c>
      <c r="M129" s="12">
        <v>265</v>
      </c>
      <c r="N129" s="12">
        <v>83</v>
      </c>
      <c r="O129" s="12">
        <v>405</v>
      </c>
      <c r="P129" s="21">
        <f t="shared" si="233"/>
        <v>17034</v>
      </c>
      <c r="Q129" s="7">
        <f t="shared" si="234"/>
        <v>4.8109075965715631</v>
      </c>
      <c r="R129" s="12">
        <v>15515</v>
      </c>
      <c r="S129" s="12">
        <v>825</v>
      </c>
      <c r="T129" s="12">
        <v>271</v>
      </c>
      <c r="U129" s="12">
        <v>78</v>
      </c>
      <c r="V129" s="12">
        <v>345</v>
      </c>
      <c r="W129" s="21">
        <f t="shared" si="235"/>
        <v>17034</v>
      </c>
      <c r="X129" s="7">
        <f t="shared" si="239"/>
        <v>4.8249970646941414</v>
      </c>
    </row>
    <row r="130" spans="1:24" x14ac:dyDescent="0.25">
      <c r="A130" s="26">
        <v>42858</v>
      </c>
      <c r="B130" s="11" t="s">
        <v>15</v>
      </c>
      <c r="C130" s="7">
        <f t="shared" si="238"/>
        <v>4.8323061571872978</v>
      </c>
      <c r="D130" s="12">
        <v>15905</v>
      </c>
      <c r="E130" s="12">
        <v>573</v>
      </c>
      <c r="F130" s="12">
        <v>190</v>
      </c>
      <c r="G130" s="12">
        <v>64</v>
      </c>
      <c r="H130" s="12">
        <v>305</v>
      </c>
      <c r="I130" s="21">
        <f t="shared" si="231"/>
        <v>17037</v>
      </c>
      <c r="J130" s="7">
        <f t="shared" si="232"/>
        <v>4.8611844808358278</v>
      </c>
      <c r="K130" s="12">
        <v>15460</v>
      </c>
      <c r="L130" s="12">
        <v>823</v>
      </c>
      <c r="M130" s="12">
        <v>266</v>
      </c>
      <c r="N130" s="12">
        <v>83</v>
      </c>
      <c r="O130" s="12">
        <v>405</v>
      </c>
      <c r="P130" s="21">
        <f t="shared" si="233"/>
        <v>17037</v>
      </c>
      <c r="Q130" s="7">
        <f t="shared" si="234"/>
        <v>4.8107648060104475</v>
      </c>
      <c r="R130" s="12">
        <v>15517</v>
      </c>
      <c r="S130" s="12">
        <v>826</v>
      </c>
      <c r="T130" s="12">
        <v>271</v>
      </c>
      <c r="U130" s="12">
        <v>78</v>
      </c>
      <c r="V130" s="12">
        <v>345</v>
      </c>
      <c r="W130" s="21">
        <f t="shared" si="235"/>
        <v>17037</v>
      </c>
      <c r="X130" s="7">
        <f t="shared" si="239"/>
        <v>4.8249691847156191</v>
      </c>
    </row>
    <row r="131" spans="1:24" x14ac:dyDescent="0.25">
      <c r="A131" s="26">
        <v>42859</v>
      </c>
      <c r="B131" s="11" t="s">
        <v>16</v>
      </c>
      <c r="C131" s="7">
        <f t="shared" si="238"/>
        <v>4.8331966893105331</v>
      </c>
      <c r="D131" s="12">
        <v>15948</v>
      </c>
      <c r="E131" s="12">
        <v>572</v>
      </c>
      <c r="F131" s="12">
        <v>189</v>
      </c>
      <c r="G131" s="12">
        <v>64</v>
      </c>
      <c r="H131" s="12">
        <v>303</v>
      </c>
      <c r="I131" s="21">
        <f t="shared" si="231"/>
        <v>17076</v>
      </c>
      <c r="J131" s="7">
        <f t="shared" si="232"/>
        <v>4.862145701569454</v>
      </c>
      <c r="K131" s="12">
        <v>15500</v>
      </c>
      <c r="L131" s="12">
        <v>826</v>
      </c>
      <c r="M131" s="12">
        <v>266</v>
      </c>
      <c r="N131" s="12">
        <v>83</v>
      </c>
      <c r="O131" s="12">
        <v>401</v>
      </c>
      <c r="P131" s="21">
        <f t="shared" si="233"/>
        <v>17076</v>
      </c>
      <c r="Q131" s="7">
        <f t="shared" si="234"/>
        <v>4.8119583040524709</v>
      </c>
      <c r="R131" s="12">
        <v>15555</v>
      </c>
      <c r="S131" s="12">
        <v>828</v>
      </c>
      <c r="T131" s="12">
        <v>271</v>
      </c>
      <c r="U131" s="12">
        <v>78</v>
      </c>
      <c r="V131" s="12">
        <v>344</v>
      </c>
      <c r="W131" s="21">
        <f t="shared" si="235"/>
        <v>17076</v>
      </c>
      <c r="X131" s="7">
        <f t="shared" si="239"/>
        <v>4.8254860623096745</v>
      </c>
    </row>
    <row r="132" spans="1:24" x14ac:dyDescent="0.25">
      <c r="A132" s="26">
        <v>42860</v>
      </c>
      <c r="B132" s="11" t="s">
        <v>17</v>
      </c>
      <c r="C132" s="7">
        <f t="shared" si="238"/>
        <v>4.8337911820289508</v>
      </c>
      <c r="D132" s="12">
        <v>15980</v>
      </c>
      <c r="E132" s="12">
        <v>575</v>
      </c>
      <c r="F132" s="12">
        <v>189</v>
      </c>
      <c r="G132" s="12">
        <v>64</v>
      </c>
      <c r="H132" s="12">
        <v>301</v>
      </c>
      <c r="I132" s="21">
        <f t="shared" si="231"/>
        <v>17109</v>
      </c>
      <c r="J132" s="7">
        <f t="shared" si="232"/>
        <v>4.8627038400841665</v>
      </c>
      <c r="K132" s="12">
        <v>15533</v>
      </c>
      <c r="L132" s="12">
        <v>829</v>
      </c>
      <c r="M132" s="12">
        <v>265</v>
      </c>
      <c r="N132" s="12">
        <v>83</v>
      </c>
      <c r="O132" s="12">
        <v>399</v>
      </c>
      <c r="P132" s="21">
        <f t="shared" si="233"/>
        <v>17109</v>
      </c>
      <c r="Q132" s="7">
        <f t="shared" si="234"/>
        <v>4.8127301420305102</v>
      </c>
      <c r="R132" s="12">
        <v>15584</v>
      </c>
      <c r="S132" s="12">
        <v>834</v>
      </c>
      <c r="T132" s="12">
        <v>271</v>
      </c>
      <c r="U132" s="12">
        <v>78</v>
      </c>
      <c r="V132" s="12">
        <v>342</v>
      </c>
      <c r="W132" s="21">
        <f t="shared" si="235"/>
        <v>17109</v>
      </c>
      <c r="X132" s="7">
        <f t="shared" si="239"/>
        <v>4.8259395639721783</v>
      </c>
    </row>
    <row r="133" spans="1:24" x14ac:dyDescent="0.25">
      <c r="A133" s="26">
        <v>42861</v>
      </c>
      <c r="B133" s="11" t="s">
        <v>18</v>
      </c>
      <c r="C133" s="7">
        <f t="shared" si="238"/>
        <v>4.8336835960303555</v>
      </c>
      <c r="D133" s="12">
        <v>15998</v>
      </c>
      <c r="E133" s="12">
        <v>577</v>
      </c>
      <c r="F133" s="12">
        <v>191</v>
      </c>
      <c r="G133" s="12">
        <v>64</v>
      </c>
      <c r="H133" s="12">
        <v>300</v>
      </c>
      <c r="I133" s="21">
        <f t="shared" si="231"/>
        <v>17130</v>
      </c>
      <c r="J133" s="7">
        <f t="shared" si="232"/>
        <v>4.8627553998832456</v>
      </c>
      <c r="K133" s="12">
        <v>15550</v>
      </c>
      <c r="L133" s="12">
        <v>831</v>
      </c>
      <c r="M133" s="12">
        <v>267</v>
      </c>
      <c r="N133" s="12">
        <v>83</v>
      </c>
      <c r="O133" s="12">
        <v>399</v>
      </c>
      <c r="P133" s="21">
        <f t="shared" si="233"/>
        <v>17130</v>
      </c>
      <c r="Q133" s="7">
        <f t="shared" si="234"/>
        <v>4.8126094570928197</v>
      </c>
      <c r="R133" s="12">
        <v>15600</v>
      </c>
      <c r="S133" s="12">
        <v>837</v>
      </c>
      <c r="T133" s="12">
        <v>272</v>
      </c>
      <c r="U133" s="12">
        <v>79</v>
      </c>
      <c r="V133" s="12">
        <v>342</v>
      </c>
      <c r="W133" s="21">
        <f t="shared" si="235"/>
        <v>17130</v>
      </c>
      <c r="X133" s="7">
        <f t="shared" si="239"/>
        <v>4.8256859311150029</v>
      </c>
    </row>
    <row r="134" spans="1:24" x14ac:dyDescent="0.25">
      <c r="A134" s="13">
        <v>42862</v>
      </c>
      <c r="B134" s="14" t="s">
        <v>12</v>
      </c>
      <c r="C134" s="15">
        <f t="shared" si="238"/>
        <v>4.834014081767612</v>
      </c>
      <c r="D134" s="16">
        <v>16006</v>
      </c>
      <c r="E134" s="16">
        <v>579</v>
      </c>
      <c r="F134" s="16">
        <v>191</v>
      </c>
      <c r="G134" s="16">
        <v>64</v>
      </c>
      <c r="H134" s="16">
        <v>298</v>
      </c>
      <c r="I134" s="22">
        <f t="shared" si="231"/>
        <v>17138</v>
      </c>
      <c r="J134" s="15">
        <f t="shared" si="232"/>
        <v>4.8631695647100015</v>
      </c>
      <c r="K134" s="16">
        <v>15558</v>
      </c>
      <c r="L134" s="16">
        <v>831</v>
      </c>
      <c r="M134" s="16">
        <v>268</v>
      </c>
      <c r="N134" s="16">
        <v>83</v>
      </c>
      <c r="O134" s="16">
        <v>398</v>
      </c>
      <c r="P134" s="22">
        <f t="shared" si="233"/>
        <v>17138</v>
      </c>
      <c r="Q134" s="15">
        <f t="shared" si="234"/>
        <v>4.81281363052865</v>
      </c>
      <c r="R134" s="16">
        <v>15608</v>
      </c>
      <c r="S134" s="16">
        <v>838</v>
      </c>
      <c r="T134" s="16">
        <v>273</v>
      </c>
      <c r="U134" s="16">
        <v>79</v>
      </c>
      <c r="V134" s="16">
        <v>340</v>
      </c>
      <c r="W134" s="22">
        <f t="shared" si="235"/>
        <v>17138</v>
      </c>
      <c r="X134" s="15">
        <f t="shared" si="239"/>
        <v>4.8260590500641847</v>
      </c>
    </row>
    <row r="135" spans="1:24" x14ac:dyDescent="0.25">
      <c r="A135" s="26">
        <v>42863</v>
      </c>
      <c r="B135" s="11" t="s">
        <v>13</v>
      </c>
      <c r="C135" s="7">
        <f t="shared" si="238"/>
        <v>4.8353163031222062</v>
      </c>
      <c r="D135" s="12">
        <v>16022</v>
      </c>
      <c r="E135" s="12">
        <v>576</v>
      </c>
      <c r="F135" s="12">
        <v>191</v>
      </c>
      <c r="G135" s="12">
        <v>64</v>
      </c>
      <c r="H135" s="12">
        <v>293</v>
      </c>
      <c r="I135" s="21">
        <f t="shared" si="231"/>
        <v>17146</v>
      </c>
      <c r="J135" s="7">
        <f t="shared" si="232"/>
        <v>4.8645748279482097</v>
      </c>
      <c r="K135" s="12">
        <v>15575</v>
      </c>
      <c r="L135" s="12">
        <v>827</v>
      </c>
      <c r="M135" s="12">
        <v>269</v>
      </c>
      <c r="N135" s="12">
        <v>80</v>
      </c>
      <c r="O135" s="12">
        <v>395</v>
      </c>
      <c r="P135" s="21">
        <f t="shared" si="233"/>
        <v>17146</v>
      </c>
      <c r="Q135" s="7">
        <f t="shared" si="234"/>
        <v>4.8142423888953694</v>
      </c>
      <c r="R135" s="12">
        <v>15623</v>
      </c>
      <c r="S135" s="12">
        <v>834</v>
      </c>
      <c r="T135" s="12">
        <v>274</v>
      </c>
      <c r="U135" s="12">
        <v>78</v>
      </c>
      <c r="V135" s="12">
        <v>337</v>
      </c>
      <c r="W135" s="21">
        <f t="shared" si="235"/>
        <v>17146</v>
      </c>
      <c r="X135" s="7">
        <f t="shared" si="239"/>
        <v>4.8271316925230376</v>
      </c>
    </row>
    <row r="136" spans="1:24" x14ac:dyDescent="0.25">
      <c r="A136" s="26">
        <v>42864</v>
      </c>
      <c r="B136" s="11" t="s">
        <v>14</v>
      </c>
      <c r="C136" s="7">
        <f t="shared" si="238"/>
        <v>4.8355164852224872</v>
      </c>
      <c r="D136" s="12">
        <v>16050</v>
      </c>
      <c r="E136" s="12">
        <v>578</v>
      </c>
      <c r="F136" s="12">
        <v>191</v>
      </c>
      <c r="G136" s="12">
        <v>64</v>
      </c>
      <c r="H136" s="12">
        <v>294</v>
      </c>
      <c r="I136" s="21">
        <f t="shared" si="231"/>
        <v>17177</v>
      </c>
      <c r="J136" s="7">
        <f t="shared" si="232"/>
        <v>4.8644699307213131</v>
      </c>
      <c r="K136" s="12">
        <v>15606</v>
      </c>
      <c r="L136" s="12">
        <v>828</v>
      </c>
      <c r="M136" s="12">
        <v>269</v>
      </c>
      <c r="N136" s="12">
        <v>80</v>
      </c>
      <c r="O136" s="12">
        <v>394</v>
      </c>
      <c r="P136" s="21">
        <f t="shared" si="233"/>
        <v>17177</v>
      </c>
      <c r="Q136" s="7">
        <f t="shared" si="234"/>
        <v>4.814752285032311</v>
      </c>
      <c r="R136" s="12">
        <v>15651</v>
      </c>
      <c r="S136" s="12">
        <v>836</v>
      </c>
      <c r="T136" s="12">
        <v>276</v>
      </c>
      <c r="U136" s="12">
        <v>78</v>
      </c>
      <c r="V136" s="12">
        <v>336</v>
      </c>
      <c r="W136" s="21">
        <f t="shared" si="235"/>
        <v>17177</v>
      </c>
      <c r="X136" s="7">
        <f t="shared" si="239"/>
        <v>4.8273272399138385</v>
      </c>
    </row>
    <row r="137" spans="1:24" x14ac:dyDescent="0.25">
      <c r="A137" s="26">
        <v>42865</v>
      </c>
      <c r="B137" s="11" t="s">
        <v>15</v>
      </c>
      <c r="C137" s="7">
        <f t="shared" si="238"/>
        <v>4.836447238228275</v>
      </c>
      <c r="D137" s="12">
        <v>16060</v>
      </c>
      <c r="E137" s="12">
        <v>575</v>
      </c>
      <c r="F137" s="12">
        <v>191</v>
      </c>
      <c r="G137" s="12">
        <v>64</v>
      </c>
      <c r="H137" s="12">
        <v>291</v>
      </c>
      <c r="I137" s="21">
        <f t="shared" si="231"/>
        <v>17181</v>
      </c>
      <c r="J137" s="7">
        <f t="shared" si="232"/>
        <v>4.8653745416448402</v>
      </c>
      <c r="K137" s="12">
        <v>15616</v>
      </c>
      <c r="L137" s="12">
        <v>826</v>
      </c>
      <c r="M137" s="12">
        <v>269</v>
      </c>
      <c r="N137" s="12">
        <v>78</v>
      </c>
      <c r="O137" s="12">
        <v>392</v>
      </c>
      <c r="P137" s="21">
        <f t="shared" si="233"/>
        <v>17181</v>
      </c>
      <c r="Q137" s="7">
        <f t="shared" si="234"/>
        <v>4.8157266748152026</v>
      </c>
      <c r="R137" s="12">
        <v>15662</v>
      </c>
      <c r="S137" s="12">
        <v>833</v>
      </c>
      <c r="T137" s="12">
        <v>274</v>
      </c>
      <c r="U137" s="12">
        <v>78</v>
      </c>
      <c r="V137" s="12">
        <v>334</v>
      </c>
      <c r="W137" s="21">
        <f t="shared" si="235"/>
        <v>17181</v>
      </c>
      <c r="X137" s="7">
        <f t="shared" si="239"/>
        <v>4.8282404982247833</v>
      </c>
    </row>
    <row r="138" spans="1:24" x14ac:dyDescent="0.25">
      <c r="A138" s="26">
        <v>42866</v>
      </c>
      <c r="B138" s="11" t="s">
        <v>16</v>
      </c>
      <c r="C138" s="7">
        <f t="shared" si="238"/>
        <v>4.8367716673484891</v>
      </c>
      <c r="D138" s="12">
        <v>15999</v>
      </c>
      <c r="E138" s="12">
        <v>572</v>
      </c>
      <c r="F138" s="12">
        <v>189</v>
      </c>
      <c r="G138" s="12">
        <v>63</v>
      </c>
      <c r="H138" s="12">
        <v>288</v>
      </c>
      <c r="I138" s="21">
        <f t="shared" si="231"/>
        <v>17111</v>
      </c>
      <c r="J138" s="7">
        <f t="shared" si="232"/>
        <v>4.8661095201916895</v>
      </c>
      <c r="K138" s="12">
        <v>15550</v>
      </c>
      <c r="L138" s="12">
        <v>827</v>
      </c>
      <c r="M138" s="12">
        <v>268</v>
      </c>
      <c r="N138" s="12">
        <v>77</v>
      </c>
      <c r="O138" s="12">
        <v>389</v>
      </c>
      <c r="P138" s="21">
        <f t="shared" si="233"/>
        <v>17111</v>
      </c>
      <c r="Q138" s="7">
        <f t="shared" si="234"/>
        <v>4.8159078955058146</v>
      </c>
      <c r="R138" s="12">
        <v>15597</v>
      </c>
      <c r="S138" s="12">
        <v>832</v>
      </c>
      <c r="T138" s="12">
        <v>272</v>
      </c>
      <c r="U138" s="12">
        <v>78</v>
      </c>
      <c r="V138" s="12">
        <v>332</v>
      </c>
      <c r="W138" s="21">
        <f t="shared" si="235"/>
        <v>17111</v>
      </c>
      <c r="X138" s="7">
        <f t="shared" si="239"/>
        <v>4.8282975863479631</v>
      </c>
    </row>
    <row r="139" spans="1:24" x14ac:dyDescent="0.25">
      <c r="A139" s="26">
        <v>42867</v>
      </c>
      <c r="B139" s="11" t="s">
        <v>17</v>
      </c>
      <c r="C139" s="7">
        <f t="shared" si="238"/>
        <v>4.8356158992522627</v>
      </c>
      <c r="D139" s="12">
        <v>15833</v>
      </c>
      <c r="E139" s="12">
        <v>569</v>
      </c>
      <c r="F139" s="12">
        <v>187</v>
      </c>
      <c r="G139" s="12">
        <v>63</v>
      </c>
      <c r="H139" s="12">
        <v>288</v>
      </c>
      <c r="I139" s="21">
        <f t="shared" si="231"/>
        <v>16940</v>
      </c>
      <c r="J139" s="7">
        <f t="shared" si="232"/>
        <v>4.8651711924439196</v>
      </c>
      <c r="K139" s="12">
        <v>15383</v>
      </c>
      <c r="L139" s="12">
        <v>826</v>
      </c>
      <c r="M139" s="12">
        <v>266</v>
      </c>
      <c r="N139" s="12">
        <v>77</v>
      </c>
      <c r="O139" s="12">
        <v>388</v>
      </c>
      <c r="P139" s="21">
        <f t="shared" si="233"/>
        <v>16940</v>
      </c>
      <c r="Q139" s="7">
        <f t="shared" si="234"/>
        <v>4.8145808736717823</v>
      </c>
      <c r="R139" s="12">
        <v>15430</v>
      </c>
      <c r="S139" s="12">
        <v>832</v>
      </c>
      <c r="T139" s="12">
        <v>269</v>
      </c>
      <c r="U139" s="12">
        <v>77</v>
      </c>
      <c r="V139" s="12">
        <v>332</v>
      </c>
      <c r="W139" s="21">
        <f t="shared" si="235"/>
        <v>16940</v>
      </c>
      <c r="X139" s="7">
        <f t="shared" si="239"/>
        <v>4.827095631641086</v>
      </c>
    </row>
    <row r="140" spans="1:24" x14ac:dyDescent="0.25">
      <c r="A140" s="26">
        <v>42868</v>
      </c>
      <c r="B140" s="11" t="s">
        <v>18</v>
      </c>
      <c r="C140" s="7">
        <f t="shared" si="238"/>
        <v>4.834319526627219</v>
      </c>
      <c r="D140" s="12">
        <v>15627</v>
      </c>
      <c r="E140" s="12">
        <v>566</v>
      </c>
      <c r="F140" s="12">
        <v>187</v>
      </c>
      <c r="G140" s="12">
        <v>63</v>
      </c>
      <c r="H140" s="12">
        <v>288</v>
      </c>
      <c r="I140" s="21">
        <f t="shared" si="231"/>
        <v>16731</v>
      </c>
      <c r="J140" s="7">
        <f t="shared" si="232"/>
        <v>4.8636662482816329</v>
      </c>
      <c r="K140" s="12">
        <v>15186</v>
      </c>
      <c r="L140" s="12">
        <v>819</v>
      </c>
      <c r="M140" s="12">
        <v>263</v>
      </c>
      <c r="N140" s="12">
        <v>77</v>
      </c>
      <c r="O140" s="12">
        <v>386</v>
      </c>
      <c r="P140" s="21">
        <f t="shared" si="233"/>
        <v>16731</v>
      </c>
      <c r="Q140" s="7">
        <f t="shared" si="234"/>
        <v>4.8135198135198136</v>
      </c>
      <c r="R140" s="12">
        <v>15229</v>
      </c>
      <c r="S140" s="12">
        <v>828</v>
      </c>
      <c r="T140" s="12">
        <v>266</v>
      </c>
      <c r="U140" s="12">
        <v>77</v>
      </c>
      <c r="V140" s="12">
        <v>331</v>
      </c>
      <c r="W140" s="21">
        <f t="shared" si="235"/>
        <v>16731</v>
      </c>
      <c r="X140" s="7">
        <f t="shared" si="239"/>
        <v>4.8257725180802105</v>
      </c>
    </row>
    <row r="141" spans="1:24" x14ac:dyDescent="0.25">
      <c r="A141" s="13">
        <v>42869</v>
      </c>
      <c r="B141" s="14" t="s">
        <v>12</v>
      </c>
      <c r="C141" s="15">
        <f t="shared" si="238"/>
        <v>4.8343511296531432</v>
      </c>
      <c r="D141" s="16">
        <v>15449</v>
      </c>
      <c r="E141" s="16">
        <v>558</v>
      </c>
      <c r="F141" s="16">
        <v>185</v>
      </c>
      <c r="G141" s="16">
        <v>62</v>
      </c>
      <c r="H141" s="16">
        <v>285</v>
      </c>
      <c r="I141" s="22">
        <f t="shared" si="231"/>
        <v>16539</v>
      </c>
      <c r="J141" s="15">
        <f t="shared" si="232"/>
        <v>4.8637160650583473</v>
      </c>
      <c r="K141" s="16">
        <v>15010</v>
      </c>
      <c r="L141" s="16">
        <v>813</v>
      </c>
      <c r="M141" s="16">
        <v>262</v>
      </c>
      <c r="N141" s="16">
        <v>77</v>
      </c>
      <c r="O141" s="16">
        <v>377</v>
      </c>
      <c r="P141" s="22">
        <f t="shared" si="233"/>
        <v>16539</v>
      </c>
      <c r="Q141" s="15">
        <f t="shared" si="234"/>
        <v>4.8140153576395184</v>
      </c>
      <c r="R141" s="16">
        <v>15050</v>
      </c>
      <c r="S141" s="16">
        <v>821</v>
      </c>
      <c r="T141" s="16">
        <v>264</v>
      </c>
      <c r="U141" s="16">
        <v>76</v>
      </c>
      <c r="V141" s="16">
        <v>328</v>
      </c>
      <c r="W141" s="22">
        <f t="shared" si="235"/>
        <v>16539</v>
      </c>
      <c r="X141" s="15">
        <f t="shared" si="239"/>
        <v>4.8253219662615638</v>
      </c>
    </row>
    <row r="142" spans="1:24" x14ac:dyDescent="0.25">
      <c r="A142" s="26">
        <v>42870</v>
      </c>
      <c r="B142" s="11" t="s">
        <v>13</v>
      </c>
      <c r="C142" s="7">
        <f t="shared" si="238"/>
        <v>4.8328948710105033</v>
      </c>
      <c r="D142" s="12">
        <v>15257</v>
      </c>
      <c r="E142" s="12">
        <v>558</v>
      </c>
      <c r="F142" s="12">
        <v>183</v>
      </c>
      <c r="G142" s="12">
        <v>61</v>
      </c>
      <c r="H142" s="12">
        <v>286</v>
      </c>
      <c r="I142" s="21">
        <f t="shared" si="231"/>
        <v>16345</v>
      </c>
      <c r="J142" s="7">
        <f t="shared" si="232"/>
        <v>4.86228204343836</v>
      </c>
      <c r="K142" s="12">
        <v>14824</v>
      </c>
      <c r="L142" s="12">
        <v>808</v>
      </c>
      <c r="M142" s="12">
        <v>261</v>
      </c>
      <c r="N142" s="12">
        <v>77</v>
      </c>
      <c r="O142" s="12">
        <v>375</v>
      </c>
      <c r="P142" s="21">
        <f t="shared" si="233"/>
        <v>16345</v>
      </c>
      <c r="Q142" s="7">
        <f t="shared" si="234"/>
        <v>4.8127256041602937</v>
      </c>
      <c r="R142" s="12">
        <v>14863</v>
      </c>
      <c r="S142" s="12">
        <v>814</v>
      </c>
      <c r="T142" s="12">
        <v>263</v>
      </c>
      <c r="U142" s="12">
        <v>78</v>
      </c>
      <c r="V142" s="12">
        <v>327</v>
      </c>
      <c r="W142" s="21">
        <f t="shared" si="235"/>
        <v>16345</v>
      </c>
      <c r="X142" s="7">
        <f t="shared" si="239"/>
        <v>4.8236769654328544</v>
      </c>
    </row>
    <row r="143" spans="1:24" x14ac:dyDescent="0.25">
      <c r="A143" s="26">
        <v>42871</v>
      </c>
      <c r="B143" s="11" t="s">
        <v>14</v>
      </c>
      <c r="C143" s="7">
        <f t="shared" si="238"/>
        <v>4.8315336560340905</v>
      </c>
      <c r="D143" s="12">
        <v>15028</v>
      </c>
      <c r="E143" s="12">
        <v>558</v>
      </c>
      <c r="F143" s="12">
        <v>181</v>
      </c>
      <c r="G143" s="12">
        <v>60</v>
      </c>
      <c r="H143" s="12">
        <v>287</v>
      </c>
      <c r="I143" s="21">
        <f t="shared" si="231"/>
        <v>16114</v>
      </c>
      <c r="J143" s="7">
        <f t="shared" si="232"/>
        <v>4.8604939803897231</v>
      </c>
      <c r="K143" s="12">
        <v>14605</v>
      </c>
      <c r="L143" s="12">
        <v>802</v>
      </c>
      <c r="M143" s="12">
        <v>260</v>
      </c>
      <c r="N143" s="12">
        <v>75</v>
      </c>
      <c r="O143" s="12">
        <v>372</v>
      </c>
      <c r="P143" s="21">
        <f t="shared" si="233"/>
        <v>16114</v>
      </c>
      <c r="Q143" s="7">
        <f t="shared" si="234"/>
        <v>4.8116544619585451</v>
      </c>
      <c r="R143" s="12">
        <v>14641</v>
      </c>
      <c r="S143" s="12">
        <v>809</v>
      </c>
      <c r="T143" s="12">
        <v>264</v>
      </c>
      <c r="U143" s="12">
        <v>76</v>
      </c>
      <c r="V143" s="12">
        <v>324</v>
      </c>
      <c r="W143" s="21">
        <f t="shared" si="235"/>
        <v>16114</v>
      </c>
      <c r="X143" s="7">
        <f t="shared" si="239"/>
        <v>4.8224525257540023</v>
      </c>
    </row>
    <row r="144" spans="1:24" x14ac:dyDescent="0.25">
      <c r="A144" s="26">
        <v>42872</v>
      </c>
      <c r="B144" s="11" t="s">
        <v>15</v>
      </c>
      <c r="C144" s="7">
        <f t="shared" si="238"/>
        <v>4.8313098098731091</v>
      </c>
      <c r="D144" s="12">
        <v>14748</v>
      </c>
      <c r="E144" s="12">
        <v>547</v>
      </c>
      <c r="F144" s="12">
        <v>180</v>
      </c>
      <c r="G144" s="12">
        <v>59</v>
      </c>
      <c r="H144" s="12">
        <v>280</v>
      </c>
      <c r="I144" s="21">
        <f t="shared" si="231"/>
        <v>15814</v>
      </c>
      <c r="J144" s="7">
        <f t="shared" si="232"/>
        <v>4.8606298216769952</v>
      </c>
      <c r="K144" s="12">
        <v>14329</v>
      </c>
      <c r="L144" s="12">
        <v>788</v>
      </c>
      <c r="M144" s="12">
        <v>258</v>
      </c>
      <c r="N144" s="12">
        <v>75</v>
      </c>
      <c r="O144" s="12">
        <v>364</v>
      </c>
      <c r="P144" s="21">
        <f t="shared" si="233"/>
        <v>15814</v>
      </c>
      <c r="Q144" s="7">
        <f t="shared" si="234"/>
        <v>4.8112432022258762</v>
      </c>
      <c r="R144" s="12">
        <v>14366</v>
      </c>
      <c r="S144" s="12">
        <v>795</v>
      </c>
      <c r="T144" s="12">
        <v>259</v>
      </c>
      <c r="U144" s="12">
        <v>75</v>
      </c>
      <c r="V144" s="12">
        <v>319</v>
      </c>
      <c r="W144" s="21">
        <f t="shared" si="235"/>
        <v>15814</v>
      </c>
      <c r="X144" s="7">
        <f t="shared" si="239"/>
        <v>4.8220564057164541</v>
      </c>
    </row>
    <row r="145" spans="1:24" x14ac:dyDescent="0.25">
      <c r="A145" s="26">
        <v>42873</v>
      </c>
      <c r="B145" s="11" t="s">
        <v>16</v>
      </c>
      <c r="C145" s="7">
        <f t="shared" si="238"/>
        <v>4.8296639629200468</v>
      </c>
      <c r="D145" s="12">
        <v>14481</v>
      </c>
      <c r="E145" s="12">
        <v>540</v>
      </c>
      <c r="F145" s="12">
        <v>175</v>
      </c>
      <c r="G145" s="12">
        <v>59</v>
      </c>
      <c r="H145" s="12">
        <v>279</v>
      </c>
      <c r="I145" s="21">
        <f t="shared" si="231"/>
        <v>15534</v>
      </c>
      <c r="J145" s="7">
        <f t="shared" si="232"/>
        <v>4.8594695506630616</v>
      </c>
      <c r="K145" s="12">
        <v>14063</v>
      </c>
      <c r="L145" s="12">
        <v>778</v>
      </c>
      <c r="M145" s="12">
        <v>255</v>
      </c>
      <c r="N145" s="12">
        <v>74</v>
      </c>
      <c r="O145" s="12">
        <v>364</v>
      </c>
      <c r="P145" s="21">
        <f t="shared" si="233"/>
        <v>15534</v>
      </c>
      <c r="Q145" s="7">
        <f t="shared" si="234"/>
        <v>4.8090639886700144</v>
      </c>
      <c r="R145" s="12">
        <v>14104</v>
      </c>
      <c r="S145" s="12">
        <v>781</v>
      </c>
      <c r="T145" s="12">
        <v>257</v>
      </c>
      <c r="U145" s="12">
        <v>74</v>
      </c>
      <c r="V145" s="12">
        <v>318</v>
      </c>
      <c r="W145" s="21">
        <f t="shared" si="235"/>
        <v>15534</v>
      </c>
      <c r="X145" s="7">
        <f t="shared" si="239"/>
        <v>4.8204583494270636</v>
      </c>
    </row>
    <row r="146" spans="1:24" x14ac:dyDescent="0.25">
      <c r="A146" s="26">
        <v>42874</v>
      </c>
      <c r="B146" s="11" t="s">
        <v>17</v>
      </c>
      <c r="C146" s="7">
        <f t="shared" si="238"/>
        <v>4.8279265644535103</v>
      </c>
      <c r="D146" s="12">
        <v>14158</v>
      </c>
      <c r="E146" s="12">
        <v>532</v>
      </c>
      <c r="F146" s="12">
        <v>171</v>
      </c>
      <c r="G146" s="12">
        <v>59</v>
      </c>
      <c r="H146" s="12">
        <v>277</v>
      </c>
      <c r="I146" s="21">
        <f t="shared" si="231"/>
        <v>15197</v>
      </c>
      <c r="J146" s="7">
        <f t="shared" si="232"/>
        <v>4.8579324866750015</v>
      </c>
      <c r="K146" s="12">
        <v>13742</v>
      </c>
      <c r="L146" s="12">
        <v>772</v>
      </c>
      <c r="M146" s="12">
        <v>251</v>
      </c>
      <c r="N146" s="12">
        <v>73</v>
      </c>
      <c r="O146" s="12">
        <v>359</v>
      </c>
      <c r="P146" s="21">
        <f t="shared" si="233"/>
        <v>15197</v>
      </c>
      <c r="Q146" s="7">
        <f t="shared" si="234"/>
        <v>4.8072645916957297</v>
      </c>
      <c r="R146" s="12">
        <v>13785</v>
      </c>
      <c r="S146" s="12">
        <v>771</v>
      </c>
      <c r="T146" s="12">
        <v>252</v>
      </c>
      <c r="U146" s="12">
        <v>74</v>
      </c>
      <c r="V146" s="12">
        <v>315</v>
      </c>
      <c r="W146" s="21">
        <f t="shared" si="235"/>
        <v>15197</v>
      </c>
      <c r="X146" s="7">
        <f t="shared" si="239"/>
        <v>4.8185826149898006</v>
      </c>
    </row>
    <row r="147" spans="1:24" x14ac:dyDescent="0.25">
      <c r="A147" s="26">
        <v>42875</v>
      </c>
      <c r="B147" s="11" t="s">
        <v>18</v>
      </c>
      <c r="C147" s="7">
        <f t="shared" si="238"/>
        <v>4.8280621305100366</v>
      </c>
      <c r="D147" s="12">
        <v>13812</v>
      </c>
      <c r="E147" s="12">
        <v>523</v>
      </c>
      <c r="F147" s="12">
        <v>165</v>
      </c>
      <c r="G147" s="12">
        <v>58</v>
      </c>
      <c r="H147" s="12">
        <v>271</v>
      </c>
      <c r="I147" s="21">
        <f t="shared" si="231"/>
        <v>14829</v>
      </c>
      <c r="J147" s="7">
        <f t="shared" si="232"/>
        <v>4.8576438060557017</v>
      </c>
      <c r="K147" s="12">
        <v>13405</v>
      </c>
      <c r="L147" s="12">
        <v>760</v>
      </c>
      <c r="M147" s="12">
        <v>244</v>
      </c>
      <c r="N147" s="12">
        <v>70</v>
      </c>
      <c r="O147" s="12">
        <v>350</v>
      </c>
      <c r="P147" s="21">
        <f t="shared" si="233"/>
        <v>14829</v>
      </c>
      <c r="Q147" s="7">
        <f t="shared" si="234"/>
        <v>4.8072695394160094</v>
      </c>
      <c r="R147" s="12">
        <v>13450</v>
      </c>
      <c r="S147" s="12">
        <v>761</v>
      </c>
      <c r="T147" s="12">
        <v>241</v>
      </c>
      <c r="U147" s="12">
        <v>71</v>
      </c>
      <c r="V147" s="12">
        <v>306</v>
      </c>
      <c r="W147" s="21">
        <f t="shared" si="235"/>
        <v>14829</v>
      </c>
      <c r="X147" s="7">
        <f t="shared" si="239"/>
        <v>4.8192730460583988</v>
      </c>
    </row>
    <row r="148" spans="1:24" x14ac:dyDescent="0.25">
      <c r="A148" s="13">
        <v>42876</v>
      </c>
      <c r="B148" s="14" t="s">
        <v>12</v>
      </c>
      <c r="C148" s="15">
        <f t="shared" si="238"/>
        <v>4.8277414169250195</v>
      </c>
      <c r="D148" s="16">
        <v>13515</v>
      </c>
      <c r="E148" s="16">
        <v>514</v>
      </c>
      <c r="F148" s="16">
        <v>162</v>
      </c>
      <c r="G148" s="16">
        <v>58</v>
      </c>
      <c r="H148" s="16">
        <v>266</v>
      </c>
      <c r="I148" s="22">
        <f t="shared" si="231"/>
        <v>14515</v>
      </c>
      <c r="J148" s="15">
        <f t="shared" si="232"/>
        <v>4.8569755425421981</v>
      </c>
      <c r="K148" s="16">
        <v>13120</v>
      </c>
      <c r="L148" s="16">
        <v>746</v>
      </c>
      <c r="M148" s="16">
        <v>235</v>
      </c>
      <c r="N148" s="16">
        <v>69</v>
      </c>
      <c r="O148" s="16">
        <v>345</v>
      </c>
      <c r="P148" s="22">
        <f t="shared" si="233"/>
        <v>14515</v>
      </c>
      <c r="Q148" s="15">
        <f t="shared" si="234"/>
        <v>4.8068894247330345</v>
      </c>
      <c r="R148" s="16">
        <v>13164</v>
      </c>
      <c r="S148" s="16">
        <v>748</v>
      </c>
      <c r="T148" s="16">
        <v>234</v>
      </c>
      <c r="U148" s="16">
        <v>70</v>
      </c>
      <c r="V148" s="16">
        <v>299</v>
      </c>
      <c r="W148" s="22">
        <f t="shared" si="235"/>
        <v>14515</v>
      </c>
      <c r="X148" s="15">
        <f t="shared" si="239"/>
        <v>4.8193592834998276</v>
      </c>
    </row>
    <row r="149" spans="1:24" x14ac:dyDescent="0.25">
      <c r="A149" s="26">
        <v>42877</v>
      </c>
      <c r="B149" s="11" t="s">
        <v>13</v>
      </c>
      <c r="C149" s="7">
        <f t="shared" si="238"/>
        <v>4.8289228040698218</v>
      </c>
      <c r="D149" s="12">
        <v>13304</v>
      </c>
      <c r="E149" s="12">
        <v>502</v>
      </c>
      <c r="F149" s="12">
        <v>161</v>
      </c>
      <c r="G149" s="12">
        <v>57</v>
      </c>
      <c r="H149" s="12">
        <v>260</v>
      </c>
      <c r="I149" s="21">
        <f t="shared" si="231"/>
        <v>14284</v>
      </c>
      <c r="J149" s="7">
        <f t="shared" si="232"/>
        <v>4.8575329039484743</v>
      </c>
      <c r="K149" s="12">
        <v>12920</v>
      </c>
      <c r="L149" s="12">
        <v>727</v>
      </c>
      <c r="M149" s="12">
        <v>232</v>
      </c>
      <c r="N149" s="12">
        <v>68</v>
      </c>
      <c r="O149" s="12">
        <v>337</v>
      </c>
      <c r="P149" s="21">
        <f t="shared" si="233"/>
        <v>14284</v>
      </c>
      <c r="Q149" s="7">
        <f t="shared" si="234"/>
        <v>4.8079669560347238</v>
      </c>
      <c r="R149" s="12">
        <v>12969</v>
      </c>
      <c r="S149" s="12">
        <v>726</v>
      </c>
      <c r="T149" s="12">
        <v>230</v>
      </c>
      <c r="U149" s="12">
        <v>69</v>
      </c>
      <c r="V149" s="12">
        <v>290</v>
      </c>
      <c r="W149" s="21">
        <f t="shared" si="235"/>
        <v>14284</v>
      </c>
      <c r="X149" s="7">
        <f t="shared" si="239"/>
        <v>4.8212685522262673</v>
      </c>
    </row>
    <row r="150" spans="1:24" x14ac:dyDescent="0.25">
      <c r="A150" s="26">
        <v>42878</v>
      </c>
      <c r="B150" s="11" t="s">
        <v>14</v>
      </c>
      <c r="C150" s="7">
        <f t="shared" si="238"/>
        <v>4.8311136299234905</v>
      </c>
      <c r="D150" s="12">
        <v>13158</v>
      </c>
      <c r="E150" s="12">
        <v>493</v>
      </c>
      <c r="F150" s="12">
        <v>156</v>
      </c>
      <c r="G150" s="12">
        <v>58</v>
      </c>
      <c r="H150" s="12">
        <v>251</v>
      </c>
      <c r="I150" s="21">
        <f t="shared" si="231"/>
        <v>14116</v>
      </c>
      <c r="J150" s="7">
        <f t="shared" si="232"/>
        <v>4.8595211107962593</v>
      </c>
      <c r="K150" s="12">
        <v>12780</v>
      </c>
      <c r="L150" s="12">
        <v>715</v>
      </c>
      <c r="M150" s="12">
        <v>226</v>
      </c>
      <c r="N150" s="12">
        <v>67</v>
      </c>
      <c r="O150" s="12">
        <v>328</v>
      </c>
      <c r="P150" s="21">
        <f t="shared" si="233"/>
        <v>14116</v>
      </c>
      <c r="Q150" s="7">
        <f t="shared" si="234"/>
        <v>4.8101445168603005</v>
      </c>
      <c r="R150" s="12">
        <v>12832</v>
      </c>
      <c r="S150" s="12">
        <v>710</v>
      </c>
      <c r="T150" s="12">
        <v>225</v>
      </c>
      <c r="U150" s="12">
        <v>67</v>
      </c>
      <c r="V150" s="12">
        <v>282</v>
      </c>
      <c r="W150" s="21">
        <f t="shared" si="235"/>
        <v>14116</v>
      </c>
      <c r="X150" s="7">
        <f t="shared" si="239"/>
        <v>4.8236752621139134</v>
      </c>
    </row>
    <row r="151" spans="1:24" x14ac:dyDescent="0.25">
      <c r="A151" s="26">
        <v>42879</v>
      </c>
      <c r="B151" s="11" t="s">
        <v>15</v>
      </c>
      <c r="C151" s="7">
        <f t="shared" si="238"/>
        <v>4.8328311091978762</v>
      </c>
      <c r="D151" s="12">
        <v>12990</v>
      </c>
      <c r="E151" s="12">
        <v>491</v>
      </c>
      <c r="F151" s="12">
        <v>157</v>
      </c>
      <c r="G151" s="12">
        <v>57</v>
      </c>
      <c r="H151" s="12">
        <v>243</v>
      </c>
      <c r="I151" s="21">
        <f t="shared" si="231"/>
        <v>13938</v>
      </c>
      <c r="J151" s="7">
        <f t="shared" si="232"/>
        <v>4.8602381977328166</v>
      </c>
      <c r="K151" s="12">
        <v>12625</v>
      </c>
      <c r="L151" s="12">
        <v>704</v>
      </c>
      <c r="M151" s="12">
        <v>224</v>
      </c>
      <c r="N151" s="12">
        <v>65</v>
      </c>
      <c r="O151" s="12">
        <v>320</v>
      </c>
      <c r="P151" s="21">
        <f t="shared" si="233"/>
        <v>13938</v>
      </c>
      <c r="Q151" s="7">
        <f t="shared" si="234"/>
        <v>4.8115224565934858</v>
      </c>
      <c r="R151" s="12">
        <v>12683</v>
      </c>
      <c r="S151" s="12">
        <v>699</v>
      </c>
      <c r="T151" s="12">
        <v>222</v>
      </c>
      <c r="U151" s="12">
        <v>64</v>
      </c>
      <c r="V151" s="12">
        <v>270</v>
      </c>
      <c r="W151" s="21">
        <f t="shared" si="235"/>
        <v>13938</v>
      </c>
      <c r="X151" s="7">
        <f t="shared" si="239"/>
        <v>4.826732673267327</v>
      </c>
    </row>
    <row r="152" spans="1:24" x14ac:dyDescent="0.25">
      <c r="A152" s="26">
        <v>42880</v>
      </c>
      <c r="B152" s="11" t="s">
        <v>16</v>
      </c>
      <c r="C152" s="7">
        <f t="shared" si="238"/>
        <v>4.8348907400700227</v>
      </c>
      <c r="D152" s="12">
        <v>12875</v>
      </c>
      <c r="E152" s="12">
        <v>484</v>
      </c>
      <c r="F152" s="12">
        <v>152</v>
      </c>
      <c r="G152" s="12">
        <v>55</v>
      </c>
      <c r="H152" s="12">
        <v>239</v>
      </c>
      <c r="I152" s="21">
        <f t="shared" si="231"/>
        <v>13805</v>
      </c>
      <c r="J152" s="7">
        <f t="shared" si="232"/>
        <v>4.86171676928649</v>
      </c>
      <c r="K152" s="12">
        <v>12520</v>
      </c>
      <c r="L152" s="12">
        <v>688</v>
      </c>
      <c r="M152" s="12">
        <v>219</v>
      </c>
      <c r="N152" s="12">
        <v>62</v>
      </c>
      <c r="O152" s="12">
        <v>316</v>
      </c>
      <c r="P152" s="21">
        <f t="shared" si="233"/>
        <v>13805</v>
      </c>
      <c r="Q152" s="7">
        <f t="shared" si="234"/>
        <v>4.8134009416877941</v>
      </c>
      <c r="R152" s="12">
        <v>12583</v>
      </c>
      <c r="S152" s="12">
        <v>682</v>
      </c>
      <c r="T152" s="12">
        <v>213</v>
      </c>
      <c r="U152" s="12">
        <v>63</v>
      </c>
      <c r="V152" s="12">
        <v>264</v>
      </c>
      <c r="W152" s="21">
        <f t="shared" si="235"/>
        <v>13805</v>
      </c>
      <c r="X152" s="7">
        <f t="shared" si="239"/>
        <v>4.8295545092357841</v>
      </c>
    </row>
    <row r="153" spans="1:24" x14ac:dyDescent="0.25">
      <c r="A153" s="26">
        <v>42881</v>
      </c>
      <c r="B153" s="11" t="s">
        <v>17</v>
      </c>
      <c r="C153" s="7">
        <f t="shared" si="238"/>
        <v>4.8343975535168191</v>
      </c>
      <c r="D153" s="12">
        <v>12705</v>
      </c>
      <c r="E153" s="12">
        <v>475</v>
      </c>
      <c r="F153" s="12">
        <v>152</v>
      </c>
      <c r="G153" s="12">
        <v>55</v>
      </c>
      <c r="H153" s="12">
        <v>238</v>
      </c>
      <c r="I153" s="21">
        <f t="shared" si="231"/>
        <v>13625</v>
      </c>
      <c r="J153" s="7">
        <f t="shared" si="232"/>
        <v>4.8608440366972481</v>
      </c>
      <c r="K153" s="12">
        <v>12353</v>
      </c>
      <c r="L153" s="12">
        <v>681</v>
      </c>
      <c r="M153" s="12">
        <v>216</v>
      </c>
      <c r="N153" s="12">
        <v>60</v>
      </c>
      <c r="O153" s="12">
        <v>315</v>
      </c>
      <c r="P153" s="21">
        <f t="shared" si="233"/>
        <v>13625</v>
      </c>
      <c r="Q153" s="7">
        <f t="shared" si="234"/>
        <v>4.8126238532110088</v>
      </c>
      <c r="R153" s="12">
        <v>12418</v>
      </c>
      <c r="S153" s="12">
        <v>674</v>
      </c>
      <c r="T153" s="12">
        <v>212</v>
      </c>
      <c r="U153" s="12">
        <v>62</v>
      </c>
      <c r="V153" s="12">
        <v>259</v>
      </c>
      <c r="W153" s="21">
        <f t="shared" si="235"/>
        <v>13625</v>
      </c>
      <c r="X153" s="7">
        <f t="shared" si="239"/>
        <v>4.8297247706422022</v>
      </c>
    </row>
    <row r="154" spans="1:24" x14ac:dyDescent="0.25">
      <c r="A154" s="26">
        <v>42882</v>
      </c>
      <c r="B154" s="11" t="s">
        <v>18</v>
      </c>
      <c r="C154" s="7">
        <f t="shared" si="238"/>
        <v>4.8347966269841267</v>
      </c>
      <c r="D154" s="12">
        <v>12535</v>
      </c>
      <c r="E154" s="12">
        <v>466</v>
      </c>
      <c r="F154" s="12">
        <v>151</v>
      </c>
      <c r="G154" s="12">
        <v>55</v>
      </c>
      <c r="H154" s="12">
        <v>233</v>
      </c>
      <c r="I154" s="21">
        <f t="shared" si="231"/>
        <v>13440</v>
      </c>
      <c r="J154" s="7">
        <f t="shared" si="232"/>
        <v>4.8612351190476186</v>
      </c>
      <c r="K154" s="12">
        <v>12185</v>
      </c>
      <c r="L154" s="12">
        <v>670</v>
      </c>
      <c r="M154" s="12">
        <v>214</v>
      </c>
      <c r="N154" s="12">
        <v>61</v>
      </c>
      <c r="O154" s="12">
        <v>310</v>
      </c>
      <c r="P154" s="21">
        <f t="shared" si="233"/>
        <v>13440</v>
      </c>
      <c r="Q154" s="7">
        <f t="shared" si="234"/>
        <v>4.8124255952380954</v>
      </c>
      <c r="R154" s="12">
        <v>12255</v>
      </c>
      <c r="S154" s="12">
        <v>660</v>
      </c>
      <c r="T154" s="12">
        <v>211</v>
      </c>
      <c r="U154" s="12">
        <v>63</v>
      </c>
      <c r="V154" s="12">
        <v>251</v>
      </c>
      <c r="W154" s="21">
        <f t="shared" si="235"/>
        <v>13440</v>
      </c>
      <c r="X154" s="7">
        <f t="shared" si="239"/>
        <v>4.830729166666667</v>
      </c>
    </row>
    <row r="155" spans="1:24" x14ac:dyDescent="0.25">
      <c r="A155" s="13">
        <v>42883</v>
      </c>
      <c r="B155" s="14" t="s">
        <v>12</v>
      </c>
      <c r="C155" s="15">
        <f t="shared" si="238"/>
        <v>4.8386820710312364</v>
      </c>
      <c r="D155" s="16">
        <v>12363</v>
      </c>
      <c r="E155" s="16">
        <v>459</v>
      </c>
      <c r="F155" s="16">
        <v>145</v>
      </c>
      <c r="G155" s="16">
        <v>52</v>
      </c>
      <c r="H155" s="16">
        <v>224</v>
      </c>
      <c r="I155" s="22">
        <f t="shared" si="231"/>
        <v>13243</v>
      </c>
      <c r="J155" s="15">
        <f t="shared" si="232"/>
        <v>4.8640036245563696</v>
      </c>
      <c r="K155" s="16">
        <v>12026</v>
      </c>
      <c r="L155" s="16">
        <v>663</v>
      </c>
      <c r="M155" s="16">
        <v>203</v>
      </c>
      <c r="N155" s="16">
        <v>56</v>
      </c>
      <c r="O155" s="16">
        <v>295</v>
      </c>
      <c r="P155" s="22">
        <f t="shared" si="233"/>
        <v>13243</v>
      </c>
      <c r="Q155" s="15">
        <f t="shared" si="234"/>
        <v>4.817488484482368</v>
      </c>
      <c r="R155" s="16">
        <v>12096</v>
      </c>
      <c r="S155" s="16">
        <v>646</v>
      </c>
      <c r="T155" s="16">
        <v>199</v>
      </c>
      <c r="U155" s="16">
        <v>61</v>
      </c>
      <c r="V155" s="16">
        <v>241</v>
      </c>
      <c r="W155" s="22">
        <f t="shared" si="235"/>
        <v>13243</v>
      </c>
      <c r="X155" s="15">
        <f t="shared" si="239"/>
        <v>4.8345541040549724</v>
      </c>
    </row>
    <row r="156" spans="1:24" x14ac:dyDescent="0.25">
      <c r="A156" s="26">
        <v>42884</v>
      </c>
      <c r="B156" s="11" t="s">
        <v>13</v>
      </c>
      <c r="C156" s="7">
        <f t="shared" si="238"/>
        <v>4.8407713233182257</v>
      </c>
      <c r="D156" s="12">
        <v>12230</v>
      </c>
      <c r="E156" s="12">
        <v>447</v>
      </c>
      <c r="F156" s="12">
        <v>143</v>
      </c>
      <c r="G156" s="12">
        <v>52</v>
      </c>
      <c r="H156" s="12">
        <v>214</v>
      </c>
      <c r="I156" s="21">
        <f t="shared" si="231"/>
        <v>13086</v>
      </c>
      <c r="J156" s="7">
        <f t="shared" si="232"/>
        <v>4.8666513831575733</v>
      </c>
      <c r="K156" s="12">
        <v>11895</v>
      </c>
      <c r="L156" s="12">
        <v>655</v>
      </c>
      <c r="M156" s="12">
        <v>198</v>
      </c>
      <c r="N156" s="12">
        <v>65</v>
      </c>
      <c r="O156" s="12">
        <v>284</v>
      </c>
      <c r="P156" s="21">
        <f t="shared" si="233"/>
        <v>13097</v>
      </c>
      <c r="Q156" s="7">
        <f t="shared" si="234"/>
        <v>4.8181262884630067</v>
      </c>
      <c r="R156" s="12">
        <v>11967</v>
      </c>
      <c r="S156" s="12">
        <v>634</v>
      </c>
      <c r="T156" s="12">
        <v>193</v>
      </c>
      <c r="U156" s="12">
        <v>62</v>
      </c>
      <c r="V156" s="12">
        <v>230</v>
      </c>
      <c r="W156" s="21">
        <f t="shared" si="235"/>
        <v>13086</v>
      </c>
      <c r="X156" s="7">
        <f t="shared" si="239"/>
        <v>4.8375362983340979</v>
      </c>
    </row>
    <row r="157" spans="1:24" x14ac:dyDescent="0.25">
      <c r="A157" s="26">
        <v>42885</v>
      </c>
      <c r="B157" s="11" t="s">
        <v>14</v>
      </c>
      <c r="C157" s="7">
        <f t="shared" si="238"/>
        <v>4.8419028444582111</v>
      </c>
      <c r="D157" s="12">
        <v>12066</v>
      </c>
      <c r="E157" s="12">
        <v>444</v>
      </c>
      <c r="F157" s="12">
        <v>142</v>
      </c>
      <c r="G157" s="12">
        <v>52</v>
      </c>
      <c r="H157" s="12">
        <v>210</v>
      </c>
      <c r="I157" s="21">
        <f t="shared" si="231"/>
        <v>12914</v>
      </c>
      <c r="J157" s="7">
        <f t="shared" si="232"/>
        <v>4.866501471271488</v>
      </c>
      <c r="K157" s="12">
        <v>11738</v>
      </c>
      <c r="L157" s="12">
        <v>648</v>
      </c>
      <c r="M157" s="12">
        <v>198</v>
      </c>
      <c r="N157" s="12">
        <v>52</v>
      </c>
      <c r="O157" s="12">
        <v>278</v>
      </c>
      <c r="P157" s="21">
        <f t="shared" si="233"/>
        <v>12914</v>
      </c>
      <c r="Q157" s="7">
        <f t="shared" si="234"/>
        <v>4.820969490475453</v>
      </c>
      <c r="R157" s="12">
        <v>11814</v>
      </c>
      <c r="S157" s="12">
        <v>623</v>
      </c>
      <c r="T157" s="12">
        <v>190</v>
      </c>
      <c r="U157" s="12">
        <v>62</v>
      </c>
      <c r="V157" s="12">
        <v>225</v>
      </c>
      <c r="W157" s="21">
        <f t="shared" si="235"/>
        <v>12914</v>
      </c>
      <c r="X157" s="7">
        <f t="shared" si="239"/>
        <v>4.8382375716276913</v>
      </c>
    </row>
    <row r="158" spans="1:24" x14ac:dyDescent="0.25">
      <c r="A158" s="26">
        <v>42886</v>
      </c>
      <c r="B158" s="11" t="s">
        <v>15</v>
      </c>
      <c r="C158" s="7">
        <f t="shared" si="238"/>
        <v>4.8437025399319191</v>
      </c>
      <c r="D158" s="12">
        <v>11902</v>
      </c>
      <c r="E158" s="12">
        <v>434</v>
      </c>
      <c r="F158" s="12">
        <v>140</v>
      </c>
      <c r="G158" s="12">
        <v>49</v>
      </c>
      <c r="H158" s="12">
        <v>205</v>
      </c>
      <c r="I158" s="21">
        <f t="shared" si="231"/>
        <v>12730</v>
      </c>
      <c r="J158" s="7">
        <f t="shared" si="232"/>
        <v>4.8679497250589163</v>
      </c>
      <c r="K158" s="12">
        <v>11582</v>
      </c>
      <c r="L158" s="12">
        <v>634</v>
      </c>
      <c r="M158" s="12">
        <v>193</v>
      </c>
      <c r="N158" s="12">
        <v>51</v>
      </c>
      <c r="O158" s="12">
        <v>270</v>
      </c>
      <c r="P158" s="21">
        <f t="shared" si="233"/>
        <v>12730</v>
      </c>
      <c r="Q158" s="7">
        <f t="shared" si="234"/>
        <v>4.8230164964650433</v>
      </c>
      <c r="R158" s="12">
        <v>11655</v>
      </c>
      <c r="S158" s="12">
        <v>611</v>
      </c>
      <c r="T158" s="12">
        <v>186</v>
      </c>
      <c r="U158" s="12">
        <v>60</v>
      </c>
      <c r="V158" s="12">
        <v>218</v>
      </c>
      <c r="W158" s="21">
        <f t="shared" si="235"/>
        <v>12730</v>
      </c>
      <c r="X158" s="7">
        <f t="shared" si="239"/>
        <v>4.8401413982717987</v>
      </c>
    </row>
    <row r="159" spans="1:24" x14ac:dyDescent="0.25">
      <c r="A159" s="27">
        <v>42856</v>
      </c>
      <c r="B159" s="11" t="s">
        <v>19</v>
      </c>
      <c r="C159" s="7">
        <f t="shared" ref="C159:X159" si="241">AVERAGE(C128:C158)</f>
        <v>4.8338955729374975</v>
      </c>
      <c r="D159" s="12">
        <f t="shared" si="241"/>
        <v>14509.935483870968</v>
      </c>
      <c r="E159" s="12">
        <f t="shared" si="241"/>
        <v>531.61290322580646</v>
      </c>
      <c r="F159" s="12">
        <f t="shared" si="241"/>
        <v>173.2258064516129</v>
      </c>
      <c r="G159" s="12">
        <f t="shared" si="241"/>
        <v>59.58064516129032</v>
      </c>
      <c r="H159" s="12">
        <f t="shared" si="241"/>
        <v>271.22580645161293</v>
      </c>
      <c r="I159" s="12">
        <f t="shared" si="241"/>
        <v>15545.58064516129</v>
      </c>
      <c r="J159" s="7">
        <f t="shared" si="241"/>
        <v>4.8622122639902532</v>
      </c>
      <c r="K159" s="12">
        <f t="shared" si="241"/>
        <v>14101.774193548386</v>
      </c>
      <c r="L159" s="12">
        <f t="shared" si="241"/>
        <v>767.48387096774195</v>
      </c>
      <c r="M159" s="12">
        <f t="shared" si="241"/>
        <v>245.61290322580646</v>
      </c>
      <c r="N159" s="12">
        <f t="shared" si="241"/>
        <v>72.483870967741936</v>
      </c>
      <c r="O159" s="12">
        <f t="shared" si="241"/>
        <v>358.58064516129031</v>
      </c>
      <c r="P159" s="12">
        <f t="shared" si="241"/>
        <v>15545.935483870968</v>
      </c>
      <c r="Q159" s="7">
        <f t="shared" si="241"/>
        <v>4.8128693645542864</v>
      </c>
      <c r="R159" s="12">
        <f t="shared" si="241"/>
        <v>14154.193548387097</v>
      </c>
      <c r="S159" s="12">
        <f t="shared" si="241"/>
        <v>766.87096774193549</v>
      </c>
      <c r="T159" s="12">
        <f t="shared" si="241"/>
        <v>246.61290322580646</v>
      </c>
      <c r="U159" s="12">
        <f t="shared" si="241"/>
        <v>72.290322580645167</v>
      </c>
      <c r="V159" s="12">
        <f t="shared" si="241"/>
        <v>305.61290322580646</v>
      </c>
      <c r="W159" s="12">
        <f t="shared" si="241"/>
        <v>15545.58064516129</v>
      </c>
      <c r="X159" s="7">
        <f t="shared" si="241"/>
        <v>4.8266050902679538</v>
      </c>
    </row>
    <row r="160" spans="1:24" x14ac:dyDescent="0.25">
      <c r="A160" s="10">
        <v>42887</v>
      </c>
      <c r="B160" s="11" t="s">
        <v>16</v>
      </c>
      <c r="C160" s="7">
        <f t="shared" si="238"/>
        <v>4.8445222186870298</v>
      </c>
      <c r="D160" s="12">
        <v>11759</v>
      </c>
      <c r="E160" s="12">
        <v>426</v>
      </c>
      <c r="F160" s="12">
        <v>136</v>
      </c>
      <c r="G160" s="12">
        <v>48</v>
      </c>
      <c r="H160" s="12">
        <v>203</v>
      </c>
      <c r="I160" s="21">
        <f t="shared" si="231"/>
        <v>12572</v>
      </c>
      <c r="J160" s="7">
        <f t="shared" si="232"/>
        <v>4.8684377982818967</v>
      </c>
      <c r="K160" s="12">
        <v>11443</v>
      </c>
      <c r="L160" s="12">
        <v>622</v>
      </c>
      <c r="M160" s="12">
        <v>191</v>
      </c>
      <c r="N160" s="12">
        <v>50</v>
      </c>
      <c r="O160" s="12">
        <v>266</v>
      </c>
      <c r="P160" s="21">
        <f t="shared" si="233"/>
        <v>12572</v>
      </c>
      <c r="Q160" s="7">
        <f t="shared" si="234"/>
        <v>4.8235762010817691</v>
      </c>
      <c r="R160" s="12">
        <v>11519</v>
      </c>
      <c r="S160" s="12">
        <v>600</v>
      </c>
      <c r="T160" s="12">
        <v>181</v>
      </c>
      <c r="U160" s="12">
        <v>58</v>
      </c>
      <c r="V160" s="12">
        <v>214</v>
      </c>
      <c r="W160" s="21">
        <f t="shared" si="235"/>
        <v>12572</v>
      </c>
      <c r="X160" s="7">
        <f t="shared" si="239"/>
        <v>4.8415526566974227</v>
      </c>
    </row>
    <row r="161" spans="1:24" x14ac:dyDescent="0.25">
      <c r="A161" s="10">
        <v>42888</v>
      </c>
      <c r="B161" s="11" t="s">
        <v>17</v>
      </c>
      <c r="C161" s="7">
        <f t="shared" si="238"/>
        <v>4.8460816643877846</v>
      </c>
      <c r="D161" s="12">
        <v>11633</v>
      </c>
      <c r="E161" s="12">
        <v>420</v>
      </c>
      <c r="F161" s="12">
        <v>135</v>
      </c>
      <c r="G161" s="12">
        <v>47</v>
      </c>
      <c r="H161" s="12">
        <v>198</v>
      </c>
      <c r="I161" s="21">
        <f t="shared" si="231"/>
        <v>12433</v>
      </c>
      <c r="J161" s="7">
        <f t="shared" si="232"/>
        <v>4.8694603072468432</v>
      </c>
      <c r="K161" s="12">
        <v>11323</v>
      </c>
      <c r="L161" s="12">
        <v>612</v>
      </c>
      <c r="M161" s="12">
        <v>191</v>
      </c>
      <c r="N161" s="12">
        <v>46</v>
      </c>
      <c r="O161" s="12">
        <v>261</v>
      </c>
      <c r="P161" s="21">
        <f t="shared" si="233"/>
        <v>12433</v>
      </c>
      <c r="Q161" s="7">
        <f t="shared" si="234"/>
        <v>4.8249819030000802</v>
      </c>
      <c r="R161" s="12">
        <v>11402</v>
      </c>
      <c r="S161" s="12">
        <v>590</v>
      </c>
      <c r="T161" s="12">
        <v>180</v>
      </c>
      <c r="U161" s="12">
        <v>52</v>
      </c>
      <c r="V161" s="12">
        <v>209</v>
      </c>
      <c r="W161" s="21">
        <f t="shared" si="235"/>
        <v>12433</v>
      </c>
      <c r="X161" s="7">
        <f t="shared" si="239"/>
        <v>4.8438027829164323</v>
      </c>
    </row>
    <row r="162" spans="1:24" x14ac:dyDescent="0.25">
      <c r="A162" s="10">
        <v>42889</v>
      </c>
      <c r="B162" s="11" t="s">
        <v>18</v>
      </c>
      <c r="C162" s="7">
        <f t="shared" ref="C162:C221" si="242">AVERAGE(J162,Q162,X162)</f>
        <v>4.8476824777994372</v>
      </c>
      <c r="D162" s="12">
        <v>11523</v>
      </c>
      <c r="E162" s="12">
        <v>417</v>
      </c>
      <c r="F162" s="12">
        <v>134</v>
      </c>
      <c r="G162" s="12">
        <v>46</v>
      </c>
      <c r="H162" s="12">
        <v>192</v>
      </c>
      <c r="I162" s="21">
        <f t="shared" ref="I162:I221" si="243">SUM(D162:H162)</f>
        <v>12312</v>
      </c>
      <c r="J162" s="7">
        <f t="shared" ref="J162:J221" si="244">(D162*5+E162*4+F162*3+G162*2+H162*1)/I162</f>
        <v>4.8707764782326182</v>
      </c>
      <c r="K162" s="12">
        <v>11219</v>
      </c>
      <c r="L162" s="12">
        <v>604</v>
      </c>
      <c r="M162" s="12">
        <v>190</v>
      </c>
      <c r="N162" s="12">
        <v>46</v>
      </c>
      <c r="O162" s="12">
        <v>253</v>
      </c>
      <c r="P162" s="21">
        <f t="shared" ref="P162:P221" si="245">SUM(K162:O162)</f>
        <v>12312</v>
      </c>
      <c r="Q162" s="7">
        <f t="shared" ref="Q162:Q221" si="246">(K162*5+L162*4+M162*3+N162*2+O162*1)/P162</f>
        <v>4.8266731643924627</v>
      </c>
      <c r="R162" s="12">
        <v>11299</v>
      </c>
      <c r="S162" s="12">
        <v>581</v>
      </c>
      <c r="T162" s="12">
        <v>178</v>
      </c>
      <c r="U162" s="12">
        <v>52</v>
      </c>
      <c r="V162" s="12">
        <v>202</v>
      </c>
      <c r="W162" s="21">
        <f t="shared" ref="W162:W221" si="247">SUM(R162:V162)</f>
        <v>12312</v>
      </c>
      <c r="X162" s="7">
        <f t="shared" ref="X162:X221" si="248">(R162*5+S162*4+T162*3+U162*2+V162*1)/W162</f>
        <v>4.8455977907732297</v>
      </c>
    </row>
    <row r="163" spans="1:24" x14ac:dyDescent="0.25">
      <c r="A163" s="10">
        <v>42890</v>
      </c>
      <c r="B163" s="11" t="s">
        <v>12</v>
      </c>
      <c r="C163" s="7">
        <f t="shared" si="242"/>
        <v>4.8504749426793321</v>
      </c>
      <c r="D163" s="12">
        <v>11441</v>
      </c>
      <c r="E163" s="12">
        <v>413</v>
      </c>
      <c r="F163" s="12">
        <v>130</v>
      </c>
      <c r="G163" s="12">
        <v>43</v>
      </c>
      <c r="H163" s="12">
        <v>185</v>
      </c>
      <c r="I163" s="21">
        <f t="shared" si="243"/>
        <v>12212</v>
      </c>
      <c r="J163" s="7">
        <f t="shared" si="244"/>
        <v>4.8737307566328205</v>
      </c>
      <c r="K163" s="12">
        <v>11147</v>
      </c>
      <c r="L163" s="12">
        <v>590</v>
      </c>
      <c r="M163" s="12">
        <v>186</v>
      </c>
      <c r="N163" s="12">
        <v>45</v>
      </c>
      <c r="O163" s="12">
        <v>244</v>
      </c>
      <c r="P163" s="21">
        <f t="shared" si="245"/>
        <v>12212</v>
      </c>
      <c r="Q163" s="7">
        <f t="shared" si="246"/>
        <v>4.8302489354733051</v>
      </c>
      <c r="R163" s="12">
        <v>11217</v>
      </c>
      <c r="S163" s="12">
        <v>575</v>
      </c>
      <c r="T163" s="12">
        <v>170</v>
      </c>
      <c r="U163" s="12">
        <v>52</v>
      </c>
      <c r="V163" s="12">
        <v>198</v>
      </c>
      <c r="W163" s="21">
        <f t="shared" si="247"/>
        <v>12212</v>
      </c>
      <c r="X163" s="7">
        <f t="shared" si="248"/>
        <v>4.8474451359318707</v>
      </c>
    </row>
    <row r="164" spans="1:24" x14ac:dyDescent="0.25">
      <c r="A164" s="10">
        <v>42891</v>
      </c>
      <c r="B164" s="11" t="s">
        <v>13</v>
      </c>
      <c r="C164" s="7">
        <f t="shared" si="242"/>
        <v>4.8532235939643344</v>
      </c>
      <c r="D164" s="12">
        <v>11396</v>
      </c>
      <c r="E164" s="12">
        <v>408</v>
      </c>
      <c r="F164" s="12">
        <v>123</v>
      </c>
      <c r="G164" s="12">
        <v>43</v>
      </c>
      <c r="H164" s="12">
        <v>180</v>
      </c>
      <c r="I164" s="21">
        <f t="shared" si="243"/>
        <v>12150</v>
      </c>
      <c r="J164" s="7">
        <f t="shared" si="244"/>
        <v>4.8762962962962959</v>
      </c>
      <c r="K164" s="12">
        <v>11107</v>
      </c>
      <c r="L164" s="12">
        <v>582</v>
      </c>
      <c r="M164" s="12">
        <v>183</v>
      </c>
      <c r="N164" s="12">
        <v>43</v>
      </c>
      <c r="O164" s="12">
        <v>235</v>
      </c>
      <c r="P164" s="21">
        <f t="shared" si="245"/>
        <v>12150</v>
      </c>
      <c r="Q164" s="7">
        <f t="shared" si="246"/>
        <v>4.8339917695473247</v>
      </c>
      <c r="R164" s="12">
        <v>11168</v>
      </c>
      <c r="S164" s="12">
        <v>570</v>
      </c>
      <c r="T164" s="12">
        <v>168</v>
      </c>
      <c r="U164" s="12">
        <v>52</v>
      </c>
      <c r="V164" s="12">
        <v>192</v>
      </c>
      <c r="W164" s="21">
        <f t="shared" si="247"/>
        <v>12150</v>
      </c>
      <c r="X164" s="7">
        <f t="shared" si="248"/>
        <v>4.8493827160493828</v>
      </c>
    </row>
    <row r="165" spans="1:24" x14ac:dyDescent="0.25">
      <c r="A165" s="10">
        <v>42892</v>
      </c>
      <c r="B165" s="11" t="s">
        <v>14</v>
      </c>
      <c r="C165" s="7">
        <f t="shared" si="242"/>
        <v>4.8547650489710579</v>
      </c>
      <c r="D165" s="12">
        <v>11368</v>
      </c>
      <c r="E165" s="12">
        <v>406</v>
      </c>
      <c r="F165" s="12">
        <v>122</v>
      </c>
      <c r="G165" s="12">
        <v>43</v>
      </c>
      <c r="H165" s="12">
        <v>177</v>
      </c>
      <c r="I165" s="21">
        <f t="shared" si="243"/>
        <v>12116</v>
      </c>
      <c r="J165" s="7">
        <f t="shared" si="244"/>
        <v>4.8772697259821722</v>
      </c>
      <c r="K165" s="12">
        <v>11083</v>
      </c>
      <c r="L165" s="12">
        <v>579</v>
      </c>
      <c r="M165" s="12">
        <v>179</v>
      </c>
      <c r="N165" s="12">
        <v>43</v>
      </c>
      <c r="O165" s="12">
        <v>232</v>
      </c>
      <c r="P165" s="21">
        <f t="shared" si="245"/>
        <v>12116</v>
      </c>
      <c r="Q165" s="7">
        <f t="shared" si="246"/>
        <v>4.8354242324199408</v>
      </c>
      <c r="R165" s="12">
        <v>11146</v>
      </c>
      <c r="S165" s="12">
        <v>567</v>
      </c>
      <c r="T165" s="12">
        <v>165</v>
      </c>
      <c r="U165" s="12">
        <v>51</v>
      </c>
      <c r="V165" s="12">
        <v>187</v>
      </c>
      <c r="W165" s="21">
        <f t="shared" si="247"/>
        <v>12116</v>
      </c>
      <c r="X165" s="7">
        <f t="shared" si="248"/>
        <v>4.8516011885110597</v>
      </c>
    </row>
    <row r="166" spans="1:24" x14ac:dyDescent="0.25">
      <c r="A166" s="10">
        <v>42893</v>
      </c>
      <c r="B166" s="11" t="s">
        <v>15</v>
      </c>
      <c r="C166" s="7">
        <f t="shared" si="242"/>
        <v>4.8554809472491636</v>
      </c>
      <c r="D166" s="12">
        <v>11320</v>
      </c>
      <c r="E166" s="12">
        <v>402</v>
      </c>
      <c r="F166" s="12">
        <v>122</v>
      </c>
      <c r="G166" s="12">
        <v>42</v>
      </c>
      <c r="H166" s="12">
        <v>177</v>
      </c>
      <c r="I166" s="21">
        <f t="shared" si="243"/>
        <v>12063</v>
      </c>
      <c r="J166" s="7">
        <f t="shared" si="244"/>
        <v>4.8773107850451796</v>
      </c>
      <c r="K166" s="12">
        <v>11041</v>
      </c>
      <c r="L166" s="12">
        <v>572</v>
      </c>
      <c r="M166" s="12">
        <v>178</v>
      </c>
      <c r="N166" s="12">
        <v>44</v>
      </c>
      <c r="O166" s="12">
        <v>228</v>
      </c>
      <c r="P166" s="21">
        <f t="shared" si="245"/>
        <v>12063</v>
      </c>
      <c r="Q166" s="7">
        <f t="shared" si="246"/>
        <v>4.8365249108845232</v>
      </c>
      <c r="R166" s="12">
        <v>11101</v>
      </c>
      <c r="S166" s="12">
        <v>563</v>
      </c>
      <c r="T166" s="12">
        <v>165</v>
      </c>
      <c r="U166" s="12">
        <v>51</v>
      </c>
      <c r="V166" s="12">
        <v>183</v>
      </c>
      <c r="W166" s="21">
        <f t="shared" si="247"/>
        <v>12063</v>
      </c>
      <c r="X166" s="7">
        <f t="shared" si="248"/>
        <v>4.8526071458177897</v>
      </c>
    </row>
    <row r="167" spans="1:24" x14ac:dyDescent="0.25">
      <c r="A167" s="10">
        <v>42894</v>
      </c>
      <c r="B167" s="11" t="s">
        <v>16</v>
      </c>
      <c r="C167" s="7">
        <f t="shared" si="242"/>
        <v>4.8560895836798048</v>
      </c>
      <c r="D167" s="12">
        <v>11289</v>
      </c>
      <c r="E167" s="12">
        <v>400</v>
      </c>
      <c r="F167" s="12">
        <v>120</v>
      </c>
      <c r="G167" s="12">
        <v>40</v>
      </c>
      <c r="H167" s="12">
        <v>177</v>
      </c>
      <c r="I167" s="21">
        <f t="shared" si="243"/>
        <v>12026</v>
      </c>
      <c r="J167" s="7">
        <f t="shared" si="244"/>
        <v>4.8779311491767841</v>
      </c>
      <c r="K167" s="12">
        <v>11014</v>
      </c>
      <c r="L167" s="12">
        <v>565</v>
      </c>
      <c r="M167" s="12">
        <v>176</v>
      </c>
      <c r="N167" s="12">
        <v>43</v>
      </c>
      <c r="O167" s="12">
        <v>228</v>
      </c>
      <c r="P167" s="21">
        <f t="shared" si="245"/>
        <v>12026</v>
      </c>
      <c r="Q167" s="7">
        <f t="shared" si="246"/>
        <v>4.8371860967902878</v>
      </c>
      <c r="R167" s="12">
        <v>11071</v>
      </c>
      <c r="S167" s="12">
        <v>560</v>
      </c>
      <c r="T167" s="12">
        <v>162</v>
      </c>
      <c r="U167" s="12">
        <v>50</v>
      </c>
      <c r="V167" s="12">
        <v>183</v>
      </c>
      <c r="W167" s="21">
        <f t="shared" si="247"/>
        <v>12026</v>
      </c>
      <c r="X167" s="7">
        <f t="shared" si="248"/>
        <v>4.8531515050723435</v>
      </c>
    </row>
    <row r="168" spans="1:24" x14ac:dyDescent="0.25">
      <c r="A168" s="10">
        <v>42895</v>
      </c>
      <c r="B168" s="11" t="s">
        <v>17</v>
      </c>
      <c r="C168" s="7">
        <f t="shared" si="242"/>
        <v>4.8584006888314866</v>
      </c>
      <c r="D168" s="12">
        <v>11276</v>
      </c>
      <c r="E168" s="12">
        <v>397</v>
      </c>
      <c r="F168" s="12">
        <v>117</v>
      </c>
      <c r="G168" s="12">
        <v>39</v>
      </c>
      <c r="H168" s="12">
        <v>172</v>
      </c>
      <c r="I168" s="21">
        <f t="shared" si="243"/>
        <v>12001</v>
      </c>
      <c r="J168" s="7">
        <f t="shared" si="244"/>
        <v>4.8803433047246063</v>
      </c>
      <c r="K168" s="12">
        <v>10998</v>
      </c>
      <c r="L168" s="12">
        <v>564</v>
      </c>
      <c r="M168" s="12">
        <v>175</v>
      </c>
      <c r="N168" s="12">
        <v>41</v>
      </c>
      <c r="O168" s="12">
        <v>223</v>
      </c>
      <c r="P168" s="21">
        <f t="shared" si="245"/>
        <v>12001</v>
      </c>
      <c r="Q168" s="7">
        <f t="shared" si="246"/>
        <v>4.8392633947171069</v>
      </c>
      <c r="R168" s="12">
        <v>11057</v>
      </c>
      <c r="S168" s="12">
        <v>559</v>
      </c>
      <c r="T168" s="12">
        <v>159</v>
      </c>
      <c r="U168" s="12">
        <v>48</v>
      </c>
      <c r="V168" s="12">
        <v>178</v>
      </c>
      <c r="W168" s="21">
        <f t="shared" si="247"/>
        <v>12001</v>
      </c>
      <c r="X168" s="7">
        <f t="shared" si="248"/>
        <v>4.8555953670527456</v>
      </c>
    </row>
    <row r="169" spans="1:24" x14ac:dyDescent="0.25">
      <c r="A169" s="10">
        <v>42896</v>
      </c>
      <c r="B169" s="11" t="s">
        <v>18</v>
      </c>
      <c r="C169" s="7">
        <f t="shared" si="242"/>
        <v>4.860797592174567</v>
      </c>
      <c r="D169" s="12">
        <v>11248</v>
      </c>
      <c r="E169" s="12">
        <v>390</v>
      </c>
      <c r="F169" s="12">
        <v>116</v>
      </c>
      <c r="G169" s="12">
        <v>39</v>
      </c>
      <c r="H169" s="12">
        <v>168</v>
      </c>
      <c r="I169" s="21">
        <f t="shared" si="243"/>
        <v>11961</v>
      </c>
      <c r="J169" s="7">
        <f t="shared" si="244"/>
        <v>4.8820332748097988</v>
      </c>
      <c r="K169" s="12">
        <v>10975</v>
      </c>
      <c r="L169" s="12">
        <v>554</v>
      </c>
      <c r="M169" s="12">
        <v>175</v>
      </c>
      <c r="N169" s="12">
        <v>41</v>
      </c>
      <c r="O169" s="12">
        <v>216</v>
      </c>
      <c r="P169" s="21">
        <f t="shared" si="245"/>
        <v>11961</v>
      </c>
      <c r="Q169" s="7">
        <f t="shared" si="246"/>
        <v>4.841902850932196</v>
      </c>
      <c r="R169" s="12">
        <v>11032</v>
      </c>
      <c r="S169" s="12">
        <v>553</v>
      </c>
      <c r="T169" s="12">
        <v>159</v>
      </c>
      <c r="U169" s="12">
        <v>46</v>
      </c>
      <c r="V169" s="12">
        <v>171</v>
      </c>
      <c r="W169" s="21">
        <f t="shared" si="247"/>
        <v>11961</v>
      </c>
      <c r="X169" s="7">
        <f t="shared" si="248"/>
        <v>4.8584566507817071</v>
      </c>
    </row>
    <row r="170" spans="1:24" x14ac:dyDescent="0.25">
      <c r="A170" s="10">
        <v>42897</v>
      </c>
      <c r="B170" s="11" t="s">
        <v>12</v>
      </c>
      <c r="C170" s="7">
        <f t="shared" si="242"/>
        <v>4.8661565197892145</v>
      </c>
      <c r="D170" s="12">
        <v>11200</v>
      </c>
      <c r="E170" s="12">
        <v>384</v>
      </c>
      <c r="F170" s="12">
        <v>114</v>
      </c>
      <c r="G170" s="12">
        <v>38</v>
      </c>
      <c r="H170" s="12">
        <v>156</v>
      </c>
      <c r="I170" s="21">
        <f t="shared" si="243"/>
        <v>11892</v>
      </c>
      <c r="J170" s="7">
        <f t="shared" si="244"/>
        <v>4.8864783047426839</v>
      </c>
      <c r="K170" s="12">
        <v>10937</v>
      </c>
      <c r="L170" s="12">
        <v>544</v>
      </c>
      <c r="M170" s="12">
        <v>167</v>
      </c>
      <c r="N170" s="12">
        <v>39</v>
      </c>
      <c r="O170" s="12">
        <v>205</v>
      </c>
      <c r="P170" s="21">
        <f t="shared" si="245"/>
        <v>11892</v>
      </c>
      <c r="Q170" s="7">
        <f t="shared" si="246"/>
        <v>4.8473763874873868</v>
      </c>
      <c r="R170" s="12">
        <v>10995</v>
      </c>
      <c r="S170" s="12">
        <v>543</v>
      </c>
      <c r="T170" s="12">
        <v>152</v>
      </c>
      <c r="U170" s="12">
        <v>45</v>
      </c>
      <c r="V170" s="12">
        <v>157</v>
      </c>
      <c r="W170" s="21">
        <f t="shared" si="247"/>
        <v>11892</v>
      </c>
      <c r="X170" s="7">
        <f t="shared" si="248"/>
        <v>4.8646148671375711</v>
      </c>
    </row>
    <row r="171" spans="1:24" x14ac:dyDescent="0.25">
      <c r="A171" s="10">
        <v>42898</v>
      </c>
      <c r="B171" s="11" t="s">
        <v>13</v>
      </c>
      <c r="C171" s="7">
        <f t="shared" si="242"/>
        <v>4.8669035332600172</v>
      </c>
      <c r="D171" s="12">
        <v>11134</v>
      </c>
      <c r="E171" s="12">
        <v>383</v>
      </c>
      <c r="F171" s="12">
        <v>115</v>
      </c>
      <c r="G171" s="12">
        <v>37</v>
      </c>
      <c r="H171" s="12">
        <v>152</v>
      </c>
      <c r="I171" s="21">
        <f t="shared" si="243"/>
        <v>11821</v>
      </c>
      <c r="J171" s="7">
        <f t="shared" si="244"/>
        <v>4.8873191777345406</v>
      </c>
      <c r="K171" s="12">
        <v>10875</v>
      </c>
      <c r="L171" s="12">
        <v>539</v>
      </c>
      <c r="M171" s="12">
        <v>166</v>
      </c>
      <c r="N171" s="12">
        <v>37</v>
      </c>
      <c r="O171" s="12">
        <v>204</v>
      </c>
      <c r="P171" s="21">
        <f t="shared" si="245"/>
        <v>11821</v>
      </c>
      <c r="Q171" s="7">
        <f t="shared" si="246"/>
        <v>4.8478978089840119</v>
      </c>
      <c r="R171" s="12">
        <v>10935</v>
      </c>
      <c r="S171" s="12">
        <v>536</v>
      </c>
      <c r="T171" s="12">
        <v>151</v>
      </c>
      <c r="U171" s="12">
        <v>44</v>
      </c>
      <c r="V171" s="12">
        <v>155</v>
      </c>
      <c r="W171" s="21">
        <f t="shared" si="247"/>
        <v>11821</v>
      </c>
      <c r="X171" s="7">
        <f t="shared" si="248"/>
        <v>4.865493613061501</v>
      </c>
    </row>
    <row r="172" spans="1:24" x14ac:dyDescent="0.25">
      <c r="A172" s="10">
        <v>42899</v>
      </c>
      <c r="B172" s="11" t="s">
        <v>14</v>
      </c>
      <c r="C172" s="7">
        <f t="shared" si="242"/>
        <v>4.868499446761426</v>
      </c>
      <c r="D172" s="12">
        <v>11071</v>
      </c>
      <c r="E172" s="12">
        <v>381</v>
      </c>
      <c r="F172" s="12">
        <v>115</v>
      </c>
      <c r="G172" s="12">
        <v>36</v>
      </c>
      <c r="H172" s="12">
        <v>146</v>
      </c>
      <c r="I172" s="21">
        <f t="shared" si="243"/>
        <v>11749</v>
      </c>
      <c r="J172" s="7">
        <f t="shared" si="244"/>
        <v>4.8890969444208014</v>
      </c>
      <c r="K172" s="12">
        <v>10815</v>
      </c>
      <c r="L172" s="12">
        <v>536</v>
      </c>
      <c r="M172" s="12">
        <v>161</v>
      </c>
      <c r="N172" s="12">
        <v>38</v>
      </c>
      <c r="O172" s="12">
        <v>199</v>
      </c>
      <c r="P172" s="21">
        <f t="shared" si="245"/>
        <v>11749</v>
      </c>
      <c r="Q172" s="7">
        <f t="shared" si="246"/>
        <v>4.8495191080091926</v>
      </c>
      <c r="R172" s="12">
        <v>10872</v>
      </c>
      <c r="S172" s="12">
        <v>534</v>
      </c>
      <c r="T172" s="12">
        <v>149</v>
      </c>
      <c r="U172" s="12">
        <v>44</v>
      </c>
      <c r="V172" s="12">
        <v>150</v>
      </c>
      <c r="W172" s="21">
        <f t="shared" si="247"/>
        <v>11749</v>
      </c>
      <c r="X172" s="7">
        <f t="shared" si="248"/>
        <v>4.8668822878542857</v>
      </c>
    </row>
    <row r="173" spans="1:24" x14ac:dyDescent="0.25">
      <c r="A173" s="10">
        <v>42900</v>
      </c>
      <c r="B173" s="11" t="s">
        <v>15</v>
      </c>
      <c r="C173" s="7">
        <f t="shared" si="242"/>
        <v>4.8702244303580606</v>
      </c>
      <c r="D173" s="12">
        <v>11010</v>
      </c>
      <c r="E173" s="12">
        <v>377</v>
      </c>
      <c r="F173" s="12">
        <v>110</v>
      </c>
      <c r="G173" s="12">
        <v>35</v>
      </c>
      <c r="H173" s="12">
        <v>142</v>
      </c>
      <c r="I173" s="21">
        <f t="shared" si="243"/>
        <v>11674</v>
      </c>
      <c r="J173" s="7">
        <f t="shared" si="244"/>
        <v>4.8912112386499915</v>
      </c>
      <c r="K173" s="12">
        <v>10751</v>
      </c>
      <c r="L173" s="12">
        <v>533</v>
      </c>
      <c r="M173" s="12">
        <v>157</v>
      </c>
      <c r="N173" s="12">
        <v>38</v>
      </c>
      <c r="O173" s="12">
        <v>195</v>
      </c>
      <c r="P173" s="21">
        <f t="shared" si="245"/>
        <v>11674</v>
      </c>
      <c r="Q173" s="7">
        <f t="shared" si="246"/>
        <v>4.8508651704642798</v>
      </c>
      <c r="R173" s="12">
        <v>10809</v>
      </c>
      <c r="S173" s="12">
        <v>531</v>
      </c>
      <c r="T173" s="12">
        <v>145</v>
      </c>
      <c r="U173" s="12">
        <v>43</v>
      </c>
      <c r="V173" s="12">
        <v>146</v>
      </c>
      <c r="W173" s="21">
        <f t="shared" si="247"/>
        <v>11674</v>
      </c>
      <c r="X173" s="7">
        <f t="shared" si="248"/>
        <v>4.8685968819599106</v>
      </c>
    </row>
    <row r="174" spans="1:24" x14ac:dyDescent="0.25">
      <c r="A174" s="10">
        <v>42901</v>
      </c>
      <c r="B174" s="11" t="s">
        <v>16</v>
      </c>
      <c r="C174" s="7">
        <f t="shared" si="242"/>
        <v>4.8707213416034918</v>
      </c>
      <c r="D174" s="12">
        <v>10952</v>
      </c>
      <c r="E174" s="12">
        <v>374</v>
      </c>
      <c r="F174" s="12">
        <v>106</v>
      </c>
      <c r="G174" s="12">
        <v>36</v>
      </c>
      <c r="H174" s="12">
        <v>140</v>
      </c>
      <c r="I174" s="21">
        <f t="shared" si="243"/>
        <v>11608</v>
      </c>
      <c r="J174" s="7">
        <f t="shared" si="244"/>
        <v>4.89197105444521</v>
      </c>
      <c r="K174" s="12">
        <v>10690</v>
      </c>
      <c r="L174" s="12">
        <v>533</v>
      </c>
      <c r="M174" s="12">
        <v>154</v>
      </c>
      <c r="N174" s="12">
        <v>38</v>
      </c>
      <c r="O174" s="12">
        <v>193</v>
      </c>
      <c r="P174" s="21">
        <f t="shared" si="245"/>
        <v>11608</v>
      </c>
      <c r="Q174" s="7">
        <f t="shared" si="246"/>
        <v>4.8512232942798068</v>
      </c>
      <c r="R174" s="12">
        <v>10747</v>
      </c>
      <c r="S174" s="12">
        <v>530</v>
      </c>
      <c r="T174" s="12">
        <v>145</v>
      </c>
      <c r="U174" s="12">
        <v>43</v>
      </c>
      <c r="V174" s="12">
        <v>143</v>
      </c>
      <c r="W174" s="21">
        <f t="shared" si="247"/>
        <v>11608</v>
      </c>
      <c r="X174" s="7">
        <f t="shared" si="248"/>
        <v>4.8689696760854586</v>
      </c>
    </row>
    <row r="175" spans="1:24" x14ac:dyDescent="0.25">
      <c r="A175" s="10">
        <v>42902</v>
      </c>
      <c r="B175" s="11" t="s">
        <v>17</v>
      </c>
      <c r="C175" s="7">
        <f t="shared" si="242"/>
        <v>4.8713979242766863</v>
      </c>
      <c r="D175" s="12">
        <v>10845</v>
      </c>
      <c r="E175" s="12">
        <v>377</v>
      </c>
      <c r="F175" s="12">
        <v>105</v>
      </c>
      <c r="G175" s="12">
        <v>35</v>
      </c>
      <c r="H175" s="12">
        <v>136</v>
      </c>
      <c r="I175" s="21">
        <f t="shared" si="243"/>
        <v>11498</v>
      </c>
      <c r="J175" s="7">
        <f t="shared" si="244"/>
        <v>4.8925030440076531</v>
      </c>
      <c r="K175" s="12">
        <v>10589</v>
      </c>
      <c r="L175" s="12">
        <v>531</v>
      </c>
      <c r="M175" s="12">
        <v>152</v>
      </c>
      <c r="N175" s="12">
        <v>38</v>
      </c>
      <c r="O175" s="12">
        <v>188</v>
      </c>
      <c r="P175" s="21">
        <f t="shared" si="245"/>
        <v>11498</v>
      </c>
      <c r="Q175" s="7">
        <f t="shared" si="246"/>
        <v>4.8520612280396591</v>
      </c>
      <c r="R175" s="12">
        <v>10644</v>
      </c>
      <c r="S175" s="12">
        <v>528</v>
      </c>
      <c r="T175" s="12">
        <v>145</v>
      </c>
      <c r="U175" s="12">
        <v>43</v>
      </c>
      <c r="V175" s="12">
        <v>138</v>
      </c>
      <c r="W175" s="21">
        <f t="shared" si="247"/>
        <v>11498</v>
      </c>
      <c r="X175" s="7">
        <f t="shared" si="248"/>
        <v>4.8696295007827448</v>
      </c>
    </row>
    <row r="176" spans="1:24" x14ac:dyDescent="0.25">
      <c r="A176" s="10">
        <v>42903</v>
      </c>
      <c r="B176" s="11" t="s">
        <v>18</v>
      </c>
      <c r="C176" s="7">
        <f t="shared" si="242"/>
        <v>4.8734543541173379</v>
      </c>
      <c r="D176" s="12">
        <v>10765</v>
      </c>
      <c r="E176" s="12">
        <v>368</v>
      </c>
      <c r="F176" s="12">
        <v>106</v>
      </c>
      <c r="G176" s="12">
        <v>32</v>
      </c>
      <c r="H176" s="12">
        <v>132</v>
      </c>
      <c r="I176" s="21">
        <f t="shared" si="243"/>
        <v>11403</v>
      </c>
      <c r="J176" s="7">
        <f t="shared" si="244"/>
        <v>4.8944137507673418</v>
      </c>
      <c r="K176" s="12">
        <v>10510</v>
      </c>
      <c r="L176" s="12">
        <v>526</v>
      </c>
      <c r="M176" s="12">
        <v>147</v>
      </c>
      <c r="N176" s="12">
        <v>37</v>
      </c>
      <c r="O176" s="12">
        <v>183</v>
      </c>
      <c r="P176" s="21">
        <f t="shared" si="245"/>
        <v>11403</v>
      </c>
      <c r="Q176" s="7">
        <f t="shared" si="246"/>
        <v>4.8541611856528988</v>
      </c>
      <c r="R176" s="12">
        <v>10566</v>
      </c>
      <c r="S176" s="12">
        <v>521</v>
      </c>
      <c r="T176" s="12">
        <v>141</v>
      </c>
      <c r="U176" s="12">
        <v>41</v>
      </c>
      <c r="V176" s="12">
        <v>134</v>
      </c>
      <c r="W176" s="21">
        <f t="shared" si="247"/>
        <v>11403</v>
      </c>
      <c r="X176" s="7">
        <f t="shared" si="248"/>
        <v>4.8717881259317721</v>
      </c>
    </row>
    <row r="177" spans="1:24" x14ac:dyDescent="0.25">
      <c r="A177" s="10">
        <v>42904</v>
      </c>
      <c r="B177" s="11" t="s">
        <v>12</v>
      </c>
      <c r="C177" s="7">
        <f t="shared" si="242"/>
        <v>4.8750551097786783</v>
      </c>
      <c r="D177" s="12">
        <v>10717</v>
      </c>
      <c r="E177" s="12">
        <v>358</v>
      </c>
      <c r="F177" s="12">
        <v>106</v>
      </c>
      <c r="G177" s="12">
        <v>33</v>
      </c>
      <c r="H177" s="12">
        <v>127</v>
      </c>
      <c r="I177" s="21">
        <f t="shared" si="243"/>
        <v>11341</v>
      </c>
      <c r="J177" s="7">
        <f t="shared" si="244"/>
        <v>4.8962172647914644</v>
      </c>
      <c r="K177" s="12">
        <v>10464</v>
      </c>
      <c r="L177" s="12">
        <v>514</v>
      </c>
      <c r="M177" s="12">
        <v>146</v>
      </c>
      <c r="N177" s="12">
        <v>38</v>
      </c>
      <c r="O177" s="12">
        <v>179</v>
      </c>
      <c r="P177" s="21">
        <f t="shared" si="245"/>
        <v>11341</v>
      </c>
      <c r="Q177" s="7">
        <f t="shared" si="246"/>
        <v>4.8557446433295119</v>
      </c>
      <c r="R177" s="12">
        <v>10519</v>
      </c>
      <c r="S177" s="12">
        <v>511</v>
      </c>
      <c r="T177" s="12">
        <v>138</v>
      </c>
      <c r="U177" s="12">
        <v>41</v>
      </c>
      <c r="V177" s="12">
        <v>132</v>
      </c>
      <c r="W177" s="21">
        <f t="shared" si="247"/>
        <v>11341</v>
      </c>
      <c r="X177" s="7">
        <f t="shared" si="248"/>
        <v>4.8732034212150603</v>
      </c>
    </row>
    <row r="178" spans="1:24" x14ac:dyDescent="0.25">
      <c r="A178" s="10">
        <v>42905</v>
      </c>
      <c r="B178" s="11" t="s">
        <v>13</v>
      </c>
      <c r="C178" s="7">
        <f t="shared" si="242"/>
        <v>4.8759504862953138</v>
      </c>
      <c r="D178" s="12">
        <v>10691</v>
      </c>
      <c r="E178" s="12">
        <v>355</v>
      </c>
      <c r="F178" s="12">
        <v>104</v>
      </c>
      <c r="G178" s="12">
        <v>33</v>
      </c>
      <c r="H178" s="12">
        <v>127</v>
      </c>
      <c r="I178" s="21">
        <f t="shared" si="243"/>
        <v>11310</v>
      </c>
      <c r="J178" s="7">
        <f t="shared" si="244"/>
        <v>4.8965517241379306</v>
      </c>
      <c r="K178" s="12">
        <v>10447</v>
      </c>
      <c r="L178" s="12">
        <v>507</v>
      </c>
      <c r="M178" s="12">
        <v>141</v>
      </c>
      <c r="N178" s="12">
        <v>39</v>
      </c>
      <c r="O178" s="12">
        <v>176</v>
      </c>
      <c r="P178" s="21">
        <f t="shared" si="245"/>
        <v>11310</v>
      </c>
      <c r="Q178" s="7">
        <f t="shared" si="246"/>
        <v>4.8576480990274096</v>
      </c>
      <c r="R178" s="12">
        <v>10495</v>
      </c>
      <c r="S178" s="12">
        <v>506</v>
      </c>
      <c r="T178" s="12">
        <v>136</v>
      </c>
      <c r="U178" s="12">
        <v>41</v>
      </c>
      <c r="V178" s="12">
        <v>132</v>
      </c>
      <c r="W178" s="21">
        <f t="shared" si="247"/>
        <v>11310</v>
      </c>
      <c r="X178" s="7">
        <f t="shared" si="248"/>
        <v>4.8736516357206012</v>
      </c>
    </row>
    <row r="179" spans="1:24" x14ac:dyDescent="0.25">
      <c r="A179" s="10">
        <v>42906</v>
      </c>
      <c r="B179" s="11" t="s">
        <v>14</v>
      </c>
      <c r="C179" s="7">
        <f t="shared" si="242"/>
        <v>4.8754782506327619</v>
      </c>
      <c r="D179" s="12">
        <v>10706</v>
      </c>
      <c r="E179" s="12">
        <v>356</v>
      </c>
      <c r="F179" s="12">
        <v>104</v>
      </c>
      <c r="G179" s="12">
        <v>33</v>
      </c>
      <c r="H179" s="12">
        <v>127</v>
      </c>
      <c r="I179" s="21">
        <f t="shared" si="243"/>
        <v>11326</v>
      </c>
      <c r="J179" s="7">
        <f t="shared" si="244"/>
        <v>4.8966095708988169</v>
      </c>
      <c r="K179" s="12">
        <v>10462</v>
      </c>
      <c r="L179" s="12">
        <v>508</v>
      </c>
      <c r="M179" s="12">
        <v>141</v>
      </c>
      <c r="N179" s="12">
        <v>39</v>
      </c>
      <c r="O179" s="12">
        <v>176</v>
      </c>
      <c r="P179" s="21">
        <f t="shared" si="245"/>
        <v>11326</v>
      </c>
      <c r="Q179" s="7">
        <f t="shared" si="246"/>
        <v>4.8577609041144267</v>
      </c>
      <c r="R179" s="12">
        <v>10505</v>
      </c>
      <c r="S179" s="12">
        <v>506</v>
      </c>
      <c r="T179" s="12">
        <v>138</v>
      </c>
      <c r="U179" s="12">
        <v>41</v>
      </c>
      <c r="V179" s="12">
        <v>136</v>
      </c>
      <c r="W179" s="21">
        <f t="shared" si="247"/>
        <v>11326</v>
      </c>
      <c r="X179" s="7">
        <f t="shared" si="248"/>
        <v>4.8720642768850428</v>
      </c>
    </row>
    <row r="180" spans="1:24" x14ac:dyDescent="0.25">
      <c r="A180" s="10">
        <v>42907</v>
      </c>
      <c r="B180" s="11" t="s">
        <v>15</v>
      </c>
      <c r="C180" s="7">
        <f t="shared" si="242"/>
        <v>4.87662312559653</v>
      </c>
      <c r="D180" s="12">
        <v>10784</v>
      </c>
      <c r="E180" s="12">
        <v>355</v>
      </c>
      <c r="F180" s="12">
        <v>103</v>
      </c>
      <c r="G180" s="12">
        <v>33</v>
      </c>
      <c r="H180" s="12">
        <v>126</v>
      </c>
      <c r="I180" s="21">
        <f t="shared" si="243"/>
        <v>11401</v>
      </c>
      <c r="J180" s="7">
        <f t="shared" si="244"/>
        <v>4.8979036926585389</v>
      </c>
      <c r="K180" s="12">
        <v>10541</v>
      </c>
      <c r="L180" s="12">
        <v>508</v>
      </c>
      <c r="M180" s="12">
        <v>138</v>
      </c>
      <c r="N180" s="12">
        <v>39</v>
      </c>
      <c r="O180" s="12">
        <v>176</v>
      </c>
      <c r="P180" s="21">
        <f t="shared" si="245"/>
        <v>11402</v>
      </c>
      <c r="Q180" s="7">
        <f t="shared" si="246"/>
        <v>4.8592352218908967</v>
      </c>
      <c r="R180" s="12">
        <v>10579</v>
      </c>
      <c r="S180" s="12">
        <v>506</v>
      </c>
      <c r="T180" s="12">
        <v>139</v>
      </c>
      <c r="U180" s="12">
        <v>41</v>
      </c>
      <c r="V180" s="12">
        <v>136</v>
      </c>
      <c r="W180" s="21">
        <f t="shared" si="247"/>
        <v>11401</v>
      </c>
      <c r="X180" s="7">
        <f t="shared" si="248"/>
        <v>4.8727304622401544</v>
      </c>
    </row>
    <row r="181" spans="1:24" x14ac:dyDescent="0.25">
      <c r="A181" s="10">
        <v>42908</v>
      </c>
      <c r="B181" s="11" t="s">
        <v>16</v>
      </c>
      <c r="C181" s="7">
        <f t="shared" si="242"/>
        <v>4.8775065387968608</v>
      </c>
      <c r="D181" s="12">
        <v>10854</v>
      </c>
      <c r="E181" s="12">
        <v>356</v>
      </c>
      <c r="F181" s="12">
        <v>101</v>
      </c>
      <c r="G181" s="12">
        <v>34</v>
      </c>
      <c r="H181" s="12">
        <v>125</v>
      </c>
      <c r="I181" s="21">
        <f t="shared" si="243"/>
        <v>11470</v>
      </c>
      <c r="J181" s="7">
        <f t="shared" si="244"/>
        <v>4.8988666085440276</v>
      </c>
      <c r="K181" s="12">
        <v>10606</v>
      </c>
      <c r="L181" s="12">
        <v>512</v>
      </c>
      <c r="M181" s="12">
        <v>139</v>
      </c>
      <c r="N181" s="12">
        <v>38</v>
      </c>
      <c r="O181" s="12">
        <v>175</v>
      </c>
      <c r="P181" s="21">
        <f t="shared" si="245"/>
        <v>11470</v>
      </c>
      <c r="Q181" s="7">
        <f t="shared" si="246"/>
        <v>4.8601569311246733</v>
      </c>
      <c r="R181" s="12">
        <v>10647</v>
      </c>
      <c r="S181" s="12">
        <v>508</v>
      </c>
      <c r="T181" s="12">
        <v>138</v>
      </c>
      <c r="U181" s="12">
        <v>41</v>
      </c>
      <c r="V181" s="12">
        <v>136</v>
      </c>
      <c r="W181" s="21">
        <f t="shared" si="247"/>
        <v>11470</v>
      </c>
      <c r="X181" s="7">
        <f t="shared" si="248"/>
        <v>4.8734960767218833</v>
      </c>
    </row>
    <row r="182" spans="1:24" x14ac:dyDescent="0.25">
      <c r="A182" s="10">
        <v>42909</v>
      </c>
      <c r="B182" s="11" t="s">
        <v>17</v>
      </c>
      <c r="C182" s="7">
        <f t="shared" si="242"/>
        <v>4.8778297528297534</v>
      </c>
      <c r="D182" s="12">
        <v>10928</v>
      </c>
      <c r="E182" s="12">
        <v>354</v>
      </c>
      <c r="F182" s="12">
        <v>101</v>
      </c>
      <c r="G182" s="12">
        <v>34</v>
      </c>
      <c r="H182" s="12">
        <v>127</v>
      </c>
      <c r="I182" s="21">
        <f t="shared" si="243"/>
        <v>11544</v>
      </c>
      <c r="J182" s="7">
        <f t="shared" si="244"/>
        <v>4.8989951489951489</v>
      </c>
      <c r="K182" s="12">
        <v>10682</v>
      </c>
      <c r="L182" s="12">
        <v>507</v>
      </c>
      <c r="M182" s="12">
        <v>139</v>
      </c>
      <c r="N182" s="12">
        <v>39</v>
      </c>
      <c r="O182" s="12">
        <v>177</v>
      </c>
      <c r="P182" s="21">
        <f t="shared" si="245"/>
        <v>11544</v>
      </c>
      <c r="Q182" s="7">
        <f t="shared" si="246"/>
        <v>4.8605336105336105</v>
      </c>
      <c r="R182" s="12">
        <v>10723</v>
      </c>
      <c r="S182" s="12">
        <v>504</v>
      </c>
      <c r="T182" s="12">
        <v>138</v>
      </c>
      <c r="U182" s="12">
        <v>41</v>
      </c>
      <c r="V182" s="12">
        <v>138</v>
      </c>
      <c r="W182" s="21">
        <f t="shared" si="247"/>
        <v>11544</v>
      </c>
      <c r="X182" s="7">
        <f t="shared" si="248"/>
        <v>4.873960498960499</v>
      </c>
    </row>
    <row r="183" spans="1:24" x14ac:dyDescent="0.25">
      <c r="A183" s="10">
        <v>42910</v>
      </c>
      <c r="B183" s="11" t="s">
        <v>18</v>
      </c>
      <c r="C183" s="7">
        <f t="shared" si="242"/>
        <v>4.8780277562279108</v>
      </c>
      <c r="D183" s="12">
        <v>10982</v>
      </c>
      <c r="E183" s="12">
        <v>358</v>
      </c>
      <c r="F183" s="12">
        <v>100</v>
      </c>
      <c r="G183" s="12">
        <v>34</v>
      </c>
      <c r="H183" s="12">
        <v>127</v>
      </c>
      <c r="I183" s="21">
        <f t="shared" si="243"/>
        <v>11601</v>
      </c>
      <c r="J183" s="7">
        <f t="shared" si="244"/>
        <v>4.8993190242220495</v>
      </c>
      <c r="K183" s="12">
        <v>10734</v>
      </c>
      <c r="L183" s="12">
        <v>511</v>
      </c>
      <c r="M183" s="12">
        <v>140</v>
      </c>
      <c r="N183" s="12">
        <v>39</v>
      </c>
      <c r="O183" s="12">
        <v>177</v>
      </c>
      <c r="P183" s="21">
        <f t="shared" si="245"/>
        <v>11601</v>
      </c>
      <c r="Q183" s="7">
        <f t="shared" si="246"/>
        <v>4.8607016636496851</v>
      </c>
      <c r="R183" s="12">
        <v>10775</v>
      </c>
      <c r="S183" s="12">
        <v>508</v>
      </c>
      <c r="T183" s="12">
        <v>139</v>
      </c>
      <c r="U183" s="12">
        <v>41</v>
      </c>
      <c r="V183" s="12">
        <v>138</v>
      </c>
      <c r="W183" s="21">
        <f t="shared" si="247"/>
        <v>11601</v>
      </c>
      <c r="X183" s="7">
        <f t="shared" si="248"/>
        <v>4.8740625808119988</v>
      </c>
    </row>
    <row r="184" spans="1:24" x14ac:dyDescent="0.25">
      <c r="A184" s="10">
        <v>42911</v>
      </c>
      <c r="B184" s="11" t="s">
        <v>12</v>
      </c>
      <c r="C184" s="7">
        <f t="shared" si="242"/>
        <v>4.8791177394931573</v>
      </c>
      <c r="D184" s="12">
        <v>11050</v>
      </c>
      <c r="E184" s="12">
        <v>355</v>
      </c>
      <c r="F184" s="12">
        <v>101</v>
      </c>
      <c r="G184" s="12">
        <v>34</v>
      </c>
      <c r="H184" s="12">
        <v>127</v>
      </c>
      <c r="I184" s="21">
        <f t="shared" si="243"/>
        <v>11667</v>
      </c>
      <c r="J184" s="7">
        <f t="shared" si="244"/>
        <v>4.8999742864489582</v>
      </c>
      <c r="K184" s="12">
        <v>10806</v>
      </c>
      <c r="L184" s="12">
        <v>507</v>
      </c>
      <c r="M184" s="12">
        <v>139</v>
      </c>
      <c r="N184" s="12">
        <v>39</v>
      </c>
      <c r="O184" s="12">
        <v>176</v>
      </c>
      <c r="P184" s="21">
        <f t="shared" si="245"/>
        <v>11667</v>
      </c>
      <c r="Q184" s="7">
        <f t="shared" si="246"/>
        <v>4.8623467900917117</v>
      </c>
      <c r="R184" s="12">
        <v>10842</v>
      </c>
      <c r="S184" s="12">
        <v>507</v>
      </c>
      <c r="T184" s="12">
        <v>139</v>
      </c>
      <c r="U184" s="12">
        <v>43</v>
      </c>
      <c r="V184" s="12">
        <v>136</v>
      </c>
      <c r="W184" s="21">
        <f t="shared" si="247"/>
        <v>11667</v>
      </c>
      <c r="X184" s="7">
        <f t="shared" si="248"/>
        <v>4.8750321419388021</v>
      </c>
    </row>
    <row r="185" spans="1:24" x14ac:dyDescent="0.25">
      <c r="A185" s="10">
        <v>42912</v>
      </c>
      <c r="B185" s="11" t="s">
        <v>13</v>
      </c>
      <c r="C185" s="7">
        <f t="shared" si="242"/>
        <v>4.8798852533515111</v>
      </c>
      <c r="D185" s="12">
        <v>11118</v>
      </c>
      <c r="E185" s="12">
        <v>357</v>
      </c>
      <c r="F185" s="12">
        <v>99</v>
      </c>
      <c r="G185" s="12">
        <v>35</v>
      </c>
      <c r="H185" s="12">
        <v>127</v>
      </c>
      <c r="I185" s="21">
        <f t="shared" si="243"/>
        <v>11736</v>
      </c>
      <c r="J185" s="7">
        <f t="shared" si="244"/>
        <v>4.9004771642808453</v>
      </c>
      <c r="K185" s="12">
        <v>10877</v>
      </c>
      <c r="L185" s="12">
        <v>506</v>
      </c>
      <c r="M185" s="12">
        <v>136</v>
      </c>
      <c r="N185" s="12">
        <v>41</v>
      </c>
      <c r="O185" s="12">
        <v>176</v>
      </c>
      <c r="P185" s="21">
        <f t="shared" si="245"/>
        <v>11736</v>
      </c>
      <c r="Q185" s="7">
        <f t="shared" si="246"/>
        <v>4.8632413087934561</v>
      </c>
      <c r="R185" s="12">
        <v>10911</v>
      </c>
      <c r="S185" s="12">
        <v>508</v>
      </c>
      <c r="T185" s="12">
        <v>139</v>
      </c>
      <c r="U185" s="12">
        <v>42</v>
      </c>
      <c r="V185" s="12">
        <v>136</v>
      </c>
      <c r="W185" s="21">
        <f t="shared" si="247"/>
        <v>11736</v>
      </c>
      <c r="X185" s="7">
        <f t="shared" si="248"/>
        <v>4.875937286980232</v>
      </c>
    </row>
    <row r="186" spans="1:24" x14ac:dyDescent="0.25">
      <c r="A186" s="10">
        <v>42913</v>
      </c>
      <c r="B186" s="11" t="s">
        <v>14</v>
      </c>
      <c r="C186" s="7">
        <f t="shared" si="242"/>
        <v>4.8796170789562856</v>
      </c>
      <c r="D186" s="12">
        <v>11181</v>
      </c>
      <c r="E186" s="12">
        <v>361</v>
      </c>
      <c r="F186" s="12">
        <v>98</v>
      </c>
      <c r="G186" s="12">
        <v>36</v>
      </c>
      <c r="H186" s="12">
        <v>128</v>
      </c>
      <c r="I186" s="21">
        <f t="shared" si="243"/>
        <v>11804</v>
      </c>
      <c r="J186" s="7">
        <f t="shared" si="244"/>
        <v>4.9002880379532359</v>
      </c>
      <c r="K186" s="12">
        <v>10939</v>
      </c>
      <c r="L186" s="12">
        <v>508</v>
      </c>
      <c r="M186" s="12">
        <v>137</v>
      </c>
      <c r="N186" s="12">
        <v>43</v>
      </c>
      <c r="O186" s="12">
        <v>177</v>
      </c>
      <c r="P186" s="21">
        <f t="shared" si="245"/>
        <v>11804</v>
      </c>
      <c r="Q186" s="7">
        <f t="shared" si="246"/>
        <v>4.8628431040325317</v>
      </c>
      <c r="R186" s="12">
        <v>10975</v>
      </c>
      <c r="S186" s="12">
        <v>507</v>
      </c>
      <c r="T186" s="12">
        <v>143</v>
      </c>
      <c r="U186" s="12">
        <v>42</v>
      </c>
      <c r="V186" s="12">
        <v>137</v>
      </c>
      <c r="W186" s="21">
        <f t="shared" si="247"/>
        <v>11804</v>
      </c>
      <c r="X186" s="7">
        <f t="shared" si="248"/>
        <v>4.8757200948830901</v>
      </c>
    </row>
    <row r="187" spans="1:24" x14ac:dyDescent="0.25">
      <c r="A187" s="10">
        <v>42914</v>
      </c>
      <c r="B187" s="11" t="s">
        <v>15</v>
      </c>
      <c r="C187" s="7">
        <f t="shared" si="242"/>
        <v>4.8807174383627112</v>
      </c>
      <c r="D187" s="12">
        <v>11232</v>
      </c>
      <c r="E187" s="12">
        <v>364</v>
      </c>
      <c r="F187" s="12">
        <v>100</v>
      </c>
      <c r="G187" s="12">
        <v>35</v>
      </c>
      <c r="H187" s="12">
        <v>126</v>
      </c>
      <c r="I187" s="21">
        <f t="shared" si="243"/>
        <v>11857</v>
      </c>
      <c r="J187" s="7">
        <f t="shared" si="244"/>
        <v>4.9010710972421352</v>
      </c>
      <c r="K187" s="12">
        <v>10993</v>
      </c>
      <c r="L187" s="12">
        <v>509</v>
      </c>
      <c r="M187" s="12">
        <v>139</v>
      </c>
      <c r="N187" s="12">
        <v>41</v>
      </c>
      <c r="O187" s="12">
        <v>175</v>
      </c>
      <c r="P187" s="21">
        <f t="shared" si="245"/>
        <v>11857</v>
      </c>
      <c r="Q187" s="7">
        <f t="shared" si="246"/>
        <v>4.8642152315088136</v>
      </c>
      <c r="R187" s="12">
        <v>11031</v>
      </c>
      <c r="S187" s="12">
        <v>506</v>
      </c>
      <c r="T187" s="12">
        <v>143</v>
      </c>
      <c r="U187" s="12">
        <v>40</v>
      </c>
      <c r="V187" s="12">
        <v>137</v>
      </c>
      <c r="W187" s="21">
        <f t="shared" si="247"/>
        <v>11857</v>
      </c>
      <c r="X187" s="7">
        <f t="shared" si="248"/>
        <v>4.8768659863371848</v>
      </c>
    </row>
    <row r="188" spans="1:24" x14ac:dyDescent="0.25">
      <c r="A188" s="10">
        <v>42915</v>
      </c>
      <c r="B188" s="11" t="s">
        <v>16</v>
      </c>
      <c r="C188" s="7">
        <f t="shared" si="242"/>
        <v>4.8812831523111901</v>
      </c>
      <c r="D188" s="12">
        <v>11247</v>
      </c>
      <c r="E188" s="12">
        <v>370</v>
      </c>
      <c r="F188" s="12">
        <v>100</v>
      </c>
      <c r="G188" s="12">
        <v>34</v>
      </c>
      <c r="H188" s="12">
        <v>126</v>
      </c>
      <c r="I188" s="21">
        <f t="shared" si="243"/>
        <v>11877</v>
      </c>
      <c r="J188" s="7">
        <f t="shared" si="244"/>
        <v>4.9009850972467799</v>
      </c>
      <c r="K188" s="12">
        <v>11014</v>
      </c>
      <c r="L188" s="12">
        <v>510</v>
      </c>
      <c r="M188" s="12">
        <v>141</v>
      </c>
      <c r="N188" s="12">
        <v>40</v>
      </c>
      <c r="O188" s="12">
        <v>172</v>
      </c>
      <c r="P188" s="21">
        <f t="shared" si="245"/>
        <v>11877</v>
      </c>
      <c r="Q188" s="7">
        <f t="shared" si="246"/>
        <v>4.8652858465942579</v>
      </c>
      <c r="R188" s="12">
        <v>11048</v>
      </c>
      <c r="S188" s="12">
        <v>510</v>
      </c>
      <c r="T188" s="12">
        <v>146</v>
      </c>
      <c r="U188" s="12">
        <v>40</v>
      </c>
      <c r="V188" s="12">
        <v>133</v>
      </c>
      <c r="W188" s="21">
        <f t="shared" si="247"/>
        <v>11877</v>
      </c>
      <c r="X188" s="7">
        <f t="shared" si="248"/>
        <v>4.8775785130925318</v>
      </c>
    </row>
    <row r="189" spans="1:24" x14ac:dyDescent="0.25">
      <c r="A189" s="10">
        <v>42916</v>
      </c>
      <c r="B189" s="11" t="s">
        <v>17</v>
      </c>
      <c r="C189" s="7">
        <f t="shared" si="242"/>
        <v>4.8820676702267818</v>
      </c>
      <c r="D189" s="12">
        <v>11263</v>
      </c>
      <c r="E189" s="12">
        <v>370</v>
      </c>
      <c r="F189" s="12">
        <v>100</v>
      </c>
      <c r="G189" s="12">
        <v>35</v>
      </c>
      <c r="H189" s="12">
        <v>123</v>
      </c>
      <c r="I189" s="21">
        <f t="shared" si="243"/>
        <v>11891</v>
      </c>
      <c r="J189" s="7">
        <f t="shared" si="244"/>
        <v>4.9018585484820454</v>
      </c>
      <c r="K189" s="12">
        <v>11028</v>
      </c>
      <c r="L189" s="12">
        <v>512</v>
      </c>
      <c r="M189" s="12">
        <v>142</v>
      </c>
      <c r="N189" s="12">
        <v>40</v>
      </c>
      <c r="O189" s="12">
        <v>169</v>
      </c>
      <c r="P189" s="21">
        <f t="shared" si="245"/>
        <v>11891</v>
      </c>
      <c r="Q189" s="7">
        <f t="shared" si="246"/>
        <v>4.8661172315196364</v>
      </c>
      <c r="R189" s="12">
        <v>11061</v>
      </c>
      <c r="S189" s="12">
        <v>513</v>
      </c>
      <c r="T189" s="12">
        <v>147</v>
      </c>
      <c r="U189" s="12">
        <v>39</v>
      </c>
      <c r="V189" s="12">
        <v>131</v>
      </c>
      <c r="W189" s="21">
        <f t="shared" si="247"/>
        <v>11891</v>
      </c>
      <c r="X189" s="7">
        <f t="shared" si="248"/>
        <v>4.8782272306786645</v>
      </c>
    </row>
    <row r="190" spans="1:24" x14ac:dyDescent="0.25">
      <c r="A190" s="27">
        <v>42887</v>
      </c>
      <c r="B190" s="11" t="s">
        <v>19</v>
      </c>
      <c r="C190" s="7">
        <f>AVERAGE(C160:C189)</f>
        <v>4.8678011887149895</v>
      </c>
      <c r="D190" s="12">
        <f t="shared" ref="D190:J190" si="249">AVERAGE(D160:D189)</f>
        <v>11132.766666666666</v>
      </c>
      <c r="E190" s="12">
        <f t="shared" si="249"/>
        <v>379.73333333333335</v>
      </c>
      <c r="F190" s="12">
        <f t="shared" si="249"/>
        <v>111.43333333333334</v>
      </c>
      <c r="G190" s="12">
        <f t="shared" si="249"/>
        <v>37.4</v>
      </c>
      <c r="H190" s="12">
        <f t="shared" si="249"/>
        <v>149.19999999999999</v>
      </c>
      <c r="I190" s="12">
        <f t="shared" si="249"/>
        <v>11810.533333333333</v>
      </c>
      <c r="J190" s="7">
        <f t="shared" si="249"/>
        <v>4.889190021903306</v>
      </c>
      <c r="K190" s="12">
        <f t="shared" ref="K190:Q190" si="250">AVERAGE(K160:K189)</f>
        <v>10870.333333333334</v>
      </c>
      <c r="L190" s="12">
        <f t="shared" si="250"/>
        <v>540.16666666666663</v>
      </c>
      <c r="M190" s="12">
        <f t="shared" si="250"/>
        <v>158.19999999999999</v>
      </c>
      <c r="N190" s="12">
        <f t="shared" si="250"/>
        <v>40.733333333333334</v>
      </c>
      <c r="O190" s="12">
        <f t="shared" si="250"/>
        <v>201.13333333333333</v>
      </c>
      <c r="P190" s="12">
        <f t="shared" si="250"/>
        <v>11810.566666666668</v>
      </c>
      <c r="Q190" s="7">
        <f t="shared" si="250"/>
        <v>4.8492902742788946</v>
      </c>
      <c r="R190" s="12">
        <f t="shared" ref="R190:X190" si="251">AVERAGE(R160:R189)</f>
        <v>10923.033333333333</v>
      </c>
      <c r="S190" s="12">
        <f t="shared" si="251"/>
        <v>534.70000000000005</v>
      </c>
      <c r="T190" s="12">
        <f t="shared" si="251"/>
        <v>151.26666666666668</v>
      </c>
      <c r="U190" s="12">
        <f t="shared" si="251"/>
        <v>44.93333333333333</v>
      </c>
      <c r="V190" s="12">
        <f t="shared" si="251"/>
        <v>156.6</v>
      </c>
      <c r="W190" s="12">
        <f t="shared" si="251"/>
        <v>11810.533333333333</v>
      </c>
      <c r="X190" s="7">
        <f t="shared" si="251"/>
        <v>4.8649232699627669</v>
      </c>
    </row>
    <row r="191" spans="1:24" x14ac:dyDescent="0.25">
      <c r="A191" s="10">
        <v>42917</v>
      </c>
      <c r="B191" s="11" t="s">
        <v>18</v>
      </c>
      <c r="C191" s="7">
        <f t="shared" si="242"/>
        <v>4.882894221625552</v>
      </c>
      <c r="D191" s="12">
        <v>11294</v>
      </c>
      <c r="E191" s="12">
        <v>369</v>
      </c>
      <c r="F191" s="12">
        <v>99</v>
      </c>
      <c r="G191" s="12">
        <v>35</v>
      </c>
      <c r="H191" s="12">
        <v>121</v>
      </c>
      <c r="I191" s="21">
        <f t="shared" si="243"/>
        <v>11918</v>
      </c>
      <c r="J191" s="7">
        <f t="shared" si="244"/>
        <v>4.9030038597080043</v>
      </c>
      <c r="K191" s="12">
        <v>11057</v>
      </c>
      <c r="L191" s="12">
        <v>510</v>
      </c>
      <c r="M191" s="12">
        <v>142</v>
      </c>
      <c r="N191" s="12">
        <v>41</v>
      </c>
      <c r="O191" s="12">
        <v>168</v>
      </c>
      <c r="P191" s="21">
        <f t="shared" si="245"/>
        <v>11918</v>
      </c>
      <c r="Q191" s="7">
        <f t="shared" si="246"/>
        <v>4.8666722604463839</v>
      </c>
      <c r="R191" s="12">
        <v>11090</v>
      </c>
      <c r="S191" s="12">
        <v>511</v>
      </c>
      <c r="T191" s="12">
        <v>149</v>
      </c>
      <c r="U191" s="12">
        <v>39</v>
      </c>
      <c r="V191" s="12">
        <v>129</v>
      </c>
      <c r="W191" s="21">
        <f t="shared" si="247"/>
        <v>11918</v>
      </c>
      <c r="X191" s="7">
        <f t="shared" si="248"/>
        <v>4.8790065447222686</v>
      </c>
    </row>
    <row r="192" spans="1:24" x14ac:dyDescent="0.25">
      <c r="A192" s="10">
        <v>42918</v>
      </c>
      <c r="B192" s="11" t="s">
        <v>12</v>
      </c>
      <c r="C192" s="7">
        <f t="shared" si="242"/>
        <v>4.8833221438961623</v>
      </c>
      <c r="D192" s="12">
        <v>11291</v>
      </c>
      <c r="E192" s="12">
        <v>370</v>
      </c>
      <c r="F192" s="12">
        <v>101</v>
      </c>
      <c r="G192" s="12">
        <v>35</v>
      </c>
      <c r="H192" s="12">
        <v>119</v>
      </c>
      <c r="I192" s="21">
        <f t="shared" si="243"/>
        <v>11916</v>
      </c>
      <c r="J192" s="7">
        <f t="shared" si="244"/>
        <v>4.9032393420610942</v>
      </c>
      <c r="K192" s="12">
        <v>11059</v>
      </c>
      <c r="L192" s="12">
        <v>507</v>
      </c>
      <c r="M192" s="12">
        <v>142</v>
      </c>
      <c r="N192" s="12">
        <v>41</v>
      </c>
      <c r="O192" s="12">
        <v>167</v>
      </c>
      <c r="P192" s="21">
        <f t="shared" si="245"/>
        <v>11916</v>
      </c>
      <c r="Q192" s="7">
        <f t="shared" si="246"/>
        <v>4.8672373279624033</v>
      </c>
      <c r="R192" s="12">
        <v>11088</v>
      </c>
      <c r="S192" s="12">
        <v>513</v>
      </c>
      <c r="T192" s="12">
        <v>149</v>
      </c>
      <c r="U192" s="12">
        <v>39</v>
      </c>
      <c r="V192" s="12">
        <v>127</v>
      </c>
      <c r="W192" s="21">
        <f t="shared" si="247"/>
        <v>11916</v>
      </c>
      <c r="X192" s="7">
        <f t="shared" si="248"/>
        <v>4.8794897616649884</v>
      </c>
    </row>
    <row r="193" spans="1:24" x14ac:dyDescent="0.25">
      <c r="A193" s="10">
        <v>42919</v>
      </c>
      <c r="B193" s="11" t="s">
        <v>13</v>
      </c>
      <c r="C193" s="7">
        <f t="shared" si="242"/>
        <v>4.8837066755823022</v>
      </c>
      <c r="D193" s="12">
        <v>11342</v>
      </c>
      <c r="E193" s="12">
        <v>368</v>
      </c>
      <c r="F193" s="12">
        <v>100</v>
      </c>
      <c r="G193" s="12">
        <v>35</v>
      </c>
      <c r="H193" s="12">
        <v>119</v>
      </c>
      <c r="I193" s="21">
        <f t="shared" si="243"/>
        <v>11964</v>
      </c>
      <c r="J193" s="7">
        <f t="shared" si="244"/>
        <v>4.9039618856569707</v>
      </c>
      <c r="K193" s="12">
        <v>11105</v>
      </c>
      <c r="L193" s="12">
        <v>509</v>
      </c>
      <c r="M193" s="12">
        <v>140</v>
      </c>
      <c r="N193" s="12">
        <v>41</v>
      </c>
      <c r="O193" s="12">
        <v>169</v>
      </c>
      <c r="P193" s="21">
        <f t="shared" si="245"/>
        <v>11964</v>
      </c>
      <c r="Q193" s="7">
        <f t="shared" si="246"/>
        <v>4.8672684720829151</v>
      </c>
      <c r="R193" s="12">
        <v>11136</v>
      </c>
      <c r="S193" s="12">
        <v>515</v>
      </c>
      <c r="T193" s="12">
        <v>146</v>
      </c>
      <c r="U193" s="12">
        <v>38</v>
      </c>
      <c r="V193" s="12">
        <v>129</v>
      </c>
      <c r="W193" s="21">
        <f t="shared" si="247"/>
        <v>11964</v>
      </c>
      <c r="X193" s="7">
        <f t="shared" si="248"/>
        <v>4.8798896690070208</v>
      </c>
    </row>
    <row r="194" spans="1:24" x14ac:dyDescent="0.25">
      <c r="A194" s="10">
        <v>42920</v>
      </c>
      <c r="B194" s="11" t="s">
        <v>14</v>
      </c>
      <c r="C194" s="7">
        <f t="shared" si="242"/>
        <v>4.8848560700876087</v>
      </c>
      <c r="D194" s="12">
        <v>11370</v>
      </c>
      <c r="E194" s="12">
        <v>364</v>
      </c>
      <c r="F194" s="12">
        <v>101</v>
      </c>
      <c r="G194" s="12">
        <v>32</v>
      </c>
      <c r="H194" s="12">
        <v>118</v>
      </c>
      <c r="I194" s="21">
        <f t="shared" si="243"/>
        <v>11985</v>
      </c>
      <c r="J194" s="7">
        <f t="shared" si="244"/>
        <v>4.9053817271589484</v>
      </c>
      <c r="K194" s="12">
        <v>11133</v>
      </c>
      <c r="L194" s="12">
        <v>506</v>
      </c>
      <c r="M194" s="12">
        <v>140</v>
      </c>
      <c r="N194" s="12">
        <v>37</v>
      </c>
      <c r="O194" s="12">
        <v>169</v>
      </c>
      <c r="P194" s="21">
        <f t="shared" si="245"/>
        <v>11985</v>
      </c>
      <c r="Q194" s="7">
        <f t="shared" si="246"/>
        <v>4.8687526074259493</v>
      </c>
      <c r="R194" s="12">
        <v>11162</v>
      </c>
      <c r="S194" s="12">
        <v>510</v>
      </c>
      <c r="T194" s="12">
        <v>146</v>
      </c>
      <c r="U194" s="12">
        <v>37</v>
      </c>
      <c r="V194" s="12">
        <v>130</v>
      </c>
      <c r="W194" s="21">
        <f t="shared" si="247"/>
        <v>11985</v>
      </c>
      <c r="X194" s="7">
        <f t="shared" si="248"/>
        <v>4.8804338756779311</v>
      </c>
    </row>
    <row r="195" spans="1:24" x14ac:dyDescent="0.25">
      <c r="A195" s="10">
        <v>42921</v>
      </c>
      <c r="B195" s="11" t="s">
        <v>15</v>
      </c>
      <c r="C195" s="7">
        <f t="shared" si="242"/>
        <v>4.88491765947402</v>
      </c>
      <c r="D195" s="12">
        <v>11387</v>
      </c>
      <c r="E195" s="12">
        <v>366</v>
      </c>
      <c r="F195" s="12">
        <v>103</v>
      </c>
      <c r="G195" s="12">
        <v>30</v>
      </c>
      <c r="H195" s="12">
        <v>117</v>
      </c>
      <c r="I195" s="21">
        <f t="shared" si="243"/>
        <v>12003</v>
      </c>
      <c r="J195" s="7">
        <f t="shared" si="244"/>
        <v>4.9058568691160547</v>
      </c>
      <c r="K195" s="12">
        <v>11150</v>
      </c>
      <c r="L195" s="12">
        <v>508</v>
      </c>
      <c r="M195" s="12">
        <v>140</v>
      </c>
      <c r="N195" s="12">
        <v>37</v>
      </c>
      <c r="O195" s="12">
        <v>168</v>
      </c>
      <c r="P195" s="21">
        <f t="shared" si="245"/>
        <v>12003</v>
      </c>
      <c r="Q195" s="7">
        <f t="shared" si="246"/>
        <v>4.8691160543197531</v>
      </c>
      <c r="R195" s="12">
        <v>11174</v>
      </c>
      <c r="S195" s="12">
        <v>514</v>
      </c>
      <c r="T195" s="12">
        <v>147</v>
      </c>
      <c r="U195" s="12">
        <v>37</v>
      </c>
      <c r="V195" s="12">
        <v>131</v>
      </c>
      <c r="W195" s="21">
        <f t="shared" si="247"/>
        <v>12003</v>
      </c>
      <c r="X195" s="7">
        <f t="shared" si="248"/>
        <v>4.8797800549862531</v>
      </c>
    </row>
    <row r="196" spans="1:24" x14ac:dyDescent="0.25">
      <c r="A196" s="10">
        <v>42922</v>
      </c>
      <c r="B196" s="11" t="s">
        <v>16</v>
      </c>
      <c r="C196" s="7">
        <f t="shared" si="242"/>
        <v>4.8856089583679809</v>
      </c>
      <c r="D196" s="12">
        <v>11414</v>
      </c>
      <c r="E196" s="12">
        <v>361</v>
      </c>
      <c r="F196" s="12">
        <v>105</v>
      </c>
      <c r="G196" s="12">
        <v>29</v>
      </c>
      <c r="H196" s="12">
        <v>117</v>
      </c>
      <c r="I196" s="21">
        <f t="shared" si="243"/>
        <v>12026</v>
      </c>
      <c r="J196" s="7">
        <f t="shared" si="244"/>
        <v>4.9063695326791947</v>
      </c>
      <c r="K196" s="12">
        <v>11176</v>
      </c>
      <c r="L196" s="12">
        <v>508</v>
      </c>
      <c r="M196" s="12">
        <v>140</v>
      </c>
      <c r="N196" s="12">
        <v>36</v>
      </c>
      <c r="O196" s="12">
        <v>166</v>
      </c>
      <c r="P196" s="21">
        <f t="shared" si="245"/>
        <v>12026</v>
      </c>
      <c r="Q196" s="7">
        <f t="shared" si="246"/>
        <v>4.8702810577082989</v>
      </c>
      <c r="R196" s="12">
        <v>11197</v>
      </c>
      <c r="S196" s="12">
        <v>515</v>
      </c>
      <c r="T196" s="12">
        <v>147</v>
      </c>
      <c r="U196" s="12">
        <v>36</v>
      </c>
      <c r="V196" s="12">
        <v>131</v>
      </c>
      <c r="W196" s="21">
        <f t="shared" si="247"/>
        <v>12026</v>
      </c>
      <c r="X196" s="7">
        <f t="shared" si="248"/>
        <v>4.8801762847164474</v>
      </c>
    </row>
    <row r="197" spans="1:24" x14ac:dyDescent="0.25">
      <c r="A197" s="10">
        <v>42923</v>
      </c>
      <c r="B197" s="11" t="s">
        <v>17</v>
      </c>
      <c r="C197" s="7">
        <f t="shared" si="242"/>
        <v>4.8857783684997509</v>
      </c>
      <c r="D197" s="12">
        <v>11425</v>
      </c>
      <c r="E197" s="12">
        <v>359</v>
      </c>
      <c r="F197" s="12">
        <v>107</v>
      </c>
      <c r="G197" s="12">
        <v>29</v>
      </c>
      <c r="H197" s="12">
        <v>118</v>
      </c>
      <c r="I197" s="21">
        <f t="shared" si="243"/>
        <v>12038</v>
      </c>
      <c r="J197" s="7">
        <f t="shared" si="244"/>
        <v>4.9059644459212493</v>
      </c>
      <c r="K197" s="12">
        <v>11188</v>
      </c>
      <c r="L197" s="12">
        <v>507</v>
      </c>
      <c r="M197" s="12">
        <v>142</v>
      </c>
      <c r="N197" s="12">
        <v>36</v>
      </c>
      <c r="O197" s="12">
        <v>165</v>
      </c>
      <c r="P197" s="21">
        <f t="shared" si="245"/>
        <v>12038</v>
      </c>
      <c r="Q197" s="7">
        <f t="shared" si="246"/>
        <v>4.8704934374480811</v>
      </c>
      <c r="R197" s="12">
        <v>11211</v>
      </c>
      <c r="S197" s="12">
        <v>514</v>
      </c>
      <c r="T197" s="12">
        <v>148</v>
      </c>
      <c r="U197" s="12">
        <v>36</v>
      </c>
      <c r="V197" s="12">
        <v>129</v>
      </c>
      <c r="W197" s="21">
        <f t="shared" si="247"/>
        <v>12038</v>
      </c>
      <c r="X197" s="7">
        <f t="shared" si="248"/>
        <v>4.8808772221299215</v>
      </c>
    </row>
    <row r="198" spans="1:24" x14ac:dyDescent="0.25">
      <c r="A198" s="10">
        <v>42924</v>
      </c>
      <c r="B198" s="11" t="s">
        <v>18</v>
      </c>
      <c r="C198" s="7">
        <f t="shared" si="242"/>
        <v>4.8862348290066624</v>
      </c>
      <c r="D198" s="12">
        <v>11445</v>
      </c>
      <c r="E198" s="12">
        <v>358</v>
      </c>
      <c r="F198" s="12">
        <v>109</v>
      </c>
      <c r="G198" s="12">
        <v>29</v>
      </c>
      <c r="H198" s="12">
        <v>116</v>
      </c>
      <c r="I198" s="21">
        <f t="shared" si="243"/>
        <v>12057</v>
      </c>
      <c r="J198" s="7">
        <f t="shared" si="244"/>
        <v>4.9065273285228495</v>
      </c>
      <c r="K198" s="12">
        <v>11202</v>
      </c>
      <c r="L198" s="12">
        <v>512</v>
      </c>
      <c r="M198" s="12">
        <v>144</v>
      </c>
      <c r="N198" s="12">
        <v>36</v>
      </c>
      <c r="O198" s="12">
        <v>163</v>
      </c>
      <c r="P198" s="21">
        <f t="shared" si="245"/>
        <v>12057</v>
      </c>
      <c r="Q198" s="7">
        <f t="shared" si="246"/>
        <v>4.8706145807414778</v>
      </c>
      <c r="R198" s="12">
        <v>11230</v>
      </c>
      <c r="S198" s="12">
        <v>517</v>
      </c>
      <c r="T198" s="12">
        <v>147</v>
      </c>
      <c r="U198" s="12">
        <v>35</v>
      </c>
      <c r="V198" s="12">
        <v>128</v>
      </c>
      <c r="W198" s="21">
        <f t="shared" si="247"/>
        <v>12057</v>
      </c>
      <c r="X198" s="7">
        <f t="shared" si="248"/>
        <v>4.8815625777556608</v>
      </c>
    </row>
    <row r="199" spans="1:24" x14ac:dyDescent="0.25">
      <c r="A199" s="10">
        <v>42925</v>
      </c>
      <c r="B199" s="11" t="s">
        <v>12</v>
      </c>
      <c r="C199" s="7">
        <f t="shared" si="242"/>
        <v>4.8869313482216707</v>
      </c>
      <c r="D199" s="12">
        <v>11479</v>
      </c>
      <c r="E199" s="12">
        <v>360</v>
      </c>
      <c r="F199" s="12">
        <v>108</v>
      </c>
      <c r="G199" s="12">
        <v>29</v>
      </c>
      <c r="H199" s="12">
        <v>114</v>
      </c>
      <c r="I199" s="21">
        <f t="shared" si="243"/>
        <v>12090</v>
      </c>
      <c r="J199" s="7">
        <f t="shared" si="244"/>
        <v>4.9074441687344912</v>
      </c>
      <c r="K199" s="12">
        <v>11233</v>
      </c>
      <c r="L199" s="12">
        <v>517</v>
      </c>
      <c r="M199" s="12">
        <v>143</v>
      </c>
      <c r="N199" s="12">
        <v>36</v>
      </c>
      <c r="O199" s="12">
        <v>161</v>
      </c>
      <c r="P199" s="21">
        <f t="shared" si="245"/>
        <v>12090</v>
      </c>
      <c r="Q199" s="7">
        <f t="shared" si="246"/>
        <v>4.8713813068651781</v>
      </c>
      <c r="R199" s="12">
        <v>11262</v>
      </c>
      <c r="S199" s="12">
        <v>518</v>
      </c>
      <c r="T199" s="12">
        <v>148</v>
      </c>
      <c r="U199" s="12">
        <v>35</v>
      </c>
      <c r="V199" s="12">
        <v>127</v>
      </c>
      <c r="W199" s="21">
        <f t="shared" si="247"/>
        <v>12090</v>
      </c>
      <c r="X199" s="7">
        <f t="shared" si="248"/>
        <v>4.8819685690653429</v>
      </c>
    </row>
    <row r="200" spans="1:24" x14ac:dyDescent="0.25">
      <c r="A200" s="10">
        <v>42926</v>
      </c>
      <c r="B200" s="11" t="s">
        <v>13</v>
      </c>
      <c r="C200" s="7">
        <f t="shared" si="242"/>
        <v>4.8879799482179251</v>
      </c>
      <c r="D200" s="12">
        <v>11492</v>
      </c>
      <c r="E200" s="12">
        <v>361</v>
      </c>
      <c r="F200" s="12">
        <v>108</v>
      </c>
      <c r="G200" s="12">
        <v>29</v>
      </c>
      <c r="H200" s="12">
        <v>112</v>
      </c>
      <c r="I200" s="21">
        <f t="shared" si="243"/>
        <v>12102</v>
      </c>
      <c r="J200" s="7">
        <f t="shared" si="244"/>
        <v>4.9081143612626015</v>
      </c>
      <c r="K200" s="12">
        <v>11251</v>
      </c>
      <c r="L200" s="12">
        <v>512</v>
      </c>
      <c r="M200" s="12">
        <v>145</v>
      </c>
      <c r="N200" s="12">
        <v>34</v>
      </c>
      <c r="O200" s="12">
        <v>160</v>
      </c>
      <c r="P200" s="21">
        <f t="shared" si="245"/>
        <v>12102</v>
      </c>
      <c r="Q200" s="7">
        <f t="shared" si="246"/>
        <v>4.8724177821847627</v>
      </c>
      <c r="R200" s="12">
        <v>11279</v>
      </c>
      <c r="S200" s="12">
        <v>516</v>
      </c>
      <c r="T200" s="12">
        <v>149</v>
      </c>
      <c r="U200" s="12">
        <v>35</v>
      </c>
      <c r="V200" s="12">
        <v>123</v>
      </c>
      <c r="W200" s="21">
        <f t="shared" si="247"/>
        <v>12102</v>
      </c>
      <c r="X200" s="7">
        <f t="shared" si="248"/>
        <v>4.8834077012064121</v>
      </c>
    </row>
    <row r="201" spans="1:24" x14ac:dyDescent="0.25">
      <c r="A201" s="10">
        <v>42927</v>
      </c>
      <c r="B201" s="11" t="s">
        <v>14</v>
      </c>
      <c r="C201" s="7">
        <f t="shared" si="242"/>
        <v>4.8887327823691455</v>
      </c>
      <c r="D201" s="12">
        <v>11491</v>
      </c>
      <c r="E201" s="12">
        <v>362</v>
      </c>
      <c r="F201" s="12">
        <v>107</v>
      </c>
      <c r="G201" s="12">
        <v>28</v>
      </c>
      <c r="H201" s="12">
        <v>112</v>
      </c>
      <c r="I201" s="21">
        <f t="shared" si="243"/>
        <v>12100</v>
      </c>
      <c r="J201" s="7">
        <f t="shared" si="244"/>
        <v>4.908429752066116</v>
      </c>
      <c r="K201" s="12">
        <v>11260</v>
      </c>
      <c r="L201" s="12">
        <v>503</v>
      </c>
      <c r="M201" s="12">
        <v>144</v>
      </c>
      <c r="N201" s="12">
        <v>33</v>
      </c>
      <c r="O201" s="12">
        <v>160</v>
      </c>
      <c r="P201" s="21">
        <f t="shared" si="245"/>
        <v>12100</v>
      </c>
      <c r="Q201" s="7">
        <f t="shared" si="246"/>
        <v>4.8735537190082647</v>
      </c>
      <c r="R201" s="12">
        <v>11285</v>
      </c>
      <c r="S201" s="12">
        <v>510</v>
      </c>
      <c r="T201" s="12">
        <v>147</v>
      </c>
      <c r="U201" s="12">
        <v>35</v>
      </c>
      <c r="V201" s="12">
        <v>123</v>
      </c>
      <c r="W201" s="21">
        <f t="shared" si="247"/>
        <v>12100</v>
      </c>
      <c r="X201" s="7">
        <f t="shared" si="248"/>
        <v>4.8842148760330577</v>
      </c>
    </row>
    <row r="202" spans="1:24" x14ac:dyDescent="0.25">
      <c r="A202" s="10">
        <v>42928</v>
      </c>
      <c r="B202" s="11" t="s">
        <v>15</v>
      </c>
      <c r="C202" s="7">
        <f t="shared" si="242"/>
        <v>4.8895600606812852</v>
      </c>
      <c r="D202" s="12">
        <v>11476</v>
      </c>
      <c r="E202" s="12">
        <v>362</v>
      </c>
      <c r="F202" s="12">
        <v>108</v>
      </c>
      <c r="G202" s="12">
        <v>28</v>
      </c>
      <c r="H202" s="12">
        <v>111</v>
      </c>
      <c r="I202" s="21">
        <f t="shared" si="243"/>
        <v>12085</v>
      </c>
      <c r="J202" s="7">
        <f t="shared" si="244"/>
        <v>4.9084815887463797</v>
      </c>
      <c r="K202" s="12">
        <v>11250</v>
      </c>
      <c r="L202" s="12">
        <v>502</v>
      </c>
      <c r="M202" s="12">
        <v>144</v>
      </c>
      <c r="N202" s="12">
        <v>33</v>
      </c>
      <c r="O202" s="12">
        <v>156</v>
      </c>
      <c r="P202" s="21">
        <f t="shared" si="245"/>
        <v>12085</v>
      </c>
      <c r="Q202" s="7">
        <f t="shared" si="246"/>
        <v>4.8748034753827056</v>
      </c>
      <c r="R202" s="12">
        <v>11274</v>
      </c>
      <c r="S202" s="12">
        <v>510</v>
      </c>
      <c r="T202" s="12">
        <v>147</v>
      </c>
      <c r="U202" s="12">
        <v>35</v>
      </c>
      <c r="V202" s="12">
        <v>119</v>
      </c>
      <c r="W202" s="21">
        <f t="shared" si="247"/>
        <v>12085</v>
      </c>
      <c r="X202" s="7">
        <f t="shared" si="248"/>
        <v>4.8853951179147703</v>
      </c>
    </row>
    <row r="203" spans="1:24" x14ac:dyDescent="0.25">
      <c r="A203" s="10">
        <v>42929</v>
      </c>
      <c r="B203" s="11" t="s">
        <v>16</v>
      </c>
      <c r="C203" s="7">
        <f t="shared" si="242"/>
        <v>4.8902600629451713</v>
      </c>
      <c r="D203" s="12">
        <v>11469</v>
      </c>
      <c r="E203" s="12">
        <v>361</v>
      </c>
      <c r="F203" s="12">
        <v>105</v>
      </c>
      <c r="G203" s="12">
        <v>28</v>
      </c>
      <c r="H203" s="12">
        <v>111</v>
      </c>
      <c r="I203" s="21">
        <f t="shared" si="243"/>
        <v>12074</v>
      </c>
      <c r="J203" s="7">
        <f t="shared" si="244"/>
        <v>4.9089779691899951</v>
      </c>
      <c r="K203" s="12">
        <v>11245</v>
      </c>
      <c r="L203" s="12">
        <v>499</v>
      </c>
      <c r="M203" s="12">
        <v>142</v>
      </c>
      <c r="N203" s="12">
        <v>32</v>
      </c>
      <c r="O203" s="12">
        <v>156</v>
      </c>
      <c r="P203" s="21">
        <f t="shared" si="245"/>
        <v>12074</v>
      </c>
      <c r="Q203" s="7">
        <f t="shared" si="246"/>
        <v>4.8755176412125225</v>
      </c>
      <c r="R203" s="12">
        <v>11270</v>
      </c>
      <c r="S203" s="12">
        <v>508</v>
      </c>
      <c r="T203" s="12">
        <v>143</v>
      </c>
      <c r="U203" s="12">
        <v>33</v>
      </c>
      <c r="V203" s="12">
        <v>120</v>
      </c>
      <c r="W203" s="21">
        <f t="shared" si="247"/>
        <v>12074</v>
      </c>
      <c r="X203" s="7">
        <f t="shared" si="248"/>
        <v>4.8862845784329965</v>
      </c>
    </row>
    <row r="204" spans="1:24" x14ac:dyDescent="0.25">
      <c r="A204" s="10">
        <v>42930</v>
      </c>
      <c r="B204" s="11" t="s">
        <v>17</v>
      </c>
      <c r="C204" s="7">
        <f t="shared" si="242"/>
        <v>4.89057490326147</v>
      </c>
      <c r="D204" s="12">
        <v>11457</v>
      </c>
      <c r="E204" s="12">
        <v>362</v>
      </c>
      <c r="F204" s="12">
        <v>104</v>
      </c>
      <c r="G204" s="12">
        <v>28</v>
      </c>
      <c r="H204" s="12">
        <v>109</v>
      </c>
      <c r="I204" s="21">
        <f t="shared" si="243"/>
        <v>12060</v>
      </c>
      <c r="J204" s="7">
        <f t="shared" si="244"/>
        <v>4.9096185737976779</v>
      </c>
      <c r="K204" s="12">
        <v>11234</v>
      </c>
      <c r="L204" s="12">
        <v>496</v>
      </c>
      <c r="M204" s="12">
        <v>144</v>
      </c>
      <c r="N204" s="12">
        <v>32</v>
      </c>
      <c r="O204" s="12">
        <v>154</v>
      </c>
      <c r="P204" s="21">
        <f t="shared" si="245"/>
        <v>12060</v>
      </c>
      <c r="Q204" s="7">
        <f t="shared" si="246"/>
        <v>4.8759535655058039</v>
      </c>
      <c r="R204" s="12">
        <v>11256</v>
      </c>
      <c r="S204" s="12">
        <v>506</v>
      </c>
      <c r="T204" s="12">
        <v>146</v>
      </c>
      <c r="U204" s="12">
        <v>33</v>
      </c>
      <c r="V204" s="12">
        <v>119</v>
      </c>
      <c r="W204" s="21">
        <f t="shared" si="247"/>
        <v>12060</v>
      </c>
      <c r="X204" s="7">
        <f t="shared" si="248"/>
        <v>4.8861525704809283</v>
      </c>
    </row>
    <row r="205" spans="1:24" x14ac:dyDescent="0.25">
      <c r="A205" s="10">
        <v>42931</v>
      </c>
      <c r="B205" s="11" t="s">
        <v>18</v>
      </c>
      <c r="C205" s="7">
        <f t="shared" si="242"/>
        <v>4.8902718999806369</v>
      </c>
      <c r="D205" s="12">
        <v>11451</v>
      </c>
      <c r="E205" s="12">
        <v>359</v>
      </c>
      <c r="F205" s="12">
        <v>104</v>
      </c>
      <c r="G205" s="12">
        <v>28</v>
      </c>
      <c r="H205" s="12">
        <v>109</v>
      </c>
      <c r="I205" s="21">
        <f t="shared" si="243"/>
        <v>12051</v>
      </c>
      <c r="J205" s="7">
        <f t="shared" si="244"/>
        <v>4.9098000165961331</v>
      </c>
      <c r="K205" s="12">
        <v>11226</v>
      </c>
      <c r="L205" s="12">
        <v>493</v>
      </c>
      <c r="M205" s="12">
        <v>142</v>
      </c>
      <c r="N205" s="12">
        <v>32</v>
      </c>
      <c r="O205" s="12">
        <v>158</v>
      </c>
      <c r="P205" s="21">
        <f t="shared" si="245"/>
        <v>12051</v>
      </c>
      <c r="Q205" s="7">
        <f t="shared" si="246"/>
        <v>4.8751140984150689</v>
      </c>
      <c r="R205" s="12">
        <v>11249</v>
      </c>
      <c r="S205" s="12">
        <v>502</v>
      </c>
      <c r="T205" s="12">
        <v>147</v>
      </c>
      <c r="U205" s="12">
        <v>33</v>
      </c>
      <c r="V205" s="12">
        <v>120</v>
      </c>
      <c r="W205" s="21">
        <f t="shared" si="247"/>
        <v>12051</v>
      </c>
      <c r="X205" s="7">
        <f t="shared" si="248"/>
        <v>4.8859015849307115</v>
      </c>
    </row>
    <row r="206" spans="1:24" x14ac:dyDescent="0.25">
      <c r="A206" s="10">
        <v>42932</v>
      </c>
      <c r="B206" s="11" t="s">
        <v>12</v>
      </c>
      <c r="C206" s="7">
        <f t="shared" si="242"/>
        <v>4.8913543311449068</v>
      </c>
      <c r="D206" s="12">
        <v>11438</v>
      </c>
      <c r="E206" s="12">
        <v>358</v>
      </c>
      <c r="F206" s="12">
        <v>102</v>
      </c>
      <c r="G206" s="12">
        <v>27</v>
      </c>
      <c r="H206" s="12">
        <v>108</v>
      </c>
      <c r="I206" s="21">
        <f t="shared" si="243"/>
        <v>12033</v>
      </c>
      <c r="J206" s="7">
        <f t="shared" si="244"/>
        <v>4.910662345217319</v>
      </c>
      <c r="K206" s="12">
        <v>11218</v>
      </c>
      <c r="L206" s="12">
        <v>486</v>
      </c>
      <c r="M206" s="12">
        <v>140</v>
      </c>
      <c r="N206" s="12">
        <v>33</v>
      </c>
      <c r="O206" s="12">
        <v>156</v>
      </c>
      <c r="P206" s="21">
        <f t="shared" si="245"/>
        <v>12033</v>
      </c>
      <c r="Q206" s="7">
        <f t="shared" si="246"/>
        <v>4.8762569600265939</v>
      </c>
      <c r="R206" s="12">
        <v>11240</v>
      </c>
      <c r="S206" s="12">
        <v>498</v>
      </c>
      <c r="T206" s="12">
        <v>144</v>
      </c>
      <c r="U206" s="12">
        <v>32</v>
      </c>
      <c r="V206" s="12">
        <v>119</v>
      </c>
      <c r="W206" s="21">
        <f t="shared" si="247"/>
        <v>12033</v>
      </c>
      <c r="X206" s="7">
        <f t="shared" si="248"/>
        <v>4.8871436881908084</v>
      </c>
    </row>
    <row r="207" spans="1:24" x14ac:dyDescent="0.25">
      <c r="A207" s="10">
        <v>42933</v>
      </c>
      <c r="B207" s="11" t="s">
        <v>13</v>
      </c>
      <c r="C207" s="7">
        <f t="shared" si="242"/>
        <v>4.8914760914760915</v>
      </c>
      <c r="D207" s="12">
        <v>11432</v>
      </c>
      <c r="E207" s="12">
        <v>354</v>
      </c>
      <c r="F207" s="12">
        <v>103</v>
      </c>
      <c r="G207" s="12">
        <v>27</v>
      </c>
      <c r="H207" s="12">
        <v>109</v>
      </c>
      <c r="I207" s="21">
        <f t="shared" si="243"/>
        <v>12025</v>
      </c>
      <c r="J207" s="7">
        <f t="shared" si="244"/>
        <v>4.9104365904365901</v>
      </c>
      <c r="K207" s="12">
        <v>11214</v>
      </c>
      <c r="L207" s="12">
        <v>482</v>
      </c>
      <c r="M207" s="12">
        <v>140</v>
      </c>
      <c r="N207" s="12">
        <v>33</v>
      </c>
      <c r="O207" s="12">
        <v>156</v>
      </c>
      <c r="P207" s="21">
        <f t="shared" si="245"/>
        <v>12025</v>
      </c>
      <c r="Q207" s="7">
        <f t="shared" si="246"/>
        <v>4.8765072765072768</v>
      </c>
      <c r="R207" s="12">
        <v>11237</v>
      </c>
      <c r="S207" s="12">
        <v>493</v>
      </c>
      <c r="T207" s="12">
        <v>144</v>
      </c>
      <c r="U207" s="12">
        <v>32</v>
      </c>
      <c r="V207" s="12">
        <v>119</v>
      </c>
      <c r="W207" s="21">
        <f t="shared" si="247"/>
        <v>12025</v>
      </c>
      <c r="X207" s="7">
        <f t="shared" si="248"/>
        <v>4.8874844074844077</v>
      </c>
    </row>
    <row r="208" spans="1:24" x14ac:dyDescent="0.25">
      <c r="A208" s="10">
        <v>42934</v>
      </c>
      <c r="B208" s="11" t="s">
        <v>14</v>
      </c>
      <c r="C208" s="7">
        <f t="shared" si="242"/>
        <v>4.8921413721413716</v>
      </c>
      <c r="D208" s="12">
        <v>11436</v>
      </c>
      <c r="E208" s="12">
        <v>355</v>
      </c>
      <c r="F208" s="12">
        <v>101</v>
      </c>
      <c r="G208" s="12">
        <v>25</v>
      </c>
      <c r="H208" s="12">
        <v>108</v>
      </c>
      <c r="I208" s="21">
        <f t="shared" si="243"/>
        <v>12025</v>
      </c>
      <c r="J208" s="7">
        <f t="shared" si="244"/>
        <v>4.9115176715176716</v>
      </c>
      <c r="K208" s="12">
        <v>11214</v>
      </c>
      <c r="L208" s="12">
        <v>484</v>
      </c>
      <c r="M208" s="12">
        <v>141</v>
      </c>
      <c r="N208" s="12">
        <v>31</v>
      </c>
      <c r="O208" s="12">
        <v>155</v>
      </c>
      <c r="P208" s="21">
        <f t="shared" si="245"/>
        <v>12025</v>
      </c>
      <c r="Q208" s="7">
        <f t="shared" si="246"/>
        <v>4.8770062370062366</v>
      </c>
      <c r="R208" s="12">
        <v>11239</v>
      </c>
      <c r="S208" s="12">
        <v>494</v>
      </c>
      <c r="T208" s="12">
        <v>141</v>
      </c>
      <c r="U208" s="12">
        <v>32</v>
      </c>
      <c r="V208" s="12">
        <v>119</v>
      </c>
      <c r="W208" s="21">
        <f t="shared" si="247"/>
        <v>12025</v>
      </c>
      <c r="X208" s="7">
        <f t="shared" si="248"/>
        <v>4.8879002079002083</v>
      </c>
    </row>
    <row r="209" spans="1:24" x14ac:dyDescent="0.25">
      <c r="A209" s="10">
        <v>42935</v>
      </c>
      <c r="B209" s="11" t="s">
        <v>15</v>
      </c>
      <c r="C209" s="7">
        <f t="shared" si="242"/>
        <v>4.892303433001107</v>
      </c>
      <c r="D209" s="12">
        <v>11453</v>
      </c>
      <c r="E209" s="12">
        <v>353</v>
      </c>
      <c r="F209" s="12">
        <v>101</v>
      </c>
      <c r="G209" s="12">
        <v>25</v>
      </c>
      <c r="H209" s="12">
        <v>108</v>
      </c>
      <c r="I209" s="21">
        <f t="shared" si="243"/>
        <v>12040</v>
      </c>
      <c r="J209" s="7">
        <f t="shared" si="244"/>
        <v>4.9117940199335548</v>
      </c>
      <c r="K209" s="12">
        <v>11228</v>
      </c>
      <c r="L209" s="12">
        <v>486</v>
      </c>
      <c r="M209" s="12">
        <v>141</v>
      </c>
      <c r="N209" s="12">
        <v>30</v>
      </c>
      <c r="O209" s="12">
        <v>155</v>
      </c>
      <c r="P209" s="21">
        <f t="shared" si="245"/>
        <v>12040</v>
      </c>
      <c r="Q209" s="7">
        <f t="shared" si="246"/>
        <v>4.8772425249169435</v>
      </c>
      <c r="R209" s="12">
        <v>11252</v>
      </c>
      <c r="S209" s="12">
        <v>496</v>
      </c>
      <c r="T209" s="12">
        <v>141</v>
      </c>
      <c r="U209" s="12">
        <v>32</v>
      </c>
      <c r="V209" s="12">
        <v>119</v>
      </c>
      <c r="W209" s="21">
        <f t="shared" si="247"/>
        <v>12040</v>
      </c>
      <c r="X209" s="7">
        <f t="shared" si="248"/>
        <v>4.8878737541528237</v>
      </c>
    </row>
    <row r="210" spans="1:24" x14ac:dyDescent="0.25">
      <c r="A210" s="10">
        <v>42936</v>
      </c>
      <c r="B210" s="11" t="s">
        <v>16</v>
      </c>
      <c r="C210" s="7">
        <f t="shared" si="242"/>
        <v>4.8928660203827983</v>
      </c>
      <c r="D210" s="12">
        <v>11484</v>
      </c>
      <c r="E210" s="12">
        <v>352</v>
      </c>
      <c r="F210" s="12">
        <v>100</v>
      </c>
      <c r="G210" s="12">
        <v>25</v>
      </c>
      <c r="H210" s="12">
        <v>108</v>
      </c>
      <c r="I210" s="21">
        <f t="shared" si="243"/>
        <v>12069</v>
      </c>
      <c r="J210" s="7">
        <f t="shared" si="244"/>
        <v>4.9122545364156105</v>
      </c>
      <c r="K210" s="12">
        <v>11259</v>
      </c>
      <c r="L210" s="12">
        <v>487</v>
      </c>
      <c r="M210" s="12">
        <v>139</v>
      </c>
      <c r="N210" s="12">
        <v>30</v>
      </c>
      <c r="O210" s="12">
        <v>154</v>
      </c>
      <c r="P210" s="21">
        <f t="shared" si="245"/>
        <v>12069</v>
      </c>
      <c r="Q210" s="7">
        <f t="shared" si="246"/>
        <v>4.8781174910928824</v>
      </c>
      <c r="R210" s="12">
        <v>11281</v>
      </c>
      <c r="S210" s="12">
        <v>497</v>
      </c>
      <c r="T210" s="12">
        <v>140</v>
      </c>
      <c r="U210" s="12">
        <v>32</v>
      </c>
      <c r="V210" s="12">
        <v>119</v>
      </c>
      <c r="W210" s="21">
        <f t="shared" si="247"/>
        <v>12069</v>
      </c>
      <c r="X210" s="7">
        <f t="shared" si="248"/>
        <v>4.8882260336399037</v>
      </c>
    </row>
    <row r="211" spans="1:24" x14ac:dyDescent="0.25">
      <c r="A211" s="10">
        <v>42937</v>
      </c>
      <c r="B211" s="11" t="s">
        <v>17</v>
      </c>
      <c r="C211" s="7">
        <f t="shared" si="242"/>
        <v>4.8938954692288572</v>
      </c>
      <c r="D211" s="12">
        <v>11489</v>
      </c>
      <c r="E211" s="12">
        <v>353</v>
      </c>
      <c r="F211" s="12">
        <v>99</v>
      </c>
      <c r="G211" s="12">
        <v>24</v>
      </c>
      <c r="H211" s="12">
        <v>108</v>
      </c>
      <c r="I211" s="21">
        <f t="shared" si="243"/>
        <v>12073</v>
      </c>
      <c r="J211" s="7">
        <f t="shared" si="244"/>
        <v>4.9126149258676381</v>
      </c>
      <c r="K211" s="12">
        <v>11268</v>
      </c>
      <c r="L211" s="12">
        <v>487</v>
      </c>
      <c r="M211" s="12">
        <v>137</v>
      </c>
      <c r="N211" s="12">
        <v>30</v>
      </c>
      <c r="O211" s="12">
        <v>151</v>
      </c>
      <c r="P211" s="21">
        <f t="shared" si="245"/>
        <v>12073</v>
      </c>
      <c r="Q211" s="7">
        <f t="shared" si="246"/>
        <v>4.8794831442060795</v>
      </c>
      <c r="R211" s="12">
        <v>11291</v>
      </c>
      <c r="S211" s="12">
        <v>496</v>
      </c>
      <c r="T211" s="12">
        <v>138</v>
      </c>
      <c r="U211" s="12">
        <v>31</v>
      </c>
      <c r="V211" s="12">
        <v>117</v>
      </c>
      <c r="W211" s="21">
        <f t="shared" si="247"/>
        <v>12073</v>
      </c>
      <c r="X211" s="7">
        <f t="shared" si="248"/>
        <v>4.8895883376128548</v>
      </c>
    </row>
    <row r="212" spans="1:24" x14ac:dyDescent="0.25">
      <c r="A212" s="10">
        <v>42938</v>
      </c>
      <c r="B212" s="11" t="s">
        <v>18</v>
      </c>
      <c r="C212" s="7">
        <f t="shared" si="242"/>
        <v>4.8946844680321755</v>
      </c>
      <c r="D212" s="12">
        <v>11478</v>
      </c>
      <c r="E212" s="12">
        <v>351</v>
      </c>
      <c r="F212" s="12">
        <v>99</v>
      </c>
      <c r="G212" s="12">
        <v>23</v>
      </c>
      <c r="H212" s="12">
        <v>108</v>
      </c>
      <c r="I212" s="21">
        <f t="shared" si="243"/>
        <v>12059</v>
      </c>
      <c r="J212" s="7">
        <f t="shared" si="244"/>
        <v>4.9129281034911685</v>
      </c>
      <c r="K212" s="12">
        <v>11260</v>
      </c>
      <c r="L212" s="12">
        <v>486</v>
      </c>
      <c r="M212" s="12">
        <v>133</v>
      </c>
      <c r="N212" s="12">
        <v>30</v>
      </c>
      <c r="O212" s="12">
        <v>150</v>
      </c>
      <c r="P212" s="21">
        <f t="shared" si="245"/>
        <v>12059</v>
      </c>
      <c r="Q212" s="7">
        <f t="shared" si="246"/>
        <v>4.8804212621278715</v>
      </c>
      <c r="R212" s="12">
        <v>11284</v>
      </c>
      <c r="S212" s="12">
        <v>494</v>
      </c>
      <c r="T212" s="12">
        <v>135</v>
      </c>
      <c r="U212" s="12">
        <v>30</v>
      </c>
      <c r="V212" s="12">
        <v>116</v>
      </c>
      <c r="W212" s="21">
        <f t="shared" si="247"/>
        <v>12059</v>
      </c>
      <c r="X212" s="7">
        <f t="shared" si="248"/>
        <v>4.8907040384774856</v>
      </c>
    </row>
    <row r="213" spans="1:24" x14ac:dyDescent="0.25">
      <c r="A213" s="10">
        <v>42939</v>
      </c>
      <c r="B213" s="11" t="s">
        <v>12</v>
      </c>
      <c r="C213" s="7">
        <f t="shared" si="242"/>
        <v>4.8946743929359826</v>
      </c>
      <c r="D213" s="12">
        <v>11501</v>
      </c>
      <c r="E213" s="12">
        <v>348</v>
      </c>
      <c r="F213" s="12">
        <v>100</v>
      </c>
      <c r="G213" s="12">
        <v>23</v>
      </c>
      <c r="H213" s="12">
        <v>108</v>
      </c>
      <c r="I213" s="21">
        <f t="shared" si="243"/>
        <v>12080</v>
      </c>
      <c r="J213" s="7">
        <f t="shared" si="244"/>
        <v>4.9131622516556295</v>
      </c>
      <c r="K213" s="12">
        <v>11281</v>
      </c>
      <c r="L213" s="12">
        <v>485</v>
      </c>
      <c r="M213" s="12">
        <v>133</v>
      </c>
      <c r="N213" s="12">
        <v>30</v>
      </c>
      <c r="O213" s="12">
        <v>151</v>
      </c>
      <c r="P213" s="21">
        <f t="shared" si="245"/>
        <v>12080</v>
      </c>
      <c r="Q213" s="7">
        <f t="shared" si="246"/>
        <v>4.8803807947019866</v>
      </c>
      <c r="R213" s="12">
        <v>11303</v>
      </c>
      <c r="S213" s="12">
        <v>495</v>
      </c>
      <c r="T213" s="12">
        <v>135</v>
      </c>
      <c r="U213" s="12">
        <v>30</v>
      </c>
      <c r="V213" s="12">
        <v>117</v>
      </c>
      <c r="W213" s="21">
        <f t="shared" si="247"/>
        <v>12080</v>
      </c>
      <c r="X213" s="7">
        <f t="shared" si="248"/>
        <v>4.8904801324503309</v>
      </c>
    </row>
    <row r="214" spans="1:24" x14ac:dyDescent="0.25">
      <c r="A214" s="10">
        <v>42940</v>
      </c>
      <c r="B214" s="11" t="s">
        <v>13</v>
      </c>
      <c r="C214" s="7">
        <f t="shared" si="242"/>
        <v>4.8953472393986859</v>
      </c>
      <c r="D214" s="12">
        <v>11554</v>
      </c>
      <c r="E214" s="12">
        <v>347</v>
      </c>
      <c r="F214" s="12">
        <v>98</v>
      </c>
      <c r="G214" s="12">
        <v>23</v>
      </c>
      <c r="H214" s="12">
        <v>107</v>
      </c>
      <c r="I214" s="21">
        <f t="shared" si="243"/>
        <v>12129</v>
      </c>
      <c r="J214" s="7">
        <f t="shared" si="244"/>
        <v>4.914255091103966</v>
      </c>
      <c r="K214" s="12">
        <v>11334</v>
      </c>
      <c r="L214" s="12">
        <v>482</v>
      </c>
      <c r="M214" s="12">
        <v>132</v>
      </c>
      <c r="N214" s="12">
        <v>30</v>
      </c>
      <c r="O214" s="12">
        <v>151</v>
      </c>
      <c r="P214" s="21">
        <f t="shared" si="245"/>
        <v>12129</v>
      </c>
      <c r="Q214" s="7">
        <f t="shared" si="246"/>
        <v>4.8812762799901064</v>
      </c>
      <c r="R214" s="12">
        <v>11351</v>
      </c>
      <c r="S214" s="12">
        <v>494</v>
      </c>
      <c r="T214" s="12">
        <v>136</v>
      </c>
      <c r="U214" s="12">
        <v>30</v>
      </c>
      <c r="V214" s="12">
        <v>118</v>
      </c>
      <c r="W214" s="21">
        <f t="shared" si="247"/>
        <v>12129</v>
      </c>
      <c r="X214" s="7">
        <f t="shared" si="248"/>
        <v>4.8905103471019871</v>
      </c>
    </row>
    <row r="215" spans="1:24" x14ac:dyDescent="0.25">
      <c r="A215" s="10">
        <v>42941</v>
      </c>
      <c r="B215" s="11" t="s">
        <v>14</v>
      </c>
      <c r="C215" s="7">
        <f t="shared" si="242"/>
        <v>4.8961914946121574</v>
      </c>
      <c r="D215" s="12">
        <v>11585</v>
      </c>
      <c r="E215" s="12">
        <v>345</v>
      </c>
      <c r="F215" s="12">
        <v>98</v>
      </c>
      <c r="G215" s="12">
        <v>23</v>
      </c>
      <c r="H215" s="12">
        <v>106</v>
      </c>
      <c r="I215" s="21">
        <f t="shared" si="243"/>
        <v>12157</v>
      </c>
      <c r="J215" s="7">
        <f t="shared" si="244"/>
        <v>4.9149461215760466</v>
      </c>
      <c r="K215" s="12">
        <v>11364</v>
      </c>
      <c r="L215" s="12">
        <v>482</v>
      </c>
      <c r="M215" s="12">
        <v>131</v>
      </c>
      <c r="N215" s="12">
        <v>30</v>
      </c>
      <c r="O215" s="12">
        <v>150</v>
      </c>
      <c r="P215" s="21">
        <f t="shared" si="245"/>
        <v>12157</v>
      </c>
      <c r="Q215" s="7">
        <f t="shared" si="246"/>
        <v>4.882043267253434</v>
      </c>
      <c r="R215" s="12">
        <v>11382</v>
      </c>
      <c r="S215" s="12">
        <v>493</v>
      </c>
      <c r="T215" s="12">
        <v>137</v>
      </c>
      <c r="U215" s="12">
        <v>29</v>
      </c>
      <c r="V215" s="12">
        <v>116</v>
      </c>
      <c r="W215" s="21">
        <f t="shared" si="247"/>
        <v>12157</v>
      </c>
      <c r="X215" s="7">
        <f t="shared" si="248"/>
        <v>4.8915850950069917</v>
      </c>
    </row>
    <row r="216" spans="1:24" x14ac:dyDescent="0.25">
      <c r="A216" s="10">
        <v>42942</v>
      </c>
      <c r="B216" s="11" t="s">
        <v>15</v>
      </c>
      <c r="C216" s="7">
        <f t="shared" si="242"/>
        <v>4.896586592331448</v>
      </c>
      <c r="D216" s="12">
        <v>11628</v>
      </c>
      <c r="E216" s="12">
        <v>343</v>
      </c>
      <c r="F216" s="12">
        <v>98</v>
      </c>
      <c r="G216" s="12">
        <v>22</v>
      </c>
      <c r="H216" s="12">
        <v>106</v>
      </c>
      <c r="I216" s="21">
        <f t="shared" si="243"/>
        <v>12197</v>
      </c>
      <c r="J216" s="7">
        <f t="shared" si="244"/>
        <v>4.9156349922111993</v>
      </c>
      <c r="K216" s="12">
        <v>11405</v>
      </c>
      <c r="L216" s="12">
        <v>481</v>
      </c>
      <c r="M216" s="12">
        <v>131</v>
      </c>
      <c r="N216" s="12">
        <v>30</v>
      </c>
      <c r="O216" s="12">
        <v>150</v>
      </c>
      <c r="P216" s="21">
        <f t="shared" si="245"/>
        <v>12197</v>
      </c>
      <c r="Q216" s="7">
        <f t="shared" si="246"/>
        <v>4.8825120931376569</v>
      </c>
      <c r="R216" s="12">
        <v>11422</v>
      </c>
      <c r="S216" s="12">
        <v>491</v>
      </c>
      <c r="T216" s="12">
        <v>138</v>
      </c>
      <c r="U216" s="12">
        <v>29</v>
      </c>
      <c r="V216" s="12">
        <v>117</v>
      </c>
      <c r="W216" s="21">
        <f t="shared" si="247"/>
        <v>12197</v>
      </c>
      <c r="X216" s="7">
        <f t="shared" si="248"/>
        <v>4.891612691645487</v>
      </c>
    </row>
    <row r="217" spans="1:24" x14ac:dyDescent="0.25">
      <c r="A217" s="10">
        <v>42943</v>
      </c>
      <c r="B217" s="11" t="s">
        <v>16</v>
      </c>
      <c r="C217" s="7">
        <f t="shared" si="242"/>
        <v>4.8970804110259332</v>
      </c>
      <c r="D217" s="12">
        <v>11692</v>
      </c>
      <c r="E217" s="12">
        <v>344</v>
      </c>
      <c r="F217" s="12">
        <v>98</v>
      </c>
      <c r="G217" s="12">
        <v>22</v>
      </c>
      <c r="H217" s="12">
        <v>106</v>
      </c>
      <c r="I217" s="21">
        <f t="shared" si="243"/>
        <v>12262</v>
      </c>
      <c r="J217" s="7">
        <f t="shared" si="244"/>
        <v>4.9160006524221167</v>
      </c>
      <c r="K217" s="12">
        <v>11470</v>
      </c>
      <c r="L217" s="12">
        <v>481</v>
      </c>
      <c r="M217" s="12">
        <v>131</v>
      </c>
      <c r="N217" s="12">
        <v>30</v>
      </c>
      <c r="O217" s="12">
        <v>150</v>
      </c>
      <c r="P217" s="21">
        <f t="shared" si="245"/>
        <v>12262</v>
      </c>
      <c r="Q217" s="7">
        <f t="shared" si="246"/>
        <v>4.8831348882727124</v>
      </c>
      <c r="R217" s="12">
        <v>11486</v>
      </c>
      <c r="S217" s="12">
        <v>492</v>
      </c>
      <c r="T217" s="12">
        <v>138</v>
      </c>
      <c r="U217" s="12">
        <v>29</v>
      </c>
      <c r="V217" s="12">
        <v>117</v>
      </c>
      <c r="W217" s="21">
        <f t="shared" si="247"/>
        <v>12262</v>
      </c>
      <c r="X217" s="7">
        <f t="shared" si="248"/>
        <v>4.8921056923829722</v>
      </c>
    </row>
    <row r="218" spans="1:24" x14ac:dyDescent="0.25">
      <c r="A218" s="10">
        <v>42944</v>
      </c>
      <c r="B218" s="11" t="s">
        <v>17</v>
      </c>
      <c r="C218" s="7">
        <f t="shared" si="242"/>
        <v>4.8971464154212692</v>
      </c>
      <c r="D218" s="12">
        <v>11741</v>
      </c>
      <c r="E218" s="12">
        <v>345</v>
      </c>
      <c r="F218" s="12">
        <v>97</v>
      </c>
      <c r="G218" s="12">
        <v>22</v>
      </c>
      <c r="H218" s="12">
        <v>107</v>
      </c>
      <c r="I218" s="21">
        <f t="shared" si="243"/>
        <v>12312</v>
      </c>
      <c r="J218" s="7">
        <f t="shared" si="244"/>
        <v>4.9160981156595192</v>
      </c>
      <c r="K218" s="12">
        <v>11516</v>
      </c>
      <c r="L218" s="12">
        <v>484</v>
      </c>
      <c r="M218" s="12">
        <v>131</v>
      </c>
      <c r="N218" s="12">
        <v>30</v>
      </c>
      <c r="O218" s="12">
        <v>151</v>
      </c>
      <c r="P218" s="21">
        <f t="shared" si="245"/>
        <v>12312</v>
      </c>
      <c r="Q218" s="7">
        <f t="shared" si="246"/>
        <v>4.8830409356725148</v>
      </c>
      <c r="R218" s="12">
        <v>11533</v>
      </c>
      <c r="S218" s="12">
        <v>495</v>
      </c>
      <c r="T218" s="12">
        <v>138</v>
      </c>
      <c r="U218" s="12">
        <v>29</v>
      </c>
      <c r="V218" s="12">
        <v>117</v>
      </c>
      <c r="W218" s="21">
        <f t="shared" si="247"/>
        <v>12312</v>
      </c>
      <c r="X218" s="7">
        <f t="shared" si="248"/>
        <v>4.8923001949317735</v>
      </c>
    </row>
    <row r="219" spans="1:24" x14ac:dyDescent="0.25">
      <c r="A219" s="10">
        <v>42945</v>
      </c>
      <c r="B219" s="11" t="s">
        <v>18</v>
      </c>
      <c r="C219" s="7">
        <f t="shared" si="242"/>
        <v>4.8975893868306102</v>
      </c>
      <c r="D219" s="12">
        <v>11792</v>
      </c>
      <c r="E219" s="12">
        <v>344</v>
      </c>
      <c r="F219" s="12">
        <v>97</v>
      </c>
      <c r="G219" s="12">
        <v>22</v>
      </c>
      <c r="H219" s="12">
        <v>107</v>
      </c>
      <c r="I219" s="21">
        <f t="shared" si="243"/>
        <v>12362</v>
      </c>
      <c r="J219" s="7">
        <f t="shared" si="244"/>
        <v>4.916518362724478</v>
      </c>
      <c r="K219" s="12">
        <v>11567</v>
      </c>
      <c r="L219" s="12">
        <v>483</v>
      </c>
      <c r="M219" s="12">
        <v>131</v>
      </c>
      <c r="N219" s="12">
        <v>30</v>
      </c>
      <c r="O219" s="12">
        <v>151</v>
      </c>
      <c r="P219" s="21">
        <f t="shared" si="245"/>
        <v>12362</v>
      </c>
      <c r="Q219" s="7">
        <f t="shared" si="246"/>
        <v>4.8835948875586475</v>
      </c>
      <c r="R219" s="12">
        <v>11583</v>
      </c>
      <c r="S219" s="12">
        <v>494</v>
      </c>
      <c r="T219" s="12">
        <v>139</v>
      </c>
      <c r="U219" s="12">
        <v>29</v>
      </c>
      <c r="V219" s="12">
        <v>117</v>
      </c>
      <c r="W219" s="21">
        <f t="shared" si="247"/>
        <v>12362</v>
      </c>
      <c r="X219" s="7">
        <f t="shared" si="248"/>
        <v>4.8926549102087042</v>
      </c>
    </row>
    <row r="220" spans="1:24" x14ac:dyDescent="0.25">
      <c r="A220" s="10">
        <v>42946</v>
      </c>
      <c r="B220" s="11" t="s">
        <v>12</v>
      </c>
      <c r="C220" s="7">
        <f t="shared" si="242"/>
        <v>4.8977086523222395</v>
      </c>
      <c r="D220" s="12">
        <v>11838</v>
      </c>
      <c r="E220" s="12">
        <v>344</v>
      </c>
      <c r="F220" s="12">
        <v>98</v>
      </c>
      <c r="G220" s="12">
        <v>22</v>
      </c>
      <c r="H220" s="12">
        <v>107</v>
      </c>
      <c r="I220" s="21">
        <f t="shared" si="243"/>
        <v>12409</v>
      </c>
      <c r="J220" s="7">
        <f t="shared" si="244"/>
        <v>4.9166733822225801</v>
      </c>
      <c r="K220" s="12">
        <v>11611</v>
      </c>
      <c r="L220" s="12">
        <v>485</v>
      </c>
      <c r="M220" s="12">
        <v>131</v>
      </c>
      <c r="N220" s="12">
        <v>30</v>
      </c>
      <c r="O220" s="12">
        <v>152</v>
      </c>
      <c r="P220" s="21">
        <f t="shared" si="245"/>
        <v>12409</v>
      </c>
      <c r="Q220" s="7">
        <f t="shared" si="246"/>
        <v>4.8835522604561206</v>
      </c>
      <c r="R220" s="12">
        <v>11629</v>
      </c>
      <c r="S220" s="12">
        <v>494</v>
      </c>
      <c r="T220" s="12">
        <v>140</v>
      </c>
      <c r="U220" s="12">
        <v>29</v>
      </c>
      <c r="V220" s="12">
        <v>117</v>
      </c>
      <c r="W220" s="21">
        <f t="shared" si="247"/>
        <v>12409</v>
      </c>
      <c r="X220" s="7">
        <f t="shared" si="248"/>
        <v>4.892900314288017</v>
      </c>
    </row>
    <row r="221" spans="1:24" x14ac:dyDescent="0.25">
      <c r="A221" s="10">
        <v>42947</v>
      </c>
      <c r="B221" s="11" t="s">
        <v>13</v>
      </c>
      <c r="C221" s="7">
        <f t="shared" si="242"/>
        <v>4.8981036324786329</v>
      </c>
      <c r="D221" s="12">
        <v>11908</v>
      </c>
      <c r="E221" s="12">
        <v>346</v>
      </c>
      <c r="F221" s="12">
        <v>97</v>
      </c>
      <c r="G221" s="12">
        <v>22</v>
      </c>
      <c r="H221" s="12">
        <v>107</v>
      </c>
      <c r="I221" s="21">
        <f t="shared" si="243"/>
        <v>12480</v>
      </c>
      <c r="J221" s="7">
        <f t="shared" si="244"/>
        <v>4.9171474358974363</v>
      </c>
      <c r="K221" s="12">
        <v>11680</v>
      </c>
      <c r="L221" s="12">
        <v>487</v>
      </c>
      <c r="M221" s="12">
        <v>131</v>
      </c>
      <c r="N221" s="12">
        <v>31</v>
      </c>
      <c r="O221" s="12">
        <v>151</v>
      </c>
      <c r="P221" s="21">
        <f t="shared" si="245"/>
        <v>12480</v>
      </c>
      <c r="Q221" s="7">
        <f t="shared" si="246"/>
        <v>4.8841346153846157</v>
      </c>
      <c r="R221" s="12">
        <v>11696</v>
      </c>
      <c r="S221" s="12">
        <v>497</v>
      </c>
      <c r="T221" s="12">
        <v>140</v>
      </c>
      <c r="U221" s="12">
        <v>30</v>
      </c>
      <c r="V221" s="12">
        <v>117</v>
      </c>
      <c r="W221" s="21">
        <f t="shared" si="247"/>
        <v>12480</v>
      </c>
      <c r="X221" s="7">
        <f t="shared" si="248"/>
        <v>4.8930288461538458</v>
      </c>
    </row>
    <row r="222" spans="1:24" x14ac:dyDescent="0.25">
      <c r="A222" s="27">
        <v>42917</v>
      </c>
      <c r="B222" s="11" t="s">
        <v>19</v>
      </c>
      <c r="C222" s="7">
        <f t="shared" ref="C222:X222" si="252">AVERAGE(C191:C221)</f>
        <v>4.8909928817736006</v>
      </c>
      <c r="D222" s="12">
        <f t="shared" si="252"/>
        <v>11507.483870967742</v>
      </c>
      <c r="E222" s="12">
        <f t="shared" si="252"/>
        <v>355.61290322580646</v>
      </c>
      <c r="F222" s="12">
        <f t="shared" si="252"/>
        <v>101.7741935483871</v>
      </c>
      <c r="G222" s="12">
        <f t="shared" si="252"/>
        <v>26.741935483870968</v>
      </c>
      <c r="H222" s="12">
        <f t="shared" si="252"/>
        <v>111</v>
      </c>
      <c r="I222" s="12">
        <f t="shared" si="252"/>
        <v>12102.612903225807</v>
      </c>
      <c r="J222" s="7">
        <f t="shared" si="252"/>
        <v>4.9104456780506549</v>
      </c>
      <c r="K222" s="12">
        <f t="shared" si="252"/>
        <v>11279.290322580646</v>
      </c>
      <c r="L222" s="12">
        <f t="shared" si="252"/>
        <v>494.74193548387098</v>
      </c>
      <c r="M222" s="12">
        <f t="shared" si="252"/>
        <v>138.29032258064515</v>
      </c>
      <c r="N222" s="12">
        <f t="shared" si="252"/>
        <v>33.064516129032256</v>
      </c>
      <c r="O222" s="12">
        <f t="shared" si="252"/>
        <v>157.2258064516129</v>
      </c>
      <c r="P222" s="12">
        <f t="shared" si="252"/>
        <v>12102.612903225807</v>
      </c>
      <c r="Q222" s="7">
        <f t="shared" si="252"/>
        <v>4.8760607195168157</v>
      </c>
      <c r="R222" s="12">
        <f t="shared" si="252"/>
        <v>11302.322580645161</v>
      </c>
      <c r="S222" s="12">
        <f t="shared" si="252"/>
        <v>502.96774193548384</v>
      </c>
      <c r="T222" s="12">
        <f t="shared" si="252"/>
        <v>142.90322580645162</v>
      </c>
      <c r="U222" s="12">
        <f t="shared" si="252"/>
        <v>32.935483870967744</v>
      </c>
      <c r="V222" s="12">
        <f t="shared" si="252"/>
        <v>121.48387096774194</v>
      </c>
      <c r="W222" s="12">
        <f t="shared" si="252"/>
        <v>12102.612903225807</v>
      </c>
      <c r="X222" s="7">
        <f t="shared" si="252"/>
        <v>4.8864722477533329</v>
      </c>
    </row>
    <row r="223" spans="1:24" x14ac:dyDescent="0.25">
      <c r="A223" s="10">
        <v>42948</v>
      </c>
      <c r="B223" s="11" t="s">
        <v>14</v>
      </c>
      <c r="C223" s="28">
        <f t="shared" ref="C223:C287" si="253">AVERAGE(J223,Q223,X223)</f>
        <v>4.8987601106853988</v>
      </c>
      <c r="D223" s="12">
        <v>11955</v>
      </c>
      <c r="E223" s="12">
        <v>349</v>
      </c>
      <c r="F223" s="12">
        <v>96</v>
      </c>
      <c r="G223" s="12">
        <v>22</v>
      </c>
      <c r="H223" s="12">
        <v>106</v>
      </c>
      <c r="I223" s="21">
        <f t="shared" ref="I223" si="254">SUM(D223:H223)</f>
        <v>12528</v>
      </c>
      <c r="J223" s="7">
        <f t="shared" ref="J223" si="255">(D223*5+E223*4+F223*3+G223*2+H223*1)/I223</f>
        <v>4.917704342273308</v>
      </c>
      <c r="K223" s="12">
        <v>11728</v>
      </c>
      <c r="L223" s="12">
        <v>489</v>
      </c>
      <c r="M223" s="12">
        <v>130</v>
      </c>
      <c r="N223" s="12">
        <v>31</v>
      </c>
      <c r="O223" s="12">
        <v>150</v>
      </c>
      <c r="P223" s="21">
        <f t="shared" ref="P223" si="256">SUM(K223:O223)</f>
        <v>12528</v>
      </c>
      <c r="Q223" s="7">
        <f t="shared" ref="Q223" si="257">(K223*5+L223*4+M223*3+N223*2+O223*1)/P223</f>
        <v>4.8848978288633464</v>
      </c>
      <c r="R223" s="12">
        <v>11743</v>
      </c>
      <c r="S223" s="12">
        <v>500</v>
      </c>
      <c r="T223" s="12">
        <v>139</v>
      </c>
      <c r="U223" s="12">
        <v>30</v>
      </c>
      <c r="V223" s="12">
        <v>116</v>
      </c>
      <c r="W223" s="30">
        <f t="shared" ref="W223" si="258">SUM(R223:V223)</f>
        <v>12528</v>
      </c>
      <c r="X223" s="7">
        <f t="shared" ref="X223" si="259">(R223*5+S223*4+T223*3+U223*2+V223*1)/W223</f>
        <v>4.8936781609195403</v>
      </c>
    </row>
    <row r="224" spans="1:24" x14ac:dyDescent="0.25">
      <c r="A224" s="10">
        <v>42949</v>
      </c>
      <c r="B224" s="11" t="s">
        <v>15</v>
      </c>
      <c r="C224" s="28">
        <f t="shared" si="253"/>
        <v>4.8990628970775099</v>
      </c>
      <c r="D224" s="12">
        <v>12017</v>
      </c>
      <c r="E224" s="12">
        <v>351</v>
      </c>
      <c r="F224" s="12">
        <v>96</v>
      </c>
      <c r="G224" s="12">
        <v>22</v>
      </c>
      <c r="H224" s="12">
        <v>106</v>
      </c>
      <c r="I224" s="21">
        <f t="shared" ref="I224:I255" si="260">SUM(D224:H224)</f>
        <v>12592</v>
      </c>
      <c r="J224" s="7">
        <f t="shared" ref="J224:J255" si="261">(D224*5+E224*4+F224*3+G224*2+H224*1)/I224</f>
        <v>4.9179637865311312</v>
      </c>
      <c r="K224" s="12">
        <v>11790</v>
      </c>
      <c r="L224" s="12">
        <v>491</v>
      </c>
      <c r="M224" s="12">
        <v>131</v>
      </c>
      <c r="N224" s="12">
        <v>31</v>
      </c>
      <c r="O224" s="12">
        <v>149</v>
      </c>
      <c r="P224" s="21">
        <f t="shared" ref="P224:P255" si="262">SUM(K224:O224)</f>
        <v>12592</v>
      </c>
      <c r="Q224" s="7">
        <f t="shared" ref="Q224:Q255" si="263">(K224*5+L224*4+M224*3+N224*2+O224*1)/P224</f>
        <v>4.8854828462515885</v>
      </c>
      <c r="R224" s="12">
        <v>11803</v>
      </c>
      <c r="S224" s="12">
        <v>502</v>
      </c>
      <c r="T224" s="12">
        <v>141</v>
      </c>
      <c r="U224" s="12">
        <v>30</v>
      </c>
      <c r="V224" s="12">
        <v>116</v>
      </c>
      <c r="W224" s="30">
        <f t="shared" ref="W224:W253" si="264">SUM(R224:V224)</f>
        <v>12592</v>
      </c>
      <c r="X224" s="7">
        <f t="shared" ref="X224:X253" si="265">(R224*5+S224*4+T224*3+U224*2+V224*1)/W224</f>
        <v>4.893742058449809</v>
      </c>
    </row>
    <row r="225" spans="1:24" x14ac:dyDescent="0.25">
      <c r="A225" s="10">
        <v>42950</v>
      </c>
      <c r="B225" s="11" t="s">
        <v>16</v>
      </c>
      <c r="C225" s="28">
        <f t="shared" si="253"/>
        <v>4.8990010806251814</v>
      </c>
      <c r="D225" s="12">
        <v>12071</v>
      </c>
      <c r="E225" s="12">
        <v>351</v>
      </c>
      <c r="F225" s="12">
        <v>96</v>
      </c>
      <c r="G225" s="12">
        <v>22</v>
      </c>
      <c r="H225" s="12">
        <v>107</v>
      </c>
      <c r="I225" s="21">
        <f t="shared" si="260"/>
        <v>12647</v>
      </c>
      <c r="J225" s="7">
        <f t="shared" si="261"/>
        <v>4.9180042697873017</v>
      </c>
      <c r="K225" s="12">
        <v>11845</v>
      </c>
      <c r="L225" s="12">
        <v>489</v>
      </c>
      <c r="M225" s="12">
        <v>132</v>
      </c>
      <c r="N225" s="12">
        <v>31</v>
      </c>
      <c r="O225" s="12">
        <v>150</v>
      </c>
      <c r="P225" s="21">
        <f t="shared" si="262"/>
        <v>12647</v>
      </c>
      <c r="Q225" s="7">
        <f t="shared" si="263"/>
        <v>4.885664584486439</v>
      </c>
      <c r="R225" s="12">
        <v>11853</v>
      </c>
      <c r="S225" s="12">
        <v>505</v>
      </c>
      <c r="T225" s="12">
        <v>141</v>
      </c>
      <c r="U225" s="12">
        <v>30</v>
      </c>
      <c r="V225" s="12">
        <v>118</v>
      </c>
      <c r="W225" s="30">
        <f t="shared" si="264"/>
        <v>12647</v>
      </c>
      <c r="X225" s="7">
        <f t="shared" si="265"/>
        <v>4.8933343876018025</v>
      </c>
    </row>
    <row r="226" spans="1:24" x14ac:dyDescent="0.25">
      <c r="A226" s="10">
        <v>42951</v>
      </c>
      <c r="B226" s="11" t="s">
        <v>17</v>
      </c>
      <c r="C226" s="28">
        <f t="shared" si="253"/>
        <v>4.8987162321808304</v>
      </c>
      <c r="D226" s="12">
        <v>12116</v>
      </c>
      <c r="E226" s="12">
        <v>354</v>
      </c>
      <c r="F226" s="12">
        <v>97</v>
      </c>
      <c r="G226" s="12">
        <v>22</v>
      </c>
      <c r="H226" s="12">
        <v>108</v>
      </c>
      <c r="I226" s="21">
        <f t="shared" si="260"/>
        <v>12697</v>
      </c>
      <c r="J226" s="7">
        <f t="shared" si="261"/>
        <v>4.9176183350397729</v>
      </c>
      <c r="K226" s="12">
        <v>11891</v>
      </c>
      <c r="L226" s="12">
        <v>492</v>
      </c>
      <c r="M226" s="12">
        <v>132</v>
      </c>
      <c r="N226" s="12">
        <v>31</v>
      </c>
      <c r="O226" s="12">
        <v>151</v>
      </c>
      <c r="P226" s="21">
        <f t="shared" si="262"/>
        <v>12697</v>
      </c>
      <c r="Q226" s="7">
        <f t="shared" si="263"/>
        <v>4.8855635189414821</v>
      </c>
      <c r="R226" s="12">
        <v>11898</v>
      </c>
      <c r="S226" s="12">
        <v>509</v>
      </c>
      <c r="T226" s="12">
        <v>140</v>
      </c>
      <c r="U226" s="12">
        <v>30</v>
      </c>
      <c r="V226" s="12">
        <v>120</v>
      </c>
      <c r="W226" s="30">
        <f t="shared" si="264"/>
        <v>12697</v>
      </c>
      <c r="X226" s="7">
        <f t="shared" si="265"/>
        <v>4.8929668425612354</v>
      </c>
    </row>
    <row r="227" spans="1:24" x14ac:dyDescent="0.25">
      <c r="A227" s="10">
        <v>42952</v>
      </c>
      <c r="B227" s="11" t="s">
        <v>18</v>
      </c>
      <c r="C227" s="28">
        <f t="shared" si="253"/>
        <v>4.8994115339348765</v>
      </c>
      <c r="D227" s="12">
        <v>12164</v>
      </c>
      <c r="E227" s="12">
        <v>355</v>
      </c>
      <c r="F227" s="12">
        <v>98</v>
      </c>
      <c r="G227" s="12">
        <v>21</v>
      </c>
      <c r="H227" s="12">
        <v>107</v>
      </c>
      <c r="I227" s="21">
        <f t="shared" si="260"/>
        <v>12745</v>
      </c>
      <c r="J227" s="7">
        <f t="shared" si="261"/>
        <v>4.9182424480188311</v>
      </c>
      <c r="K227" s="12">
        <v>11938</v>
      </c>
      <c r="L227" s="12">
        <v>495</v>
      </c>
      <c r="M227" s="12">
        <v>132</v>
      </c>
      <c r="N227" s="12">
        <v>31</v>
      </c>
      <c r="O227" s="12">
        <v>149</v>
      </c>
      <c r="P227" s="21">
        <f t="shared" si="262"/>
        <v>12745</v>
      </c>
      <c r="Q227" s="7">
        <f t="shared" si="263"/>
        <v>4.8863868183601413</v>
      </c>
      <c r="R227" s="12">
        <v>11946</v>
      </c>
      <c r="S227" s="12">
        <v>510</v>
      </c>
      <c r="T227" s="12">
        <v>140</v>
      </c>
      <c r="U227" s="12">
        <v>30</v>
      </c>
      <c r="V227" s="12">
        <v>119</v>
      </c>
      <c r="W227" s="30">
        <f t="shared" si="264"/>
        <v>12745</v>
      </c>
      <c r="X227" s="7">
        <f t="shared" si="265"/>
        <v>4.893605335425657</v>
      </c>
    </row>
    <row r="228" spans="1:24" x14ac:dyDescent="0.25">
      <c r="A228" s="10">
        <v>42953</v>
      </c>
      <c r="B228" s="11" t="s">
        <v>12</v>
      </c>
      <c r="C228" s="28">
        <f t="shared" si="253"/>
        <v>4.8997190572810991</v>
      </c>
      <c r="D228" s="12">
        <v>12233</v>
      </c>
      <c r="E228" s="12">
        <v>354</v>
      </c>
      <c r="F228" s="12">
        <v>98</v>
      </c>
      <c r="G228" s="12">
        <v>21</v>
      </c>
      <c r="H228" s="12">
        <v>108</v>
      </c>
      <c r="I228" s="21">
        <f t="shared" si="260"/>
        <v>12814</v>
      </c>
      <c r="J228" s="7">
        <f t="shared" si="261"/>
        <v>4.9184485718745119</v>
      </c>
      <c r="K228" s="12">
        <v>12006</v>
      </c>
      <c r="L228" s="12">
        <v>494</v>
      </c>
      <c r="M228" s="12">
        <v>133</v>
      </c>
      <c r="N228" s="12">
        <v>31</v>
      </c>
      <c r="O228" s="12">
        <v>150</v>
      </c>
      <c r="P228" s="21">
        <f t="shared" si="262"/>
        <v>12814</v>
      </c>
      <c r="Q228" s="7">
        <f t="shared" si="263"/>
        <v>4.886608397065709</v>
      </c>
      <c r="R228" s="12">
        <v>12017</v>
      </c>
      <c r="S228" s="12">
        <v>507</v>
      </c>
      <c r="T228" s="12">
        <v>140</v>
      </c>
      <c r="U228" s="12">
        <v>30</v>
      </c>
      <c r="V228" s="12">
        <v>120</v>
      </c>
      <c r="W228" s="30">
        <f t="shared" si="264"/>
        <v>12814</v>
      </c>
      <c r="X228" s="7">
        <f t="shared" si="265"/>
        <v>4.8941002029030747</v>
      </c>
    </row>
    <row r="229" spans="1:24" x14ac:dyDescent="0.25">
      <c r="A229" s="10">
        <v>42954</v>
      </c>
      <c r="B229" s="11" t="s">
        <v>13</v>
      </c>
      <c r="C229" s="28">
        <f t="shared" si="253"/>
        <v>4.9000776397515535</v>
      </c>
      <c r="D229" s="12">
        <v>12297</v>
      </c>
      <c r="E229" s="12">
        <v>356</v>
      </c>
      <c r="F229" s="12">
        <v>98</v>
      </c>
      <c r="G229" s="12">
        <v>21</v>
      </c>
      <c r="H229" s="12">
        <v>108</v>
      </c>
      <c r="I229" s="21">
        <f t="shared" si="260"/>
        <v>12880</v>
      </c>
      <c r="J229" s="7">
        <f t="shared" si="261"/>
        <v>4.918711180124224</v>
      </c>
      <c r="K229" s="12">
        <v>12071</v>
      </c>
      <c r="L229" s="12">
        <v>495</v>
      </c>
      <c r="M229" s="12">
        <v>133</v>
      </c>
      <c r="N229" s="12">
        <v>31</v>
      </c>
      <c r="O229" s="12">
        <v>150</v>
      </c>
      <c r="P229" s="21">
        <f t="shared" si="262"/>
        <v>12880</v>
      </c>
      <c r="Q229" s="7">
        <f t="shared" si="263"/>
        <v>4.8871118012422361</v>
      </c>
      <c r="R229" s="12">
        <v>12080</v>
      </c>
      <c r="S229" s="12">
        <v>510</v>
      </c>
      <c r="T229" s="12">
        <v>140</v>
      </c>
      <c r="U229" s="12">
        <v>30</v>
      </c>
      <c r="V229" s="12">
        <v>120</v>
      </c>
      <c r="W229" s="30">
        <f t="shared" si="264"/>
        <v>12880</v>
      </c>
      <c r="X229" s="7">
        <f t="shared" si="265"/>
        <v>4.8944099378881987</v>
      </c>
    </row>
    <row r="230" spans="1:24" x14ac:dyDescent="0.25">
      <c r="A230" s="10">
        <v>42955</v>
      </c>
      <c r="B230" s="11" t="s">
        <v>14</v>
      </c>
      <c r="C230" s="28">
        <f t="shared" si="253"/>
        <v>4.8997752112239361</v>
      </c>
      <c r="D230" s="12">
        <v>12316</v>
      </c>
      <c r="E230" s="12">
        <v>356</v>
      </c>
      <c r="F230" s="12">
        <v>98</v>
      </c>
      <c r="G230" s="12">
        <v>22</v>
      </c>
      <c r="H230" s="12">
        <v>109</v>
      </c>
      <c r="I230" s="21">
        <f t="shared" si="260"/>
        <v>12901</v>
      </c>
      <c r="J230" s="7">
        <f t="shared" si="261"/>
        <v>4.918300906906441</v>
      </c>
      <c r="K230" s="12">
        <v>12092</v>
      </c>
      <c r="L230" s="12">
        <v>494</v>
      </c>
      <c r="M230" s="12">
        <v>134</v>
      </c>
      <c r="N230" s="12">
        <v>31</v>
      </c>
      <c r="O230" s="12">
        <v>150</v>
      </c>
      <c r="P230" s="21">
        <f t="shared" si="262"/>
        <v>12901</v>
      </c>
      <c r="Q230" s="7">
        <f t="shared" si="263"/>
        <v>4.8872180451127818</v>
      </c>
      <c r="R230" s="12">
        <v>12098</v>
      </c>
      <c r="S230" s="12">
        <v>512</v>
      </c>
      <c r="T230" s="12">
        <v>138</v>
      </c>
      <c r="U230" s="12">
        <v>30</v>
      </c>
      <c r="V230" s="12">
        <v>123</v>
      </c>
      <c r="W230" s="30">
        <f t="shared" si="264"/>
        <v>12901</v>
      </c>
      <c r="X230" s="7">
        <f t="shared" si="265"/>
        <v>4.8938066816525847</v>
      </c>
    </row>
    <row r="231" spans="1:24" x14ac:dyDescent="0.25">
      <c r="A231" s="10">
        <v>42956</v>
      </c>
      <c r="B231" s="11" t="s">
        <v>15</v>
      </c>
      <c r="C231" s="28">
        <f t="shared" si="253"/>
        <v>4.9000722617941577</v>
      </c>
      <c r="D231" s="12">
        <v>12333</v>
      </c>
      <c r="E231" s="12">
        <v>353</v>
      </c>
      <c r="F231" s="12">
        <v>99</v>
      </c>
      <c r="G231" s="12">
        <v>22</v>
      </c>
      <c r="H231" s="12">
        <v>109</v>
      </c>
      <c r="I231" s="21">
        <f t="shared" si="260"/>
        <v>12916</v>
      </c>
      <c r="J231" s="7">
        <f t="shared" si="261"/>
        <v>4.9184732115205945</v>
      </c>
      <c r="K231" s="12">
        <v>12110</v>
      </c>
      <c r="L231" s="12">
        <v>491</v>
      </c>
      <c r="M231" s="12">
        <v>134</v>
      </c>
      <c r="N231" s="12">
        <v>31</v>
      </c>
      <c r="O231" s="12">
        <v>150</v>
      </c>
      <c r="P231" s="21">
        <f t="shared" si="262"/>
        <v>12916</v>
      </c>
      <c r="Q231" s="7">
        <f t="shared" si="263"/>
        <v>4.8875812945184265</v>
      </c>
      <c r="R231" s="12">
        <v>12116</v>
      </c>
      <c r="S231" s="12">
        <v>509</v>
      </c>
      <c r="T231" s="12">
        <v>138</v>
      </c>
      <c r="U231" s="12">
        <v>30</v>
      </c>
      <c r="V231" s="12">
        <v>123</v>
      </c>
      <c r="W231" s="30">
        <f t="shared" si="264"/>
        <v>12916</v>
      </c>
      <c r="X231" s="7">
        <f t="shared" si="265"/>
        <v>4.8941622793434503</v>
      </c>
    </row>
    <row r="232" spans="1:24" x14ac:dyDescent="0.25">
      <c r="A232" s="10">
        <v>42957</v>
      </c>
      <c r="B232" s="11" t="s">
        <v>16</v>
      </c>
      <c r="C232" s="28">
        <f t="shared" si="253"/>
        <v>4.9000953190612364</v>
      </c>
      <c r="D232" s="12">
        <v>12354</v>
      </c>
      <c r="E232" s="12">
        <v>354</v>
      </c>
      <c r="F232" s="12">
        <v>99</v>
      </c>
      <c r="G232" s="12">
        <v>22</v>
      </c>
      <c r="H232" s="12">
        <v>110</v>
      </c>
      <c r="I232" s="21">
        <f t="shared" si="260"/>
        <v>12939</v>
      </c>
      <c r="J232" s="7">
        <f t="shared" si="261"/>
        <v>4.9182317026045288</v>
      </c>
      <c r="K232" s="12">
        <v>12131</v>
      </c>
      <c r="L232" s="12">
        <v>494</v>
      </c>
      <c r="M232" s="12">
        <v>132</v>
      </c>
      <c r="N232" s="12">
        <v>31</v>
      </c>
      <c r="O232" s="12">
        <v>151</v>
      </c>
      <c r="P232" s="21">
        <f t="shared" si="262"/>
        <v>12939</v>
      </c>
      <c r="Q232" s="7">
        <f t="shared" si="263"/>
        <v>4.8875492696498952</v>
      </c>
      <c r="R232" s="12">
        <v>12140</v>
      </c>
      <c r="S232" s="12">
        <v>509</v>
      </c>
      <c r="T232" s="12">
        <v>137</v>
      </c>
      <c r="U232" s="12">
        <v>30</v>
      </c>
      <c r="V232" s="12">
        <v>123</v>
      </c>
      <c r="W232" s="30">
        <f t="shared" si="264"/>
        <v>12939</v>
      </c>
      <c r="X232" s="7">
        <f t="shared" si="265"/>
        <v>4.8945049849292834</v>
      </c>
    </row>
    <row r="233" spans="1:24" x14ac:dyDescent="0.25">
      <c r="A233" s="10">
        <v>42958</v>
      </c>
      <c r="B233" s="11" t="s">
        <v>17</v>
      </c>
      <c r="C233" s="28">
        <f t="shared" si="253"/>
        <v>4.9003677699765973</v>
      </c>
      <c r="D233" s="12">
        <v>12377</v>
      </c>
      <c r="E233" s="12">
        <v>355</v>
      </c>
      <c r="F233" s="12">
        <v>97</v>
      </c>
      <c r="G233" s="12">
        <v>22</v>
      </c>
      <c r="H233" s="12">
        <v>110</v>
      </c>
      <c r="I233" s="21">
        <f t="shared" si="260"/>
        <v>12961</v>
      </c>
      <c r="J233" s="7">
        <f t="shared" si="261"/>
        <v>4.9186019597253301</v>
      </c>
      <c r="K233" s="12">
        <v>12154</v>
      </c>
      <c r="L233" s="12">
        <v>494</v>
      </c>
      <c r="M233" s="12">
        <v>132</v>
      </c>
      <c r="N233" s="12">
        <v>31</v>
      </c>
      <c r="O233" s="12">
        <v>150</v>
      </c>
      <c r="P233" s="21">
        <f t="shared" si="262"/>
        <v>12961</v>
      </c>
      <c r="Q233" s="7">
        <f t="shared" si="263"/>
        <v>4.8880487616696247</v>
      </c>
      <c r="R233" s="12">
        <v>12162</v>
      </c>
      <c r="S233" s="12">
        <v>508</v>
      </c>
      <c r="T233" s="12">
        <v>137</v>
      </c>
      <c r="U233" s="12">
        <v>30</v>
      </c>
      <c r="V233" s="12">
        <v>124</v>
      </c>
      <c r="W233" s="30">
        <f t="shared" si="264"/>
        <v>12961</v>
      </c>
      <c r="X233" s="7">
        <f t="shared" si="265"/>
        <v>4.8944525885348353</v>
      </c>
    </row>
    <row r="234" spans="1:24" x14ac:dyDescent="0.25">
      <c r="A234" s="10">
        <v>42959</v>
      </c>
      <c r="B234" s="11" t="s">
        <v>18</v>
      </c>
      <c r="C234" s="28">
        <f t="shared" si="253"/>
        <v>4.9004875545291249</v>
      </c>
      <c r="D234" s="12">
        <v>12406</v>
      </c>
      <c r="E234" s="12">
        <v>355</v>
      </c>
      <c r="F234" s="12">
        <v>97</v>
      </c>
      <c r="G234" s="12">
        <v>22</v>
      </c>
      <c r="H234" s="12">
        <v>110</v>
      </c>
      <c r="I234" s="21">
        <f t="shared" si="260"/>
        <v>12990</v>
      </c>
      <c r="J234" s="7">
        <f t="shared" si="261"/>
        <v>4.9187836797536564</v>
      </c>
      <c r="K234" s="12">
        <v>12181</v>
      </c>
      <c r="L234" s="12">
        <v>494</v>
      </c>
      <c r="M234" s="12">
        <v>134</v>
      </c>
      <c r="N234" s="12">
        <v>31</v>
      </c>
      <c r="O234" s="12">
        <v>150</v>
      </c>
      <c r="P234" s="21">
        <f t="shared" si="262"/>
        <v>12990</v>
      </c>
      <c r="Q234" s="7">
        <f t="shared" si="263"/>
        <v>4.8879907621247112</v>
      </c>
      <c r="R234" s="12">
        <v>12191</v>
      </c>
      <c r="S234" s="12">
        <v>508</v>
      </c>
      <c r="T234" s="12">
        <v>137</v>
      </c>
      <c r="U234" s="12">
        <v>30</v>
      </c>
      <c r="V234" s="12">
        <v>124</v>
      </c>
      <c r="W234" s="30">
        <f t="shared" si="264"/>
        <v>12990</v>
      </c>
      <c r="X234" s="7">
        <f t="shared" si="265"/>
        <v>4.8946882217090071</v>
      </c>
    </row>
    <row r="235" spans="1:24" x14ac:dyDescent="0.25">
      <c r="A235" s="10">
        <v>42960</v>
      </c>
      <c r="B235" s="11" t="s">
        <v>12</v>
      </c>
      <c r="C235" s="28">
        <f t="shared" si="253"/>
        <v>4.9006553012850045</v>
      </c>
      <c r="D235" s="12">
        <v>12439</v>
      </c>
      <c r="E235" s="12">
        <v>354</v>
      </c>
      <c r="F235" s="12">
        <v>97</v>
      </c>
      <c r="G235" s="12">
        <v>22</v>
      </c>
      <c r="H235" s="12">
        <v>110</v>
      </c>
      <c r="I235" s="21">
        <f t="shared" si="260"/>
        <v>13022</v>
      </c>
      <c r="J235" s="7">
        <f t="shared" si="261"/>
        <v>4.9190600522193213</v>
      </c>
      <c r="K235" s="12">
        <v>12213</v>
      </c>
      <c r="L235" s="12">
        <v>493</v>
      </c>
      <c r="M235" s="12">
        <v>134</v>
      </c>
      <c r="N235" s="12">
        <v>32</v>
      </c>
      <c r="O235" s="12">
        <v>150</v>
      </c>
      <c r="P235" s="21">
        <f t="shared" si="262"/>
        <v>13022</v>
      </c>
      <c r="Q235" s="7">
        <f t="shared" si="263"/>
        <v>4.8881124251267085</v>
      </c>
      <c r="R235" s="12">
        <v>12221</v>
      </c>
      <c r="S235" s="12">
        <v>509</v>
      </c>
      <c r="T235" s="12">
        <v>138</v>
      </c>
      <c r="U235" s="12">
        <v>31</v>
      </c>
      <c r="V235" s="12">
        <v>123</v>
      </c>
      <c r="W235" s="30">
        <f t="shared" si="264"/>
        <v>13022</v>
      </c>
      <c r="X235" s="7">
        <f t="shared" si="265"/>
        <v>4.8947934265089845</v>
      </c>
    </row>
    <row r="236" spans="1:24" x14ac:dyDescent="0.25">
      <c r="A236" s="10">
        <v>42961</v>
      </c>
      <c r="B236" s="11" t="s">
        <v>13</v>
      </c>
      <c r="C236" s="28">
        <f t="shared" si="253"/>
        <v>4.9009706257982115</v>
      </c>
      <c r="D236" s="12">
        <v>12469</v>
      </c>
      <c r="E236" s="12">
        <v>352</v>
      </c>
      <c r="F236" s="12">
        <v>97</v>
      </c>
      <c r="G236" s="12">
        <v>22</v>
      </c>
      <c r="H236" s="12">
        <v>110</v>
      </c>
      <c r="I236" s="21">
        <f t="shared" si="260"/>
        <v>13050</v>
      </c>
      <c r="J236" s="7">
        <f t="shared" si="261"/>
        <v>4.9193869731800763</v>
      </c>
      <c r="K236" s="12">
        <v>12243</v>
      </c>
      <c r="L236" s="12">
        <v>491</v>
      </c>
      <c r="M236" s="12">
        <v>135</v>
      </c>
      <c r="N236" s="12">
        <v>32</v>
      </c>
      <c r="O236" s="12">
        <v>149</v>
      </c>
      <c r="P236" s="21">
        <f t="shared" si="262"/>
        <v>13050</v>
      </c>
      <c r="Q236" s="7">
        <f t="shared" si="263"/>
        <v>4.8886590038314175</v>
      </c>
      <c r="R236" s="12">
        <v>12247</v>
      </c>
      <c r="S236" s="12">
        <v>510</v>
      </c>
      <c r="T236" s="12">
        <v>139</v>
      </c>
      <c r="U236" s="12">
        <v>32</v>
      </c>
      <c r="V236" s="12">
        <v>122</v>
      </c>
      <c r="W236" s="30">
        <f t="shared" si="264"/>
        <v>13050</v>
      </c>
      <c r="X236" s="7">
        <f t="shared" si="265"/>
        <v>4.8948659003831416</v>
      </c>
    </row>
    <row r="237" spans="1:24" x14ac:dyDescent="0.25">
      <c r="A237" s="10">
        <v>42962</v>
      </c>
      <c r="B237" s="11" t="s">
        <v>14</v>
      </c>
      <c r="C237" s="28">
        <f t="shared" si="253"/>
        <v>4.900734731363845</v>
      </c>
      <c r="D237" s="12">
        <v>12480</v>
      </c>
      <c r="E237" s="12">
        <v>355</v>
      </c>
      <c r="F237" s="12">
        <v>99</v>
      </c>
      <c r="G237" s="12">
        <v>22</v>
      </c>
      <c r="H237" s="12">
        <v>110</v>
      </c>
      <c r="I237" s="21">
        <f t="shared" si="260"/>
        <v>13066</v>
      </c>
      <c r="J237" s="7">
        <f t="shared" si="261"/>
        <v>4.9189499464258377</v>
      </c>
      <c r="K237" s="12">
        <v>12256</v>
      </c>
      <c r="L237" s="12">
        <v>493</v>
      </c>
      <c r="M237" s="12">
        <v>136</v>
      </c>
      <c r="N237" s="12">
        <v>32</v>
      </c>
      <c r="O237" s="12">
        <v>149</v>
      </c>
      <c r="P237" s="21">
        <f t="shared" si="262"/>
        <v>13066</v>
      </c>
      <c r="Q237" s="7">
        <f t="shared" si="263"/>
        <v>4.8884892086330938</v>
      </c>
      <c r="R237" s="12">
        <v>12260</v>
      </c>
      <c r="S237" s="12">
        <v>513</v>
      </c>
      <c r="T237" s="12">
        <v>139</v>
      </c>
      <c r="U237" s="12">
        <v>32</v>
      </c>
      <c r="V237" s="12">
        <v>122</v>
      </c>
      <c r="W237" s="30">
        <f t="shared" si="264"/>
        <v>13066</v>
      </c>
      <c r="X237" s="7">
        <f t="shared" si="265"/>
        <v>4.8947650390326034</v>
      </c>
    </row>
    <row r="238" spans="1:24" x14ac:dyDescent="0.25">
      <c r="A238" s="10">
        <v>42963</v>
      </c>
      <c r="B238" s="11" t="s">
        <v>15</v>
      </c>
      <c r="C238" s="28">
        <f t="shared" si="253"/>
        <v>4.9005682542109419</v>
      </c>
      <c r="D238" s="12">
        <v>12493</v>
      </c>
      <c r="E238" s="12">
        <v>355</v>
      </c>
      <c r="F238" s="12">
        <v>101</v>
      </c>
      <c r="G238" s="12">
        <v>22</v>
      </c>
      <c r="H238" s="12">
        <v>110</v>
      </c>
      <c r="I238" s="21">
        <f t="shared" si="260"/>
        <v>13081</v>
      </c>
      <c r="J238" s="7">
        <f t="shared" si="261"/>
        <v>4.9187370996101212</v>
      </c>
      <c r="K238" s="12">
        <v>12272</v>
      </c>
      <c r="L238" s="12">
        <v>490</v>
      </c>
      <c r="M238" s="12">
        <v>138</v>
      </c>
      <c r="N238" s="12">
        <v>33</v>
      </c>
      <c r="O238" s="12">
        <v>148</v>
      </c>
      <c r="P238" s="21">
        <f t="shared" si="262"/>
        <v>13081</v>
      </c>
      <c r="Q238" s="7">
        <f t="shared" si="263"/>
        <v>4.88861707820503</v>
      </c>
      <c r="R238" s="12">
        <v>12272</v>
      </c>
      <c r="S238" s="12">
        <v>513</v>
      </c>
      <c r="T238" s="12">
        <v>141</v>
      </c>
      <c r="U238" s="12">
        <v>33</v>
      </c>
      <c r="V238" s="12">
        <v>122</v>
      </c>
      <c r="W238" s="30">
        <f t="shared" si="264"/>
        <v>13081</v>
      </c>
      <c r="X238" s="7">
        <f t="shared" si="265"/>
        <v>4.8943505848176745</v>
      </c>
    </row>
    <row r="239" spans="1:24" x14ac:dyDescent="0.25">
      <c r="A239" s="10">
        <v>42964</v>
      </c>
      <c r="B239" s="11" t="s">
        <v>16</v>
      </c>
      <c r="C239" s="28">
        <f t="shared" si="253"/>
        <v>4.9009634205241621</v>
      </c>
      <c r="D239" s="12">
        <v>12528</v>
      </c>
      <c r="E239" s="12">
        <v>352</v>
      </c>
      <c r="F239" s="12">
        <v>100</v>
      </c>
      <c r="G239" s="12">
        <v>22</v>
      </c>
      <c r="H239" s="12">
        <v>111</v>
      </c>
      <c r="I239" s="21">
        <f t="shared" si="260"/>
        <v>13113</v>
      </c>
      <c r="J239" s="7">
        <f t="shared" si="261"/>
        <v>4.9190116678105698</v>
      </c>
      <c r="K239" s="12">
        <v>12306</v>
      </c>
      <c r="L239" s="12">
        <v>488</v>
      </c>
      <c r="M239" s="12">
        <v>136</v>
      </c>
      <c r="N239" s="12">
        <v>33</v>
      </c>
      <c r="O239" s="12">
        <v>150</v>
      </c>
      <c r="P239" s="21">
        <f t="shared" si="262"/>
        <v>13113</v>
      </c>
      <c r="Q239" s="7">
        <f t="shared" si="263"/>
        <v>4.8887363684892851</v>
      </c>
      <c r="R239" s="12">
        <v>12306</v>
      </c>
      <c r="S239" s="12">
        <v>512</v>
      </c>
      <c r="T239" s="12">
        <v>142</v>
      </c>
      <c r="U239" s="12">
        <v>33</v>
      </c>
      <c r="V239" s="12">
        <v>120</v>
      </c>
      <c r="W239" s="30">
        <f t="shared" si="264"/>
        <v>13113</v>
      </c>
      <c r="X239" s="7">
        <f t="shared" si="265"/>
        <v>4.8951422252726307</v>
      </c>
    </row>
    <row r="240" spans="1:24" x14ac:dyDescent="0.25">
      <c r="A240" s="10">
        <v>42965</v>
      </c>
      <c r="B240" s="11" t="s">
        <v>17</v>
      </c>
      <c r="C240" s="28">
        <f t="shared" si="253"/>
        <v>4.901354601848336</v>
      </c>
      <c r="D240" s="12">
        <v>12577</v>
      </c>
      <c r="E240" s="12">
        <v>355</v>
      </c>
      <c r="F240" s="12">
        <v>100</v>
      </c>
      <c r="G240" s="12">
        <v>22</v>
      </c>
      <c r="H240" s="12">
        <v>111</v>
      </c>
      <c r="I240" s="21">
        <f t="shared" si="260"/>
        <v>13165</v>
      </c>
      <c r="J240" s="7">
        <f t="shared" si="261"/>
        <v>4.9191036840106346</v>
      </c>
      <c r="K240" s="12">
        <v>12356</v>
      </c>
      <c r="L240" s="12">
        <v>491</v>
      </c>
      <c r="M240" s="12">
        <v>135</v>
      </c>
      <c r="N240" s="12">
        <v>33</v>
      </c>
      <c r="O240" s="12">
        <v>150</v>
      </c>
      <c r="P240" s="21">
        <f t="shared" si="262"/>
        <v>13165</v>
      </c>
      <c r="Q240" s="7">
        <f t="shared" si="263"/>
        <v>4.8890998860615271</v>
      </c>
      <c r="R240" s="12">
        <v>12359</v>
      </c>
      <c r="S240" s="12">
        <v>512</v>
      </c>
      <c r="T240" s="12">
        <v>142</v>
      </c>
      <c r="U240" s="12">
        <v>33</v>
      </c>
      <c r="V240" s="12">
        <v>119</v>
      </c>
      <c r="W240" s="30">
        <f t="shared" si="264"/>
        <v>13165</v>
      </c>
      <c r="X240" s="7">
        <f t="shared" si="265"/>
        <v>4.8958602354728447</v>
      </c>
    </row>
    <row r="241" spans="1:24" x14ac:dyDescent="0.25">
      <c r="A241" s="10">
        <v>42966</v>
      </c>
      <c r="B241" s="11" t="s">
        <v>18</v>
      </c>
      <c r="C241" s="28">
        <f t="shared" si="253"/>
        <v>4.9019919715216238</v>
      </c>
      <c r="D241" s="12">
        <v>12619</v>
      </c>
      <c r="E241" s="12">
        <v>354</v>
      </c>
      <c r="F241" s="12">
        <v>99</v>
      </c>
      <c r="G241" s="12">
        <v>22</v>
      </c>
      <c r="H241" s="12">
        <v>109</v>
      </c>
      <c r="I241" s="21">
        <f t="shared" si="260"/>
        <v>13203</v>
      </c>
      <c r="J241" s="7">
        <f t="shared" si="261"/>
        <v>4.9201696584109671</v>
      </c>
      <c r="K241" s="12">
        <v>12396</v>
      </c>
      <c r="L241" s="12">
        <v>489</v>
      </c>
      <c r="M241" s="12">
        <v>137</v>
      </c>
      <c r="N241" s="12">
        <v>33</v>
      </c>
      <c r="O241" s="12">
        <v>148</v>
      </c>
      <c r="P241" s="21">
        <f t="shared" si="262"/>
        <v>13203</v>
      </c>
      <c r="Q241" s="7">
        <f t="shared" si="263"/>
        <v>4.8898735135953952</v>
      </c>
      <c r="R241" s="12">
        <v>12395</v>
      </c>
      <c r="S241" s="12">
        <v>513</v>
      </c>
      <c r="T241" s="12">
        <v>143</v>
      </c>
      <c r="U241" s="12">
        <v>33</v>
      </c>
      <c r="V241" s="12">
        <v>119</v>
      </c>
      <c r="W241" s="30">
        <f t="shared" si="264"/>
        <v>13203</v>
      </c>
      <c r="X241" s="7">
        <f t="shared" si="265"/>
        <v>4.8959327425585091</v>
      </c>
    </row>
    <row r="242" spans="1:24" x14ac:dyDescent="0.25">
      <c r="A242" s="10">
        <v>42967</v>
      </c>
      <c r="B242" s="11" t="s">
        <v>12</v>
      </c>
      <c r="C242" s="28">
        <f t="shared" si="253"/>
        <v>4.9026214399033012</v>
      </c>
      <c r="D242" s="12">
        <v>12654</v>
      </c>
      <c r="E242" s="12">
        <v>354</v>
      </c>
      <c r="F242" s="12">
        <v>98</v>
      </c>
      <c r="G242" s="12">
        <v>22</v>
      </c>
      <c r="H242" s="12">
        <v>109</v>
      </c>
      <c r="I242" s="21">
        <f t="shared" si="260"/>
        <v>13237</v>
      </c>
      <c r="J242" s="7">
        <f t="shared" si="261"/>
        <v>4.9205257988970308</v>
      </c>
      <c r="K242" s="12">
        <v>12429</v>
      </c>
      <c r="L242" s="12">
        <v>492</v>
      </c>
      <c r="M242" s="12">
        <v>137</v>
      </c>
      <c r="N242" s="12">
        <v>33</v>
      </c>
      <c r="O242" s="12">
        <v>146</v>
      </c>
      <c r="P242" s="21">
        <f t="shared" si="262"/>
        <v>13237</v>
      </c>
      <c r="Q242" s="7">
        <f t="shared" si="263"/>
        <v>4.8905341089370706</v>
      </c>
      <c r="R242" s="12">
        <v>12429</v>
      </c>
      <c r="S242" s="12">
        <v>515</v>
      </c>
      <c r="T242" s="12">
        <v>144</v>
      </c>
      <c r="U242" s="12">
        <v>33</v>
      </c>
      <c r="V242" s="12">
        <v>116</v>
      </c>
      <c r="W242" s="30">
        <f t="shared" si="264"/>
        <v>13237</v>
      </c>
      <c r="X242" s="7">
        <f t="shared" si="265"/>
        <v>4.8968044118758023</v>
      </c>
    </row>
    <row r="243" spans="1:24" x14ac:dyDescent="0.25">
      <c r="A243" s="10">
        <v>42968</v>
      </c>
      <c r="B243" s="11" t="s">
        <v>13</v>
      </c>
      <c r="C243" s="28">
        <f t="shared" si="253"/>
        <v>4.9029847002758968</v>
      </c>
      <c r="D243" s="12">
        <v>12705</v>
      </c>
      <c r="E243" s="12">
        <v>354</v>
      </c>
      <c r="F243" s="12">
        <v>99</v>
      </c>
      <c r="G243" s="12">
        <v>23</v>
      </c>
      <c r="H243" s="12">
        <v>109</v>
      </c>
      <c r="I243" s="21">
        <f t="shared" si="260"/>
        <v>13290</v>
      </c>
      <c r="J243" s="7">
        <f t="shared" si="261"/>
        <v>4.9204665161775774</v>
      </c>
      <c r="K243" s="12">
        <v>12484</v>
      </c>
      <c r="L243" s="12">
        <v>490</v>
      </c>
      <c r="M243" s="12">
        <v>136</v>
      </c>
      <c r="N243" s="12">
        <v>34</v>
      </c>
      <c r="O243" s="12">
        <v>146</v>
      </c>
      <c r="P243" s="21">
        <f t="shared" si="262"/>
        <v>13290</v>
      </c>
      <c r="Q243" s="7">
        <f t="shared" si="263"/>
        <v>4.89104589917231</v>
      </c>
      <c r="R243" s="12">
        <v>12485</v>
      </c>
      <c r="S243" s="12">
        <v>512</v>
      </c>
      <c r="T243" s="12">
        <v>144</v>
      </c>
      <c r="U243" s="12">
        <v>33</v>
      </c>
      <c r="V243" s="12">
        <v>116</v>
      </c>
      <c r="W243" s="30">
        <f t="shared" si="264"/>
        <v>13290</v>
      </c>
      <c r="X243" s="7">
        <f t="shared" si="265"/>
        <v>4.8974416854778031</v>
      </c>
    </row>
    <row r="244" spans="1:24" x14ac:dyDescent="0.25">
      <c r="A244" s="10">
        <v>42969</v>
      </c>
      <c r="B244" s="11" t="s">
        <v>14</v>
      </c>
      <c r="C244" s="28">
        <f t="shared" si="253"/>
        <v>4.9036603074457963</v>
      </c>
      <c r="D244" s="12">
        <v>12733</v>
      </c>
      <c r="E244" s="12">
        <v>351</v>
      </c>
      <c r="F244" s="12">
        <v>99</v>
      </c>
      <c r="G244" s="12">
        <v>23</v>
      </c>
      <c r="H244" s="12">
        <v>108</v>
      </c>
      <c r="I244" s="21">
        <f t="shared" si="260"/>
        <v>13314</v>
      </c>
      <c r="J244" s="7">
        <f t="shared" si="261"/>
        <v>4.9211356466876968</v>
      </c>
      <c r="K244" s="12">
        <v>12513</v>
      </c>
      <c r="L244" s="12">
        <v>488</v>
      </c>
      <c r="M244" s="12">
        <v>135</v>
      </c>
      <c r="N244" s="12">
        <v>33</v>
      </c>
      <c r="O244" s="12">
        <v>145</v>
      </c>
      <c r="P244" s="21">
        <f t="shared" si="262"/>
        <v>13314</v>
      </c>
      <c r="Q244" s="7">
        <f t="shared" si="263"/>
        <v>4.8920684993240195</v>
      </c>
      <c r="R244" s="12">
        <v>12511</v>
      </c>
      <c r="S244" s="12">
        <v>510</v>
      </c>
      <c r="T244" s="12">
        <v>144</v>
      </c>
      <c r="U244" s="12">
        <v>33</v>
      </c>
      <c r="V244" s="12">
        <v>116</v>
      </c>
      <c r="W244" s="30">
        <f t="shared" si="264"/>
        <v>13314</v>
      </c>
      <c r="X244" s="7">
        <f t="shared" si="265"/>
        <v>4.8977767763256725</v>
      </c>
    </row>
    <row r="245" spans="1:24" x14ac:dyDescent="0.25">
      <c r="A245" s="10">
        <v>42970</v>
      </c>
      <c r="B245" s="11" t="s">
        <v>15</v>
      </c>
      <c r="C245" s="28">
        <f t="shared" si="253"/>
        <v>4.9041981968482302</v>
      </c>
      <c r="D245" s="12">
        <v>12769</v>
      </c>
      <c r="E245" s="12">
        <v>350</v>
      </c>
      <c r="F245" s="12">
        <v>97</v>
      </c>
      <c r="G245" s="12">
        <v>24</v>
      </c>
      <c r="H245" s="12">
        <v>107</v>
      </c>
      <c r="I245" s="21">
        <f t="shared" si="260"/>
        <v>13347</v>
      </c>
      <c r="J245" s="7">
        <f t="shared" si="261"/>
        <v>4.921780175320297</v>
      </c>
      <c r="K245" s="12">
        <v>12548</v>
      </c>
      <c r="L245" s="12">
        <v>489</v>
      </c>
      <c r="M245" s="12">
        <v>132</v>
      </c>
      <c r="N245" s="12">
        <v>34</v>
      </c>
      <c r="O245" s="12">
        <v>144</v>
      </c>
      <c r="P245" s="21">
        <f t="shared" si="262"/>
        <v>13347</v>
      </c>
      <c r="Q245" s="7">
        <f t="shared" si="263"/>
        <v>4.8927848954821309</v>
      </c>
      <c r="R245" s="12">
        <v>12545</v>
      </c>
      <c r="S245" s="12">
        <v>510</v>
      </c>
      <c r="T245" s="12">
        <v>142</v>
      </c>
      <c r="U245" s="12">
        <v>33</v>
      </c>
      <c r="V245" s="12">
        <v>117</v>
      </c>
      <c r="W245" s="30">
        <f t="shared" si="264"/>
        <v>13347</v>
      </c>
      <c r="X245" s="7">
        <f t="shared" si="265"/>
        <v>4.8980295197422645</v>
      </c>
    </row>
    <row r="246" spans="1:24" x14ac:dyDescent="0.25">
      <c r="A246" s="10">
        <v>42971</v>
      </c>
      <c r="B246" s="11" t="s">
        <v>16</v>
      </c>
      <c r="C246" s="28">
        <f t="shared" si="253"/>
        <v>4.9039772301700246</v>
      </c>
      <c r="D246" s="12">
        <v>12774</v>
      </c>
      <c r="E246" s="12">
        <v>349</v>
      </c>
      <c r="F246" s="12">
        <v>96</v>
      </c>
      <c r="G246" s="12">
        <v>25</v>
      </c>
      <c r="H246" s="12">
        <v>107</v>
      </c>
      <c r="I246" s="21">
        <f t="shared" si="260"/>
        <v>13351</v>
      </c>
      <c r="J246" s="7">
        <f t="shared" si="261"/>
        <v>4.9218036102164628</v>
      </c>
      <c r="K246" s="12">
        <v>12552</v>
      </c>
      <c r="L246" s="12">
        <v>487</v>
      </c>
      <c r="M246" s="12">
        <v>132</v>
      </c>
      <c r="N246" s="12">
        <v>34</v>
      </c>
      <c r="O246" s="12">
        <v>146</v>
      </c>
      <c r="P246" s="21">
        <f t="shared" si="262"/>
        <v>13351</v>
      </c>
      <c r="Q246" s="7">
        <f t="shared" si="263"/>
        <v>4.8923676129128904</v>
      </c>
      <c r="R246" s="12">
        <v>12548</v>
      </c>
      <c r="S246" s="12">
        <v>508</v>
      </c>
      <c r="T246" s="12">
        <v>145</v>
      </c>
      <c r="U246" s="12">
        <v>33</v>
      </c>
      <c r="V246" s="12">
        <v>117</v>
      </c>
      <c r="W246" s="30">
        <f t="shared" si="264"/>
        <v>13351</v>
      </c>
      <c r="X246" s="7">
        <f t="shared" si="265"/>
        <v>4.8977604673807207</v>
      </c>
    </row>
    <row r="247" spans="1:24" x14ac:dyDescent="0.25">
      <c r="A247" s="10">
        <v>42972</v>
      </c>
      <c r="B247" s="11" t="s">
        <v>17</v>
      </c>
      <c r="C247" s="28">
        <f t="shared" si="253"/>
        <v>4.9039083893452826</v>
      </c>
      <c r="D247" s="12">
        <v>12810</v>
      </c>
      <c r="E247" s="12">
        <v>351</v>
      </c>
      <c r="F247" s="12">
        <v>95</v>
      </c>
      <c r="G247" s="12">
        <v>26</v>
      </c>
      <c r="H247" s="12">
        <v>108</v>
      </c>
      <c r="I247" s="21">
        <f t="shared" si="260"/>
        <v>13390</v>
      </c>
      <c r="J247" s="7">
        <f t="shared" si="261"/>
        <v>4.9215085884988801</v>
      </c>
      <c r="K247" s="12">
        <v>12587</v>
      </c>
      <c r="L247" s="12">
        <v>489</v>
      </c>
      <c r="M247" s="12">
        <v>134</v>
      </c>
      <c r="N247" s="12">
        <v>34</v>
      </c>
      <c r="O247" s="12">
        <v>146</v>
      </c>
      <c r="P247" s="21">
        <f t="shared" si="262"/>
        <v>13390</v>
      </c>
      <c r="Q247" s="7">
        <f t="shared" si="263"/>
        <v>4.8922330097087379</v>
      </c>
      <c r="R247" s="12">
        <v>12585</v>
      </c>
      <c r="S247" s="12">
        <v>511</v>
      </c>
      <c r="T247" s="12">
        <v>144</v>
      </c>
      <c r="U247" s="12">
        <v>33</v>
      </c>
      <c r="V247" s="12">
        <v>117</v>
      </c>
      <c r="W247" s="30">
        <f t="shared" si="264"/>
        <v>13390</v>
      </c>
      <c r="X247" s="7">
        <f t="shared" si="265"/>
        <v>4.8979835698282299</v>
      </c>
    </row>
    <row r="248" spans="1:24" x14ac:dyDescent="0.25">
      <c r="A248" s="10">
        <v>42973</v>
      </c>
      <c r="B248" s="11" t="s">
        <v>18</v>
      </c>
      <c r="C248" s="28">
        <f t="shared" si="253"/>
        <v>4.9045028934753994</v>
      </c>
      <c r="D248" s="12">
        <v>12842</v>
      </c>
      <c r="E248" s="12">
        <v>352</v>
      </c>
      <c r="F248" s="12">
        <v>95</v>
      </c>
      <c r="G248" s="12">
        <v>26</v>
      </c>
      <c r="H248" s="12">
        <v>106</v>
      </c>
      <c r="I248" s="21">
        <f t="shared" si="260"/>
        <v>13421</v>
      </c>
      <c r="J248" s="7">
        <f t="shared" si="261"/>
        <v>4.9222114596527833</v>
      </c>
      <c r="K248" s="12">
        <v>12623</v>
      </c>
      <c r="L248" s="12">
        <v>486</v>
      </c>
      <c r="M248" s="12">
        <v>133</v>
      </c>
      <c r="N248" s="12">
        <v>33</v>
      </c>
      <c r="O248" s="12">
        <v>146</v>
      </c>
      <c r="P248" s="21">
        <f t="shared" si="262"/>
        <v>13421</v>
      </c>
      <c r="Q248" s="7">
        <f t="shared" si="263"/>
        <v>4.8930780120706352</v>
      </c>
      <c r="R248" s="12">
        <v>12616</v>
      </c>
      <c r="S248" s="12">
        <v>511</v>
      </c>
      <c r="T248" s="12">
        <v>144</v>
      </c>
      <c r="U248" s="12">
        <v>33</v>
      </c>
      <c r="V248" s="12">
        <v>117</v>
      </c>
      <c r="W248" s="30">
        <f t="shared" si="264"/>
        <v>13421</v>
      </c>
      <c r="X248" s="7">
        <f t="shared" si="265"/>
        <v>4.8982192087027796</v>
      </c>
    </row>
    <row r="249" spans="1:24" x14ac:dyDescent="0.25">
      <c r="A249" s="10">
        <v>42974</v>
      </c>
      <c r="B249" s="11" t="s">
        <v>12</v>
      </c>
      <c r="C249" s="28">
        <f t="shared" si="253"/>
        <v>4.9051892506613273</v>
      </c>
      <c r="D249" s="12">
        <v>12906</v>
      </c>
      <c r="E249" s="12">
        <v>351</v>
      </c>
      <c r="F249" s="12">
        <v>96</v>
      </c>
      <c r="G249" s="12">
        <v>26</v>
      </c>
      <c r="H249" s="12">
        <v>104</v>
      </c>
      <c r="I249" s="21">
        <f t="shared" si="260"/>
        <v>13483</v>
      </c>
      <c r="J249" s="7">
        <f t="shared" si="261"/>
        <v>4.9230883334569455</v>
      </c>
      <c r="K249" s="12">
        <v>12685</v>
      </c>
      <c r="L249" s="12">
        <v>488</v>
      </c>
      <c r="M249" s="12">
        <v>131</v>
      </c>
      <c r="N249" s="12">
        <v>34</v>
      </c>
      <c r="O249" s="12">
        <v>145</v>
      </c>
      <c r="P249" s="21">
        <f t="shared" si="262"/>
        <v>13483</v>
      </c>
      <c r="Q249" s="7">
        <f t="shared" si="263"/>
        <v>4.8937921827486468</v>
      </c>
      <c r="R249" s="12">
        <v>12678</v>
      </c>
      <c r="S249" s="12">
        <v>511</v>
      </c>
      <c r="T249" s="12">
        <v>143</v>
      </c>
      <c r="U249" s="12">
        <v>35</v>
      </c>
      <c r="V249" s="12">
        <v>116</v>
      </c>
      <c r="W249" s="30">
        <f t="shared" si="264"/>
        <v>13483</v>
      </c>
      <c r="X249" s="7">
        <f t="shared" si="265"/>
        <v>4.8986872357783877</v>
      </c>
    </row>
    <row r="250" spans="1:24" x14ac:dyDescent="0.25">
      <c r="A250" s="10">
        <v>42975</v>
      </c>
      <c r="B250" s="11" t="s">
        <v>13</v>
      </c>
      <c r="C250" s="28">
        <f t="shared" si="253"/>
        <v>4.905082821101483</v>
      </c>
      <c r="D250" s="12">
        <v>12923</v>
      </c>
      <c r="E250" s="12">
        <v>351</v>
      </c>
      <c r="F250" s="12">
        <v>99</v>
      </c>
      <c r="G250" s="12">
        <v>26</v>
      </c>
      <c r="H250" s="12">
        <v>104</v>
      </c>
      <c r="I250" s="21">
        <f t="shared" si="260"/>
        <v>13503</v>
      </c>
      <c r="J250" s="7">
        <f t="shared" si="261"/>
        <v>4.9227579056505961</v>
      </c>
      <c r="K250" s="12">
        <v>12706</v>
      </c>
      <c r="L250" s="12">
        <v>486</v>
      </c>
      <c r="M250" s="12">
        <v>132</v>
      </c>
      <c r="N250" s="12">
        <v>34</v>
      </c>
      <c r="O250" s="12">
        <v>145</v>
      </c>
      <c r="P250" s="21">
        <f t="shared" si="262"/>
        <v>13503</v>
      </c>
      <c r="Q250" s="7">
        <f t="shared" si="263"/>
        <v>4.8939494927053246</v>
      </c>
      <c r="R250" s="12">
        <v>12696</v>
      </c>
      <c r="S250" s="12">
        <v>511</v>
      </c>
      <c r="T250" s="12">
        <v>145</v>
      </c>
      <c r="U250" s="12">
        <v>35</v>
      </c>
      <c r="V250" s="12">
        <v>116</v>
      </c>
      <c r="W250" s="30">
        <f t="shared" si="264"/>
        <v>13503</v>
      </c>
      <c r="X250" s="7">
        <f t="shared" si="265"/>
        <v>4.8985410649485299</v>
      </c>
    </row>
    <row r="251" spans="1:24" x14ac:dyDescent="0.25">
      <c r="A251" s="10">
        <v>42976</v>
      </c>
      <c r="B251" s="11" t="s">
        <v>14</v>
      </c>
      <c r="C251" s="28">
        <f t="shared" si="253"/>
        <v>4.905199229743741</v>
      </c>
      <c r="D251" s="12">
        <v>12923</v>
      </c>
      <c r="E251" s="12">
        <v>350</v>
      </c>
      <c r="F251" s="12">
        <v>101</v>
      </c>
      <c r="G251" s="12">
        <v>25</v>
      </c>
      <c r="H251" s="12">
        <v>103</v>
      </c>
      <c r="I251" s="21">
        <f t="shared" si="260"/>
        <v>13502</v>
      </c>
      <c r="J251" s="7">
        <f t="shared" si="261"/>
        <v>4.9230484372685526</v>
      </c>
      <c r="K251" s="12">
        <v>12704</v>
      </c>
      <c r="L251" s="12">
        <v>487</v>
      </c>
      <c r="M251" s="12">
        <v>134</v>
      </c>
      <c r="N251" s="12">
        <v>33</v>
      </c>
      <c r="O251" s="12">
        <v>144</v>
      </c>
      <c r="P251" s="21">
        <f t="shared" si="262"/>
        <v>13502</v>
      </c>
      <c r="Q251" s="7">
        <f t="shared" si="263"/>
        <v>4.894089764479336</v>
      </c>
      <c r="R251" s="12">
        <v>12692</v>
      </c>
      <c r="S251" s="12">
        <v>514</v>
      </c>
      <c r="T251" s="12">
        <v>146</v>
      </c>
      <c r="U251" s="12">
        <v>35</v>
      </c>
      <c r="V251" s="12">
        <v>115</v>
      </c>
      <c r="W251" s="30">
        <f t="shared" si="264"/>
        <v>13502</v>
      </c>
      <c r="X251" s="7">
        <f t="shared" si="265"/>
        <v>4.8984594874833354</v>
      </c>
    </row>
    <row r="252" spans="1:24" x14ac:dyDescent="0.25">
      <c r="A252" s="10">
        <v>42977</v>
      </c>
      <c r="B252" s="11" t="s">
        <v>15</v>
      </c>
      <c r="C252" s="28">
        <f t="shared" si="253"/>
        <v>4.9052444707448775</v>
      </c>
      <c r="D252" s="12">
        <v>12941</v>
      </c>
      <c r="E252" s="12">
        <v>349</v>
      </c>
      <c r="F252" s="12">
        <v>99</v>
      </c>
      <c r="G252" s="12">
        <v>25</v>
      </c>
      <c r="H252" s="12">
        <v>105</v>
      </c>
      <c r="I252" s="21">
        <f t="shared" si="260"/>
        <v>13519</v>
      </c>
      <c r="J252" s="7">
        <f t="shared" si="261"/>
        <v>4.9229232931429836</v>
      </c>
      <c r="K252" s="12">
        <v>12723</v>
      </c>
      <c r="L252" s="12">
        <v>485</v>
      </c>
      <c r="M252" s="12">
        <v>133</v>
      </c>
      <c r="N252" s="12">
        <v>32</v>
      </c>
      <c r="O252" s="12">
        <v>146</v>
      </c>
      <c r="P252" s="21">
        <f t="shared" si="262"/>
        <v>13519</v>
      </c>
      <c r="Q252" s="7">
        <f t="shared" si="263"/>
        <v>4.8941489755159404</v>
      </c>
      <c r="R252" s="12">
        <v>12711</v>
      </c>
      <c r="S252" s="12">
        <v>513</v>
      </c>
      <c r="T252" s="12">
        <v>144</v>
      </c>
      <c r="U252" s="12">
        <v>35</v>
      </c>
      <c r="V252" s="12">
        <v>116</v>
      </c>
      <c r="W252" s="30">
        <f t="shared" si="264"/>
        <v>13519</v>
      </c>
      <c r="X252" s="7">
        <f t="shared" si="265"/>
        <v>4.8986611435757084</v>
      </c>
    </row>
    <row r="253" spans="1:24" x14ac:dyDescent="0.25">
      <c r="A253" s="10">
        <v>42978</v>
      </c>
      <c r="B253" s="11" t="s">
        <v>16</v>
      </c>
      <c r="C253" s="28">
        <f t="shared" si="253"/>
        <v>4.9061837891106181</v>
      </c>
      <c r="D253" s="12">
        <v>12957</v>
      </c>
      <c r="E253" s="12">
        <v>345</v>
      </c>
      <c r="F253" s="12">
        <v>99</v>
      </c>
      <c r="G253" s="12">
        <v>25</v>
      </c>
      <c r="H253" s="12">
        <v>104</v>
      </c>
      <c r="I253" s="21">
        <f t="shared" si="260"/>
        <v>13530</v>
      </c>
      <c r="J253" s="7">
        <f t="shared" si="261"/>
        <v>4.923577235772358</v>
      </c>
      <c r="K253" s="12">
        <v>12744</v>
      </c>
      <c r="L253" s="12">
        <v>479</v>
      </c>
      <c r="M253" s="12">
        <v>130</v>
      </c>
      <c r="N253" s="12">
        <v>32</v>
      </c>
      <c r="O253" s="12">
        <v>145</v>
      </c>
      <c r="P253" s="21">
        <f t="shared" si="262"/>
        <v>13530</v>
      </c>
      <c r="Q253" s="7">
        <f t="shared" si="263"/>
        <v>4.8954175905395418</v>
      </c>
      <c r="R253" s="12">
        <v>12729</v>
      </c>
      <c r="S253" s="12">
        <v>508</v>
      </c>
      <c r="T253" s="12">
        <v>143</v>
      </c>
      <c r="U253" s="12">
        <v>35</v>
      </c>
      <c r="V253" s="12">
        <v>115</v>
      </c>
      <c r="W253" s="30">
        <f t="shared" si="264"/>
        <v>13530</v>
      </c>
      <c r="X253" s="7">
        <f t="shared" si="265"/>
        <v>4.8995565410199555</v>
      </c>
    </row>
    <row r="254" spans="1:24" x14ac:dyDescent="0.25">
      <c r="A254" s="27">
        <v>42948</v>
      </c>
      <c r="B254" s="11" t="s">
        <v>19</v>
      </c>
      <c r="C254" s="7">
        <f>AVERAGE(C223:C253)</f>
        <v>4.9017915578548266</v>
      </c>
      <c r="D254" s="12">
        <f>AVERAGE(D223:D253)</f>
        <v>12521.967741935483</v>
      </c>
      <c r="E254" s="12">
        <f t="shared" ref="E254:X254" si="266">AVERAGE(E223:E253)</f>
        <v>352.48387096774195</v>
      </c>
      <c r="F254" s="12">
        <f t="shared" si="266"/>
        <v>97.903225806451616</v>
      </c>
      <c r="G254" s="12">
        <f t="shared" si="266"/>
        <v>22.93548387096774</v>
      </c>
      <c r="H254" s="12">
        <f t="shared" si="266"/>
        <v>107.83870967741936</v>
      </c>
      <c r="I254" s="12">
        <f t="shared" si="266"/>
        <v>13103.129032258064</v>
      </c>
      <c r="J254" s="7">
        <f t="shared" si="266"/>
        <v>4.919946144405464</v>
      </c>
      <c r="K254" s="12">
        <f t="shared" si="266"/>
        <v>12299.258064516129</v>
      </c>
      <c r="L254" s="12">
        <f t="shared" si="266"/>
        <v>490.09677419354841</v>
      </c>
      <c r="M254" s="12">
        <f t="shared" si="266"/>
        <v>133.51612903225808</v>
      </c>
      <c r="N254" s="12">
        <f t="shared" si="266"/>
        <v>32.258064516129032</v>
      </c>
      <c r="O254" s="12">
        <f t="shared" si="266"/>
        <v>148</v>
      </c>
      <c r="P254" s="12">
        <f t="shared" si="266"/>
        <v>13103.129032258064</v>
      </c>
      <c r="Q254" s="7">
        <f t="shared" si="266"/>
        <v>4.8895871437363043</v>
      </c>
      <c r="R254" s="12">
        <f t="shared" si="266"/>
        <v>12301.032258064517</v>
      </c>
      <c r="S254" s="12">
        <f t="shared" si="266"/>
        <v>509.83870967741933</v>
      </c>
      <c r="T254" s="12">
        <f t="shared" si="266"/>
        <v>141.29032258064515</v>
      </c>
      <c r="U254" s="12">
        <f t="shared" si="266"/>
        <v>32.032258064516128</v>
      </c>
      <c r="V254" s="12">
        <f t="shared" si="266"/>
        <v>118.93548387096774</v>
      </c>
      <c r="W254" s="12">
        <f t="shared" si="266"/>
        <v>13103.129032258064</v>
      </c>
      <c r="X254" s="7">
        <f t="shared" si="266"/>
        <v>4.8958413854227114</v>
      </c>
    </row>
    <row r="255" spans="1:24" x14ac:dyDescent="0.25">
      <c r="A255" s="10">
        <v>42979</v>
      </c>
      <c r="B255" s="11" t="s">
        <v>17</v>
      </c>
      <c r="C255" s="28">
        <f t="shared" si="253"/>
        <v>4.9060396088259868</v>
      </c>
      <c r="D255" s="12">
        <v>12992</v>
      </c>
      <c r="E255" s="12">
        <v>344</v>
      </c>
      <c r="F255" s="12">
        <v>99</v>
      </c>
      <c r="G255" s="12">
        <v>24</v>
      </c>
      <c r="H255" s="12">
        <v>107</v>
      </c>
      <c r="I255" s="21">
        <f t="shared" si="260"/>
        <v>13566</v>
      </c>
      <c r="J255" s="7">
        <f t="shared" si="261"/>
        <v>4.9231903287630843</v>
      </c>
      <c r="K255" s="12">
        <v>12776</v>
      </c>
      <c r="L255" s="12">
        <v>481</v>
      </c>
      <c r="M255" s="12">
        <v>130</v>
      </c>
      <c r="N255" s="12">
        <v>32</v>
      </c>
      <c r="O255" s="12">
        <v>147</v>
      </c>
      <c r="P255" s="21">
        <f t="shared" si="262"/>
        <v>13566</v>
      </c>
      <c r="Q255" s="7">
        <f t="shared" si="263"/>
        <v>4.8949579831932777</v>
      </c>
      <c r="R255" s="12">
        <v>12767</v>
      </c>
      <c r="S255" s="12">
        <v>504</v>
      </c>
      <c r="T255" s="12">
        <v>146</v>
      </c>
      <c r="U255" s="12">
        <v>35</v>
      </c>
      <c r="V255" s="12">
        <v>114</v>
      </c>
      <c r="W255" s="30">
        <f t="shared" ref="W255" si="267">SUM(R255:V255)</f>
        <v>13566</v>
      </c>
      <c r="X255" s="7">
        <f t="shared" ref="X255" si="268">(R255*5+S255*4+T255*3+U255*2+V255*1)/W255</f>
        <v>4.8999705145215984</v>
      </c>
    </row>
    <row r="256" spans="1:24" x14ac:dyDescent="0.25">
      <c r="A256" s="10">
        <v>42980</v>
      </c>
      <c r="B256" s="11" t="s">
        <v>18</v>
      </c>
      <c r="C256" s="28">
        <f t="shared" si="253"/>
        <v>4.9062561238487161</v>
      </c>
      <c r="D256" s="12">
        <v>13035</v>
      </c>
      <c r="E256" s="12">
        <v>344</v>
      </c>
      <c r="F256" s="12">
        <v>98</v>
      </c>
      <c r="G256" s="12">
        <v>24</v>
      </c>
      <c r="H256" s="12">
        <v>107</v>
      </c>
      <c r="I256" s="21">
        <f t="shared" ref="I256:I284" si="269">SUM(D256:H256)</f>
        <v>13608</v>
      </c>
      <c r="J256" s="7">
        <f t="shared" ref="J256:J284" si="270">(D256*5+E256*4+F256*3+G256*2+H256*1)/I256</f>
        <v>4.9235743680188122</v>
      </c>
      <c r="K256" s="12">
        <v>12818</v>
      </c>
      <c r="L256" s="12">
        <v>480</v>
      </c>
      <c r="M256" s="12">
        <v>130</v>
      </c>
      <c r="N256" s="12">
        <v>32</v>
      </c>
      <c r="O256" s="12">
        <v>148</v>
      </c>
      <c r="P256" s="21">
        <f t="shared" ref="P256:P284" si="271">SUM(K256:O256)</f>
        <v>13608</v>
      </c>
      <c r="Q256" s="7">
        <f t="shared" ref="Q256:Q284" si="272">(K256*5+L256*4+M256*3+N256*2+O256*1)/P256</f>
        <v>4.8950617283950617</v>
      </c>
      <c r="R256" s="12">
        <v>12807</v>
      </c>
      <c r="S256" s="12">
        <v>506</v>
      </c>
      <c r="T256" s="12">
        <v>146</v>
      </c>
      <c r="U256" s="12">
        <v>35</v>
      </c>
      <c r="V256" s="12">
        <v>114</v>
      </c>
      <c r="W256" s="21">
        <f t="shared" ref="W256:W284" si="273">SUM(R256:V256)</f>
        <v>13608</v>
      </c>
      <c r="X256" s="7">
        <f t="shared" ref="X256:X284" si="274">(R256*5+S256*4+T256*3+U256*2+V256*1)/W256</f>
        <v>4.9001322751322753</v>
      </c>
    </row>
    <row r="257" spans="1:24" x14ac:dyDescent="0.25">
      <c r="A257" s="10">
        <v>42981</v>
      </c>
      <c r="B257" s="11" t="s">
        <v>12</v>
      </c>
      <c r="C257" s="28">
        <f t="shared" si="253"/>
        <v>4.906052393857272</v>
      </c>
      <c r="D257" s="12">
        <v>13079</v>
      </c>
      <c r="E257" s="12">
        <v>344</v>
      </c>
      <c r="F257" s="12">
        <v>97</v>
      </c>
      <c r="G257" s="12">
        <v>25</v>
      </c>
      <c r="H257" s="12">
        <v>108</v>
      </c>
      <c r="I257" s="21">
        <f t="shared" si="269"/>
        <v>13653</v>
      </c>
      <c r="J257" s="7">
        <f t="shared" si="270"/>
        <v>4.9234600454112654</v>
      </c>
      <c r="K257" s="12">
        <v>12860</v>
      </c>
      <c r="L257" s="12">
        <v>482</v>
      </c>
      <c r="M257" s="12">
        <v>129</v>
      </c>
      <c r="N257" s="12">
        <v>33</v>
      </c>
      <c r="O257" s="12">
        <v>149</v>
      </c>
      <c r="P257" s="21">
        <f t="shared" si="271"/>
        <v>13653</v>
      </c>
      <c r="Q257" s="7">
        <f t="shared" si="272"/>
        <v>4.8948948948948949</v>
      </c>
      <c r="R257" s="12">
        <v>12847</v>
      </c>
      <c r="S257" s="12">
        <v>509</v>
      </c>
      <c r="T257" s="12">
        <v>146</v>
      </c>
      <c r="U257" s="12">
        <v>37</v>
      </c>
      <c r="V257" s="12">
        <v>114</v>
      </c>
      <c r="W257" s="21">
        <f t="shared" si="273"/>
        <v>13653</v>
      </c>
      <c r="X257" s="7">
        <f t="shared" si="274"/>
        <v>4.8998022412656557</v>
      </c>
    </row>
    <row r="258" spans="1:24" x14ac:dyDescent="0.25">
      <c r="A258" s="10">
        <v>42982</v>
      </c>
      <c r="B258" s="11" t="s">
        <v>13</v>
      </c>
      <c r="C258" s="28">
        <f t="shared" si="253"/>
        <v>4.9059061252312786</v>
      </c>
      <c r="D258" s="12">
        <v>13116</v>
      </c>
      <c r="E258" s="12">
        <v>344</v>
      </c>
      <c r="F258" s="12">
        <v>97</v>
      </c>
      <c r="G258" s="12">
        <v>26</v>
      </c>
      <c r="H258" s="12">
        <v>109</v>
      </c>
      <c r="I258" s="21">
        <f t="shared" si="269"/>
        <v>13692</v>
      </c>
      <c r="J258" s="7">
        <f t="shared" si="270"/>
        <v>4.9231668127373647</v>
      </c>
      <c r="K258" s="12">
        <v>12893</v>
      </c>
      <c r="L258" s="12">
        <v>488</v>
      </c>
      <c r="M258" s="12">
        <v>128</v>
      </c>
      <c r="N258" s="12">
        <v>33</v>
      </c>
      <c r="O258" s="12">
        <v>150</v>
      </c>
      <c r="P258" s="21">
        <f t="shared" si="271"/>
        <v>13692</v>
      </c>
      <c r="Q258" s="7">
        <f t="shared" si="272"/>
        <v>4.8946099912357584</v>
      </c>
      <c r="R258" s="12">
        <v>12882</v>
      </c>
      <c r="S258" s="12">
        <v>514</v>
      </c>
      <c r="T258" s="12">
        <v>146</v>
      </c>
      <c r="U258" s="12">
        <v>36</v>
      </c>
      <c r="V258" s="12">
        <v>114</v>
      </c>
      <c r="W258" s="21">
        <f t="shared" si="273"/>
        <v>13692</v>
      </c>
      <c r="X258" s="7">
        <f t="shared" si="274"/>
        <v>4.8999415717207127</v>
      </c>
    </row>
    <row r="259" spans="1:24" x14ac:dyDescent="0.25">
      <c r="A259" s="10">
        <v>42983</v>
      </c>
      <c r="B259" s="11" t="s">
        <v>14</v>
      </c>
      <c r="C259" s="28">
        <f t="shared" si="253"/>
        <v>4.9057131053923362</v>
      </c>
      <c r="D259" s="12">
        <v>13141</v>
      </c>
      <c r="E259" s="12">
        <v>344</v>
      </c>
      <c r="F259" s="12">
        <v>98</v>
      </c>
      <c r="G259" s="12">
        <v>25</v>
      </c>
      <c r="H259" s="12">
        <v>109</v>
      </c>
      <c r="I259" s="21">
        <f t="shared" si="269"/>
        <v>13717</v>
      </c>
      <c r="J259" s="7">
        <f t="shared" si="270"/>
        <v>4.9233797477582559</v>
      </c>
      <c r="K259" s="12">
        <v>12914</v>
      </c>
      <c r="L259" s="12">
        <v>490</v>
      </c>
      <c r="M259" s="12">
        <v>128</v>
      </c>
      <c r="N259" s="12">
        <v>33</v>
      </c>
      <c r="O259" s="12">
        <v>152</v>
      </c>
      <c r="P259" s="21">
        <f t="shared" si="271"/>
        <v>13717</v>
      </c>
      <c r="Q259" s="7">
        <f t="shared" si="272"/>
        <v>4.8940730480425749</v>
      </c>
      <c r="R259" s="12">
        <v>12903</v>
      </c>
      <c r="S259" s="12">
        <v>516</v>
      </c>
      <c r="T259" s="12">
        <v>148</v>
      </c>
      <c r="U259" s="12">
        <v>36</v>
      </c>
      <c r="V259" s="12">
        <v>114</v>
      </c>
      <c r="W259" s="21">
        <f t="shared" si="273"/>
        <v>13717</v>
      </c>
      <c r="X259" s="7">
        <f t="shared" si="274"/>
        <v>4.8996865203761759</v>
      </c>
    </row>
    <row r="260" spans="1:24" x14ac:dyDescent="0.25">
      <c r="A260" s="10">
        <v>42984</v>
      </c>
      <c r="B260" s="11" t="s">
        <v>15</v>
      </c>
      <c r="C260" s="28">
        <f t="shared" si="253"/>
        <v>4.9062355882424331</v>
      </c>
      <c r="D260" s="12">
        <v>13159</v>
      </c>
      <c r="E260" s="12">
        <v>344</v>
      </c>
      <c r="F260" s="12">
        <v>98</v>
      </c>
      <c r="G260" s="12">
        <v>24</v>
      </c>
      <c r="H260" s="12">
        <v>108</v>
      </c>
      <c r="I260" s="21">
        <f t="shared" si="269"/>
        <v>13733</v>
      </c>
      <c r="J260" s="7">
        <f t="shared" si="270"/>
        <v>4.9239787373479942</v>
      </c>
      <c r="K260" s="12">
        <v>12932</v>
      </c>
      <c r="L260" s="12">
        <v>491</v>
      </c>
      <c r="M260" s="12">
        <v>127</v>
      </c>
      <c r="N260" s="12">
        <v>33</v>
      </c>
      <c r="O260" s="12">
        <v>150</v>
      </c>
      <c r="P260" s="21">
        <f t="shared" si="271"/>
        <v>13733</v>
      </c>
      <c r="Q260" s="7">
        <f t="shared" si="272"/>
        <v>4.8948518167916699</v>
      </c>
      <c r="R260" s="12">
        <v>12921</v>
      </c>
      <c r="S260" s="12">
        <v>513</v>
      </c>
      <c r="T260" s="12">
        <v>149</v>
      </c>
      <c r="U260" s="12">
        <v>36</v>
      </c>
      <c r="V260" s="12">
        <v>114</v>
      </c>
      <c r="W260" s="21">
        <f t="shared" si="273"/>
        <v>13733</v>
      </c>
      <c r="X260" s="7">
        <f t="shared" si="274"/>
        <v>4.8998762105876352</v>
      </c>
    </row>
    <row r="261" spans="1:24" x14ac:dyDescent="0.25">
      <c r="A261" s="10">
        <v>42985</v>
      </c>
      <c r="B261" s="11" t="s">
        <v>16</v>
      </c>
      <c r="C261" s="28">
        <f t="shared" si="253"/>
        <v>4.9057381021614814</v>
      </c>
      <c r="D261" s="12">
        <v>13177</v>
      </c>
      <c r="E261" s="12">
        <v>346</v>
      </c>
      <c r="F261" s="12">
        <v>101</v>
      </c>
      <c r="G261" s="12">
        <v>24</v>
      </c>
      <c r="H261" s="12">
        <v>108</v>
      </c>
      <c r="I261" s="21">
        <f t="shared" si="269"/>
        <v>13756</v>
      </c>
      <c r="J261" s="7">
        <f t="shared" si="270"/>
        <v>4.9235242803140444</v>
      </c>
      <c r="K261" s="12">
        <v>12950</v>
      </c>
      <c r="L261" s="12">
        <v>493</v>
      </c>
      <c r="M261" s="12">
        <v>129</v>
      </c>
      <c r="N261" s="12">
        <v>34</v>
      </c>
      <c r="O261" s="12">
        <v>150</v>
      </c>
      <c r="P261" s="21">
        <f t="shared" si="271"/>
        <v>13756</v>
      </c>
      <c r="Q261" s="7">
        <f t="shared" si="272"/>
        <v>4.894373364350102</v>
      </c>
      <c r="R261" s="12">
        <v>12941</v>
      </c>
      <c r="S261" s="12">
        <v>513</v>
      </c>
      <c r="T261" s="12">
        <v>150</v>
      </c>
      <c r="U261" s="12">
        <v>36</v>
      </c>
      <c r="V261" s="12">
        <v>116</v>
      </c>
      <c r="W261" s="21">
        <f t="shared" si="273"/>
        <v>13756</v>
      </c>
      <c r="X261" s="7">
        <f t="shared" si="274"/>
        <v>4.899316661820297</v>
      </c>
    </row>
    <row r="262" spans="1:24" x14ac:dyDescent="0.25">
      <c r="A262" s="10">
        <v>42986</v>
      </c>
      <c r="B262" s="11" t="s">
        <v>17</v>
      </c>
      <c r="C262" s="28">
        <f t="shared" si="253"/>
        <v>4.9059531578565734</v>
      </c>
      <c r="D262" s="12">
        <v>13209</v>
      </c>
      <c r="E262" s="12">
        <v>348</v>
      </c>
      <c r="F262" s="12">
        <v>103</v>
      </c>
      <c r="G262" s="12">
        <v>24</v>
      </c>
      <c r="H262" s="12">
        <v>107</v>
      </c>
      <c r="I262" s="21">
        <f t="shared" si="269"/>
        <v>13791</v>
      </c>
      <c r="J262" s="7">
        <f t="shared" si="270"/>
        <v>4.9235733449351029</v>
      </c>
      <c r="K262" s="12">
        <v>12984</v>
      </c>
      <c r="L262" s="12">
        <v>495</v>
      </c>
      <c r="M262" s="12">
        <v>129</v>
      </c>
      <c r="N262" s="12">
        <v>34</v>
      </c>
      <c r="O262" s="12">
        <v>149</v>
      </c>
      <c r="P262" s="21">
        <f t="shared" si="271"/>
        <v>13791</v>
      </c>
      <c r="Q262" s="7">
        <f t="shared" si="272"/>
        <v>4.8947864549343771</v>
      </c>
      <c r="R262" s="12">
        <v>12975</v>
      </c>
      <c r="S262" s="12">
        <v>514</v>
      </c>
      <c r="T262" s="12">
        <v>150</v>
      </c>
      <c r="U262" s="12">
        <v>36</v>
      </c>
      <c r="V262" s="12">
        <v>116</v>
      </c>
      <c r="W262" s="21">
        <f t="shared" si="273"/>
        <v>13791</v>
      </c>
      <c r="X262" s="7">
        <f t="shared" si="274"/>
        <v>4.8994996737002392</v>
      </c>
    </row>
    <row r="263" spans="1:24" x14ac:dyDescent="0.25">
      <c r="A263" s="10">
        <v>42987</v>
      </c>
      <c r="B263" s="11" t="s">
        <v>18</v>
      </c>
      <c r="C263" s="28">
        <f t="shared" si="253"/>
        <v>4.9057567652232583</v>
      </c>
      <c r="D263" s="12">
        <v>13251</v>
      </c>
      <c r="E263" s="12">
        <v>347</v>
      </c>
      <c r="F263" s="12">
        <v>103</v>
      </c>
      <c r="G263" s="12">
        <v>24</v>
      </c>
      <c r="H263" s="12">
        <v>108</v>
      </c>
      <c r="I263" s="21">
        <f t="shared" si="269"/>
        <v>13833</v>
      </c>
      <c r="J263" s="7">
        <f t="shared" si="270"/>
        <v>4.923588520205306</v>
      </c>
      <c r="K263" s="12">
        <v>13021</v>
      </c>
      <c r="L263" s="12">
        <v>497</v>
      </c>
      <c r="M263" s="12">
        <v>129</v>
      </c>
      <c r="N263" s="12">
        <v>34</v>
      </c>
      <c r="O263" s="12">
        <v>152</v>
      </c>
      <c r="P263" s="21">
        <f t="shared" si="271"/>
        <v>13833</v>
      </c>
      <c r="Q263" s="7">
        <f t="shared" si="272"/>
        <v>4.8940938335863517</v>
      </c>
      <c r="R263" s="12">
        <v>13015</v>
      </c>
      <c r="S263" s="12">
        <v>516</v>
      </c>
      <c r="T263" s="12">
        <v>149</v>
      </c>
      <c r="U263" s="12">
        <v>37</v>
      </c>
      <c r="V263" s="12">
        <v>116</v>
      </c>
      <c r="W263" s="21">
        <f t="shared" si="273"/>
        <v>13833</v>
      </c>
      <c r="X263" s="7">
        <f t="shared" si="274"/>
        <v>4.8995879418781172</v>
      </c>
    </row>
    <row r="264" spans="1:24" x14ac:dyDescent="0.25">
      <c r="A264" s="10">
        <v>42988</v>
      </c>
      <c r="B264" s="11" t="s">
        <v>12</v>
      </c>
      <c r="C264" s="28">
        <f t="shared" si="253"/>
        <v>4.9057567652232583</v>
      </c>
      <c r="D264" s="12">
        <v>13251</v>
      </c>
      <c r="E264" s="12">
        <v>347</v>
      </c>
      <c r="F264" s="12">
        <v>103</v>
      </c>
      <c r="G264" s="12">
        <v>24</v>
      </c>
      <c r="H264" s="12">
        <v>108</v>
      </c>
      <c r="I264" s="21">
        <f t="shared" si="269"/>
        <v>13833</v>
      </c>
      <c r="J264" s="7">
        <f t="shared" si="270"/>
        <v>4.923588520205306</v>
      </c>
      <c r="K264" s="12">
        <v>13021</v>
      </c>
      <c r="L264" s="12">
        <v>497</v>
      </c>
      <c r="M264" s="12">
        <v>129</v>
      </c>
      <c r="N264" s="12">
        <v>34</v>
      </c>
      <c r="O264" s="12">
        <v>152</v>
      </c>
      <c r="P264" s="21">
        <f t="shared" si="271"/>
        <v>13833</v>
      </c>
      <c r="Q264" s="7">
        <f t="shared" si="272"/>
        <v>4.8940938335863517</v>
      </c>
      <c r="R264" s="12">
        <v>13015</v>
      </c>
      <c r="S264" s="12">
        <v>516</v>
      </c>
      <c r="T264" s="12">
        <v>149</v>
      </c>
      <c r="U264" s="12">
        <v>37</v>
      </c>
      <c r="V264" s="12">
        <v>116</v>
      </c>
      <c r="W264" s="21">
        <f t="shared" si="273"/>
        <v>13833</v>
      </c>
      <c r="X264" s="7">
        <f t="shared" si="274"/>
        <v>4.8995879418781172</v>
      </c>
    </row>
    <row r="265" spans="1:24" x14ac:dyDescent="0.25">
      <c r="A265" s="10">
        <v>42989</v>
      </c>
      <c r="B265" s="11" t="s">
        <v>13</v>
      </c>
      <c r="C265" s="28">
        <f t="shared" si="253"/>
        <v>4.9057830227147345</v>
      </c>
      <c r="D265" s="12">
        <v>13318</v>
      </c>
      <c r="E265" s="12">
        <v>345</v>
      </c>
      <c r="F265" s="12">
        <v>100</v>
      </c>
      <c r="G265" s="12">
        <v>24</v>
      </c>
      <c r="H265" s="12">
        <v>110</v>
      </c>
      <c r="I265" s="21">
        <f t="shared" si="269"/>
        <v>13897</v>
      </c>
      <c r="J265" s="7">
        <f t="shared" si="270"/>
        <v>4.9239404187954232</v>
      </c>
      <c r="K265" s="12">
        <v>13082</v>
      </c>
      <c r="L265" s="12">
        <v>496</v>
      </c>
      <c r="M265" s="12">
        <v>131</v>
      </c>
      <c r="N265" s="12">
        <v>34</v>
      </c>
      <c r="O265" s="12">
        <v>154</v>
      </c>
      <c r="P265" s="21">
        <f t="shared" si="271"/>
        <v>13897</v>
      </c>
      <c r="Q265" s="7">
        <f t="shared" si="272"/>
        <v>4.8937900266244512</v>
      </c>
      <c r="R265" s="12">
        <v>13077</v>
      </c>
      <c r="S265" s="12">
        <v>517</v>
      </c>
      <c r="T265" s="12">
        <v>149</v>
      </c>
      <c r="U265" s="12">
        <v>36</v>
      </c>
      <c r="V265" s="12">
        <v>118</v>
      </c>
      <c r="W265" s="21">
        <f t="shared" si="273"/>
        <v>13897</v>
      </c>
      <c r="X265" s="7">
        <f t="shared" si="274"/>
        <v>4.8996186227243292</v>
      </c>
    </row>
    <row r="266" spans="1:24" x14ac:dyDescent="0.25">
      <c r="A266" s="10">
        <v>42990</v>
      </c>
      <c r="B266" s="11" t="s">
        <v>14</v>
      </c>
      <c r="C266" s="28">
        <f t="shared" si="253"/>
        <v>4.9056739114841115</v>
      </c>
      <c r="D266" s="12">
        <v>13360</v>
      </c>
      <c r="E266" s="12">
        <v>346</v>
      </c>
      <c r="F266" s="12">
        <v>100</v>
      </c>
      <c r="G266" s="12">
        <v>24</v>
      </c>
      <c r="H266" s="12">
        <v>111</v>
      </c>
      <c r="I266" s="21">
        <f t="shared" si="269"/>
        <v>13941</v>
      </c>
      <c r="J266" s="7">
        <f t="shared" si="270"/>
        <v>4.9238218205293736</v>
      </c>
      <c r="K266" s="12">
        <v>13124</v>
      </c>
      <c r="L266" s="12">
        <v>497</v>
      </c>
      <c r="M266" s="12">
        <v>131</v>
      </c>
      <c r="N266" s="12">
        <v>34</v>
      </c>
      <c r="O266" s="12">
        <v>155</v>
      </c>
      <c r="P266" s="21">
        <f t="shared" si="271"/>
        <v>13941</v>
      </c>
      <c r="Q266" s="7">
        <f t="shared" si="272"/>
        <v>4.8937665877627143</v>
      </c>
      <c r="R266" s="12">
        <v>13118</v>
      </c>
      <c r="S266" s="12">
        <v>518</v>
      </c>
      <c r="T266" s="12">
        <v>150</v>
      </c>
      <c r="U266" s="12">
        <v>36</v>
      </c>
      <c r="V266" s="12">
        <v>119</v>
      </c>
      <c r="W266" s="21">
        <f t="shared" si="273"/>
        <v>13941</v>
      </c>
      <c r="X266" s="7">
        <f t="shared" si="274"/>
        <v>4.8994333261602465</v>
      </c>
    </row>
    <row r="267" spans="1:24" x14ac:dyDescent="0.25">
      <c r="A267" s="10">
        <v>42991</v>
      </c>
      <c r="B267" s="11" t="s">
        <v>15</v>
      </c>
      <c r="C267" s="28">
        <f t="shared" si="253"/>
        <v>4.9053097977560212</v>
      </c>
      <c r="D267" s="12">
        <v>13410</v>
      </c>
      <c r="E267" s="12">
        <v>347</v>
      </c>
      <c r="F267" s="12">
        <v>100</v>
      </c>
      <c r="G267" s="12">
        <v>24</v>
      </c>
      <c r="H267" s="12">
        <v>112</v>
      </c>
      <c r="I267" s="21">
        <f t="shared" si="269"/>
        <v>13993</v>
      </c>
      <c r="J267" s="7">
        <f t="shared" si="270"/>
        <v>4.9237475880797543</v>
      </c>
      <c r="K267" s="12">
        <v>13172</v>
      </c>
      <c r="L267" s="12">
        <v>499</v>
      </c>
      <c r="M267" s="12">
        <v>131</v>
      </c>
      <c r="N267" s="12">
        <v>35</v>
      </c>
      <c r="O267" s="12">
        <v>156</v>
      </c>
      <c r="P267" s="21">
        <f t="shared" si="271"/>
        <v>13993</v>
      </c>
      <c r="Q267" s="7">
        <f t="shared" si="272"/>
        <v>4.8935181876652614</v>
      </c>
      <c r="R267" s="12">
        <v>13163</v>
      </c>
      <c r="S267" s="12">
        <v>522</v>
      </c>
      <c r="T267" s="12">
        <v>150</v>
      </c>
      <c r="U267" s="12">
        <v>36</v>
      </c>
      <c r="V267" s="12">
        <v>122</v>
      </c>
      <c r="W267" s="21">
        <f t="shared" si="273"/>
        <v>13993</v>
      </c>
      <c r="X267" s="7">
        <f t="shared" si="274"/>
        <v>4.8986636175230469</v>
      </c>
    </row>
    <row r="268" spans="1:24" x14ac:dyDescent="0.25">
      <c r="A268" s="10">
        <v>42992</v>
      </c>
      <c r="B268" s="11" t="s">
        <v>16</v>
      </c>
      <c r="C268" s="28">
        <f t="shared" si="253"/>
        <v>4.9056106081129256</v>
      </c>
      <c r="D268" s="12">
        <v>13444</v>
      </c>
      <c r="E268" s="12">
        <v>349</v>
      </c>
      <c r="F268" s="12">
        <v>98</v>
      </c>
      <c r="G268" s="12">
        <v>24</v>
      </c>
      <c r="H268" s="12">
        <v>112</v>
      </c>
      <c r="I268" s="21">
        <f t="shared" si="269"/>
        <v>14027</v>
      </c>
      <c r="J268" s="7">
        <f t="shared" si="270"/>
        <v>4.9240749982177228</v>
      </c>
      <c r="K268" s="12">
        <v>13205</v>
      </c>
      <c r="L268" s="12">
        <v>502</v>
      </c>
      <c r="M268" s="12">
        <v>129</v>
      </c>
      <c r="N268" s="12">
        <v>35</v>
      </c>
      <c r="O268" s="12">
        <v>156</v>
      </c>
      <c r="P268" s="21">
        <f t="shared" si="271"/>
        <v>14027</v>
      </c>
      <c r="Q268" s="7">
        <f t="shared" si="272"/>
        <v>4.8938475796677832</v>
      </c>
      <c r="R268" s="12">
        <v>13197</v>
      </c>
      <c r="S268" s="12">
        <v>524</v>
      </c>
      <c r="T268" s="12">
        <v>147</v>
      </c>
      <c r="U268" s="12">
        <v>36</v>
      </c>
      <c r="V268" s="12">
        <v>123</v>
      </c>
      <c r="W268" s="21">
        <f t="shared" si="273"/>
        <v>14027</v>
      </c>
      <c r="X268" s="7">
        <f t="shared" si="274"/>
        <v>4.8989092464532691</v>
      </c>
    </row>
    <row r="269" spans="1:24" x14ac:dyDescent="0.25">
      <c r="A269" s="10">
        <v>42993</v>
      </c>
      <c r="B269" s="11" t="s">
        <v>17</v>
      </c>
      <c r="C269" s="28">
        <f t="shared" si="253"/>
        <v>4.9053038385850103</v>
      </c>
      <c r="D269" s="12">
        <v>13476</v>
      </c>
      <c r="E269" s="12">
        <v>348</v>
      </c>
      <c r="F269" s="12">
        <v>98</v>
      </c>
      <c r="G269" s="12">
        <v>24</v>
      </c>
      <c r="H269" s="12">
        <v>113</v>
      </c>
      <c r="I269" s="21">
        <f t="shared" si="269"/>
        <v>14059</v>
      </c>
      <c r="J269" s="7">
        <f t="shared" si="270"/>
        <v>4.9240344263461129</v>
      </c>
      <c r="K269" s="12">
        <v>13235</v>
      </c>
      <c r="L269" s="12">
        <v>501</v>
      </c>
      <c r="M269" s="12">
        <v>130</v>
      </c>
      <c r="N269" s="12">
        <v>36</v>
      </c>
      <c r="O269" s="12">
        <v>157</v>
      </c>
      <c r="P269" s="21">
        <f t="shared" si="271"/>
        <v>14059</v>
      </c>
      <c r="Q269" s="7">
        <f t="shared" si="272"/>
        <v>4.8935201650188489</v>
      </c>
      <c r="R269" s="12">
        <v>13227</v>
      </c>
      <c r="S269" s="12">
        <v>523</v>
      </c>
      <c r="T269" s="12">
        <v>147</v>
      </c>
      <c r="U269" s="12">
        <v>36</v>
      </c>
      <c r="V269" s="12">
        <v>126</v>
      </c>
      <c r="W269" s="21">
        <f t="shared" si="273"/>
        <v>14059</v>
      </c>
      <c r="X269" s="7">
        <f t="shared" si="274"/>
        <v>4.89835692439007</v>
      </c>
    </row>
    <row r="270" spans="1:24" x14ac:dyDescent="0.25">
      <c r="A270" s="10">
        <v>42994</v>
      </c>
      <c r="B270" s="11" t="s">
        <v>18</v>
      </c>
      <c r="C270" s="28">
        <f t="shared" si="253"/>
        <v>4.9056384742951904</v>
      </c>
      <c r="D270" s="12">
        <v>13490</v>
      </c>
      <c r="E270" s="12">
        <v>346</v>
      </c>
      <c r="F270" s="12">
        <v>97</v>
      </c>
      <c r="G270" s="12">
        <v>24</v>
      </c>
      <c r="H270" s="12">
        <v>113</v>
      </c>
      <c r="I270" s="21">
        <f t="shared" si="269"/>
        <v>14070</v>
      </c>
      <c r="J270" s="7">
        <f t="shared" si="270"/>
        <v>4.9243781094527366</v>
      </c>
      <c r="K270" s="12">
        <v>13247</v>
      </c>
      <c r="L270" s="12">
        <v>502</v>
      </c>
      <c r="M270" s="12">
        <v>129</v>
      </c>
      <c r="N270" s="12">
        <v>36</v>
      </c>
      <c r="O270" s="12">
        <v>156</v>
      </c>
      <c r="P270" s="21">
        <f t="shared" si="271"/>
        <v>14070</v>
      </c>
      <c r="Q270" s="7">
        <f t="shared" si="272"/>
        <v>4.8939587775408668</v>
      </c>
      <c r="R270" s="12">
        <v>13239</v>
      </c>
      <c r="S270" s="12">
        <v>523</v>
      </c>
      <c r="T270" s="12">
        <v>146</v>
      </c>
      <c r="U270" s="12">
        <v>36</v>
      </c>
      <c r="V270" s="12">
        <v>126</v>
      </c>
      <c r="W270" s="21">
        <f t="shared" si="273"/>
        <v>14070</v>
      </c>
      <c r="X270" s="7">
        <f t="shared" si="274"/>
        <v>4.8985785358919687</v>
      </c>
    </row>
    <row r="271" spans="1:24" x14ac:dyDescent="0.25">
      <c r="A271" s="10">
        <v>42995</v>
      </c>
      <c r="B271" s="11" t="s">
        <v>12</v>
      </c>
      <c r="C271" s="28" t="e">
        <f t="shared" si="253"/>
        <v>#DIV/0!</v>
      </c>
      <c r="D271" s="12"/>
      <c r="E271" s="12"/>
      <c r="F271" s="12"/>
      <c r="G271" s="12"/>
      <c r="H271" s="12"/>
      <c r="I271" s="21">
        <f t="shared" si="269"/>
        <v>0</v>
      </c>
      <c r="J271" s="7" t="e">
        <f t="shared" si="270"/>
        <v>#DIV/0!</v>
      </c>
      <c r="K271" s="12"/>
      <c r="L271" s="12"/>
      <c r="M271" s="12"/>
      <c r="N271" s="12"/>
      <c r="O271" s="12"/>
      <c r="P271" s="21">
        <f t="shared" si="271"/>
        <v>0</v>
      </c>
      <c r="Q271" s="7" t="e">
        <f t="shared" si="272"/>
        <v>#DIV/0!</v>
      </c>
      <c r="R271" s="12"/>
      <c r="S271" s="12"/>
      <c r="T271" s="12"/>
      <c r="U271" s="12"/>
      <c r="V271" s="12"/>
      <c r="W271" s="21">
        <f t="shared" si="273"/>
        <v>0</v>
      </c>
      <c r="X271" s="7" t="e">
        <f t="shared" si="274"/>
        <v>#DIV/0!</v>
      </c>
    </row>
    <row r="272" spans="1:24" x14ac:dyDescent="0.25">
      <c r="A272" s="10">
        <v>42996</v>
      </c>
      <c r="B272" s="11" t="s">
        <v>13</v>
      </c>
      <c r="C272" s="28" t="e">
        <f t="shared" si="253"/>
        <v>#DIV/0!</v>
      </c>
      <c r="D272" s="12"/>
      <c r="E272" s="12"/>
      <c r="F272" s="12"/>
      <c r="G272" s="12"/>
      <c r="H272" s="12"/>
      <c r="I272" s="21">
        <f t="shared" si="269"/>
        <v>0</v>
      </c>
      <c r="J272" s="7" t="e">
        <f t="shared" si="270"/>
        <v>#DIV/0!</v>
      </c>
      <c r="K272" s="12"/>
      <c r="L272" s="12"/>
      <c r="M272" s="12"/>
      <c r="N272" s="12"/>
      <c r="O272" s="12"/>
      <c r="P272" s="21">
        <f t="shared" si="271"/>
        <v>0</v>
      </c>
      <c r="Q272" s="7" t="e">
        <f t="shared" si="272"/>
        <v>#DIV/0!</v>
      </c>
      <c r="R272" s="12"/>
      <c r="S272" s="12"/>
      <c r="T272" s="12"/>
      <c r="U272" s="12"/>
      <c r="V272" s="12"/>
      <c r="W272" s="21">
        <f t="shared" si="273"/>
        <v>0</v>
      </c>
      <c r="X272" s="7" t="e">
        <f t="shared" si="274"/>
        <v>#DIV/0!</v>
      </c>
    </row>
    <row r="273" spans="1:24" x14ac:dyDescent="0.25">
      <c r="A273" s="10">
        <v>42997</v>
      </c>
      <c r="B273" s="11" t="s">
        <v>14</v>
      </c>
      <c r="C273" s="28" t="e">
        <f t="shared" si="253"/>
        <v>#DIV/0!</v>
      </c>
      <c r="D273" s="12"/>
      <c r="E273" s="12"/>
      <c r="F273" s="12"/>
      <c r="G273" s="12"/>
      <c r="H273" s="12"/>
      <c r="I273" s="21">
        <f t="shared" si="269"/>
        <v>0</v>
      </c>
      <c r="J273" s="7" t="e">
        <f t="shared" si="270"/>
        <v>#DIV/0!</v>
      </c>
      <c r="K273" s="12"/>
      <c r="L273" s="12"/>
      <c r="M273" s="12"/>
      <c r="N273" s="12"/>
      <c r="O273" s="12"/>
      <c r="P273" s="21">
        <f t="shared" si="271"/>
        <v>0</v>
      </c>
      <c r="Q273" s="7" t="e">
        <f t="shared" si="272"/>
        <v>#DIV/0!</v>
      </c>
      <c r="R273" s="12"/>
      <c r="S273" s="12"/>
      <c r="T273" s="12"/>
      <c r="U273" s="12"/>
      <c r="V273" s="12"/>
      <c r="W273" s="21">
        <f t="shared" si="273"/>
        <v>0</v>
      </c>
      <c r="X273" s="7" t="e">
        <f t="shared" si="274"/>
        <v>#DIV/0!</v>
      </c>
    </row>
    <row r="274" spans="1:24" x14ac:dyDescent="0.25">
      <c r="A274" s="10">
        <v>42998</v>
      </c>
      <c r="B274" s="11" t="s">
        <v>15</v>
      </c>
      <c r="C274" s="28" t="e">
        <f t="shared" si="253"/>
        <v>#DIV/0!</v>
      </c>
      <c r="D274" s="12"/>
      <c r="E274" s="12"/>
      <c r="F274" s="12"/>
      <c r="G274" s="12"/>
      <c r="H274" s="12"/>
      <c r="I274" s="21">
        <f t="shared" si="269"/>
        <v>0</v>
      </c>
      <c r="J274" s="7" t="e">
        <f t="shared" si="270"/>
        <v>#DIV/0!</v>
      </c>
      <c r="K274" s="12"/>
      <c r="L274" s="12"/>
      <c r="M274" s="12"/>
      <c r="N274" s="12"/>
      <c r="O274" s="12"/>
      <c r="P274" s="21">
        <f t="shared" si="271"/>
        <v>0</v>
      </c>
      <c r="Q274" s="7" t="e">
        <f t="shared" si="272"/>
        <v>#DIV/0!</v>
      </c>
      <c r="R274" s="12"/>
      <c r="S274" s="12"/>
      <c r="T274" s="12"/>
      <c r="U274" s="12"/>
      <c r="V274" s="12"/>
      <c r="W274" s="21">
        <f t="shared" si="273"/>
        <v>0</v>
      </c>
      <c r="X274" s="7" t="e">
        <f t="shared" si="274"/>
        <v>#DIV/0!</v>
      </c>
    </row>
    <row r="275" spans="1:24" x14ac:dyDescent="0.25">
      <c r="A275" s="10">
        <v>42999</v>
      </c>
      <c r="B275" s="11" t="s">
        <v>16</v>
      </c>
      <c r="C275" s="28" t="e">
        <f t="shared" si="253"/>
        <v>#DIV/0!</v>
      </c>
      <c r="D275" s="12"/>
      <c r="E275" s="12"/>
      <c r="F275" s="12"/>
      <c r="G275" s="12"/>
      <c r="H275" s="12"/>
      <c r="I275" s="21">
        <f t="shared" si="269"/>
        <v>0</v>
      </c>
      <c r="J275" s="7" t="e">
        <f t="shared" si="270"/>
        <v>#DIV/0!</v>
      </c>
      <c r="K275" s="12"/>
      <c r="L275" s="12"/>
      <c r="M275" s="12"/>
      <c r="N275" s="12"/>
      <c r="O275" s="12"/>
      <c r="P275" s="21">
        <f t="shared" si="271"/>
        <v>0</v>
      </c>
      <c r="Q275" s="7" t="e">
        <f t="shared" si="272"/>
        <v>#DIV/0!</v>
      </c>
      <c r="R275" s="12"/>
      <c r="S275" s="12"/>
      <c r="T275" s="12"/>
      <c r="U275" s="12"/>
      <c r="V275" s="12"/>
      <c r="W275" s="21">
        <f t="shared" si="273"/>
        <v>0</v>
      </c>
      <c r="X275" s="7" t="e">
        <f t="shared" si="274"/>
        <v>#DIV/0!</v>
      </c>
    </row>
    <row r="276" spans="1:24" x14ac:dyDescent="0.25">
      <c r="A276" s="10">
        <v>43000</v>
      </c>
      <c r="B276" s="11" t="s">
        <v>17</v>
      </c>
      <c r="C276" s="28" t="e">
        <f t="shared" si="253"/>
        <v>#DIV/0!</v>
      </c>
      <c r="D276" s="12"/>
      <c r="E276" s="12"/>
      <c r="F276" s="12"/>
      <c r="G276" s="12"/>
      <c r="H276" s="12"/>
      <c r="I276" s="21">
        <f t="shared" si="269"/>
        <v>0</v>
      </c>
      <c r="J276" s="7" t="e">
        <f t="shared" si="270"/>
        <v>#DIV/0!</v>
      </c>
      <c r="K276" s="12"/>
      <c r="L276" s="12"/>
      <c r="M276" s="12"/>
      <c r="N276" s="12"/>
      <c r="O276" s="12"/>
      <c r="P276" s="21">
        <f t="shared" si="271"/>
        <v>0</v>
      </c>
      <c r="Q276" s="7" t="e">
        <f t="shared" si="272"/>
        <v>#DIV/0!</v>
      </c>
      <c r="R276" s="12"/>
      <c r="S276" s="12"/>
      <c r="T276" s="12"/>
      <c r="U276" s="12"/>
      <c r="V276" s="12"/>
      <c r="W276" s="21">
        <f t="shared" si="273"/>
        <v>0</v>
      </c>
      <c r="X276" s="7" t="e">
        <f t="shared" si="274"/>
        <v>#DIV/0!</v>
      </c>
    </row>
    <row r="277" spans="1:24" x14ac:dyDescent="0.25">
      <c r="A277" s="10">
        <v>43001</v>
      </c>
      <c r="B277" s="11" t="s">
        <v>18</v>
      </c>
      <c r="C277" s="28" t="e">
        <f t="shared" si="253"/>
        <v>#DIV/0!</v>
      </c>
      <c r="D277" s="12"/>
      <c r="E277" s="12"/>
      <c r="F277" s="12"/>
      <c r="G277" s="12"/>
      <c r="H277" s="12"/>
      <c r="I277" s="21">
        <f t="shared" si="269"/>
        <v>0</v>
      </c>
      <c r="J277" s="7" t="e">
        <f t="shared" si="270"/>
        <v>#DIV/0!</v>
      </c>
      <c r="K277" s="12"/>
      <c r="L277" s="12"/>
      <c r="M277" s="12"/>
      <c r="N277" s="12"/>
      <c r="O277" s="12"/>
      <c r="P277" s="21">
        <f t="shared" si="271"/>
        <v>0</v>
      </c>
      <c r="Q277" s="7" t="e">
        <f t="shared" si="272"/>
        <v>#DIV/0!</v>
      </c>
      <c r="R277" s="12"/>
      <c r="S277" s="12"/>
      <c r="T277" s="12"/>
      <c r="U277" s="12"/>
      <c r="V277" s="12"/>
      <c r="W277" s="21">
        <f t="shared" si="273"/>
        <v>0</v>
      </c>
      <c r="X277" s="7" t="e">
        <f t="shared" si="274"/>
        <v>#DIV/0!</v>
      </c>
    </row>
    <row r="278" spans="1:24" x14ac:dyDescent="0.25">
      <c r="A278" s="10">
        <v>43002</v>
      </c>
      <c r="B278" s="11" t="s">
        <v>12</v>
      </c>
      <c r="C278" s="28" t="e">
        <f t="shared" si="253"/>
        <v>#DIV/0!</v>
      </c>
      <c r="D278" s="12"/>
      <c r="E278" s="12"/>
      <c r="F278" s="12"/>
      <c r="G278" s="12"/>
      <c r="H278" s="12"/>
      <c r="I278" s="21">
        <f t="shared" si="269"/>
        <v>0</v>
      </c>
      <c r="J278" s="7" t="e">
        <f t="shared" si="270"/>
        <v>#DIV/0!</v>
      </c>
      <c r="K278" s="12"/>
      <c r="L278" s="12"/>
      <c r="M278" s="12"/>
      <c r="N278" s="12"/>
      <c r="O278" s="12"/>
      <c r="P278" s="21">
        <f t="shared" si="271"/>
        <v>0</v>
      </c>
      <c r="Q278" s="7" t="e">
        <f t="shared" si="272"/>
        <v>#DIV/0!</v>
      </c>
      <c r="R278" s="12"/>
      <c r="S278" s="12"/>
      <c r="T278" s="12"/>
      <c r="U278" s="12"/>
      <c r="V278" s="12"/>
      <c r="W278" s="21">
        <f t="shared" si="273"/>
        <v>0</v>
      </c>
      <c r="X278" s="7" t="e">
        <f t="shared" si="274"/>
        <v>#DIV/0!</v>
      </c>
    </row>
    <row r="279" spans="1:24" x14ac:dyDescent="0.25">
      <c r="A279" s="10">
        <v>43003</v>
      </c>
      <c r="B279" s="11" t="s">
        <v>13</v>
      </c>
      <c r="C279" s="28" t="e">
        <f t="shared" si="253"/>
        <v>#DIV/0!</v>
      </c>
      <c r="D279" s="12"/>
      <c r="E279" s="12"/>
      <c r="F279" s="12"/>
      <c r="G279" s="12"/>
      <c r="H279" s="12"/>
      <c r="I279" s="21">
        <f t="shared" si="269"/>
        <v>0</v>
      </c>
      <c r="J279" s="7" t="e">
        <f t="shared" si="270"/>
        <v>#DIV/0!</v>
      </c>
      <c r="K279" s="12"/>
      <c r="L279" s="12"/>
      <c r="M279" s="12"/>
      <c r="N279" s="12"/>
      <c r="O279" s="12"/>
      <c r="P279" s="21">
        <f t="shared" si="271"/>
        <v>0</v>
      </c>
      <c r="Q279" s="7" t="e">
        <f t="shared" si="272"/>
        <v>#DIV/0!</v>
      </c>
      <c r="R279" s="12"/>
      <c r="S279" s="12"/>
      <c r="T279" s="12"/>
      <c r="U279" s="12"/>
      <c r="V279" s="12"/>
      <c r="W279" s="21">
        <f t="shared" si="273"/>
        <v>0</v>
      </c>
      <c r="X279" s="7" t="e">
        <f t="shared" si="274"/>
        <v>#DIV/0!</v>
      </c>
    </row>
    <row r="280" spans="1:24" x14ac:dyDescent="0.25">
      <c r="A280" s="10">
        <v>43004</v>
      </c>
      <c r="B280" s="11" t="s">
        <v>14</v>
      </c>
      <c r="C280" s="28" t="e">
        <f t="shared" si="253"/>
        <v>#DIV/0!</v>
      </c>
      <c r="D280" s="12"/>
      <c r="E280" s="12"/>
      <c r="F280" s="12"/>
      <c r="G280" s="12"/>
      <c r="H280" s="12"/>
      <c r="I280" s="21">
        <f t="shared" si="269"/>
        <v>0</v>
      </c>
      <c r="J280" s="7" t="e">
        <f t="shared" si="270"/>
        <v>#DIV/0!</v>
      </c>
      <c r="K280" s="12"/>
      <c r="L280" s="12"/>
      <c r="M280" s="12"/>
      <c r="N280" s="12"/>
      <c r="O280" s="12"/>
      <c r="P280" s="21">
        <f t="shared" si="271"/>
        <v>0</v>
      </c>
      <c r="Q280" s="7" t="e">
        <f t="shared" si="272"/>
        <v>#DIV/0!</v>
      </c>
      <c r="R280" s="12"/>
      <c r="S280" s="12"/>
      <c r="T280" s="12"/>
      <c r="U280" s="12"/>
      <c r="V280" s="12"/>
      <c r="W280" s="21">
        <f t="shared" si="273"/>
        <v>0</v>
      </c>
      <c r="X280" s="7" t="e">
        <f t="shared" si="274"/>
        <v>#DIV/0!</v>
      </c>
    </row>
    <row r="281" spans="1:24" x14ac:dyDescent="0.25">
      <c r="A281" s="10">
        <v>43005</v>
      </c>
      <c r="B281" s="11" t="s">
        <v>15</v>
      </c>
      <c r="C281" s="28" t="e">
        <f t="shared" si="253"/>
        <v>#DIV/0!</v>
      </c>
      <c r="D281" s="12"/>
      <c r="E281" s="12"/>
      <c r="F281" s="12"/>
      <c r="G281" s="12"/>
      <c r="H281" s="12"/>
      <c r="I281" s="21">
        <f t="shared" si="269"/>
        <v>0</v>
      </c>
      <c r="J281" s="7" t="e">
        <f t="shared" si="270"/>
        <v>#DIV/0!</v>
      </c>
      <c r="K281" s="12"/>
      <c r="L281" s="12"/>
      <c r="M281" s="12"/>
      <c r="N281" s="12"/>
      <c r="O281" s="12"/>
      <c r="P281" s="21">
        <f t="shared" si="271"/>
        <v>0</v>
      </c>
      <c r="Q281" s="7" t="e">
        <f t="shared" si="272"/>
        <v>#DIV/0!</v>
      </c>
      <c r="R281" s="12"/>
      <c r="S281" s="12"/>
      <c r="T281" s="12"/>
      <c r="U281" s="12"/>
      <c r="V281" s="12"/>
      <c r="W281" s="21">
        <f t="shared" si="273"/>
        <v>0</v>
      </c>
      <c r="X281" s="7" t="e">
        <f t="shared" si="274"/>
        <v>#DIV/0!</v>
      </c>
    </row>
    <row r="282" spans="1:24" x14ac:dyDescent="0.25">
      <c r="A282" s="10">
        <v>43006</v>
      </c>
      <c r="B282" s="11" t="s">
        <v>16</v>
      </c>
      <c r="C282" s="28" t="e">
        <f t="shared" si="253"/>
        <v>#DIV/0!</v>
      </c>
      <c r="D282" s="12"/>
      <c r="E282" s="12"/>
      <c r="F282" s="12"/>
      <c r="G282" s="12"/>
      <c r="H282" s="12"/>
      <c r="I282" s="21">
        <f t="shared" si="269"/>
        <v>0</v>
      </c>
      <c r="J282" s="7" t="e">
        <f t="shared" si="270"/>
        <v>#DIV/0!</v>
      </c>
      <c r="K282" s="12"/>
      <c r="L282" s="12"/>
      <c r="M282" s="12"/>
      <c r="N282" s="12"/>
      <c r="O282" s="12"/>
      <c r="P282" s="21">
        <f t="shared" si="271"/>
        <v>0</v>
      </c>
      <c r="Q282" s="7" t="e">
        <f t="shared" si="272"/>
        <v>#DIV/0!</v>
      </c>
      <c r="R282" s="12"/>
      <c r="S282" s="12"/>
      <c r="T282" s="12"/>
      <c r="U282" s="12"/>
      <c r="V282" s="12"/>
      <c r="W282" s="21">
        <f t="shared" si="273"/>
        <v>0</v>
      </c>
      <c r="X282" s="7" t="e">
        <f t="shared" si="274"/>
        <v>#DIV/0!</v>
      </c>
    </row>
    <row r="283" spans="1:24" x14ac:dyDescent="0.25">
      <c r="A283" s="10">
        <v>43007</v>
      </c>
      <c r="B283" s="11" t="s">
        <v>17</v>
      </c>
      <c r="C283" s="28" t="e">
        <f t="shared" si="253"/>
        <v>#DIV/0!</v>
      </c>
      <c r="D283" s="12"/>
      <c r="E283" s="12"/>
      <c r="F283" s="12"/>
      <c r="G283" s="12"/>
      <c r="H283" s="12"/>
      <c r="I283" s="21">
        <f t="shared" si="269"/>
        <v>0</v>
      </c>
      <c r="J283" s="7" t="e">
        <f t="shared" si="270"/>
        <v>#DIV/0!</v>
      </c>
      <c r="K283" s="12"/>
      <c r="L283" s="12"/>
      <c r="M283" s="12"/>
      <c r="N283" s="12"/>
      <c r="O283" s="12"/>
      <c r="P283" s="21">
        <f t="shared" si="271"/>
        <v>0</v>
      </c>
      <c r="Q283" s="7" t="e">
        <f t="shared" si="272"/>
        <v>#DIV/0!</v>
      </c>
      <c r="R283" s="12"/>
      <c r="S283" s="12"/>
      <c r="T283" s="12"/>
      <c r="U283" s="12"/>
      <c r="V283" s="12"/>
      <c r="W283" s="21">
        <f t="shared" si="273"/>
        <v>0</v>
      </c>
      <c r="X283" s="7" t="e">
        <f t="shared" si="274"/>
        <v>#DIV/0!</v>
      </c>
    </row>
    <row r="284" spans="1:24" x14ac:dyDescent="0.25">
      <c r="A284" s="10">
        <v>43008</v>
      </c>
      <c r="B284" s="11" t="s">
        <v>18</v>
      </c>
      <c r="C284" s="28" t="e">
        <f t="shared" si="253"/>
        <v>#DIV/0!</v>
      </c>
      <c r="D284" s="12"/>
      <c r="E284" s="12"/>
      <c r="F284" s="12"/>
      <c r="G284" s="12"/>
      <c r="H284" s="12"/>
      <c r="I284" s="21">
        <f t="shared" si="269"/>
        <v>0</v>
      </c>
      <c r="J284" s="7" t="e">
        <f t="shared" si="270"/>
        <v>#DIV/0!</v>
      </c>
      <c r="K284" s="12"/>
      <c r="L284" s="12"/>
      <c r="M284" s="12"/>
      <c r="N284" s="12"/>
      <c r="O284" s="12"/>
      <c r="P284" s="21">
        <f t="shared" si="271"/>
        <v>0</v>
      </c>
      <c r="Q284" s="7" t="e">
        <f t="shared" si="272"/>
        <v>#DIV/0!</v>
      </c>
      <c r="R284" s="12"/>
      <c r="S284" s="12"/>
      <c r="T284" s="12"/>
      <c r="U284" s="12"/>
      <c r="V284" s="12"/>
      <c r="W284" s="21">
        <f t="shared" si="273"/>
        <v>0</v>
      </c>
      <c r="X284" s="7" t="e">
        <f t="shared" si="274"/>
        <v>#DIV/0!</v>
      </c>
    </row>
    <row r="285" spans="1:24" x14ac:dyDescent="0.25">
      <c r="A285" s="27">
        <v>42979</v>
      </c>
      <c r="B285" s="11" t="s">
        <v>19</v>
      </c>
      <c r="C285" s="7" t="e">
        <f t="shared" ref="C285:X285" si="275">AVERAGE(C255:C284)</f>
        <v>#DIV/0!</v>
      </c>
      <c r="D285" s="12">
        <f t="shared" si="275"/>
        <v>13244.25</v>
      </c>
      <c r="E285" s="12">
        <f t="shared" si="275"/>
        <v>345.8125</v>
      </c>
      <c r="F285" s="12">
        <f t="shared" si="275"/>
        <v>99.375</v>
      </c>
      <c r="G285" s="12">
        <f t="shared" si="275"/>
        <v>24.25</v>
      </c>
      <c r="H285" s="12">
        <f t="shared" si="275"/>
        <v>109.375</v>
      </c>
      <c r="I285" s="12">
        <f t="shared" si="275"/>
        <v>7372.3</v>
      </c>
      <c r="J285" s="7" t="e">
        <f t="shared" si="275"/>
        <v>#DIV/0!</v>
      </c>
      <c r="K285" s="12">
        <f t="shared" si="275"/>
        <v>13014.625</v>
      </c>
      <c r="L285" s="12">
        <f t="shared" si="275"/>
        <v>493.1875</v>
      </c>
      <c r="M285" s="12">
        <f t="shared" si="275"/>
        <v>129.3125</v>
      </c>
      <c r="N285" s="12">
        <f t="shared" si="275"/>
        <v>33.875</v>
      </c>
      <c r="O285" s="12">
        <f t="shared" si="275"/>
        <v>152.0625</v>
      </c>
      <c r="P285" s="12">
        <f t="shared" si="275"/>
        <v>7372.3</v>
      </c>
      <c r="Q285" s="7" t="e">
        <f t="shared" si="275"/>
        <v>#DIV/0!</v>
      </c>
      <c r="R285" s="12">
        <f t="shared" si="275"/>
        <v>13005.875</v>
      </c>
      <c r="S285" s="12">
        <f t="shared" si="275"/>
        <v>515.5</v>
      </c>
      <c r="T285" s="12">
        <f t="shared" si="275"/>
        <v>148</v>
      </c>
      <c r="U285" s="12">
        <f t="shared" si="275"/>
        <v>36.0625</v>
      </c>
      <c r="V285" s="12">
        <f t="shared" si="275"/>
        <v>117.625</v>
      </c>
      <c r="W285" s="12">
        <f t="shared" si="275"/>
        <v>7372.3</v>
      </c>
      <c r="X285" s="7" t="e">
        <f t="shared" si="275"/>
        <v>#DIV/0!</v>
      </c>
    </row>
    <row r="286" spans="1:24" x14ac:dyDescent="0.25">
      <c r="A286" s="10">
        <v>43009</v>
      </c>
      <c r="B286" s="11" t="s">
        <v>12</v>
      </c>
      <c r="C286" s="28" t="e">
        <f t="shared" si="253"/>
        <v>#DIV/0!</v>
      </c>
      <c r="D286" s="12"/>
      <c r="E286" s="12"/>
      <c r="F286" s="12"/>
      <c r="G286" s="12"/>
      <c r="H286" s="12"/>
      <c r="I286" s="21">
        <f t="shared" ref="I286" si="276">SUM(D286:H286)</f>
        <v>0</v>
      </c>
      <c r="J286" s="105" t="e">
        <f t="shared" ref="J286" si="277">(D286*5+E286*4+F286*3+G286*2+H286*1)/I286</f>
        <v>#DIV/0!</v>
      </c>
      <c r="K286" s="12"/>
      <c r="L286" s="12"/>
      <c r="M286" s="12"/>
      <c r="N286" s="12"/>
      <c r="O286" s="12"/>
      <c r="P286" s="21">
        <f t="shared" ref="P286" si="278">SUM(K286:O286)</f>
        <v>0</v>
      </c>
      <c r="Q286" s="105" t="e">
        <f t="shared" ref="Q286" si="279">(K286*5+L286*4+M286*3+N286*2+O286*1)/P286</f>
        <v>#DIV/0!</v>
      </c>
      <c r="R286" s="12"/>
      <c r="S286" s="12"/>
      <c r="T286" s="12"/>
      <c r="U286" s="12"/>
      <c r="V286" s="12"/>
      <c r="W286" s="21">
        <f t="shared" ref="W286" si="280">SUM(R286:V286)</f>
        <v>0</v>
      </c>
      <c r="X286" s="105" t="e">
        <f t="shared" ref="X286" si="281">(R286*5+S286*4+T286*3+U286*2+V286*1)/W286</f>
        <v>#DIV/0!</v>
      </c>
    </row>
    <row r="287" spans="1:24" x14ac:dyDescent="0.25">
      <c r="A287" s="10">
        <v>43010</v>
      </c>
      <c r="B287" s="11" t="s">
        <v>13</v>
      </c>
      <c r="C287" s="28" t="e">
        <f t="shared" si="253"/>
        <v>#DIV/0!</v>
      </c>
      <c r="D287" s="12"/>
      <c r="E287" s="12"/>
      <c r="F287" s="12"/>
      <c r="G287" s="12"/>
      <c r="H287" s="12"/>
      <c r="I287" s="21">
        <f t="shared" ref="I287:I316" si="282">SUM(D287:H287)</f>
        <v>0</v>
      </c>
      <c r="J287" s="105" t="e">
        <f t="shared" ref="J287:J316" si="283">(D287*5+E287*4+F287*3+G287*2+H287*1)/I287</f>
        <v>#DIV/0!</v>
      </c>
      <c r="K287" s="12"/>
      <c r="L287" s="12"/>
      <c r="M287" s="12"/>
      <c r="N287" s="12"/>
      <c r="O287" s="12"/>
      <c r="P287" s="21">
        <f t="shared" ref="P287:P316" si="284">SUM(K287:O287)</f>
        <v>0</v>
      </c>
      <c r="Q287" s="105" t="e">
        <f t="shared" ref="Q287:Q316" si="285">(K287*5+L287*4+M287*3+N287*2+O287*1)/P287</f>
        <v>#DIV/0!</v>
      </c>
      <c r="R287" s="12"/>
      <c r="S287" s="12"/>
      <c r="T287" s="12"/>
      <c r="U287" s="12"/>
      <c r="V287" s="12"/>
      <c r="W287" s="21">
        <f t="shared" ref="W287:W316" si="286">SUM(R287:V287)</f>
        <v>0</v>
      </c>
      <c r="X287" s="105" t="e">
        <f t="shared" ref="X287:X316" si="287">(R287*5+S287*4+T287*3+U287*2+V287*1)/W287</f>
        <v>#DIV/0!</v>
      </c>
    </row>
    <row r="288" spans="1:24" x14ac:dyDescent="0.25">
      <c r="A288" s="10">
        <v>43011</v>
      </c>
      <c r="B288" s="11" t="s">
        <v>14</v>
      </c>
      <c r="C288" s="28" t="e">
        <f t="shared" ref="C288:C316" si="288">AVERAGE(J288,Q288,X288)</f>
        <v>#DIV/0!</v>
      </c>
      <c r="D288" s="12"/>
      <c r="E288" s="12"/>
      <c r="F288" s="12"/>
      <c r="G288" s="12"/>
      <c r="H288" s="12"/>
      <c r="I288" s="21">
        <f t="shared" si="282"/>
        <v>0</v>
      </c>
      <c r="J288" s="105" t="e">
        <f t="shared" si="283"/>
        <v>#DIV/0!</v>
      </c>
      <c r="K288" s="12"/>
      <c r="L288" s="12"/>
      <c r="M288" s="12"/>
      <c r="N288" s="12"/>
      <c r="O288" s="12"/>
      <c r="P288" s="21">
        <f t="shared" si="284"/>
        <v>0</v>
      </c>
      <c r="Q288" s="105" t="e">
        <f t="shared" si="285"/>
        <v>#DIV/0!</v>
      </c>
      <c r="R288" s="12"/>
      <c r="S288" s="12"/>
      <c r="T288" s="12"/>
      <c r="U288" s="12"/>
      <c r="V288" s="12"/>
      <c r="W288" s="21">
        <f t="shared" si="286"/>
        <v>0</v>
      </c>
      <c r="X288" s="105" t="e">
        <f t="shared" si="287"/>
        <v>#DIV/0!</v>
      </c>
    </row>
    <row r="289" spans="1:24" x14ac:dyDescent="0.25">
      <c r="A289" s="10">
        <v>43012</v>
      </c>
      <c r="B289" s="11" t="s">
        <v>15</v>
      </c>
      <c r="C289" s="28" t="e">
        <f t="shared" si="288"/>
        <v>#DIV/0!</v>
      </c>
      <c r="D289" s="12"/>
      <c r="E289" s="12"/>
      <c r="F289" s="12"/>
      <c r="G289" s="12"/>
      <c r="H289" s="12"/>
      <c r="I289" s="21">
        <f t="shared" si="282"/>
        <v>0</v>
      </c>
      <c r="J289" s="105" t="e">
        <f t="shared" si="283"/>
        <v>#DIV/0!</v>
      </c>
      <c r="K289" s="12"/>
      <c r="L289" s="12"/>
      <c r="M289" s="12"/>
      <c r="N289" s="12"/>
      <c r="O289" s="12"/>
      <c r="P289" s="21">
        <f t="shared" si="284"/>
        <v>0</v>
      </c>
      <c r="Q289" s="105" t="e">
        <f t="shared" si="285"/>
        <v>#DIV/0!</v>
      </c>
      <c r="R289" s="12"/>
      <c r="S289" s="12"/>
      <c r="T289" s="12"/>
      <c r="U289" s="12"/>
      <c r="V289" s="12"/>
      <c r="W289" s="21">
        <f t="shared" si="286"/>
        <v>0</v>
      </c>
      <c r="X289" s="105" t="e">
        <f t="shared" si="287"/>
        <v>#DIV/0!</v>
      </c>
    </row>
    <row r="290" spans="1:24" x14ac:dyDescent="0.25">
      <c r="A290" s="10">
        <v>43013</v>
      </c>
      <c r="B290" s="11" t="s">
        <v>16</v>
      </c>
      <c r="C290" s="28" t="e">
        <f t="shared" si="288"/>
        <v>#DIV/0!</v>
      </c>
      <c r="D290" s="12"/>
      <c r="E290" s="12"/>
      <c r="F290" s="12"/>
      <c r="G290" s="12"/>
      <c r="H290" s="12"/>
      <c r="I290" s="21">
        <f t="shared" si="282"/>
        <v>0</v>
      </c>
      <c r="J290" s="105" t="e">
        <f t="shared" si="283"/>
        <v>#DIV/0!</v>
      </c>
      <c r="K290" s="12"/>
      <c r="L290" s="12"/>
      <c r="M290" s="12"/>
      <c r="N290" s="12"/>
      <c r="O290" s="12"/>
      <c r="P290" s="21">
        <f t="shared" si="284"/>
        <v>0</v>
      </c>
      <c r="Q290" s="105" t="e">
        <f t="shared" si="285"/>
        <v>#DIV/0!</v>
      </c>
      <c r="R290" s="12"/>
      <c r="S290" s="12"/>
      <c r="T290" s="12"/>
      <c r="U290" s="12"/>
      <c r="V290" s="12"/>
      <c r="W290" s="21">
        <f t="shared" si="286"/>
        <v>0</v>
      </c>
      <c r="X290" s="105" t="e">
        <f t="shared" si="287"/>
        <v>#DIV/0!</v>
      </c>
    </row>
    <row r="291" spans="1:24" x14ac:dyDescent="0.25">
      <c r="A291" s="10">
        <v>43014</v>
      </c>
      <c r="B291" s="11" t="s">
        <v>17</v>
      </c>
      <c r="C291" s="28" t="e">
        <f t="shared" si="288"/>
        <v>#DIV/0!</v>
      </c>
      <c r="D291" s="12"/>
      <c r="E291" s="12"/>
      <c r="F291" s="12"/>
      <c r="G291" s="12"/>
      <c r="H291" s="12"/>
      <c r="I291" s="21">
        <f t="shared" si="282"/>
        <v>0</v>
      </c>
      <c r="J291" s="105" t="e">
        <f t="shared" si="283"/>
        <v>#DIV/0!</v>
      </c>
      <c r="K291" s="12"/>
      <c r="L291" s="12"/>
      <c r="M291" s="12"/>
      <c r="N291" s="12"/>
      <c r="O291" s="12"/>
      <c r="P291" s="21">
        <f t="shared" si="284"/>
        <v>0</v>
      </c>
      <c r="Q291" s="105" t="e">
        <f t="shared" si="285"/>
        <v>#DIV/0!</v>
      </c>
      <c r="R291" s="12"/>
      <c r="S291" s="12"/>
      <c r="T291" s="12"/>
      <c r="U291" s="12"/>
      <c r="V291" s="12"/>
      <c r="W291" s="21">
        <f t="shared" si="286"/>
        <v>0</v>
      </c>
      <c r="X291" s="105" t="e">
        <f t="shared" si="287"/>
        <v>#DIV/0!</v>
      </c>
    </row>
    <row r="292" spans="1:24" x14ac:dyDescent="0.25">
      <c r="A292" s="10">
        <v>43015</v>
      </c>
      <c r="B292" s="11" t="s">
        <v>18</v>
      </c>
      <c r="C292" s="28" t="e">
        <f t="shared" si="288"/>
        <v>#DIV/0!</v>
      </c>
      <c r="D292" s="12"/>
      <c r="E292" s="12"/>
      <c r="F292" s="12"/>
      <c r="G292" s="12"/>
      <c r="H292" s="12"/>
      <c r="I292" s="21">
        <f t="shared" si="282"/>
        <v>0</v>
      </c>
      <c r="J292" s="105" t="e">
        <f t="shared" si="283"/>
        <v>#DIV/0!</v>
      </c>
      <c r="K292" s="12"/>
      <c r="L292" s="12"/>
      <c r="M292" s="12"/>
      <c r="N292" s="12"/>
      <c r="O292" s="12"/>
      <c r="P292" s="21">
        <f t="shared" si="284"/>
        <v>0</v>
      </c>
      <c r="Q292" s="105" t="e">
        <f t="shared" si="285"/>
        <v>#DIV/0!</v>
      </c>
      <c r="R292" s="12"/>
      <c r="S292" s="12"/>
      <c r="T292" s="12"/>
      <c r="U292" s="12"/>
      <c r="V292" s="12"/>
      <c r="W292" s="21">
        <f t="shared" si="286"/>
        <v>0</v>
      </c>
      <c r="X292" s="105" t="e">
        <f t="shared" si="287"/>
        <v>#DIV/0!</v>
      </c>
    </row>
    <row r="293" spans="1:24" x14ac:dyDescent="0.25">
      <c r="A293" s="10">
        <v>43016</v>
      </c>
      <c r="B293" s="11" t="s">
        <v>12</v>
      </c>
      <c r="C293" s="28" t="e">
        <f t="shared" si="288"/>
        <v>#DIV/0!</v>
      </c>
      <c r="D293" s="12"/>
      <c r="E293" s="12"/>
      <c r="F293" s="12"/>
      <c r="G293" s="12"/>
      <c r="H293" s="12"/>
      <c r="I293" s="21">
        <f t="shared" si="282"/>
        <v>0</v>
      </c>
      <c r="J293" s="105" t="e">
        <f t="shared" si="283"/>
        <v>#DIV/0!</v>
      </c>
      <c r="K293" s="12"/>
      <c r="L293" s="12"/>
      <c r="M293" s="12"/>
      <c r="N293" s="12"/>
      <c r="O293" s="12"/>
      <c r="P293" s="21">
        <f t="shared" si="284"/>
        <v>0</v>
      </c>
      <c r="Q293" s="105" t="e">
        <f t="shared" si="285"/>
        <v>#DIV/0!</v>
      </c>
      <c r="R293" s="12"/>
      <c r="S293" s="12"/>
      <c r="T293" s="12"/>
      <c r="U293" s="12"/>
      <c r="V293" s="12"/>
      <c r="W293" s="21">
        <f t="shared" si="286"/>
        <v>0</v>
      </c>
      <c r="X293" s="105" t="e">
        <f t="shared" si="287"/>
        <v>#DIV/0!</v>
      </c>
    </row>
    <row r="294" spans="1:24" x14ac:dyDescent="0.25">
      <c r="A294" s="10">
        <v>43017</v>
      </c>
      <c r="B294" s="11" t="s">
        <v>13</v>
      </c>
      <c r="C294" s="28" t="e">
        <f t="shared" si="288"/>
        <v>#DIV/0!</v>
      </c>
      <c r="D294" s="12"/>
      <c r="E294" s="12"/>
      <c r="F294" s="12"/>
      <c r="G294" s="12"/>
      <c r="H294" s="12"/>
      <c r="I294" s="21">
        <f t="shared" si="282"/>
        <v>0</v>
      </c>
      <c r="J294" s="105" t="e">
        <f t="shared" si="283"/>
        <v>#DIV/0!</v>
      </c>
      <c r="K294" s="12"/>
      <c r="L294" s="12"/>
      <c r="M294" s="12"/>
      <c r="N294" s="12"/>
      <c r="O294" s="12"/>
      <c r="P294" s="21">
        <f t="shared" si="284"/>
        <v>0</v>
      </c>
      <c r="Q294" s="105" t="e">
        <f t="shared" si="285"/>
        <v>#DIV/0!</v>
      </c>
      <c r="R294" s="12"/>
      <c r="S294" s="12"/>
      <c r="T294" s="12"/>
      <c r="U294" s="12"/>
      <c r="V294" s="12"/>
      <c r="W294" s="21">
        <f t="shared" si="286"/>
        <v>0</v>
      </c>
      <c r="X294" s="105" t="e">
        <f t="shared" si="287"/>
        <v>#DIV/0!</v>
      </c>
    </row>
    <row r="295" spans="1:24" x14ac:dyDescent="0.25">
      <c r="A295" s="10">
        <v>43018</v>
      </c>
      <c r="B295" s="11" t="s">
        <v>14</v>
      </c>
      <c r="C295" s="28" t="e">
        <f t="shared" si="288"/>
        <v>#DIV/0!</v>
      </c>
      <c r="D295" s="12"/>
      <c r="E295" s="12"/>
      <c r="F295" s="12"/>
      <c r="G295" s="12"/>
      <c r="H295" s="12"/>
      <c r="I295" s="21">
        <f t="shared" si="282"/>
        <v>0</v>
      </c>
      <c r="J295" s="105" t="e">
        <f t="shared" si="283"/>
        <v>#DIV/0!</v>
      </c>
      <c r="K295" s="12"/>
      <c r="L295" s="12"/>
      <c r="M295" s="12"/>
      <c r="N295" s="12"/>
      <c r="O295" s="12"/>
      <c r="P295" s="21">
        <f t="shared" si="284"/>
        <v>0</v>
      </c>
      <c r="Q295" s="105" t="e">
        <f t="shared" si="285"/>
        <v>#DIV/0!</v>
      </c>
      <c r="R295" s="12"/>
      <c r="S295" s="12"/>
      <c r="T295" s="12"/>
      <c r="U295" s="12"/>
      <c r="V295" s="12"/>
      <c r="W295" s="21">
        <f t="shared" si="286"/>
        <v>0</v>
      </c>
      <c r="X295" s="105" t="e">
        <f t="shared" si="287"/>
        <v>#DIV/0!</v>
      </c>
    </row>
    <row r="296" spans="1:24" x14ac:dyDescent="0.25">
      <c r="A296" s="10">
        <v>43019</v>
      </c>
      <c r="B296" s="11" t="s">
        <v>15</v>
      </c>
      <c r="C296" s="28" t="e">
        <f t="shared" si="288"/>
        <v>#DIV/0!</v>
      </c>
      <c r="D296" s="12"/>
      <c r="E296" s="12"/>
      <c r="F296" s="12"/>
      <c r="G296" s="12"/>
      <c r="H296" s="12"/>
      <c r="I296" s="21">
        <f t="shared" si="282"/>
        <v>0</v>
      </c>
      <c r="J296" s="105" t="e">
        <f t="shared" si="283"/>
        <v>#DIV/0!</v>
      </c>
      <c r="K296" s="12"/>
      <c r="L296" s="12"/>
      <c r="M296" s="12"/>
      <c r="N296" s="12"/>
      <c r="O296" s="12"/>
      <c r="P296" s="21">
        <f t="shared" si="284"/>
        <v>0</v>
      </c>
      <c r="Q296" s="105" t="e">
        <f t="shared" si="285"/>
        <v>#DIV/0!</v>
      </c>
      <c r="R296" s="12"/>
      <c r="S296" s="12"/>
      <c r="T296" s="12"/>
      <c r="U296" s="12"/>
      <c r="V296" s="12"/>
      <c r="W296" s="21">
        <f t="shared" si="286"/>
        <v>0</v>
      </c>
      <c r="X296" s="105" t="e">
        <f t="shared" si="287"/>
        <v>#DIV/0!</v>
      </c>
    </row>
    <row r="297" spans="1:24" x14ac:dyDescent="0.25">
      <c r="A297" s="10">
        <v>43020</v>
      </c>
      <c r="B297" s="11" t="s">
        <v>16</v>
      </c>
      <c r="C297" s="28" t="e">
        <f t="shared" si="288"/>
        <v>#DIV/0!</v>
      </c>
      <c r="D297" s="12"/>
      <c r="E297" s="12"/>
      <c r="F297" s="12"/>
      <c r="G297" s="12"/>
      <c r="H297" s="12"/>
      <c r="I297" s="21">
        <f t="shared" si="282"/>
        <v>0</v>
      </c>
      <c r="J297" s="105" t="e">
        <f t="shared" si="283"/>
        <v>#DIV/0!</v>
      </c>
      <c r="K297" s="12"/>
      <c r="L297" s="12"/>
      <c r="M297" s="12"/>
      <c r="N297" s="12"/>
      <c r="O297" s="12"/>
      <c r="P297" s="21">
        <f t="shared" si="284"/>
        <v>0</v>
      </c>
      <c r="Q297" s="105" t="e">
        <f t="shared" si="285"/>
        <v>#DIV/0!</v>
      </c>
      <c r="R297" s="12"/>
      <c r="S297" s="12"/>
      <c r="T297" s="12"/>
      <c r="U297" s="12"/>
      <c r="V297" s="12"/>
      <c r="W297" s="21">
        <f t="shared" si="286"/>
        <v>0</v>
      </c>
      <c r="X297" s="105" t="e">
        <f t="shared" si="287"/>
        <v>#DIV/0!</v>
      </c>
    </row>
    <row r="298" spans="1:24" x14ac:dyDescent="0.25">
      <c r="A298" s="10">
        <v>43021</v>
      </c>
      <c r="B298" s="11" t="s">
        <v>17</v>
      </c>
      <c r="C298" s="28" t="e">
        <f t="shared" si="288"/>
        <v>#DIV/0!</v>
      </c>
      <c r="D298" s="12"/>
      <c r="E298" s="12"/>
      <c r="F298" s="12"/>
      <c r="G298" s="12"/>
      <c r="H298" s="12"/>
      <c r="I298" s="21">
        <f t="shared" si="282"/>
        <v>0</v>
      </c>
      <c r="J298" s="105" t="e">
        <f t="shared" si="283"/>
        <v>#DIV/0!</v>
      </c>
      <c r="K298" s="12"/>
      <c r="L298" s="12"/>
      <c r="M298" s="12"/>
      <c r="N298" s="12"/>
      <c r="O298" s="12"/>
      <c r="P298" s="21">
        <f t="shared" si="284"/>
        <v>0</v>
      </c>
      <c r="Q298" s="105" t="e">
        <f t="shared" si="285"/>
        <v>#DIV/0!</v>
      </c>
      <c r="R298" s="12"/>
      <c r="S298" s="12"/>
      <c r="T298" s="12"/>
      <c r="U298" s="12"/>
      <c r="V298" s="12"/>
      <c r="W298" s="21">
        <f t="shared" si="286"/>
        <v>0</v>
      </c>
      <c r="X298" s="105" t="e">
        <f t="shared" si="287"/>
        <v>#DIV/0!</v>
      </c>
    </row>
    <row r="299" spans="1:24" x14ac:dyDescent="0.25">
      <c r="A299" s="10">
        <v>43022</v>
      </c>
      <c r="B299" s="11" t="s">
        <v>18</v>
      </c>
      <c r="C299" s="28" t="e">
        <f t="shared" si="288"/>
        <v>#DIV/0!</v>
      </c>
      <c r="D299" s="12"/>
      <c r="E299" s="12"/>
      <c r="F299" s="12"/>
      <c r="G299" s="12"/>
      <c r="H299" s="12"/>
      <c r="I299" s="21">
        <f t="shared" si="282"/>
        <v>0</v>
      </c>
      <c r="J299" s="105" t="e">
        <f t="shared" si="283"/>
        <v>#DIV/0!</v>
      </c>
      <c r="K299" s="12"/>
      <c r="L299" s="12"/>
      <c r="M299" s="12"/>
      <c r="N299" s="12"/>
      <c r="O299" s="12"/>
      <c r="P299" s="21">
        <f t="shared" si="284"/>
        <v>0</v>
      </c>
      <c r="Q299" s="105" t="e">
        <f t="shared" si="285"/>
        <v>#DIV/0!</v>
      </c>
      <c r="R299" s="12"/>
      <c r="S299" s="12"/>
      <c r="T299" s="12"/>
      <c r="U299" s="12"/>
      <c r="V299" s="12"/>
      <c r="W299" s="21">
        <f t="shared" si="286"/>
        <v>0</v>
      </c>
      <c r="X299" s="105" t="e">
        <f t="shared" si="287"/>
        <v>#DIV/0!</v>
      </c>
    </row>
    <row r="300" spans="1:24" x14ac:dyDescent="0.25">
      <c r="A300" s="10">
        <v>43023</v>
      </c>
      <c r="B300" s="11" t="s">
        <v>12</v>
      </c>
      <c r="C300" s="28" t="e">
        <f t="shared" si="288"/>
        <v>#DIV/0!</v>
      </c>
      <c r="D300" s="12"/>
      <c r="E300" s="12"/>
      <c r="F300" s="12"/>
      <c r="G300" s="12"/>
      <c r="H300" s="12"/>
      <c r="I300" s="21">
        <f t="shared" si="282"/>
        <v>0</v>
      </c>
      <c r="J300" s="105" t="e">
        <f t="shared" si="283"/>
        <v>#DIV/0!</v>
      </c>
      <c r="K300" s="12"/>
      <c r="L300" s="12"/>
      <c r="M300" s="12"/>
      <c r="N300" s="12"/>
      <c r="O300" s="12"/>
      <c r="P300" s="21">
        <f t="shared" si="284"/>
        <v>0</v>
      </c>
      <c r="Q300" s="105" t="e">
        <f t="shared" si="285"/>
        <v>#DIV/0!</v>
      </c>
      <c r="R300" s="12"/>
      <c r="S300" s="12"/>
      <c r="T300" s="12"/>
      <c r="U300" s="12"/>
      <c r="V300" s="12"/>
      <c r="W300" s="21">
        <f t="shared" si="286"/>
        <v>0</v>
      </c>
      <c r="X300" s="105" t="e">
        <f t="shared" si="287"/>
        <v>#DIV/0!</v>
      </c>
    </row>
    <row r="301" spans="1:24" x14ac:dyDescent="0.25">
      <c r="A301" s="10">
        <v>43024</v>
      </c>
      <c r="B301" s="11" t="s">
        <v>13</v>
      </c>
      <c r="C301" s="28" t="e">
        <f t="shared" si="288"/>
        <v>#DIV/0!</v>
      </c>
      <c r="D301" s="12"/>
      <c r="E301" s="12"/>
      <c r="F301" s="12"/>
      <c r="G301" s="12"/>
      <c r="H301" s="12"/>
      <c r="I301" s="21">
        <f t="shared" si="282"/>
        <v>0</v>
      </c>
      <c r="J301" s="105" t="e">
        <f t="shared" si="283"/>
        <v>#DIV/0!</v>
      </c>
      <c r="K301" s="12"/>
      <c r="L301" s="12"/>
      <c r="M301" s="12"/>
      <c r="N301" s="12"/>
      <c r="O301" s="12"/>
      <c r="P301" s="21">
        <f t="shared" si="284"/>
        <v>0</v>
      </c>
      <c r="Q301" s="105" t="e">
        <f t="shared" si="285"/>
        <v>#DIV/0!</v>
      </c>
      <c r="R301" s="12"/>
      <c r="S301" s="12"/>
      <c r="T301" s="12"/>
      <c r="U301" s="12"/>
      <c r="V301" s="12"/>
      <c r="W301" s="21">
        <f t="shared" si="286"/>
        <v>0</v>
      </c>
      <c r="X301" s="105" t="e">
        <f t="shared" si="287"/>
        <v>#DIV/0!</v>
      </c>
    </row>
    <row r="302" spans="1:24" x14ac:dyDescent="0.25">
      <c r="A302" s="10">
        <v>43025</v>
      </c>
      <c r="B302" s="11" t="s">
        <v>14</v>
      </c>
      <c r="C302" s="28" t="e">
        <f t="shared" si="288"/>
        <v>#DIV/0!</v>
      </c>
      <c r="D302" s="12"/>
      <c r="E302" s="12"/>
      <c r="F302" s="12"/>
      <c r="G302" s="12"/>
      <c r="H302" s="12"/>
      <c r="I302" s="21">
        <f t="shared" si="282"/>
        <v>0</v>
      </c>
      <c r="J302" s="105" t="e">
        <f t="shared" si="283"/>
        <v>#DIV/0!</v>
      </c>
      <c r="K302" s="12"/>
      <c r="L302" s="12"/>
      <c r="M302" s="12"/>
      <c r="N302" s="12"/>
      <c r="O302" s="12"/>
      <c r="P302" s="21">
        <f t="shared" si="284"/>
        <v>0</v>
      </c>
      <c r="Q302" s="105" t="e">
        <f t="shared" si="285"/>
        <v>#DIV/0!</v>
      </c>
      <c r="R302" s="12"/>
      <c r="S302" s="12"/>
      <c r="T302" s="12"/>
      <c r="U302" s="12"/>
      <c r="V302" s="12"/>
      <c r="W302" s="21">
        <f t="shared" si="286"/>
        <v>0</v>
      </c>
      <c r="X302" s="105" t="e">
        <f t="shared" si="287"/>
        <v>#DIV/0!</v>
      </c>
    </row>
    <row r="303" spans="1:24" x14ac:dyDescent="0.25">
      <c r="A303" s="10">
        <v>43026</v>
      </c>
      <c r="B303" s="11" t="s">
        <v>15</v>
      </c>
      <c r="C303" s="28" t="e">
        <f t="shared" si="288"/>
        <v>#DIV/0!</v>
      </c>
      <c r="D303" s="12"/>
      <c r="E303" s="12"/>
      <c r="F303" s="12"/>
      <c r="G303" s="12"/>
      <c r="H303" s="12"/>
      <c r="I303" s="21">
        <f t="shared" si="282"/>
        <v>0</v>
      </c>
      <c r="J303" s="105" t="e">
        <f t="shared" si="283"/>
        <v>#DIV/0!</v>
      </c>
      <c r="K303" s="12"/>
      <c r="L303" s="12"/>
      <c r="M303" s="12"/>
      <c r="N303" s="12"/>
      <c r="O303" s="12"/>
      <c r="P303" s="21">
        <f t="shared" si="284"/>
        <v>0</v>
      </c>
      <c r="Q303" s="105" t="e">
        <f t="shared" si="285"/>
        <v>#DIV/0!</v>
      </c>
      <c r="R303" s="12"/>
      <c r="S303" s="12"/>
      <c r="T303" s="12"/>
      <c r="U303" s="12"/>
      <c r="V303" s="12"/>
      <c r="W303" s="21">
        <f t="shared" si="286"/>
        <v>0</v>
      </c>
      <c r="X303" s="105" t="e">
        <f t="shared" si="287"/>
        <v>#DIV/0!</v>
      </c>
    </row>
    <row r="304" spans="1:24" x14ac:dyDescent="0.25">
      <c r="A304" s="10">
        <v>43027</v>
      </c>
      <c r="B304" s="11" t="s">
        <v>16</v>
      </c>
      <c r="C304" s="28" t="e">
        <f t="shared" si="288"/>
        <v>#DIV/0!</v>
      </c>
      <c r="D304" s="12"/>
      <c r="E304" s="12"/>
      <c r="F304" s="12"/>
      <c r="G304" s="12"/>
      <c r="H304" s="12"/>
      <c r="I304" s="21">
        <f t="shared" si="282"/>
        <v>0</v>
      </c>
      <c r="J304" s="105" t="e">
        <f t="shared" si="283"/>
        <v>#DIV/0!</v>
      </c>
      <c r="K304" s="12"/>
      <c r="L304" s="12"/>
      <c r="M304" s="12"/>
      <c r="N304" s="12"/>
      <c r="O304" s="12"/>
      <c r="P304" s="21">
        <f t="shared" si="284"/>
        <v>0</v>
      </c>
      <c r="Q304" s="105" t="e">
        <f t="shared" si="285"/>
        <v>#DIV/0!</v>
      </c>
      <c r="R304" s="12"/>
      <c r="S304" s="12"/>
      <c r="T304" s="12"/>
      <c r="U304" s="12"/>
      <c r="V304" s="12"/>
      <c r="W304" s="21">
        <f t="shared" si="286"/>
        <v>0</v>
      </c>
      <c r="X304" s="105" t="e">
        <f t="shared" si="287"/>
        <v>#DIV/0!</v>
      </c>
    </row>
    <row r="305" spans="1:24" x14ac:dyDescent="0.25">
      <c r="A305" s="10">
        <v>43028</v>
      </c>
      <c r="B305" s="11" t="s">
        <v>17</v>
      </c>
      <c r="C305" s="28" t="e">
        <f t="shared" si="288"/>
        <v>#DIV/0!</v>
      </c>
      <c r="D305" s="12"/>
      <c r="E305" s="12"/>
      <c r="F305" s="12"/>
      <c r="G305" s="12"/>
      <c r="H305" s="12"/>
      <c r="I305" s="21">
        <f t="shared" si="282"/>
        <v>0</v>
      </c>
      <c r="J305" s="105" t="e">
        <f t="shared" si="283"/>
        <v>#DIV/0!</v>
      </c>
      <c r="K305" s="12"/>
      <c r="L305" s="12"/>
      <c r="M305" s="12"/>
      <c r="N305" s="12"/>
      <c r="O305" s="12"/>
      <c r="P305" s="21">
        <f t="shared" si="284"/>
        <v>0</v>
      </c>
      <c r="Q305" s="105" t="e">
        <f t="shared" si="285"/>
        <v>#DIV/0!</v>
      </c>
      <c r="R305" s="12"/>
      <c r="S305" s="12"/>
      <c r="T305" s="12"/>
      <c r="U305" s="12"/>
      <c r="V305" s="12"/>
      <c r="W305" s="21">
        <f t="shared" si="286"/>
        <v>0</v>
      </c>
      <c r="X305" s="105" t="e">
        <f t="shared" si="287"/>
        <v>#DIV/0!</v>
      </c>
    </row>
    <row r="306" spans="1:24" x14ac:dyDescent="0.25">
      <c r="A306" s="10">
        <v>43029</v>
      </c>
      <c r="B306" s="11" t="s">
        <v>18</v>
      </c>
      <c r="C306" s="28" t="e">
        <f t="shared" si="288"/>
        <v>#DIV/0!</v>
      </c>
      <c r="D306" s="12"/>
      <c r="E306" s="12"/>
      <c r="F306" s="12"/>
      <c r="G306" s="12"/>
      <c r="H306" s="12"/>
      <c r="I306" s="21">
        <f t="shared" si="282"/>
        <v>0</v>
      </c>
      <c r="J306" s="105" t="e">
        <f t="shared" si="283"/>
        <v>#DIV/0!</v>
      </c>
      <c r="K306" s="12"/>
      <c r="L306" s="12"/>
      <c r="M306" s="12"/>
      <c r="N306" s="12"/>
      <c r="O306" s="12"/>
      <c r="P306" s="21">
        <f t="shared" si="284"/>
        <v>0</v>
      </c>
      <c r="Q306" s="105" t="e">
        <f t="shared" si="285"/>
        <v>#DIV/0!</v>
      </c>
      <c r="R306" s="12"/>
      <c r="S306" s="12"/>
      <c r="T306" s="12"/>
      <c r="U306" s="12"/>
      <c r="V306" s="12"/>
      <c r="W306" s="21">
        <f t="shared" si="286"/>
        <v>0</v>
      </c>
      <c r="X306" s="105" t="e">
        <f t="shared" si="287"/>
        <v>#DIV/0!</v>
      </c>
    </row>
    <row r="307" spans="1:24" x14ac:dyDescent="0.25">
      <c r="A307" s="10">
        <v>43030</v>
      </c>
      <c r="B307" s="11" t="s">
        <v>12</v>
      </c>
      <c r="C307" s="28" t="e">
        <f t="shared" si="288"/>
        <v>#DIV/0!</v>
      </c>
      <c r="D307" s="12"/>
      <c r="E307" s="12"/>
      <c r="F307" s="12"/>
      <c r="G307" s="12"/>
      <c r="H307" s="12"/>
      <c r="I307" s="21">
        <f t="shared" si="282"/>
        <v>0</v>
      </c>
      <c r="J307" s="105" t="e">
        <f t="shared" si="283"/>
        <v>#DIV/0!</v>
      </c>
      <c r="K307" s="12"/>
      <c r="L307" s="12"/>
      <c r="M307" s="12"/>
      <c r="N307" s="12"/>
      <c r="O307" s="12"/>
      <c r="P307" s="21">
        <f t="shared" si="284"/>
        <v>0</v>
      </c>
      <c r="Q307" s="105" t="e">
        <f t="shared" si="285"/>
        <v>#DIV/0!</v>
      </c>
      <c r="R307" s="12"/>
      <c r="S307" s="12"/>
      <c r="T307" s="12"/>
      <c r="U307" s="12"/>
      <c r="V307" s="12"/>
      <c r="W307" s="21">
        <f t="shared" si="286"/>
        <v>0</v>
      </c>
      <c r="X307" s="105" t="e">
        <f t="shared" si="287"/>
        <v>#DIV/0!</v>
      </c>
    </row>
    <row r="308" spans="1:24" x14ac:dyDescent="0.25">
      <c r="A308" s="10">
        <v>43031</v>
      </c>
      <c r="B308" s="11" t="s">
        <v>13</v>
      </c>
      <c r="C308" s="28" t="e">
        <f t="shared" si="288"/>
        <v>#DIV/0!</v>
      </c>
      <c r="D308" s="12"/>
      <c r="E308" s="12"/>
      <c r="F308" s="12"/>
      <c r="G308" s="12"/>
      <c r="H308" s="12"/>
      <c r="I308" s="21">
        <f t="shared" si="282"/>
        <v>0</v>
      </c>
      <c r="J308" s="105" t="e">
        <f t="shared" si="283"/>
        <v>#DIV/0!</v>
      </c>
      <c r="K308" s="12"/>
      <c r="L308" s="12"/>
      <c r="M308" s="12"/>
      <c r="N308" s="12"/>
      <c r="O308" s="12"/>
      <c r="P308" s="21">
        <f t="shared" si="284"/>
        <v>0</v>
      </c>
      <c r="Q308" s="105" t="e">
        <f t="shared" si="285"/>
        <v>#DIV/0!</v>
      </c>
      <c r="R308" s="12"/>
      <c r="S308" s="12"/>
      <c r="T308" s="12"/>
      <c r="U308" s="12"/>
      <c r="V308" s="12"/>
      <c r="W308" s="21">
        <f t="shared" si="286"/>
        <v>0</v>
      </c>
      <c r="X308" s="105" t="e">
        <f t="shared" si="287"/>
        <v>#DIV/0!</v>
      </c>
    </row>
    <row r="309" spans="1:24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282"/>
        <v>0</v>
      </c>
      <c r="J309" s="105" t="e">
        <f t="shared" si="283"/>
        <v>#DIV/0!</v>
      </c>
      <c r="K309" s="12"/>
      <c r="L309" s="12"/>
      <c r="M309" s="12"/>
      <c r="N309" s="12"/>
      <c r="O309" s="12"/>
      <c r="P309" s="21">
        <f t="shared" si="284"/>
        <v>0</v>
      </c>
      <c r="Q309" s="105" t="e">
        <f t="shared" si="285"/>
        <v>#DIV/0!</v>
      </c>
      <c r="R309" s="12"/>
      <c r="S309" s="12"/>
      <c r="T309" s="12"/>
      <c r="U309" s="12"/>
      <c r="V309" s="12"/>
      <c r="W309" s="21">
        <f t="shared" si="286"/>
        <v>0</v>
      </c>
      <c r="X309" s="105" t="e">
        <f t="shared" si="287"/>
        <v>#DIV/0!</v>
      </c>
    </row>
    <row r="310" spans="1:24" x14ac:dyDescent="0.25">
      <c r="A310" s="10">
        <v>43033</v>
      </c>
      <c r="B310" s="11" t="s">
        <v>15</v>
      </c>
      <c r="C310" s="28" t="e">
        <f t="shared" si="288"/>
        <v>#DIV/0!</v>
      </c>
      <c r="D310" s="12"/>
      <c r="E310" s="12"/>
      <c r="F310" s="12"/>
      <c r="G310" s="12"/>
      <c r="H310" s="12"/>
      <c r="I310" s="21">
        <f t="shared" si="282"/>
        <v>0</v>
      </c>
      <c r="J310" s="105" t="e">
        <f t="shared" si="283"/>
        <v>#DIV/0!</v>
      </c>
      <c r="K310" s="12"/>
      <c r="L310" s="12"/>
      <c r="M310" s="12"/>
      <c r="N310" s="12"/>
      <c r="O310" s="12"/>
      <c r="P310" s="21">
        <f t="shared" si="284"/>
        <v>0</v>
      </c>
      <c r="Q310" s="105" t="e">
        <f t="shared" si="285"/>
        <v>#DIV/0!</v>
      </c>
      <c r="R310" s="12"/>
      <c r="S310" s="12"/>
      <c r="T310" s="12"/>
      <c r="U310" s="12"/>
      <c r="V310" s="12"/>
      <c r="W310" s="21">
        <f t="shared" si="286"/>
        <v>0</v>
      </c>
      <c r="X310" s="105" t="e">
        <f t="shared" si="287"/>
        <v>#DIV/0!</v>
      </c>
    </row>
    <row r="311" spans="1:24" x14ac:dyDescent="0.25">
      <c r="A311" s="10">
        <v>43034</v>
      </c>
      <c r="B311" s="11" t="s">
        <v>16</v>
      </c>
      <c r="C311" s="28" t="e">
        <f t="shared" si="288"/>
        <v>#DIV/0!</v>
      </c>
      <c r="D311" s="12"/>
      <c r="E311" s="12"/>
      <c r="F311" s="12"/>
      <c r="G311" s="12"/>
      <c r="H311" s="12"/>
      <c r="I311" s="21">
        <f t="shared" si="282"/>
        <v>0</v>
      </c>
      <c r="J311" s="105" t="e">
        <f t="shared" si="283"/>
        <v>#DIV/0!</v>
      </c>
      <c r="K311" s="12"/>
      <c r="L311" s="12"/>
      <c r="M311" s="12"/>
      <c r="N311" s="12"/>
      <c r="O311" s="12"/>
      <c r="P311" s="21">
        <f t="shared" si="284"/>
        <v>0</v>
      </c>
      <c r="Q311" s="105" t="e">
        <f t="shared" si="285"/>
        <v>#DIV/0!</v>
      </c>
      <c r="R311" s="12"/>
      <c r="S311" s="12"/>
      <c r="T311" s="12"/>
      <c r="U311" s="12"/>
      <c r="V311" s="12"/>
      <c r="W311" s="21">
        <f t="shared" si="286"/>
        <v>0</v>
      </c>
      <c r="X311" s="105" t="e">
        <f t="shared" si="287"/>
        <v>#DIV/0!</v>
      </c>
    </row>
    <row r="312" spans="1:24" x14ac:dyDescent="0.25">
      <c r="A312" s="10">
        <v>43035</v>
      </c>
      <c r="B312" s="11" t="s">
        <v>17</v>
      </c>
      <c r="C312" s="28" t="e">
        <f t="shared" si="288"/>
        <v>#DIV/0!</v>
      </c>
      <c r="D312" s="12"/>
      <c r="E312" s="12"/>
      <c r="F312" s="12"/>
      <c r="G312" s="12"/>
      <c r="H312" s="12"/>
      <c r="I312" s="21">
        <f t="shared" si="282"/>
        <v>0</v>
      </c>
      <c r="J312" s="105" t="e">
        <f t="shared" si="283"/>
        <v>#DIV/0!</v>
      </c>
      <c r="K312" s="12"/>
      <c r="L312" s="12"/>
      <c r="M312" s="12"/>
      <c r="N312" s="12"/>
      <c r="O312" s="12"/>
      <c r="P312" s="21">
        <f t="shared" si="284"/>
        <v>0</v>
      </c>
      <c r="Q312" s="105" t="e">
        <f t="shared" si="285"/>
        <v>#DIV/0!</v>
      </c>
      <c r="R312" s="12"/>
      <c r="S312" s="12"/>
      <c r="T312" s="12"/>
      <c r="U312" s="12"/>
      <c r="V312" s="12"/>
      <c r="W312" s="21">
        <f t="shared" si="286"/>
        <v>0</v>
      </c>
      <c r="X312" s="105" t="e">
        <f t="shared" si="287"/>
        <v>#DIV/0!</v>
      </c>
    </row>
    <row r="313" spans="1:24" x14ac:dyDescent="0.25">
      <c r="A313" s="10">
        <v>43036</v>
      </c>
      <c r="B313" s="11" t="s">
        <v>18</v>
      </c>
      <c r="C313" s="28" t="e">
        <f t="shared" si="288"/>
        <v>#DIV/0!</v>
      </c>
      <c r="D313" s="12"/>
      <c r="E313" s="12"/>
      <c r="F313" s="12"/>
      <c r="G313" s="12"/>
      <c r="H313" s="12"/>
      <c r="I313" s="21">
        <f t="shared" si="282"/>
        <v>0</v>
      </c>
      <c r="J313" s="105" t="e">
        <f t="shared" si="283"/>
        <v>#DIV/0!</v>
      </c>
      <c r="K313" s="12"/>
      <c r="L313" s="12"/>
      <c r="M313" s="12"/>
      <c r="N313" s="12"/>
      <c r="O313" s="12"/>
      <c r="P313" s="21">
        <f t="shared" si="284"/>
        <v>0</v>
      </c>
      <c r="Q313" s="105" t="e">
        <f t="shared" si="285"/>
        <v>#DIV/0!</v>
      </c>
      <c r="R313" s="12"/>
      <c r="S313" s="12"/>
      <c r="T313" s="12"/>
      <c r="U313" s="12"/>
      <c r="V313" s="12"/>
      <c r="W313" s="21">
        <f t="shared" si="286"/>
        <v>0</v>
      </c>
      <c r="X313" s="105" t="e">
        <f t="shared" si="287"/>
        <v>#DIV/0!</v>
      </c>
    </row>
    <row r="314" spans="1:24" x14ac:dyDescent="0.25">
      <c r="A314" s="10">
        <v>43037</v>
      </c>
      <c r="B314" s="11" t="s">
        <v>12</v>
      </c>
      <c r="C314" s="28" t="e">
        <f t="shared" si="288"/>
        <v>#DIV/0!</v>
      </c>
      <c r="D314" s="12"/>
      <c r="E314" s="12"/>
      <c r="F314" s="12"/>
      <c r="G314" s="12"/>
      <c r="H314" s="12"/>
      <c r="I314" s="21">
        <f t="shared" si="282"/>
        <v>0</v>
      </c>
      <c r="J314" s="105" t="e">
        <f t="shared" si="283"/>
        <v>#DIV/0!</v>
      </c>
      <c r="K314" s="12"/>
      <c r="L314" s="12"/>
      <c r="M314" s="12"/>
      <c r="N314" s="12"/>
      <c r="O314" s="12"/>
      <c r="P314" s="21">
        <f t="shared" si="284"/>
        <v>0</v>
      </c>
      <c r="Q314" s="105" t="e">
        <f t="shared" si="285"/>
        <v>#DIV/0!</v>
      </c>
      <c r="R314" s="12"/>
      <c r="S314" s="12"/>
      <c r="T314" s="12"/>
      <c r="U314" s="12"/>
      <c r="V314" s="12"/>
      <c r="W314" s="21">
        <f t="shared" si="286"/>
        <v>0</v>
      </c>
      <c r="X314" s="105" t="e">
        <f t="shared" si="287"/>
        <v>#DIV/0!</v>
      </c>
    </row>
    <row r="315" spans="1:24" x14ac:dyDescent="0.25">
      <c r="A315" s="10">
        <v>43038</v>
      </c>
      <c r="B315" s="11" t="s">
        <v>13</v>
      </c>
      <c r="C315" s="28" t="e">
        <f t="shared" si="288"/>
        <v>#DIV/0!</v>
      </c>
      <c r="D315" s="12"/>
      <c r="E315" s="12"/>
      <c r="F315" s="12"/>
      <c r="G315" s="12"/>
      <c r="H315" s="12"/>
      <c r="I315" s="21">
        <f t="shared" si="282"/>
        <v>0</v>
      </c>
      <c r="J315" s="105" t="e">
        <f t="shared" si="283"/>
        <v>#DIV/0!</v>
      </c>
      <c r="K315" s="12"/>
      <c r="L315" s="12"/>
      <c r="M315" s="12"/>
      <c r="N315" s="12"/>
      <c r="O315" s="12"/>
      <c r="P315" s="21">
        <f t="shared" si="284"/>
        <v>0</v>
      </c>
      <c r="Q315" s="105" t="e">
        <f t="shared" si="285"/>
        <v>#DIV/0!</v>
      </c>
      <c r="R315" s="12"/>
      <c r="S315" s="12"/>
      <c r="T315" s="12"/>
      <c r="U315" s="12"/>
      <c r="V315" s="12"/>
      <c r="W315" s="21">
        <f t="shared" si="286"/>
        <v>0</v>
      </c>
      <c r="X315" s="105" t="e">
        <f t="shared" si="287"/>
        <v>#DIV/0!</v>
      </c>
    </row>
    <row r="316" spans="1:24" x14ac:dyDescent="0.25">
      <c r="A316" s="10">
        <v>43039</v>
      </c>
      <c r="B316" s="11" t="s">
        <v>14</v>
      </c>
      <c r="C316" s="28" t="e">
        <f t="shared" si="288"/>
        <v>#DIV/0!</v>
      </c>
      <c r="D316" s="12"/>
      <c r="E316" s="12"/>
      <c r="F316" s="12"/>
      <c r="G316" s="12"/>
      <c r="H316" s="12"/>
      <c r="I316" s="21">
        <f t="shared" si="282"/>
        <v>0</v>
      </c>
      <c r="J316" s="105" t="e">
        <f t="shared" si="283"/>
        <v>#DIV/0!</v>
      </c>
      <c r="K316" s="12"/>
      <c r="L316" s="12"/>
      <c r="M316" s="12"/>
      <c r="N316" s="12"/>
      <c r="O316" s="12"/>
      <c r="P316" s="21">
        <f t="shared" si="284"/>
        <v>0</v>
      </c>
      <c r="Q316" s="105" t="e">
        <f t="shared" si="285"/>
        <v>#DIV/0!</v>
      </c>
      <c r="R316" s="12"/>
      <c r="S316" s="12"/>
      <c r="T316" s="12"/>
      <c r="U316" s="12"/>
      <c r="V316" s="12"/>
      <c r="W316" s="21">
        <f t="shared" si="286"/>
        <v>0</v>
      </c>
      <c r="X316" s="105" t="e">
        <f t="shared" si="287"/>
        <v>#DIV/0!</v>
      </c>
    </row>
    <row r="317" spans="1:24" x14ac:dyDescent="0.25">
      <c r="A317" s="27">
        <v>43009</v>
      </c>
      <c r="B317" s="11" t="s">
        <v>19</v>
      </c>
      <c r="C317" s="105" t="e">
        <f t="shared" ref="C317:X317" si="289">AVERAGE(C286:C316)</f>
        <v>#DIV/0!</v>
      </c>
      <c r="D317" s="12" t="e">
        <f t="shared" si="289"/>
        <v>#DIV/0!</v>
      </c>
      <c r="E317" s="12" t="e">
        <f t="shared" si="289"/>
        <v>#DIV/0!</v>
      </c>
      <c r="F317" s="12" t="e">
        <f t="shared" si="289"/>
        <v>#DIV/0!</v>
      </c>
      <c r="G317" s="12" t="e">
        <f t="shared" si="289"/>
        <v>#DIV/0!</v>
      </c>
      <c r="H317" s="12" t="e">
        <f t="shared" si="289"/>
        <v>#DIV/0!</v>
      </c>
      <c r="I317" s="12">
        <f t="shared" si="289"/>
        <v>0</v>
      </c>
      <c r="J317" s="105" t="e">
        <f t="shared" si="289"/>
        <v>#DIV/0!</v>
      </c>
      <c r="K317" s="12" t="e">
        <f t="shared" si="289"/>
        <v>#DIV/0!</v>
      </c>
      <c r="L317" s="12" t="e">
        <f t="shared" si="289"/>
        <v>#DIV/0!</v>
      </c>
      <c r="M317" s="12" t="e">
        <f t="shared" si="289"/>
        <v>#DIV/0!</v>
      </c>
      <c r="N317" s="12" t="e">
        <f t="shared" si="289"/>
        <v>#DIV/0!</v>
      </c>
      <c r="O317" s="12" t="e">
        <f t="shared" si="289"/>
        <v>#DIV/0!</v>
      </c>
      <c r="P317" s="12">
        <f t="shared" si="289"/>
        <v>0</v>
      </c>
      <c r="Q317" s="105" t="e">
        <f t="shared" si="289"/>
        <v>#DIV/0!</v>
      </c>
      <c r="R317" s="12" t="e">
        <f t="shared" si="289"/>
        <v>#DIV/0!</v>
      </c>
      <c r="S317" s="12" t="e">
        <f t="shared" si="289"/>
        <v>#DIV/0!</v>
      </c>
      <c r="T317" s="12" t="e">
        <f t="shared" si="289"/>
        <v>#DIV/0!</v>
      </c>
      <c r="U317" s="12" t="e">
        <f t="shared" si="289"/>
        <v>#DIV/0!</v>
      </c>
      <c r="V317" s="12" t="e">
        <f t="shared" si="289"/>
        <v>#DIV/0!</v>
      </c>
      <c r="W317" s="12">
        <f t="shared" si="289"/>
        <v>0</v>
      </c>
      <c r="X317" s="105" t="e">
        <f t="shared" si="289"/>
        <v>#DIV/0!</v>
      </c>
    </row>
    <row r="318" spans="1:24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" si="290">SUM(D318:H318)</f>
        <v>0</v>
      </c>
      <c r="J318" s="105" t="e">
        <f t="shared" ref="J318" si="291">(D318*5+E318*4+F318*3+G318*2+H318*1)/I318</f>
        <v>#DIV/0!</v>
      </c>
      <c r="K318" s="12"/>
      <c r="L318" s="12"/>
      <c r="M318" s="12"/>
      <c r="N318" s="12"/>
      <c r="O318" s="12"/>
      <c r="P318" s="21">
        <f t="shared" ref="P318" si="292">SUM(K318:O318)</f>
        <v>0</v>
      </c>
      <c r="Q318" s="105" t="e">
        <f t="shared" ref="Q318" si="293">(K318*5+L318*4+M318*3+N318*2+O318*1)/P318</f>
        <v>#DIV/0!</v>
      </c>
      <c r="R318" s="12"/>
      <c r="S318" s="12"/>
      <c r="T318" s="12"/>
      <c r="U318" s="12"/>
      <c r="V318" s="12"/>
      <c r="W318" s="21">
        <f t="shared" ref="W318" si="294">SUM(R318:V318)</f>
        <v>0</v>
      </c>
      <c r="X318" s="105" t="e">
        <f t="shared" ref="X318" si="295">(R318*5+S318*4+T318*3+U318*2+V318*1)/W318</f>
        <v>#DIV/0!</v>
      </c>
    </row>
    <row r="319" spans="1:24" x14ac:dyDescent="0.25">
      <c r="A319" s="10">
        <v>43041</v>
      </c>
      <c r="B319" s="11" t="s">
        <v>16</v>
      </c>
      <c r="C319" s="28" t="e">
        <f t="shared" ref="C319:C379" si="296">AVERAGE(J319,Q319,X319)</f>
        <v>#DIV/0!</v>
      </c>
      <c r="D319" s="12"/>
      <c r="E319" s="12"/>
      <c r="F319" s="12"/>
      <c r="G319" s="12"/>
      <c r="H319" s="12"/>
      <c r="I319" s="21">
        <f t="shared" ref="I319:I347" si="297">SUM(D319:H319)</f>
        <v>0</v>
      </c>
      <c r="J319" s="105" t="e">
        <f t="shared" ref="J319:J347" si="298">(D319*5+E319*4+F319*3+G319*2+H319*1)/I319</f>
        <v>#DIV/0!</v>
      </c>
      <c r="K319" s="12"/>
      <c r="L319" s="12"/>
      <c r="M319" s="12"/>
      <c r="N319" s="12"/>
      <c r="O319" s="12"/>
      <c r="P319" s="21">
        <f t="shared" ref="P319:P347" si="299">SUM(K319:O319)</f>
        <v>0</v>
      </c>
      <c r="Q319" s="105" t="e">
        <f t="shared" ref="Q319:Q347" si="300">(K319*5+L319*4+M319*3+N319*2+O319*1)/P319</f>
        <v>#DIV/0!</v>
      </c>
      <c r="R319" s="12"/>
      <c r="S319" s="12"/>
      <c r="T319" s="12"/>
      <c r="U319" s="12"/>
      <c r="V319" s="12"/>
      <c r="W319" s="21">
        <f t="shared" ref="W319:W347" si="301">SUM(R319:V319)</f>
        <v>0</v>
      </c>
      <c r="X319" s="105" t="e">
        <f t="shared" ref="X319:X347" si="302">(R319*5+S319*4+T319*3+U319*2+V319*1)/W319</f>
        <v>#DIV/0!</v>
      </c>
    </row>
    <row r="320" spans="1:24" x14ac:dyDescent="0.25">
      <c r="A320" s="10">
        <v>43042</v>
      </c>
      <c r="B320" s="11" t="s">
        <v>17</v>
      </c>
      <c r="C320" s="28" t="e">
        <f t="shared" si="296"/>
        <v>#DIV/0!</v>
      </c>
      <c r="D320" s="12"/>
      <c r="E320" s="12"/>
      <c r="F320" s="12"/>
      <c r="G320" s="12"/>
      <c r="H320" s="12"/>
      <c r="I320" s="21">
        <f t="shared" si="297"/>
        <v>0</v>
      </c>
      <c r="J320" s="105" t="e">
        <f t="shared" si="298"/>
        <v>#DIV/0!</v>
      </c>
      <c r="K320" s="12"/>
      <c r="L320" s="12"/>
      <c r="M320" s="12"/>
      <c r="N320" s="12"/>
      <c r="O320" s="12"/>
      <c r="P320" s="21">
        <f t="shared" si="299"/>
        <v>0</v>
      </c>
      <c r="Q320" s="105" t="e">
        <f t="shared" si="300"/>
        <v>#DIV/0!</v>
      </c>
      <c r="R320" s="12"/>
      <c r="S320" s="12"/>
      <c r="T320" s="12"/>
      <c r="U320" s="12"/>
      <c r="V320" s="12"/>
      <c r="W320" s="21">
        <f t="shared" si="301"/>
        <v>0</v>
      </c>
      <c r="X320" s="105" t="e">
        <f t="shared" si="302"/>
        <v>#DIV/0!</v>
      </c>
    </row>
    <row r="321" spans="1:24" x14ac:dyDescent="0.25">
      <c r="A321" s="10">
        <v>43043</v>
      </c>
      <c r="B321" s="11" t="s">
        <v>18</v>
      </c>
      <c r="C321" s="28" t="e">
        <f t="shared" si="296"/>
        <v>#DIV/0!</v>
      </c>
      <c r="D321" s="12"/>
      <c r="E321" s="12"/>
      <c r="F321" s="12"/>
      <c r="G321" s="12"/>
      <c r="H321" s="12"/>
      <c r="I321" s="21">
        <f t="shared" si="297"/>
        <v>0</v>
      </c>
      <c r="J321" s="105" t="e">
        <f t="shared" si="298"/>
        <v>#DIV/0!</v>
      </c>
      <c r="K321" s="12"/>
      <c r="L321" s="12"/>
      <c r="M321" s="12"/>
      <c r="N321" s="12"/>
      <c r="O321" s="12"/>
      <c r="P321" s="21">
        <f t="shared" si="299"/>
        <v>0</v>
      </c>
      <c r="Q321" s="105" t="e">
        <f t="shared" si="300"/>
        <v>#DIV/0!</v>
      </c>
      <c r="R321" s="12"/>
      <c r="S321" s="12"/>
      <c r="T321" s="12"/>
      <c r="U321" s="12"/>
      <c r="V321" s="12"/>
      <c r="W321" s="21">
        <f t="shared" si="301"/>
        <v>0</v>
      </c>
      <c r="X321" s="105" t="e">
        <f t="shared" si="302"/>
        <v>#DIV/0!</v>
      </c>
    </row>
    <row r="322" spans="1:24" x14ac:dyDescent="0.25">
      <c r="A322" s="10">
        <v>43044</v>
      </c>
      <c r="B322" s="11" t="s">
        <v>12</v>
      </c>
      <c r="C322" s="28" t="e">
        <f t="shared" si="296"/>
        <v>#DIV/0!</v>
      </c>
      <c r="D322" s="12"/>
      <c r="E322" s="12"/>
      <c r="F322" s="12"/>
      <c r="G322" s="12"/>
      <c r="H322" s="12"/>
      <c r="I322" s="21">
        <f t="shared" si="297"/>
        <v>0</v>
      </c>
      <c r="J322" s="105" t="e">
        <f t="shared" si="298"/>
        <v>#DIV/0!</v>
      </c>
      <c r="K322" s="12"/>
      <c r="L322" s="12"/>
      <c r="M322" s="12"/>
      <c r="N322" s="12"/>
      <c r="O322" s="12"/>
      <c r="P322" s="21">
        <f t="shared" si="299"/>
        <v>0</v>
      </c>
      <c r="Q322" s="105" t="e">
        <f t="shared" si="300"/>
        <v>#DIV/0!</v>
      </c>
      <c r="R322" s="12"/>
      <c r="S322" s="12"/>
      <c r="T322" s="12"/>
      <c r="U322" s="12"/>
      <c r="V322" s="12"/>
      <c r="W322" s="21">
        <f t="shared" si="301"/>
        <v>0</v>
      </c>
      <c r="X322" s="105" t="e">
        <f t="shared" si="302"/>
        <v>#DIV/0!</v>
      </c>
    </row>
    <row r="323" spans="1:24" x14ac:dyDescent="0.25">
      <c r="A323" s="10">
        <v>43045</v>
      </c>
      <c r="B323" s="11" t="s">
        <v>13</v>
      </c>
      <c r="C323" s="28" t="e">
        <f t="shared" si="296"/>
        <v>#DIV/0!</v>
      </c>
      <c r="D323" s="12"/>
      <c r="E323" s="12"/>
      <c r="F323" s="12"/>
      <c r="G323" s="12"/>
      <c r="H323" s="12"/>
      <c r="I323" s="21">
        <f t="shared" si="297"/>
        <v>0</v>
      </c>
      <c r="J323" s="105" t="e">
        <f t="shared" si="298"/>
        <v>#DIV/0!</v>
      </c>
      <c r="K323" s="12"/>
      <c r="L323" s="12"/>
      <c r="M323" s="12"/>
      <c r="N323" s="12"/>
      <c r="O323" s="12"/>
      <c r="P323" s="21">
        <f t="shared" si="299"/>
        <v>0</v>
      </c>
      <c r="Q323" s="105" t="e">
        <f t="shared" si="300"/>
        <v>#DIV/0!</v>
      </c>
      <c r="R323" s="12"/>
      <c r="S323" s="12"/>
      <c r="T323" s="12"/>
      <c r="U323" s="12"/>
      <c r="V323" s="12"/>
      <c r="W323" s="21">
        <f t="shared" si="301"/>
        <v>0</v>
      </c>
      <c r="X323" s="105" t="e">
        <f t="shared" si="302"/>
        <v>#DIV/0!</v>
      </c>
    </row>
    <row r="324" spans="1:24" x14ac:dyDescent="0.25">
      <c r="A324" s="10">
        <v>43046</v>
      </c>
      <c r="B324" s="11" t="s">
        <v>14</v>
      </c>
      <c r="C324" s="28" t="e">
        <f t="shared" si="296"/>
        <v>#DIV/0!</v>
      </c>
      <c r="D324" s="12"/>
      <c r="E324" s="12"/>
      <c r="F324" s="12"/>
      <c r="G324" s="12"/>
      <c r="H324" s="12"/>
      <c r="I324" s="21">
        <f t="shared" si="297"/>
        <v>0</v>
      </c>
      <c r="J324" s="105" t="e">
        <f t="shared" si="298"/>
        <v>#DIV/0!</v>
      </c>
      <c r="K324" s="12"/>
      <c r="L324" s="12"/>
      <c r="M324" s="12"/>
      <c r="N324" s="12"/>
      <c r="O324" s="12"/>
      <c r="P324" s="21">
        <f t="shared" si="299"/>
        <v>0</v>
      </c>
      <c r="Q324" s="105" t="e">
        <f t="shared" si="300"/>
        <v>#DIV/0!</v>
      </c>
      <c r="R324" s="12"/>
      <c r="S324" s="12"/>
      <c r="T324" s="12"/>
      <c r="U324" s="12"/>
      <c r="V324" s="12"/>
      <c r="W324" s="21">
        <f t="shared" si="301"/>
        <v>0</v>
      </c>
      <c r="X324" s="105" t="e">
        <f t="shared" si="302"/>
        <v>#DIV/0!</v>
      </c>
    </row>
    <row r="325" spans="1:24" x14ac:dyDescent="0.25">
      <c r="A325" s="10">
        <v>43047</v>
      </c>
      <c r="B325" s="11" t="s">
        <v>15</v>
      </c>
      <c r="C325" s="28" t="e">
        <f t="shared" si="296"/>
        <v>#DIV/0!</v>
      </c>
      <c r="D325" s="12"/>
      <c r="E325" s="12"/>
      <c r="F325" s="12"/>
      <c r="G325" s="12"/>
      <c r="H325" s="12"/>
      <c r="I325" s="21">
        <f t="shared" si="297"/>
        <v>0</v>
      </c>
      <c r="J325" s="105" t="e">
        <f t="shared" si="298"/>
        <v>#DIV/0!</v>
      </c>
      <c r="K325" s="12"/>
      <c r="L325" s="12"/>
      <c r="M325" s="12"/>
      <c r="N325" s="12"/>
      <c r="O325" s="12"/>
      <c r="P325" s="21">
        <f t="shared" si="299"/>
        <v>0</v>
      </c>
      <c r="Q325" s="105" t="e">
        <f t="shared" si="300"/>
        <v>#DIV/0!</v>
      </c>
      <c r="R325" s="12"/>
      <c r="S325" s="12"/>
      <c r="T325" s="12"/>
      <c r="U325" s="12"/>
      <c r="V325" s="12"/>
      <c r="W325" s="21">
        <f t="shared" si="301"/>
        <v>0</v>
      </c>
      <c r="X325" s="105" t="e">
        <f t="shared" si="302"/>
        <v>#DIV/0!</v>
      </c>
    </row>
    <row r="326" spans="1:24" x14ac:dyDescent="0.25">
      <c r="A326" s="10">
        <v>43048</v>
      </c>
      <c r="B326" s="11" t="s">
        <v>16</v>
      </c>
      <c r="C326" s="28" t="e">
        <f t="shared" si="296"/>
        <v>#DIV/0!</v>
      </c>
      <c r="D326" s="12"/>
      <c r="E326" s="12"/>
      <c r="F326" s="12"/>
      <c r="G326" s="12"/>
      <c r="H326" s="12"/>
      <c r="I326" s="21">
        <f t="shared" si="297"/>
        <v>0</v>
      </c>
      <c r="J326" s="105" t="e">
        <f t="shared" si="298"/>
        <v>#DIV/0!</v>
      </c>
      <c r="K326" s="12"/>
      <c r="L326" s="12"/>
      <c r="M326" s="12"/>
      <c r="N326" s="12"/>
      <c r="O326" s="12"/>
      <c r="P326" s="21">
        <f t="shared" si="299"/>
        <v>0</v>
      </c>
      <c r="Q326" s="105" t="e">
        <f t="shared" si="300"/>
        <v>#DIV/0!</v>
      </c>
      <c r="R326" s="12"/>
      <c r="S326" s="12"/>
      <c r="T326" s="12"/>
      <c r="U326" s="12"/>
      <c r="V326" s="12"/>
      <c r="W326" s="21">
        <f t="shared" si="301"/>
        <v>0</v>
      </c>
      <c r="X326" s="105" t="e">
        <f t="shared" si="302"/>
        <v>#DIV/0!</v>
      </c>
    </row>
    <row r="327" spans="1:24" x14ac:dyDescent="0.25">
      <c r="A327" s="10">
        <v>43049</v>
      </c>
      <c r="B327" s="11" t="s">
        <v>17</v>
      </c>
      <c r="C327" s="28" t="e">
        <f t="shared" si="296"/>
        <v>#DIV/0!</v>
      </c>
      <c r="D327" s="12"/>
      <c r="E327" s="12"/>
      <c r="F327" s="12"/>
      <c r="G327" s="12"/>
      <c r="H327" s="12"/>
      <c r="I327" s="21">
        <f t="shared" si="297"/>
        <v>0</v>
      </c>
      <c r="J327" s="105" t="e">
        <f t="shared" si="298"/>
        <v>#DIV/0!</v>
      </c>
      <c r="K327" s="12"/>
      <c r="L327" s="12"/>
      <c r="M327" s="12"/>
      <c r="N327" s="12"/>
      <c r="O327" s="12"/>
      <c r="P327" s="21">
        <f t="shared" si="299"/>
        <v>0</v>
      </c>
      <c r="Q327" s="105" t="e">
        <f t="shared" si="300"/>
        <v>#DIV/0!</v>
      </c>
      <c r="R327" s="12"/>
      <c r="S327" s="12"/>
      <c r="T327" s="12"/>
      <c r="U327" s="12"/>
      <c r="V327" s="12"/>
      <c r="W327" s="21">
        <f t="shared" si="301"/>
        <v>0</v>
      </c>
      <c r="X327" s="105" t="e">
        <f t="shared" si="302"/>
        <v>#DIV/0!</v>
      </c>
    </row>
    <row r="328" spans="1:24" x14ac:dyDescent="0.25">
      <c r="A328" s="10">
        <v>43050</v>
      </c>
      <c r="B328" s="11" t="s">
        <v>18</v>
      </c>
      <c r="C328" s="28" t="e">
        <f t="shared" si="296"/>
        <v>#DIV/0!</v>
      </c>
      <c r="D328" s="12"/>
      <c r="E328" s="12"/>
      <c r="F328" s="12"/>
      <c r="G328" s="12"/>
      <c r="H328" s="12"/>
      <c r="I328" s="21">
        <f t="shared" si="297"/>
        <v>0</v>
      </c>
      <c r="J328" s="105" t="e">
        <f t="shared" si="298"/>
        <v>#DIV/0!</v>
      </c>
      <c r="K328" s="12"/>
      <c r="L328" s="12"/>
      <c r="M328" s="12"/>
      <c r="N328" s="12"/>
      <c r="O328" s="12"/>
      <c r="P328" s="21">
        <f t="shared" si="299"/>
        <v>0</v>
      </c>
      <c r="Q328" s="105" t="e">
        <f t="shared" si="300"/>
        <v>#DIV/0!</v>
      </c>
      <c r="R328" s="12"/>
      <c r="S328" s="12"/>
      <c r="T328" s="12"/>
      <c r="U328" s="12"/>
      <c r="V328" s="12"/>
      <c r="W328" s="21">
        <f t="shared" si="301"/>
        <v>0</v>
      </c>
      <c r="X328" s="105" t="e">
        <f t="shared" si="302"/>
        <v>#DIV/0!</v>
      </c>
    </row>
    <row r="329" spans="1:24" x14ac:dyDescent="0.25">
      <c r="A329" s="10">
        <v>43051</v>
      </c>
      <c r="B329" s="11" t="s">
        <v>12</v>
      </c>
      <c r="C329" s="28" t="e">
        <f t="shared" si="296"/>
        <v>#DIV/0!</v>
      </c>
      <c r="D329" s="12"/>
      <c r="E329" s="12"/>
      <c r="F329" s="12"/>
      <c r="G329" s="12"/>
      <c r="H329" s="12"/>
      <c r="I329" s="21">
        <f t="shared" si="297"/>
        <v>0</v>
      </c>
      <c r="J329" s="105" t="e">
        <f t="shared" si="298"/>
        <v>#DIV/0!</v>
      </c>
      <c r="K329" s="12"/>
      <c r="L329" s="12"/>
      <c r="M329" s="12"/>
      <c r="N329" s="12"/>
      <c r="O329" s="12"/>
      <c r="P329" s="21">
        <f t="shared" si="299"/>
        <v>0</v>
      </c>
      <c r="Q329" s="105" t="e">
        <f t="shared" si="300"/>
        <v>#DIV/0!</v>
      </c>
      <c r="R329" s="12"/>
      <c r="S329" s="12"/>
      <c r="T329" s="12"/>
      <c r="U329" s="12"/>
      <c r="V329" s="12"/>
      <c r="W329" s="21">
        <f t="shared" si="301"/>
        <v>0</v>
      </c>
      <c r="X329" s="105" t="e">
        <f t="shared" si="302"/>
        <v>#DIV/0!</v>
      </c>
    </row>
    <row r="330" spans="1:24" x14ac:dyDescent="0.25">
      <c r="A330" s="10">
        <v>43052</v>
      </c>
      <c r="B330" s="11" t="s">
        <v>13</v>
      </c>
      <c r="C330" s="28" t="e">
        <f t="shared" si="296"/>
        <v>#DIV/0!</v>
      </c>
      <c r="D330" s="12"/>
      <c r="E330" s="12"/>
      <c r="F330" s="12"/>
      <c r="G330" s="12"/>
      <c r="H330" s="12"/>
      <c r="I330" s="21">
        <f t="shared" si="297"/>
        <v>0</v>
      </c>
      <c r="J330" s="105" t="e">
        <f t="shared" si="298"/>
        <v>#DIV/0!</v>
      </c>
      <c r="K330" s="12"/>
      <c r="L330" s="12"/>
      <c r="M330" s="12"/>
      <c r="N330" s="12"/>
      <c r="O330" s="12"/>
      <c r="P330" s="21">
        <f t="shared" si="299"/>
        <v>0</v>
      </c>
      <c r="Q330" s="105" t="e">
        <f t="shared" si="300"/>
        <v>#DIV/0!</v>
      </c>
      <c r="R330" s="12"/>
      <c r="S330" s="12"/>
      <c r="T330" s="12"/>
      <c r="U330" s="12"/>
      <c r="V330" s="12"/>
      <c r="W330" s="21">
        <f t="shared" si="301"/>
        <v>0</v>
      </c>
      <c r="X330" s="105" t="e">
        <f t="shared" si="302"/>
        <v>#DIV/0!</v>
      </c>
    </row>
    <row r="331" spans="1:24" x14ac:dyDescent="0.25">
      <c r="A331" s="10">
        <v>43053</v>
      </c>
      <c r="B331" s="11" t="s">
        <v>14</v>
      </c>
      <c r="C331" s="28" t="e">
        <f t="shared" si="296"/>
        <v>#DIV/0!</v>
      </c>
      <c r="D331" s="12"/>
      <c r="E331" s="12"/>
      <c r="F331" s="12"/>
      <c r="G331" s="12"/>
      <c r="H331" s="12"/>
      <c r="I331" s="21">
        <f t="shared" si="297"/>
        <v>0</v>
      </c>
      <c r="J331" s="105" t="e">
        <f t="shared" si="298"/>
        <v>#DIV/0!</v>
      </c>
      <c r="K331" s="12"/>
      <c r="L331" s="12"/>
      <c r="M331" s="12"/>
      <c r="N331" s="12"/>
      <c r="O331" s="12"/>
      <c r="P331" s="21">
        <f t="shared" si="299"/>
        <v>0</v>
      </c>
      <c r="Q331" s="105" t="e">
        <f t="shared" si="300"/>
        <v>#DIV/0!</v>
      </c>
      <c r="R331" s="12"/>
      <c r="S331" s="12"/>
      <c r="T331" s="12"/>
      <c r="U331" s="12"/>
      <c r="V331" s="12"/>
      <c r="W331" s="21">
        <f t="shared" si="301"/>
        <v>0</v>
      </c>
      <c r="X331" s="105" t="e">
        <f t="shared" si="302"/>
        <v>#DIV/0!</v>
      </c>
    </row>
    <row r="332" spans="1:24" x14ac:dyDescent="0.25">
      <c r="A332" s="10">
        <v>43054</v>
      </c>
      <c r="B332" s="11" t="s">
        <v>15</v>
      </c>
      <c r="C332" s="28" t="e">
        <f t="shared" si="296"/>
        <v>#DIV/0!</v>
      </c>
      <c r="D332" s="12"/>
      <c r="E332" s="12"/>
      <c r="F332" s="12"/>
      <c r="G332" s="12"/>
      <c r="H332" s="12"/>
      <c r="I332" s="21">
        <f t="shared" si="297"/>
        <v>0</v>
      </c>
      <c r="J332" s="105" t="e">
        <f t="shared" si="298"/>
        <v>#DIV/0!</v>
      </c>
      <c r="K332" s="12"/>
      <c r="L332" s="12"/>
      <c r="M332" s="12"/>
      <c r="N332" s="12"/>
      <c r="O332" s="12"/>
      <c r="P332" s="21">
        <f t="shared" si="299"/>
        <v>0</v>
      </c>
      <c r="Q332" s="105" t="e">
        <f t="shared" si="300"/>
        <v>#DIV/0!</v>
      </c>
      <c r="R332" s="12"/>
      <c r="S332" s="12"/>
      <c r="T332" s="12"/>
      <c r="U332" s="12"/>
      <c r="V332" s="12"/>
      <c r="W332" s="21">
        <f t="shared" si="301"/>
        <v>0</v>
      </c>
      <c r="X332" s="105" t="e">
        <f t="shared" si="302"/>
        <v>#DIV/0!</v>
      </c>
    </row>
    <row r="333" spans="1:24" x14ac:dyDescent="0.25">
      <c r="A333" s="10">
        <v>43055</v>
      </c>
      <c r="B333" s="11" t="s">
        <v>16</v>
      </c>
      <c r="C333" s="28" t="e">
        <f t="shared" si="296"/>
        <v>#DIV/0!</v>
      </c>
      <c r="D333" s="12"/>
      <c r="E333" s="12"/>
      <c r="F333" s="12"/>
      <c r="G333" s="12"/>
      <c r="H333" s="12"/>
      <c r="I333" s="21">
        <f t="shared" si="297"/>
        <v>0</v>
      </c>
      <c r="J333" s="105" t="e">
        <f t="shared" si="298"/>
        <v>#DIV/0!</v>
      </c>
      <c r="K333" s="12"/>
      <c r="L333" s="12"/>
      <c r="M333" s="12"/>
      <c r="N333" s="12"/>
      <c r="O333" s="12"/>
      <c r="P333" s="21">
        <f t="shared" si="299"/>
        <v>0</v>
      </c>
      <c r="Q333" s="105" t="e">
        <f t="shared" si="300"/>
        <v>#DIV/0!</v>
      </c>
      <c r="R333" s="12"/>
      <c r="S333" s="12"/>
      <c r="T333" s="12"/>
      <c r="U333" s="12"/>
      <c r="V333" s="12"/>
      <c r="W333" s="21">
        <f t="shared" si="301"/>
        <v>0</v>
      </c>
      <c r="X333" s="105" t="e">
        <f t="shared" si="302"/>
        <v>#DIV/0!</v>
      </c>
    </row>
    <row r="334" spans="1:24" x14ac:dyDescent="0.25">
      <c r="A334" s="10">
        <v>43056</v>
      </c>
      <c r="B334" s="11" t="s">
        <v>17</v>
      </c>
      <c r="C334" s="28" t="e">
        <f t="shared" si="296"/>
        <v>#DIV/0!</v>
      </c>
      <c r="D334" s="12"/>
      <c r="E334" s="12"/>
      <c r="F334" s="12"/>
      <c r="G334" s="12"/>
      <c r="H334" s="12"/>
      <c r="I334" s="21">
        <f t="shared" si="297"/>
        <v>0</v>
      </c>
      <c r="J334" s="105" t="e">
        <f t="shared" si="298"/>
        <v>#DIV/0!</v>
      </c>
      <c r="K334" s="12"/>
      <c r="L334" s="12"/>
      <c r="M334" s="12"/>
      <c r="N334" s="12"/>
      <c r="O334" s="12"/>
      <c r="P334" s="21">
        <f t="shared" si="299"/>
        <v>0</v>
      </c>
      <c r="Q334" s="105" t="e">
        <f t="shared" si="300"/>
        <v>#DIV/0!</v>
      </c>
      <c r="R334" s="12"/>
      <c r="S334" s="12"/>
      <c r="T334" s="12"/>
      <c r="U334" s="12"/>
      <c r="V334" s="12"/>
      <c r="W334" s="21">
        <f t="shared" si="301"/>
        <v>0</v>
      </c>
      <c r="X334" s="105" t="e">
        <f t="shared" si="302"/>
        <v>#DIV/0!</v>
      </c>
    </row>
    <row r="335" spans="1:24" x14ac:dyDescent="0.25">
      <c r="A335" s="10">
        <v>43057</v>
      </c>
      <c r="B335" s="11" t="s">
        <v>18</v>
      </c>
      <c r="C335" s="28" t="e">
        <f t="shared" si="296"/>
        <v>#DIV/0!</v>
      </c>
      <c r="D335" s="12"/>
      <c r="E335" s="12"/>
      <c r="F335" s="12"/>
      <c r="G335" s="12"/>
      <c r="H335" s="12"/>
      <c r="I335" s="21">
        <f t="shared" si="297"/>
        <v>0</v>
      </c>
      <c r="J335" s="105" t="e">
        <f t="shared" si="298"/>
        <v>#DIV/0!</v>
      </c>
      <c r="K335" s="12"/>
      <c r="L335" s="12"/>
      <c r="M335" s="12"/>
      <c r="N335" s="12"/>
      <c r="O335" s="12"/>
      <c r="P335" s="21">
        <f t="shared" si="299"/>
        <v>0</v>
      </c>
      <c r="Q335" s="105" t="e">
        <f t="shared" si="300"/>
        <v>#DIV/0!</v>
      </c>
      <c r="R335" s="12"/>
      <c r="S335" s="12"/>
      <c r="T335" s="12"/>
      <c r="U335" s="12"/>
      <c r="V335" s="12"/>
      <c r="W335" s="21">
        <f t="shared" si="301"/>
        <v>0</v>
      </c>
      <c r="X335" s="105" t="e">
        <f t="shared" si="302"/>
        <v>#DIV/0!</v>
      </c>
    </row>
    <row r="336" spans="1:24" x14ac:dyDescent="0.25">
      <c r="A336" s="10">
        <v>43058</v>
      </c>
      <c r="B336" s="11" t="s">
        <v>12</v>
      </c>
      <c r="C336" s="28" t="e">
        <f t="shared" si="296"/>
        <v>#DIV/0!</v>
      </c>
      <c r="D336" s="12"/>
      <c r="E336" s="12"/>
      <c r="F336" s="12"/>
      <c r="G336" s="12"/>
      <c r="H336" s="12"/>
      <c r="I336" s="21">
        <f t="shared" si="297"/>
        <v>0</v>
      </c>
      <c r="J336" s="105" t="e">
        <f t="shared" si="298"/>
        <v>#DIV/0!</v>
      </c>
      <c r="K336" s="12"/>
      <c r="L336" s="12"/>
      <c r="M336" s="12"/>
      <c r="N336" s="12"/>
      <c r="O336" s="12"/>
      <c r="P336" s="21">
        <f t="shared" si="299"/>
        <v>0</v>
      </c>
      <c r="Q336" s="105" t="e">
        <f t="shared" si="300"/>
        <v>#DIV/0!</v>
      </c>
      <c r="R336" s="12"/>
      <c r="S336" s="12"/>
      <c r="T336" s="12"/>
      <c r="U336" s="12"/>
      <c r="V336" s="12"/>
      <c r="W336" s="21">
        <f t="shared" si="301"/>
        <v>0</v>
      </c>
      <c r="X336" s="105" t="e">
        <f t="shared" si="302"/>
        <v>#DIV/0!</v>
      </c>
    </row>
    <row r="337" spans="1:24" x14ac:dyDescent="0.25">
      <c r="A337" s="10">
        <v>43059</v>
      </c>
      <c r="B337" s="11" t="s">
        <v>13</v>
      </c>
      <c r="C337" s="28" t="e">
        <f t="shared" si="296"/>
        <v>#DIV/0!</v>
      </c>
      <c r="D337" s="12"/>
      <c r="E337" s="12"/>
      <c r="F337" s="12"/>
      <c r="G337" s="12"/>
      <c r="H337" s="12"/>
      <c r="I337" s="21">
        <f t="shared" si="297"/>
        <v>0</v>
      </c>
      <c r="J337" s="105" t="e">
        <f t="shared" si="298"/>
        <v>#DIV/0!</v>
      </c>
      <c r="K337" s="12"/>
      <c r="L337" s="12"/>
      <c r="M337" s="12"/>
      <c r="N337" s="12"/>
      <c r="O337" s="12"/>
      <c r="P337" s="21">
        <f t="shared" si="299"/>
        <v>0</v>
      </c>
      <c r="Q337" s="105" t="e">
        <f t="shared" si="300"/>
        <v>#DIV/0!</v>
      </c>
      <c r="R337" s="12"/>
      <c r="S337" s="12"/>
      <c r="T337" s="12"/>
      <c r="U337" s="12"/>
      <c r="V337" s="12"/>
      <c r="W337" s="21">
        <f t="shared" si="301"/>
        <v>0</v>
      </c>
      <c r="X337" s="105" t="e">
        <f t="shared" si="302"/>
        <v>#DIV/0!</v>
      </c>
    </row>
    <row r="338" spans="1:24" x14ac:dyDescent="0.25">
      <c r="A338" s="10">
        <v>43060</v>
      </c>
      <c r="B338" s="11" t="s">
        <v>14</v>
      </c>
      <c r="C338" s="28" t="e">
        <f t="shared" si="296"/>
        <v>#DIV/0!</v>
      </c>
      <c r="D338" s="12"/>
      <c r="E338" s="12"/>
      <c r="F338" s="12"/>
      <c r="G338" s="12"/>
      <c r="H338" s="12"/>
      <c r="I338" s="21">
        <f t="shared" si="297"/>
        <v>0</v>
      </c>
      <c r="J338" s="105" t="e">
        <f t="shared" si="298"/>
        <v>#DIV/0!</v>
      </c>
      <c r="K338" s="12"/>
      <c r="L338" s="12"/>
      <c r="M338" s="12"/>
      <c r="N338" s="12"/>
      <c r="O338" s="12"/>
      <c r="P338" s="21">
        <f t="shared" si="299"/>
        <v>0</v>
      </c>
      <c r="Q338" s="105" t="e">
        <f t="shared" si="300"/>
        <v>#DIV/0!</v>
      </c>
      <c r="R338" s="12"/>
      <c r="S338" s="12"/>
      <c r="T338" s="12"/>
      <c r="U338" s="12"/>
      <c r="V338" s="12"/>
      <c r="W338" s="21">
        <f t="shared" si="301"/>
        <v>0</v>
      </c>
      <c r="X338" s="105" t="e">
        <f t="shared" si="302"/>
        <v>#DIV/0!</v>
      </c>
    </row>
    <row r="339" spans="1:24" x14ac:dyDescent="0.25">
      <c r="A339" s="10">
        <v>43061</v>
      </c>
      <c r="B339" s="11" t="s">
        <v>15</v>
      </c>
      <c r="C339" s="28" t="e">
        <f t="shared" si="296"/>
        <v>#DIV/0!</v>
      </c>
      <c r="D339" s="12"/>
      <c r="E339" s="12"/>
      <c r="F339" s="12"/>
      <c r="G339" s="12"/>
      <c r="H339" s="12"/>
      <c r="I339" s="21">
        <f t="shared" si="297"/>
        <v>0</v>
      </c>
      <c r="J339" s="105" t="e">
        <f t="shared" si="298"/>
        <v>#DIV/0!</v>
      </c>
      <c r="K339" s="12"/>
      <c r="L339" s="12"/>
      <c r="M339" s="12"/>
      <c r="N339" s="12"/>
      <c r="O339" s="12"/>
      <c r="P339" s="21">
        <f t="shared" si="299"/>
        <v>0</v>
      </c>
      <c r="Q339" s="105" t="e">
        <f t="shared" si="300"/>
        <v>#DIV/0!</v>
      </c>
      <c r="R339" s="12"/>
      <c r="S339" s="12"/>
      <c r="T339" s="12"/>
      <c r="U339" s="12"/>
      <c r="V339" s="12"/>
      <c r="W339" s="21">
        <f t="shared" si="301"/>
        <v>0</v>
      </c>
      <c r="X339" s="105" t="e">
        <f t="shared" si="302"/>
        <v>#DIV/0!</v>
      </c>
    </row>
    <row r="340" spans="1:24" x14ac:dyDescent="0.25">
      <c r="A340" s="10">
        <v>43062</v>
      </c>
      <c r="B340" s="11" t="s">
        <v>16</v>
      </c>
      <c r="C340" s="28" t="e">
        <f t="shared" si="296"/>
        <v>#DIV/0!</v>
      </c>
      <c r="D340" s="12"/>
      <c r="E340" s="12"/>
      <c r="F340" s="12"/>
      <c r="G340" s="12"/>
      <c r="H340" s="12"/>
      <c r="I340" s="21">
        <f t="shared" si="297"/>
        <v>0</v>
      </c>
      <c r="J340" s="105" t="e">
        <f t="shared" si="298"/>
        <v>#DIV/0!</v>
      </c>
      <c r="K340" s="12"/>
      <c r="L340" s="12"/>
      <c r="M340" s="12"/>
      <c r="N340" s="12"/>
      <c r="O340" s="12"/>
      <c r="P340" s="21">
        <f t="shared" si="299"/>
        <v>0</v>
      </c>
      <c r="Q340" s="105" t="e">
        <f t="shared" si="300"/>
        <v>#DIV/0!</v>
      </c>
      <c r="R340" s="12"/>
      <c r="S340" s="12"/>
      <c r="T340" s="12"/>
      <c r="U340" s="12"/>
      <c r="V340" s="12"/>
      <c r="W340" s="21">
        <f t="shared" si="301"/>
        <v>0</v>
      </c>
      <c r="X340" s="105" t="e">
        <f t="shared" si="302"/>
        <v>#DIV/0!</v>
      </c>
    </row>
    <row r="341" spans="1:24" x14ac:dyDescent="0.25">
      <c r="A341" s="10">
        <v>43063</v>
      </c>
      <c r="B341" s="11" t="s">
        <v>17</v>
      </c>
      <c r="C341" s="28" t="e">
        <f t="shared" si="296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299"/>
        <v>0</v>
      </c>
      <c r="Q341" s="105" t="e">
        <f t="shared" si="300"/>
        <v>#DIV/0!</v>
      </c>
      <c r="R341" s="12"/>
      <c r="S341" s="12"/>
      <c r="T341" s="12"/>
      <c r="U341" s="12"/>
      <c r="V341" s="12"/>
      <c r="W341" s="21">
        <f t="shared" si="301"/>
        <v>0</v>
      </c>
      <c r="X341" s="105" t="e">
        <f t="shared" si="302"/>
        <v>#DIV/0!</v>
      </c>
    </row>
    <row r="342" spans="1:24" x14ac:dyDescent="0.25">
      <c r="A342" s="10">
        <v>43064</v>
      </c>
      <c r="B342" s="11" t="s">
        <v>18</v>
      </c>
      <c r="C342" s="28" t="e">
        <f t="shared" si="296"/>
        <v>#DIV/0!</v>
      </c>
      <c r="D342" s="12"/>
      <c r="E342" s="12"/>
      <c r="F342" s="12"/>
      <c r="G342" s="12"/>
      <c r="H342" s="12"/>
      <c r="I342" s="21">
        <f t="shared" si="297"/>
        <v>0</v>
      </c>
      <c r="J342" s="105" t="e">
        <f t="shared" si="298"/>
        <v>#DIV/0!</v>
      </c>
      <c r="K342" s="12"/>
      <c r="L342" s="12"/>
      <c r="M342" s="12"/>
      <c r="N342" s="12"/>
      <c r="O342" s="12"/>
      <c r="P342" s="21">
        <f t="shared" si="299"/>
        <v>0</v>
      </c>
      <c r="Q342" s="105" t="e">
        <f t="shared" si="300"/>
        <v>#DIV/0!</v>
      </c>
      <c r="R342" s="12"/>
      <c r="S342" s="12"/>
      <c r="T342" s="12"/>
      <c r="U342" s="12"/>
      <c r="V342" s="12"/>
      <c r="W342" s="21">
        <f t="shared" si="301"/>
        <v>0</v>
      </c>
      <c r="X342" s="105" t="e">
        <f t="shared" si="302"/>
        <v>#DIV/0!</v>
      </c>
    </row>
    <row r="343" spans="1:24" x14ac:dyDescent="0.25">
      <c r="A343" s="10">
        <v>43065</v>
      </c>
      <c r="B343" s="11" t="s">
        <v>12</v>
      </c>
      <c r="C343" s="28" t="e">
        <f t="shared" si="296"/>
        <v>#DIV/0!</v>
      </c>
      <c r="D343" s="12"/>
      <c r="E343" s="12"/>
      <c r="F343" s="12"/>
      <c r="G343" s="12"/>
      <c r="H343" s="12"/>
      <c r="I343" s="21">
        <f t="shared" si="297"/>
        <v>0</v>
      </c>
      <c r="J343" s="105" t="e">
        <f t="shared" si="298"/>
        <v>#DIV/0!</v>
      </c>
      <c r="K343" s="12"/>
      <c r="L343" s="12"/>
      <c r="M343" s="12"/>
      <c r="N343" s="12"/>
      <c r="O343" s="12"/>
      <c r="P343" s="21">
        <f t="shared" si="299"/>
        <v>0</v>
      </c>
      <c r="Q343" s="105" t="e">
        <f t="shared" si="300"/>
        <v>#DIV/0!</v>
      </c>
      <c r="R343" s="12"/>
      <c r="S343" s="12"/>
      <c r="T343" s="12"/>
      <c r="U343" s="12"/>
      <c r="V343" s="12"/>
      <c r="W343" s="21">
        <f t="shared" si="301"/>
        <v>0</v>
      </c>
      <c r="X343" s="105" t="e">
        <f t="shared" si="302"/>
        <v>#DIV/0!</v>
      </c>
    </row>
    <row r="344" spans="1:24" x14ac:dyDescent="0.25">
      <c r="A344" s="10">
        <v>43066</v>
      </c>
      <c r="B344" s="11" t="s">
        <v>13</v>
      </c>
      <c r="C344" s="28" t="e">
        <f t="shared" si="296"/>
        <v>#DIV/0!</v>
      </c>
      <c r="D344" s="12"/>
      <c r="E344" s="12"/>
      <c r="F344" s="12"/>
      <c r="G344" s="12"/>
      <c r="H344" s="12"/>
      <c r="I344" s="21">
        <f t="shared" si="297"/>
        <v>0</v>
      </c>
      <c r="J344" s="105" t="e">
        <f t="shared" si="298"/>
        <v>#DIV/0!</v>
      </c>
      <c r="K344" s="12"/>
      <c r="L344" s="12"/>
      <c r="M344" s="12"/>
      <c r="N344" s="12"/>
      <c r="O344" s="12"/>
      <c r="P344" s="21">
        <f t="shared" si="299"/>
        <v>0</v>
      </c>
      <c r="Q344" s="105" t="e">
        <f t="shared" si="300"/>
        <v>#DIV/0!</v>
      </c>
      <c r="R344" s="12"/>
      <c r="S344" s="12"/>
      <c r="T344" s="12"/>
      <c r="U344" s="12"/>
      <c r="V344" s="12"/>
      <c r="W344" s="21">
        <f t="shared" si="301"/>
        <v>0</v>
      </c>
      <c r="X344" s="105" t="e">
        <f t="shared" si="302"/>
        <v>#DIV/0!</v>
      </c>
    </row>
    <row r="345" spans="1:24" x14ac:dyDescent="0.25">
      <c r="A345" s="10">
        <v>43067</v>
      </c>
      <c r="B345" s="11" t="s">
        <v>14</v>
      </c>
      <c r="C345" s="28" t="e">
        <f t="shared" si="296"/>
        <v>#DIV/0!</v>
      </c>
      <c r="D345" s="12"/>
      <c r="E345" s="12"/>
      <c r="F345" s="12"/>
      <c r="G345" s="12"/>
      <c r="H345" s="12"/>
      <c r="I345" s="21">
        <f t="shared" si="297"/>
        <v>0</v>
      </c>
      <c r="J345" s="105" t="e">
        <f t="shared" si="298"/>
        <v>#DIV/0!</v>
      </c>
      <c r="K345" s="12"/>
      <c r="L345" s="12"/>
      <c r="M345" s="12"/>
      <c r="N345" s="12"/>
      <c r="O345" s="12"/>
      <c r="P345" s="21">
        <f t="shared" si="299"/>
        <v>0</v>
      </c>
      <c r="Q345" s="105" t="e">
        <f t="shared" si="300"/>
        <v>#DIV/0!</v>
      </c>
      <c r="R345" s="12"/>
      <c r="S345" s="12"/>
      <c r="T345" s="12"/>
      <c r="U345" s="12"/>
      <c r="V345" s="12"/>
      <c r="W345" s="21">
        <f t="shared" si="301"/>
        <v>0</v>
      </c>
      <c r="X345" s="105" t="e">
        <f t="shared" si="302"/>
        <v>#DIV/0!</v>
      </c>
    </row>
    <row r="346" spans="1:24" x14ac:dyDescent="0.25">
      <c r="A346" s="10">
        <v>43068</v>
      </c>
      <c r="B346" s="11" t="s">
        <v>15</v>
      </c>
      <c r="C346" s="28" t="e">
        <f t="shared" si="296"/>
        <v>#DIV/0!</v>
      </c>
      <c r="D346" s="12"/>
      <c r="E346" s="12"/>
      <c r="F346" s="12"/>
      <c r="G346" s="12"/>
      <c r="H346" s="12"/>
      <c r="I346" s="21">
        <f t="shared" si="297"/>
        <v>0</v>
      </c>
      <c r="J346" s="105" t="e">
        <f t="shared" si="298"/>
        <v>#DIV/0!</v>
      </c>
      <c r="K346" s="12"/>
      <c r="L346" s="12"/>
      <c r="M346" s="12"/>
      <c r="N346" s="12"/>
      <c r="O346" s="12"/>
      <c r="P346" s="21">
        <f t="shared" si="299"/>
        <v>0</v>
      </c>
      <c r="Q346" s="105" t="e">
        <f t="shared" si="300"/>
        <v>#DIV/0!</v>
      </c>
      <c r="R346" s="12"/>
      <c r="S346" s="12"/>
      <c r="T346" s="12"/>
      <c r="U346" s="12"/>
      <c r="V346" s="12"/>
      <c r="W346" s="21">
        <f t="shared" si="301"/>
        <v>0</v>
      </c>
      <c r="X346" s="105" t="e">
        <f t="shared" si="302"/>
        <v>#DIV/0!</v>
      </c>
    </row>
    <row r="347" spans="1:24" x14ac:dyDescent="0.25">
      <c r="A347" s="10">
        <v>43069</v>
      </c>
      <c r="B347" s="11" t="s">
        <v>16</v>
      </c>
      <c r="C347" s="28" t="e">
        <f t="shared" si="296"/>
        <v>#DIV/0!</v>
      </c>
      <c r="D347" s="12"/>
      <c r="E347" s="12"/>
      <c r="F347" s="12"/>
      <c r="G347" s="12"/>
      <c r="H347" s="12"/>
      <c r="I347" s="21">
        <f t="shared" si="297"/>
        <v>0</v>
      </c>
      <c r="J347" s="105" t="e">
        <f t="shared" si="298"/>
        <v>#DIV/0!</v>
      </c>
      <c r="K347" s="12"/>
      <c r="L347" s="12"/>
      <c r="M347" s="12"/>
      <c r="N347" s="12"/>
      <c r="O347" s="12"/>
      <c r="P347" s="21">
        <f t="shared" si="299"/>
        <v>0</v>
      </c>
      <c r="Q347" s="105" t="e">
        <f t="shared" si="300"/>
        <v>#DIV/0!</v>
      </c>
      <c r="R347" s="12"/>
      <c r="S347" s="12"/>
      <c r="T347" s="12"/>
      <c r="U347" s="12"/>
      <c r="V347" s="12"/>
      <c r="W347" s="21">
        <f t="shared" si="301"/>
        <v>0</v>
      </c>
      <c r="X347" s="105" t="e">
        <f t="shared" si="302"/>
        <v>#DIV/0!</v>
      </c>
    </row>
    <row r="348" spans="1:24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303">AVERAGE(D318:D347)</f>
        <v>#DIV/0!</v>
      </c>
      <c r="E348" s="12" t="e">
        <f t="shared" si="303"/>
        <v>#DIV/0!</v>
      </c>
      <c r="F348" s="12" t="e">
        <f t="shared" si="303"/>
        <v>#DIV/0!</v>
      </c>
      <c r="G348" s="12" t="e">
        <f t="shared" si="303"/>
        <v>#DIV/0!</v>
      </c>
      <c r="H348" s="12" t="e">
        <f t="shared" si="303"/>
        <v>#DIV/0!</v>
      </c>
      <c r="I348" s="12">
        <f t="shared" si="303"/>
        <v>0</v>
      </c>
      <c r="J348" s="105" t="e">
        <f t="shared" si="303"/>
        <v>#DIV/0!</v>
      </c>
      <c r="K348" s="12" t="e">
        <f t="shared" si="303"/>
        <v>#DIV/0!</v>
      </c>
      <c r="L348" s="12" t="e">
        <f t="shared" si="303"/>
        <v>#DIV/0!</v>
      </c>
      <c r="M348" s="12" t="e">
        <f t="shared" si="303"/>
        <v>#DIV/0!</v>
      </c>
      <c r="N348" s="12" t="e">
        <f t="shared" si="303"/>
        <v>#DIV/0!</v>
      </c>
      <c r="O348" s="12" t="e">
        <f t="shared" si="303"/>
        <v>#DIV/0!</v>
      </c>
      <c r="P348" s="12">
        <f t="shared" si="303"/>
        <v>0</v>
      </c>
      <c r="Q348" s="105" t="e">
        <f t="shared" si="303"/>
        <v>#DIV/0!</v>
      </c>
      <c r="R348" s="12" t="e">
        <f t="shared" si="303"/>
        <v>#DIV/0!</v>
      </c>
      <c r="S348" s="12" t="e">
        <f t="shared" si="303"/>
        <v>#DIV/0!</v>
      </c>
      <c r="T348" s="12" t="e">
        <f t="shared" si="303"/>
        <v>#DIV/0!</v>
      </c>
      <c r="U348" s="12" t="e">
        <f t="shared" si="303"/>
        <v>#DIV/0!</v>
      </c>
      <c r="V348" s="12" t="e">
        <f t="shared" si="303"/>
        <v>#DIV/0!</v>
      </c>
      <c r="W348" s="12">
        <f t="shared" si="303"/>
        <v>0</v>
      </c>
      <c r="X348" s="105" t="e">
        <f t="shared" si="303"/>
        <v>#DIV/0!</v>
      </c>
    </row>
    <row r="349" spans="1:24" x14ac:dyDescent="0.25">
      <c r="A349" s="10">
        <v>43070</v>
      </c>
      <c r="B349" s="11" t="s">
        <v>17</v>
      </c>
      <c r="C349" s="28" t="e">
        <f t="shared" si="296"/>
        <v>#DIV/0!</v>
      </c>
      <c r="D349" s="12"/>
      <c r="E349" s="12"/>
      <c r="F349" s="12"/>
      <c r="G349" s="12"/>
      <c r="H349" s="12"/>
      <c r="I349" s="21">
        <f t="shared" ref="I349" si="304">SUM(D349:H349)</f>
        <v>0</v>
      </c>
      <c r="J349" s="105" t="e">
        <f t="shared" ref="J349" si="305">(D349*5+E349*4+F349*3+G349*2+H349*1)/I349</f>
        <v>#DIV/0!</v>
      </c>
      <c r="K349" s="12"/>
      <c r="L349" s="12"/>
      <c r="M349" s="12"/>
      <c r="N349" s="12"/>
      <c r="O349" s="12"/>
      <c r="P349" s="21">
        <f t="shared" ref="P349" si="306">SUM(K349:O349)</f>
        <v>0</v>
      </c>
      <c r="Q349" s="105" t="e">
        <f t="shared" ref="Q349" si="307">(K349*5+L349*4+M349*3+N349*2+O349*1)/P349</f>
        <v>#DIV/0!</v>
      </c>
      <c r="R349" s="12"/>
      <c r="S349" s="12"/>
      <c r="T349" s="12"/>
      <c r="U349" s="12"/>
      <c r="V349" s="12"/>
      <c r="W349" s="21">
        <f t="shared" ref="W349" si="308">SUM(R349:V349)</f>
        <v>0</v>
      </c>
      <c r="X349" s="105" t="e">
        <f t="shared" ref="X349" si="309">(R349*5+S349*4+T349*3+U349*2+V349*1)/W349</f>
        <v>#DIV/0!</v>
      </c>
    </row>
    <row r="350" spans="1:24" x14ac:dyDescent="0.25">
      <c r="A350" s="10">
        <v>43071</v>
      </c>
      <c r="B350" s="11" t="s">
        <v>18</v>
      </c>
      <c r="C350" s="28" t="e">
        <f t="shared" si="296"/>
        <v>#DIV/0!</v>
      </c>
      <c r="D350" s="12"/>
      <c r="E350" s="12"/>
      <c r="F350" s="12"/>
      <c r="G350" s="12"/>
      <c r="H350" s="12"/>
      <c r="I350" s="21">
        <f t="shared" ref="I350:I379" si="310">SUM(D350:H350)</f>
        <v>0</v>
      </c>
      <c r="J350" s="105" t="e">
        <f t="shared" ref="J350:J379" si="311">(D350*5+E350*4+F350*3+G350*2+H350*1)/I350</f>
        <v>#DIV/0!</v>
      </c>
      <c r="K350" s="12"/>
      <c r="L350" s="12"/>
      <c r="M350" s="12"/>
      <c r="N350" s="12"/>
      <c r="O350" s="12"/>
      <c r="P350" s="21">
        <f t="shared" ref="P350:P379" si="312">SUM(K350:O350)</f>
        <v>0</v>
      </c>
      <c r="Q350" s="105" t="e">
        <f t="shared" ref="Q350:Q379" si="313">(K350*5+L350*4+M350*3+N350*2+O350*1)/P350</f>
        <v>#DIV/0!</v>
      </c>
      <c r="R350" s="12"/>
      <c r="S350" s="12"/>
      <c r="T350" s="12"/>
      <c r="U350" s="12"/>
      <c r="V350" s="12"/>
      <c r="W350" s="21">
        <f t="shared" ref="W350:W379" si="314">SUM(R350:V350)</f>
        <v>0</v>
      </c>
      <c r="X350" s="105" t="e">
        <f t="shared" ref="X350:X379" si="315">(R350*5+S350*4+T350*3+U350*2+V350*1)/W350</f>
        <v>#DIV/0!</v>
      </c>
    </row>
    <row r="351" spans="1:24" x14ac:dyDescent="0.25">
      <c r="A351" s="10">
        <v>43072</v>
      </c>
      <c r="B351" s="11" t="s">
        <v>12</v>
      </c>
      <c r="C351" s="28" t="e">
        <f t="shared" si="296"/>
        <v>#DIV/0!</v>
      </c>
      <c r="D351" s="12"/>
      <c r="E351" s="12"/>
      <c r="F351" s="12"/>
      <c r="G351" s="12"/>
      <c r="H351" s="12"/>
      <c r="I351" s="21">
        <f t="shared" si="310"/>
        <v>0</v>
      </c>
      <c r="J351" s="105" t="e">
        <f t="shared" si="311"/>
        <v>#DIV/0!</v>
      </c>
      <c r="K351" s="12"/>
      <c r="L351" s="12"/>
      <c r="M351" s="12"/>
      <c r="N351" s="12"/>
      <c r="O351" s="12"/>
      <c r="P351" s="21">
        <f t="shared" si="312"/>
        <v>0</v>
      </c>
      <c r="Q351" s="105" t="e">
        <f t="shared" si="313"/>
        <v>#DIV/0!</v>
      </c>
      <c r="R351" s="12"/>
      <c r="S351" s="12"/>
      <c r="T351" s="12"/>
      <c r="U351" s="12"/>
      <c r="V351" s="12"/>
      <c r="W351" s="21">
        <f t="shared" si="314"/>
        <v>0</v>
      </c>
      <c r="X351" s="105" t="e">
        <f t="shared" si="315"/>
        <v>#DIV/0!</v>
      </c>
    </row>
    <row r="352" spans="1:24" x14ac:dyDescent="0.25">
      <c r="A352" s="10">
        <v>43073</v>
      </c>
      <c r="B352" s="11" t="s">
        <v>13</v>
      </c>
      <c r="C352" s="28" t="e">
        <f t="shared" si="296"/>
        <v>#DIV/0!</v>
      </c>
      <c r="D352" s="12"/>
      <c r="E352" s="12"/>
      <c r="F352" s="12"/>
      <c r="G352" s="12"/>
      <c r="H352" s="12"/>
      <c r="I352" s="21">
        <f t="shared" si="310"/>
        <v>0</v>
      </c>
      <c r="J352" s="105" t="e">
        <f t="shared" si="311"/>
        <v>#DIV/0!</v>
      </c>
      <c r="K352" s="12"/>
      <c r="L352" s="12"/>
      <c r="M352" s="12"/>
      <c r="N352" s="12"/>
      <c r="O352" s="12"/>
      <c r="P352" s="21">
        <f t="shared" si="312"/>
        <v>0</v>
      </c>
      <c r="Q352" s="105" t="e">
        <f t="shared" si="313"/>
        <v>#DIV/0!</v>
      </c>
      <c r="R352" s="12"/>
      <c r="S352" s="12"/>
      <c r="T352" s="12"/>
      <c r="U352" s="12"/>
      <c r="V352" s="12"/>
      <c r="W352" s="21">
        <f t="shared" si="314"/>
        <v>0</v>
      </c>
      <c r="X352" s="105" t="e">
        <f t="shared" si="315"/>
        <v>#DIV/0!</v>
      </c>
    </row>
    <row r="353" spans="1:24" x14ac:dyDescent="0.25">
      <c r="A353" s="10">
        <v>43074</v>
      </c>
      <c r="B353" s="11" t="s">
        <v>14</v>
      </c>
      <c r="C353" s="28" t="e">
        <f t="shared" si="296"/>
        <v>#DIV/0!</v>
      </c>
      <c r="D353" s="12"/>
      <c r="E353" s="12"/>
      <c r="F353" s="12"/>
      <c r="G353" s="12"/>
      <c r="H353" s="12"/>
      <c r="I353" s="21">
        <f t="shared" si="310"/>
        <v>0</v>
      </c>
      <c r="J353" s="105" t="e">
        <f t="shared" si="311"/>
        <v>#DIV/0!</v>
      </c>
      <c r="K353" s="12"/>
      <c r="L353" s="12"/>
      <c r="M353" s="12"/>
      <c r="N353" s="12"/>
      <c r="O353" s="12"/>
      <c r="P353" s="21">
        <f t="shared" si="312"/>
        <v>0</v>
      </c>
      <c r="Q353" s="105" t="e">
        <f t="shared" si="313"/>
        <v>#DIV/0!</v>
      </c>
      <c r="R353" s="12"/>
      <c r="S353" s="12"/>
      <c r="T353" s="12"/>
      <c r="U353" s="12"/>
      <c r="V353" s="12"/>
      <c r="W353" s="21">
        <f t="shared" si="314"/>
        <v>0</v>
      </c>
      <c r="X353" s="105" t="e">
        <f t="shared" si="315"/>
        <v>#DIV/0!</v>
      </c>
    </row>
    <row r="354" spans="1:24" x14ac:dyDescent="0.25">
      <c r="A354" s="10">
        <v>43075</v>
      </c>
      <c r="B354" s="11" t="s">
        <v>15</v>
      </c>
      <c r="C354" s="28" t="e">
        <f t="shared" si="296"/>
        <v>#DIV/0!</v>
      </c>
      <c r="D354" s="12"/>
      <c r="E354" s="12"/>
      <c r="F354" s="12"/>
      <c r="G354" s="12"/>
      <c r="H354" s="12"/>
      <c r="I354" s="21">
        <f t="shared" si="310"/>
        <v>0</v>
      </c>
      <c r="J354" s="105" t="e">
        <f t="shared" si="311"/>
        <v>#DIV/0!</v>
      </c>
      <c r="K354" s="12"/>
      <c r="L354" s="12"/>
      <c r="M354" s="12"/>
      <c r="N354" s="12"/>
      <c r="O354" s="12"/>
      <c r="P354" s="21">
        <f t="shared" si="312"/>
        <v>0</v>
      </c>
      <c r="Q354" s="105" t="e">
        <f t="shared" si="313"/>
        <v>#DIV/0!</v>
      </c>
      <c r="R354" s="12"/>
      <c r="S354" s="12"/>
      <c r="T354" s="12"/>
      <c r="U354" s="12"/>
      <c r="V354" s="12"/>
      <c r="W354" s="21">
        <f t="shared" si="314"/>
        <v>0</v>
      </c>
      <c r="X354" s="105" t="e">
        <f t="shared" si="315"/>
        <v>#DIV/0!</v>
      </c>
    </row>
    <row r="355" spans="1:24" x14ac:dyDescent="0.25">
      <c r="A355" s="10">
        <v>43076</v>
      </c>
      <c r="B355" s="11" t="s">
        <v>16</v>
      </c>
      <c r="C355" s="28" t="e">
        <f t="shared" si="296"/>
        <v>#DIV/0!</v>
      </c>
      <c r="D355" s="12"/>
      <c r="E355" s="12"/>
      <c r="F355" s="12"/>
      <c r="G355" s="12"/>
      <c r="H355" s="12"/>
      <c r="I355" s="21">
        <f t="shared" si="310"/>
        <v>0</v>
      </c>
      <c r="J355" s="105" t="e">
        <f t="shared" si="311"/>
        <v>#DIV/0!</v>
      </c>
      <c r="K355" s="12"/>
      <c r="L355" s="12"/>
      <c r="M355" s="12"/>
      <c r="N355" s="12"/>
      <c r="O355" s="12"/>
      <c r="P355" s="21">
        <f t="shared" si="312"/>
        <v>0</v>
      </c>
      <c r="Q355" s="105" t="e">
        <f t="shared" si="313"/>
        <v>#DIV/0!</v>
      </c>
      <c r="R355" s="12"/>
      <c r="S355" s="12"/>
      <c r="T355" s="12"/>
      <c r="U355" s="12"/>
      <c r="V355" s="12"/>
      <c r="W355" s="21">
        <f t="shared" si="314"/>
        <v>0</v>
      </c>
      <c r="X355" s="105" t="e">
        <f t="shared" si="315"/>
        <v>#DIV/0!</v>
      </c>
    </row>
    <row r="356" spans="1:24" x14ac:dyDescent="0.25">
      <c r="A356" s="10">
        <v>43077</v>
      </c>
      <c r="B356" s="11" t="s">
        <v>17</v>
      </c>
      <c r="C356" s="28" t="e">
        <f t="shared" si="296"/>
        <v>#DIV/0!</v>
      </c>
      <c r="D356" s="12"/>
      <c r="E356" s="12"/>
      <c r="F356" s="12"/>
      <c r="G356" s="12"/>
      <c r="H356" s="12"/>
      <c r="I356" s="21">
        <f t="shared" si="310"/>
        <v>0</v>
      </c>
      <c r="J356" s="105" t="e">
        <f t="shared" si="311"/>
        <v>#DIV/0!</v>
      </c>
      <c r="K356" s="12"/>
      <c r="L356" s="12"/>
      <c r="M356" s="12"/>
      <c r="N356" s="12"/>
      <c r="O356" s="12"/>
      <c r="P356" s="21">
        <f t="shared" si="312"/>
        <v>0</v>
      </c>
      <c r="Q356" s="105" t="e">
        <f t="shared" si="313"/>
        <v>#DIV/0!</v>
      </c>
      <c r="R356" s="12"/>
      <c r="S356" s="12"/>
      <c r="T356" s="12"/>
      <c r="U356" s="12"/>
      <c r="V356" s="12"/>
      <c r="W356" s="21">
        <f t="shared" si="314"/>
        <v>0</v>
      </c>
      <c r="X356" s="105" t="e">
        <f t="shared" si="315"/>
        <v>#DIV/0!</v>
      </c>
    </row>
    <row r="357" spans="1:24" x14ac:dyDescent="0.25">
      <c r="A357" s="10">
        <v>43078</v>
      </c>
      <c r="B357" s="11" t="s">
        <v>18</v>
      </c>
      <c r="C357" s="28" t="e">
        <f t="shared" si="296"/>
        <v>#DIV/0!</v>
      </c>
      <c r="D357" s="12"/>
      <c r="E357" s="12"/>
      <c r="F357" s="12"/>
      <c r="G357" s="12"/>
      <c r="H357" s="12"/>
      <c r="I357" s="21">
        <f t="shared" si="310"/>
        <v>0</v>
      </c>
      <c r="J357" s="105" t="e">
        <f t="shared" si="311"/>
        <v>#DIV/0!</v>
      </c>
      <c r="K357" s="12"/>
      <c r="L357" s="12"/>
      <c r="M357" s="12"/>
      <c r="N357" s="12"/>
      <c r="O357" s="12"/>
      <c r="P357" s="21">
        <f t="shared" si="312"/>
        <v>0</v>
      </c>
      <c r="Q357" s="105" t="e">
        <f t="shared" si="313"/>
        <v>#DIV/0!</v>
      </c>
      <c r="R357" s="12"/>
      <c r="S357" s="12"/>
      <c r="T357" s="12"/>
      <c r="U357" s="12"/>
      <c r="V357" s="12"/>
      <c r="W357" s="21">
        <f t="shared" si="314"/>
        <v>0</v>
      </c>
      <c r="X357" s="105" t="e">
        <f t="shared" si="315"/>
        <v>#DIV/0!</v>
      </c>
    </row>
    <row r="358" spans="1:24" x14ac:dyDescent="0.25">
      <c r="A358" s="10">
        <v>43079</v>
      </c>
      <c r="B358" s="11" t="s">
        <v>12</v>
      </c>
      <c r="C358" s="28" t="e">
        <f t="shared" si="296"/>
        <v>#DIV/0!</v>
      </c>
      <c r="D358" s="12"/>
      <c r="E358" s="12"/>
      <c r="F358" s="12"/>
      <c r="G358" s="12"/>
      <c r="H358" s="12"/>
      <c r="I358" s="21">
        <f t="shared" si="310"/>
        <v>0</v>
      </c>
      <c r="J358" s="105" t="e">
        <f t="shared" si="311"/>
        <v>#DIV/0!</v>
      </c>
      <c r="K358" s="12"/>
      <c r="L358" s="12"/>
      <c r="M358" s="12"/>
      <c r="N358" s="12"/>
      <c r="O358" s="12"/>
      <c r="P358" s="21">
        <f t="shared" si="312"/>
        <v>0</v>
      </c>
      <c r="Q358" s="105" t="e">
        <f t="shared" si="313"/>
        <v>#DIV/0!</v>
      </c>
      <c r="R358" s="12"/>
      <c r="S358" s="12"/>
      <c r="T358" s="12"/>
      <c r="U358" s="12"/>
      <c r="V358" s="12"/>
      <c r="W358" s="21">
        <f t="shared" si="314"/>
        <v>0</v>
      </c>
      <c r="X358" s="105" t="e">
        <f t="shared" si="315"/>
        <v>#DIV/0!</v>
      </c>
    </row>
    <row r="359" spans="1:24" x14ac:dyDescent="0.25">
      <c r="A359" s="10">
        <v>43080</v>
      </c>
      <c r="B359" s="11" t="s">
        <v>13</v>
      </c>
      <c r="C359" s="28" t="e">
        <f t="shared" si="296"/>
        <v>#DIV/0!</v>
      </c>
      <c r="D359" s="12"/>
      <c r="E359" s="12"/>
      <c r="F359" s="12"/>
      <c r="G359" s="12"/>
      <c r="H359" s="12"/>
      <c r="I359" s="21">
        <f t="shared" si="310"/>
        <v>0</v>
      </c>
      <c r="J359" s="105" t="e">
        <f t="shared" si="311"/>
        <v>#DIV/0!</v>
      </c>
      <c r="K359" s="12"/>
      <c r="L359" s="12"/>
      <c r="M359" s="12"/>
      <c r="N359" s="12"/>
      <c r="O359" s="12"/>
      <c r="P359" s="21">
        <f t="shared" si="312"/>
        <v>0</v>
      </c>
      <c r="Q359" s="105" t="e">
        <f t="shared" si="313"/>
        <v>#DIV/0!</v>
      </c>
      <c r="R359" s="12"/>
      <c r="S359" s="12"/>
      <c r="T359" s="12"/>
      <c r="U359" s="12"/>
      <c r="V359" s="12"/>
      <c r="W359" s="21">
        <f t="shared" si="314"/>
        <v>0</v>
      </c>
      <c r="X359" s="105" t="e">
        <f t="shared" si="315"/>
        <v>#DIV/0!</v>
      </c>
    </row>
    <row r="360" spans="1:24" x14ac:dyDescent="0.25">
      <c r="A360" s="10">
        <v>43081</v>
      </c>
      <c r="B360" s="11" t="s">
        <v>14</v>
      </c>
      <c r="C360" s="28" t="e">
        <f t="shared" si="296"/>
        <v>#DIV/0!</v>
      </c>
      <c r="D360" s="12"/>
      <c r="E360" s="12"/>
      <c r="F360" s="12"/>
      <c r="G360" s="12"/>
      <c r="H360" s="12"/>
      <c r="I360" s="21">
        <f t="shared" si="310"/>
        <v>0</v>
      </c>
      <c r="J360" s="105" t="e">
        <f t="shared" si="311"/>
        <v>#DIV/0!</v>
      </c>
      <c r="K360" s="12"/>
      <c r="L360" s="12"/>
      <c r="M360" s="12"/>
      <c r="N360" s="12"/>
      <c r="O360" s="12"/>
      <c r="P360" s="21">
        <f t="shared" si="312"/>
        <v>0</v>
      </c>
      <c r="Q360" s="105" t="e">
        <f t="shared" si="313"/>
        <v>#DIV/0!</v>
      </c>
      <c r="R360" s="12"/>
      <c r="S360" s="12"/>
      <c r="T360" s="12"/>
      <c r="U360" s="12"/>
      <c r="V360" s="12"/>
      <c r="W360" s="21">
        <f t="shared" si="314"/>
        <v>0</v>
      </c>
      <c r="X360" s="105" t="e">
        <f t="shared" si="315"/>
        <v>#DIV/0!</v>
      </c>
    </row>
    <row r="361" spans="1:24" x14ac:dyDescent="0.25">
      <c r="A361" s="10">
        <v>43082</v>
      </c>
      <c r="B361" s="11" t="s">
        <v>15</v>
      </c>
      <c r="C361" s="28" t="e">
        <f t="shared" si="296"/>
        <v>#DIV/0!</v>
      </c>
      <c r="D361" s="12"/>
      <c r="E361" s="12"/>
      <c r="F361" s="12"/>
      <c r="G361" s="12"/>
      <c r="H361" s="12"/>
      <c r="I361" s="21">
        <f t="shared" si="310"/>
        <v>0</v>
      </c>
      <c r="J361" s="105" t="e">
        <f t="shared" si="311"/>
        <v>#DIV/0!</v>
      </c>
      <c r="K361" s="12"/>
      <c r="L361" s="12"/>
      <c r="M361" s="12"/>
      <c r="N361" s="12"/>
      <c r="O361" s="12"/>
      <c r="P361" s="21">
        <f t="shared" si="312"/>
        <v>0</v>
      </c>
      <c r="Q361" s="105" t="e">
        <f t="shared" si="313"/>
        <v>#DIV/0!</v>
      </c>
      <c r="R361" s="12"/>
      <c r="S361" s="12"/>
      <c r="T361" s="12"/>
      <c r="U361" s="12"/>
      <c r="V361" s="12"/>
      <c r="W361" s="21">
        <f t="shared" si="314"/>
        <v>0</v>
      </c>
      <c r="X361" s="105" t="e">
        <f t="shared" si="315"/>
        <v>#DIV/0!</v>
      </c>
    </row>
    <row r="362" spans="1:24" x14ac:dyDescent="0.25">
      <c r="A362" s="10">
        <v>43083</v>
      </c>
      <c r="B362" s="11" t="s">
        <v>16</v>
      </c>
      <c r="C362" s="28" t="e">
        <f t="shared" si="296"/>
        <v>#DIV/0!</v>
      </c>
      <c r="D362" s="12"/>
      <c r="E362" s="12"/>
      <c r="F362" s="12"/>
      <c r="G362" s="12"/>
      <c r="H362" s="12"/>
      <c r="I362" s="21">
        <f t="shared" si="310"/>
        <v>0</v>
      </c>
      <c r="J362" s="105" t="e">
        <f t="shared" si="311"/>
        <v>#DIV/0!</v>
      </c>
      <c r="K362" s="12"/>
      <c r="L362" s="12"/>
      <c r="M362" s="12"/>
      <c r="N362" s="12"/>
      <c r="O362" s="12"/>
      <c r="P362" s="21">
        <f t="shared" si="312"/>
        <v>0</v>
      </c>
      <c r="Q362" s="105" t="e">
        <f t="shared" si="313"/>
        <v>#DIV/0!</v>
      </c>
      <c r="R362" s="12"/>
      <c r="S362" s="12"/>
      <c r="T362" s="12"/>
      <c r="U362" s="12"/>
      <c r="V362" s="12"/>
      <c r="W362" s="21">
        <f t="shared" si="314"/>
        <v>0</v>
      </c>
      <c r="X362" s="105" t="e">
        <f t="shared" si="315"/>
        <v>#DIV/0!</v>
      </c>
    </row>
    <row r="363" spans="1:24" x14ac:dyDescent="0.25">
      <c r="A363" s="10">
        <v>43084</v>
      </c>
      <c r="B363" s="11" t="s">
        <v>17</v>
      </c>
      <c r="C363" s="28" t="e">
        <f t="shared" si="296"/>
        <v>#DIV/0!</v>
      </c>
      <c r="D363" s="12"/>
      <c r="E363" s="12"/>
      <c r="F363" s="12"/>
      <c r="G363" s="12"/>
      <c r="H363" s="12"/>
      <c r="I363" s="21">
        <f t="shared" si="310"/>
        <v>0</v>
      </c>
      <c r="J363" s="105" t="e">
        <f t="shared" si="311"/>
        <v>#DIV/0!</v>
      </c>
      <c r="K363" s="12"/>
      <c r="L363" s="12"/>
      <c r="M363" s="12"/>
      <c r="N363" s="12"/>
      <c r="O363" s="12"/>
      <c r="P363" s="21">
        <f t="shared" si="312"/>
        <v>0</v>
      </c>
      <c r="Q363" s="105" t="e">
        <f t="shared" si="313"/>
        <v>#DIV/0!</v>
      </c>
      <c r="R363" s="12"/>
      <c r="S363" s="12"/>
      <c r="T363" s="12"/>
      <c r="U363" s="12"/>
      <c r="V363" s="12"/>
      <c r="W363" s="21">
        <f t="shared" si="314"/>
        <v>0</v>
      </c>
      <c r="X363" s="105" t="e">
        <f t="shared" si="315"/>
        <v>#DIV/0!</v>
      </c>
    </row>
    <row r="364" spans="1:24" x14ac:dyDescent="0.25">
      <c r="A364" s="10">
        <v>43085</v>
      </c>
      <c r="B364" s="11" t="s">
        <v>18</v>
      </c>
      <c r="C364" s="28" t="e">
        <f t="shared" si="296"/>
        <v>#DIV/0!</v>
      </c>
      <c r="D364" s="12"/>
      <c r="E364" s="12"/>
      <c r="F364" s="12"/>
      <c r="G364" s="12"/>
      <c r="H364" s="12"/>
      <c r="I364" s="21">
        <f t="shared" si="310"/>
        <v>0</v>
      </c>
      <c r="J364" s="105" t="e">
        <f t="shared" si="311"/>
        <v>#DIV/0!</v>
      </c>
      <c r="K364" s="12"/>
      <c r="L364" s="12"/>
      <c r="M364" s="12"/>
      <c r="N364" s="12"/>
      <c r="O364" s="12"/>
      <c r="P364" s="21">
        <f t="shared" si="312"/>
        <v>0</v>
      </c>
      <c r="Q364" s="105" t="e">
        <f t="shared" si="313"/>
        <v>#DIV/0!</v>
      </c>
      <c r="R364" s="12"/>
      <c r="S364" s="12"/>
      <c r="T364" s="12"/>
      <c r="U364" s="12"/>
      <c r="V364" s="12"/>
      <c r="W364" s="21">
        <f t="shared" si="314"/>
        <v>0</v>
      </c>
      <c r="X364" s="105" t="e">
        <f t="shared" si="315"/>
        <v>#DIV/0!</v>
      </c>
    </row>
    <row r="365" spans="1:24" x14ac:dyDescent="0.25">
      <c r="A365" s="10">
        <v>43086</v>
      </c>
      <c r="B365" s="11" t="s">
        <v>12</v>
      </c>
      <c r="C365" s="28" t="e">
        <f t="shared" si="296"/>
        <v>#DIV/0!</v>
      </c>
      <c r="D365" s="12"/>
      <c r="E365" s="12"/>
      <c r="F365" s="12"/>
      <c r="G365" s="12"/>
      <c r="H365" s="12"/>
      <c r="I365" s="21">
        <f t="shared" si="310"/>
        <v>0</v>
      </c>
      <c r="J365" s="105" t="e">
        <f t="shared" si="311"/>
        <v>#DIV/0!</v>
      </c>
      <c r="K365" s="12"/>
      <c r="L365" s="12"/>
      <c r="M365" s="12"/>
      <c r="N365" s="12"/>
      <c r="O365" s="12"/>
      <c r="P365" s="21">
        <f t="shared" si="312"/>
        <v>0</v>
      </c>
      <c r="Q365" s="105" t="e">
        <f t="shared" si="313"/>
        <v>#DIV/0!</v>
      </c>
      <c r="R365" s="12"/>
      <c r="S365" s="12"/>
      <c r="T365" s="12"/>
      <c r="U365" s="12"/>
      <c r="V365" s="12"/>
      <c r="W365" s="21">
        <f t="shared" si="314"/>
        <v>0</v>
      </c>
      <c r="X365" s="105" t="e">
        <f t="shared" si="315"/>
        <v>#DIV/0!</v>
      </c>
    </row>
    <row r="366" spans="1:24" x14ac:dyDescent="0.25">
      <c r="A366" s="10">
        <v>43087</v>
      </c>
      <c r="B366" s="11" t="s">
        <v>13</v>
      </c>
      <c r="C366" s="28" t="e">
        <f t="shared" si="296"/>
        <v>#DIV/0!</v>
      </c>
      <c r="D366" s="12"/>
      <c r="E366" s="12"/>
      <c r="F366" s="12"/>
      <c r="G366" s="12"/>
      <c r="H366" s="12"/>
      <c r="I366" s="21">
        <f t="shared" si="310"/>
        <v>0</v>
      </c>
      <c r="J366" s="105" t="e">
        <f t="shared" si="311"/>
        <v>#DIV/0!</v>
      </c>
      <c r="K366" s="12"/>
      <c r="L366" s="12"/>
      <c r="M366" s="12"/>
      <c r="N366" s="12"/>
      <c r="O366" s="12"/>
      <c r="P366" s="21">
        <f t="shared" si="312"/>
        <v>0</v>
      </c>
      <c r="Q366" s="105" t="e">
        <f t="shared" si="313"/>
        <v>#DIV/0!</v>
      </c>
      <c r="R366" s="12"/>
      <c r="S366" s="12"/>
      <c r="T366" s="12"/>
      <c r="U366" s="12"/>
      <c r="V366" s="12"/>
      <c r="W366" s="21">
        <f t="shared" si="314"/>
        <v>0</v>
      </c>
      <c r="X366" s="105" t="e">
        <f t="shared" si="315"/>
        <v>#DIV/0!</v>
      </c>
    </row>
    <row r="367" spans="1:24" x14ac:dyDescent="0.25">
      <c r="A367" s="10">
        <v>43088</v>
      </c>
      <c r="B367" s="11" t="s">
        <v>14</v>
      </c>
      <c r="C367" s="28" t="e">
        <f t="shared" si="296"/>
        <v>#DIV/0!</v>
      </c>
      <c r="D367" s="12"/>
      <c r="E367" s="12"/>
      <c r="F367" s="12"/>
      <c r="G367" s="12"/>
      <c r="H367" s="12"/>
      <c r="I367" s="21">
        <f t="shared" si="310"/>
        <v>0</v>
      </c>
      <c r="J367" s="105" t="e">
        <f t="shared" si="311"/>
        <v>#DIV/0!</v>
      </c>
      <c r="K367" s="12"/>
      <c r="L367" s="12"/>
      <c r="M367" s="12"/>
      <c r="N367" s="12"/>
      <c r="O367" s="12"/>
      <c r="P367" s="21">
        <f t="shared" si="312"/>
        <v>0</v>
      </c>
      <c r="Q367" s="105" t="e">
        <f t="shared" si="313"/>
        <v>#DIV/0!</v>
      </c>
      <c r="R367" s="12"/>
      <c r="S367" s="12"/>
      <c r="T367" s="12"/>
      <c r="U367" s="12"/>
      <c r="V367" s="12"/>
      <c r="W367" s="21">
        <f t="shared" si="314"/>
        <v>0</v>
      </c>
      <c r="X367" s="105" t="e">
        <f t="shared" si="315"/>
        <v>#DIV/0!</v>
      </c>
    </row>
    <row r="368" spans="1:24" x14ac:dyDescent="0.25">
      <c r="A368" s="10">
        <v>43089</v>
      </c>
      <c r="B368" s="11" t="s">
        <v>15</v>
      </c>
      <c r="C368" s="28" t="e">
        <f t="shared" si="296"/>
        <v>#DIV/0!</v>
      </c>
      <c r="D368" s="12"/>
      <c r="E368" s="12"/>
      <c r="F368" s="12"/>
      <c r="G368" s="12"/>
      <c r="H368" s="12"/>
      <c r="I368" s="21">
        <f t="shared" si="310"/>
        <v>0</v>
      </c>
      <c r="J368" s="105" t="e">
        <f t="shared" si="311"/>
        <v>#DIV/0!</v>
      </c>
      <c r="K368" s="12"/>
      <c r="L368" s="12"/>
      <c r="M368" s="12"/>
      <c r="N368" s="12"/>
      <c r="O368" s="12"/>
      <c r="P368" s="21">
        <f t="shared" si="312"/>
        <v>0</v>
      </c>
      <c r="Q368" s="105" t="e">
        <f t="shared" si="313"/>
        <v>#DIV/0!</v>
      </c>
      <c r="R368" s="12"/>
      <c r="S368" s="12"/>
      <c r="T368" s="12"/>
      <c r="U368" s="12"/>
      <c r="V368" s="12"/>
      <c r="W368" s="21">
        <f t="shared" si="314"/>
        <v>0</v>
      </c>
      <c r="X368" s="105" t="e">
        <f t="shared" si="315"/>
        <v>#DIV/0!</v>
      </c>
    </row>
    <row r="369" spans="1:24" x14ac:dyDescent="0.25">
      <c r="A369" s="10">
        <v>43090</v>
      </c>
      <c r="B369" s="11" t="s">
        <v>16</v>
      </c>
      <c r="C369" s="28" t="e">
        <f t="shared" si="296"/>
        <v>#DIV/0!</v>
      </c>
      <c r="D369" s="12"/>
      <c r="E369" s="12"/>
      <c r="F369" s="12"/>
      <c r="G369" s="12"/>
      <c r="H369" s="12"/>
      <c r="I369" s="21">
        <f t="shared" si="310"/>
        <v>0</v>
      </c>
      <c r="J369" s="105" t="e">
        <f t="shared" si="311"/>
        <v>#DIV/0!</v>
      </c>
      <c r="K369" s="12"/>
      <c r="L369" s="12"/>
      <c r="M369" s="12"/>
      <c r="N369" s="12"/>
      <c r="O369" s="12"/>
      <c r="P369" s="21">
        <f t="shared" si="312"/>
        <v>0</v>
      </c>
      <c r="Q369" s="105" t="e">
        <f t="shared" si="313"/>
        <v>#DIV/0!</v>
      </c>
      <c r="R369" s="12"/>
      <c r="S369" s="12"/>
      <c r="T369" s="12"/>
      <c r="U369" s="12"/>
      <c r="V369" s="12"/>
      <c r="W369" s="21">
        <f t="shared" si="314"/>
        <v>0</v>
      </c>
      <c r="X369" s="105" t="e">
        <f t="shared" si="315"/>
        <v>#DIV/0!</v>
      </c>
    </row>
    <row r="370" spans="1:24" x14ac:dyDescent="0.25">
      <c r="A370" s="10">
        <v>43091</v>
      </c>
      <c r="B370" s="11" t="s">
        <v>17</v>
      </c>
      <c r="C370" s="28" t="e">
        <f t="shared" si="296"/>
        <v>#DIV/0!</v>
      </c>
      <c r="D370" s="12"/>
      <c r="E370" s="12"/>
      <c r="F370" s="12"/>
      <c r="G370" s="12"/>
      <c r="H370" s="12"/>
      <c r="I370" s="21">
        <f t="shared" si="310"/>
        <v>0</v>
      </c>
      <c r="J370" s="105" t="e">
        <f t="shared" si="311"/>
        <v>#DIV/0!</v>
      </c>
      <c r="K370" s="12"/>
      <c r="L370" s="12"/>
      <c r="M370" s="12"/>
      <c r="N370" s="12"/>
      <c r="O370" s="12"/>
      <c r="P370" s="21">
        <f t="shared" si="312"/>
        <v>0</v>
      </c>
      <c r="Q370" s="105" t="e">
        <f t="shared" si="313"/>
        <v>#DIV/0!</v>
      </c>
      <c r="R370" s="12"/>
      <c r="S370" s="12"/>
      <c r="T370" s="12"/>
      <c r="U370" s="12"/>
      <c r="V370" s="12"/>
      <c r="W370" s="21">
        <f t="shared" si="314"/>
        <v>0</v>
      </c>
      <c r="X370" s="105" t="e">
        <f t="shared" si="315"/>
        <v>#DIV/0!</v>
      </c>
    </row>
    <row r="371" spans="1:24" x14ac:dyDescent="0.25">
      <c r="A371" s="10">
        <v>43092</v>
      </c>
      <c r="B371" s="11" t="s">
        <v>18</v>
      </c>
      <c r="C371" s="28" t="e">
        <f t="shared" si="296"/>
        <v>#DIV/0!</v>
      </c>
      <c r="D371" s="12"/>
      <c r="E371" s="12"/>
      <c r="F371" s="12"/>
      <c r="G371" s="12"/>
      <c r="H371" s="12"/>
      <c r="I371" s="21">
        <f t="shared" si="310"/>
        <v>0</v>
      </c>
      <c r="J371" s="105" t="e">
        <f t="shared" si="311"/>
        <v>#DIV/0!</v>
      </c>
      <c r="K371" s="12"/>
      <c r="L371" s="12"/>
      <c r="M371" s="12"/>
      <c r="N371" s="12"/>
      <c r="O371" s="12"/>
      <c r="P371" s="21">
        <f t="shared" si="312"/>
        <v>0</v>
      </c>
      <c r="Q371" s="105" t="e">
        <f t="shared" si="313"/>
        <v>#DIV/0!</v>
      </c>
      <c r="R371" s="12"/>
      <c r="S371" s="12"/>
      <c r="T371" s="12"/>
      <c r="U371" s="12"/>
      <c r="V371" s="12"/>
      <c r="W371" s="21">
        <f t="shared" si="314"/>
        <v>0</v>
      </c>
      <c r="X371" s="105" t="e">
        <f t="shared" si="315"/>
        <v>#DIV/0!</v>
      </c>
    </row>
    <row r="372" spans="1:24" x14ac:dyDescent="0.25">
      <c r="A372" s="10">
        <v>43093</v>
      </c>
      <c r="B372" s="11" t="s">
        <v>12</v>
      </c>
      <c r="C372" s="28" t="e">
        <f t="shared" si="296"/>
        <v>#DIV/0!</v>
      </c>
      <c r="D372" s="12"/>
      <c r="E372" s="12"/>
      <c r="F372" s="12"/>
      <c r="G372" s="12"/>
      <c r="H372" s="12"/>
      <c r="I372" s="21">
        <f t="shared" si="310"/>
        <v>0</v>
      </c>
      <c r="J372" s="105" t="e">
        <f t="shared" si="311"/>
        <v>#DIV/0!</v>
      </c>
      <c r="K372" s="12"/>
      <c r="L372" s="12"/>
      <c r="M372" s="12"/>
      <c r="N372" s="12"/>
      <c r="O372" s="12"/>
      <c r="P372" s="21">
        <f t="shared" si="312"/>
        <v>0</v>
      </c>
      <c r="Q372" s="105" t="e">
        <f t="shared" si="313"/>
        <v>#DIV/0!</v>
      </c>
      <c r="R372" s="12"/>
      <c r="S372" s="12"/>
      <c r="T372" s="12"/>
      <c r="U372" s="12"/>
      <c r="V372" s="12"/>
      <c r="W372" s="21">
        <f t="shared" si="314"/>
        <v>0</v>
      </c>
      <c r="X372" s="105" t="e">
        <f t="shared" si="315"/>
        <v>#DIV/0!</v>
      </c>
    </row>
    <row r="373" spans="1:24" x14ac:dyDescent="0.25">
      <c r="A373" s="10">
        <v>43094</v>
      </c>
      <c r="B373" s="11" t="s">
        <v>13</v>
      </c>
      <c r="C373" s="28" t="e">
        <f t="shared" si="296"/>
        <v>#DIV/0!</v>
      </c>
      <c r="D373" s="12"/>
      <c r="E373" s="12"/>
      <c r="F373" s="12"/>
      <c r="G373" s="12"/>
      <c r="H373" s="12"/>
      <c r="I373" s="21">
        <f t="shared" si="310"/>
        <v>0</v>
      </c>
      <c r="J373" s="105" t="e">
        <f t="shared" si="311"/>
        <v>#DIV/0!</v>
      </c>
      <c r="K373" s="12"/>
      <c r="L373" s="12"/>
      <c r="M373" s="12"/>
      <c r="N373" s="12"/>
      <c r="O373" s="12"/>
      <c r="P373" s="21">
        <f t="shared" si="312"/>
        <v>0</v>
      </c>
      <c r="Q373" s="105" t="e">
        <f t="shared" si="313"/>
        <v>#DIV/0!</v>
      </c>
      <c r="R373" s="12"/>
      <c r="S373" s="12"/>
      <c r="T373" s="12"/>
      <c r="U373" s="12"/>
      <c r="V373" s="12"/>
      <c r="W373" s="21">
        <f t="shared" si="314"/>
        <v>0</v>
      </c>
      <c r="X373" s="105" t="e">
        <f t="shared" si="315"/>
        <v>#DIV/0!</v>
      </c>
    </row>
    <row r="374" spans="1:24" x14ac:dyDescent="0.25">
      <c r="A374" s="10">
        <v>43095</v>
      </c>
      <c r="B374" s="11" t="s">
        <v>14</v>
      </c>
      <c r="C374" s="28" t="e">
        <f t="shared" si="296"/>
        <v>#DIV/0!</v>
      </c>
      <c r="D374" s="12"/>
      <c r="E374" s="12"/>
      <c r="F374" s="12"/>
      <c r="G374" s="12"/>
      <c r="H374" s="12"/>
      <c r="I374" s="21">
        <f t="shared" si="310"/>
        <v>0</v>
      </c>
      <c r="J374" s="105" t="e">
        <f t="shared" si="311"/>
        <v>#DIV/0!</v>
      </c>
      <c r="K374" s="12"/>
      <c r="L374" s="12"/>
      <c r="M374" s="12"/>
      <c r="N374" s="12"/>
      <c r="O374" s="12"/>
      <c r="P374" s="21">
        <f t="shared" si="312"/>
        <v>0</v>
      </c>
      <c r="Q374" s="105" t="e">
        <f t="shared" si="313"/>
        <v>#DIV/0!</v>
      </c>
      <c r="R374" s="12"/>
      <c r="S374" s="12"/>
      <c r="T374" s="12"/>
      <c r="U374" s="12"/>
      <c r="V374" s="12"/>
      <c r="W374" s="21">
        <f t="shared" si="314"/>
        <v>0</v>
      </c>
      <c r="X374" s="105" t="e">
        <f t="shared" si="315"/>
        <v>#DIV/0!</v>
      </c>
    </row>
    <row r="375" spans="1:24" x14ac:dyDescent="0.25">
      <c r="A375" s="10">
        <v>43096</v>
      </c>
      <c r="B375" s="11" t="s">
        <v>15</v>
      </c>
      <c r="C375" s="28" t="e">
        <f t="shared" si="296"/>
        <v>#DIV/0!</v>
      </c>
      <c r="D375" s="12"/>
      <c r="E375" s="12"/>
      <c r="F375" s="12"/>
      <c r="G375" s="12"/>
      <c r="H375" s="12"/>
      <c r="I375" s="21">
        <f t="shared" si="310"/>
        <v>0</v>
      </c>
      <c r="J375" s="105" t="e">
        <f t="shared" si="311"/>
        <v>#DIV/0!</v>
      </c>
      <c r="K375" s="12"/>
      <c r="L375" s="12"/>
      <c r="M375" s="12"/>
      <c r="N375" s="12"/>
      <c r="O375" s="12"/>
      <c r="P375" s="21">
        <f t="shared" si="312"/>
        <v>0</v>
      </c>
      <c r="Q375" s="105" t="e">
        <f t="shared" si="313"/>
        <v>#DIV/0!</v>
      </c>
      <c r="R375" s="12"/>
      <c r="S375" s="12"/>
      <c r="T375" s="12"/>
      <c r="U375" s="12"/>
      <c r="V375" s="12"/>
      <c r="W375" s="21">
        <f t="shared" si="314"/>
        <v>0</v>
      </c>
      <c r="X375" s="105" t="e">
        <f t="shared" si="315"/>
        <v>#DIV/0!</v>
      </c>
    </row>
    <row r="376" spans="1:24" x14ac:dyDescent="0.25">
      <c r="A376" s="10">
        <v>43097</v>
      </c>
      <c r="B376" s="11" t="s">
        <v>16</v>
      </c>
      <c r="C376" s="28" t="e">
        <f t="shared" si="296"/>
        <v>#DIV/0!</v>
      </c>
      <c r="D376" s="12"/>
      <c r="E376" s="12"/>
      <c r="F376" s="12"/>
      <c r="G376" s="12"/>
      <c r="H376" s="12"/>
      <c r="I376" s="21">
        <f t="shared" si="310"/>
        <v>0</v>
      </c>
      <c r="J376" s="105" t="e">
        <f t="shared" si="311"/>
        <v>#DIV/0!</v>
      </c>
      <c r="K376" s="12"/>
      <c r="L376" s="12"/>
      <c r="M376" s="12"/>
      <c r="N376" s="12"/>
      <c r="O376" s="12"/>
      <c r="P376" s="21">
        <f t="shared" si="312"/>
        <v>0</v>
      </c>
      <c r="Q376" s="105" t="e">
        <f t="shared" si="313"/>
        <v>#DIV/0!</v>
      </c>
      <c r="R376" s="12"/>
      <c r="S376" s="12"/>
      <c r="T376" s="12"/>
      <c r="U376" s="12"/>
      <c r="V376" s="12"/>
      <c r="W376" s="21">
        <f t="shared" si="314"/>
        <v>0</v>
      </c>
      <c r="X376" s="105" t="e">
        <f t="shared" si="315"/>
        <v>#DIV/0!</v>
      </c>
    </row>
    <row r="377" spans="1:24" x14ac:dyDescent="0.25">
      <c r="A377" s="10">
        <v>43098</v>
      </c>
      <c r="B377" s="11" t="s">
        <v>17</v>
      </c>
      <c r="C377" s="28" t="e">
        <f t="shared" si="296"/>
        <v>#DIV/0!</v>
      </c>
      <c r="D377" s="12"/>
      <c r="E377" s="12"/>
      <c r="F377" s="12"/>
      <c r="G377" s="12"/>
      <c r="H377" s="12"/>
      <c r="I377" s="21">
        <f t="shared" si="310"/>
        <v>0</v>
      </c>
      <c r="J377" s="105" t="e">
        <f t="shared" si="311"/>
        <v>#DIV/0!</v>
      </c>
      <c r="K377" s="12"/>
      <c r="L377" s="12"/>
      <c r="M377" s="12"/>
      <c r="N377" s="12"/>
      <c r="O377" s="12"/>
      <c r="P377" s="21">
        <f t="shared" si="312"/>
        <v>0</v>
      </c>
      <c r="Q377" s="105" t="e">
        <f t="shared" si="313"/>
        <v>#DIV/0!</v>
      </c>
      <c r="R377" s="12"/>
      <c r="S377" s="12"/>
      <c r="T377" s="12"/>
      <c r="U377" s="12"/>
      <c r="V377" s="12"/>
      <c r="W377" s="21">
        <f t="shared" si="314"/>
        <v>0</v>
      </c>
      <c r="X377" s="105" t="e">
        <f t="shared" si="315"/>
        <v>#DIV/0!</v>
      </c>
    </row>
    <row r="378" spans="1:24" x14ac:dyDescent="0.25">
      <c r="A378" s="10">
        <v>43099</v>
      </c>
      <c r="B378" s="11" t="s">
        <v>18</v>
      </c>
      <c r="C378" s="28" t="e">
        <f t="shared" si="296"/>
        <v>#DIV/0!</v>
      </c>
      <c r="D378" s="12"/>
      <c r="E378" s="12"/>
      <c r="F378" s="12"/>
      <c r="G378" s="12"/>
      <c r="H378" s="12"/>
      <c r="I378" s="21">
        <f t="shared" si="310"/>
        <v>0</v>
      </c>
      <c r="J378" s="105" t="e">
        <f t="shared" si="311"/>
        <v>#DIV/0!</v>
      </c>
      <c r="K378" s="12"/>
      <c r="L378" s="12"/>
      <c r="M378" s="12"/>
      <c r="N378" s="12"/>
      <c r="O378" s="12"/>
      <c r="P378" s="21">
        <f t="shared" si="312"/>
        <v>0</v>
      </c>
      <c r="Q378" s="105" t="e">
        <f t="shared" si="313"/>
        <v>#DIV/0!</v>
      </c>
      <c r="R378" s="12"/>
      <c r="S378" s="12"/>
      <c r="T378" s="12"/>
      <c r="U378" s="12"/>
      <c r="V378" s="12"/>
      <c r="W378" s="21">
        <f t="shared" si="314"/>
        <v>0</v>
      </c>
      <c r="X378" s="105" t="e">
        <f t="shared" si="315"/>
        <v>#DIV/0!</v>
      </c>
    </row>
    <row r="379" spans="1:24" x14ac:dyDescent="0.25">
      <c r="A379" s="10">
        <v>43100</v>
      </c>
      <c r="B379" s="11" t="s">
        <v>12</v>
      </c>
      <c r="C379" s="28" t="e">
        <f t="shared" si="296"/>
        <v>#DIV/0!</v>
      </c>
      <c r="D379" s="12"/>
      <c r="E379" s="12"/>
      <c r="F379" s="12"/>
      <c r="G379" s="12"/>
      <c r="H379" s="12"/>
      <c r="I379" s="21">
        <f t="shared" si="310"/>
        <v>0</v>
      </c>
      <c r="J379" s="105" t="e">
        <f t="shared" si="311"/>
        <v>#DIV/0!</v>
      </c>
      <c r="K379" s="12"/>
      <c r="L379" s="12"/>
      <c r="M379" s="12"/>
      <c r="N379" s="12"/>
      <c r="O379" s="12"/>
      <c r="P379" s="21">
        <f t="shared" si="312"/>
        <v>0</v>
      </c>
      <c r="Q379" s="105" t="e">
        <f t="shared" si="313"/>
        <v>#DIV/0!</v>
      </c>
      <c r="R379" s="12"/>
      <c r="S379" s="12"/>
      <c r="T379" s="12"/>
      <c r="U379" s="12"/>
      <c r="V379" s="12"/>
      <c r="W379" s="21">
        <f t="shared" si="314"/>
        <v>0</v>
      </c>
      <c r="X379" s="105" t="e">
        <f t="shared" si="315"/>
        <v>#DIV/0!</v>
      </c>
    </row>
    <row r="380" spans="1:24" x14ac:dyDescent="0.25">
      <c r="A380" s="27">
        <v>43070</v>
      </c>
      <c r="B380" s="11" t="s">
        <v>19</v>
      </c>
      <c r="C380" s="105" t="e">
        <f t="shared" ref="C380:X380" si="316">AVERAGE(C349:C379)</f>
        <v>#DIV/0!</v>
      </c>
      <c r="D380" s="12" t="e">
        <f t="shared" si="316"/>
        <v>#DIV/0!</v>
      </c>
      <c r="E380" s="12" t="e">
        <f t="shared" si="316"/>
        <v>#DIV/0!</v>
      </c>
      <c r="F380" s="12" t="e">
        <f t="shared" si="316"/>
        <v>#DIV/0!</v>
      </c>
      <c r="G380" s="12" t="e">
        <f t="shared" si="316"/>
        <v>#DIV/0!</v>
      </c>
      <c r="H380" s="12" t="e">
        <f t="shared" si="316"/>
        <v>#DIV/0!</v>
      </c>
      <c r="I380" s="12">
        <f t="shared" si="316"/>
        <v>0</v>
      </c>
      <c r="J380" s="105" t="e">
        <f t="shared" si="316"/>
        <v>#DIV/0!</v>
      </c>
      <c r="K380" s="12" t="e">
        <f t="shared" si="316"/>
        <v>#DIV/0!</v>
      </c>
      <c r="L380" s="12" t="e">
        <f t="shared" si="316"/>
        <v>#DIV/0!</v>
      </c>
      <c r="M380" s="12" t="e">
        <f t="shared" si="316"/>
        <v>#DIV/0!</v>
      </c>
      <c r="N380" s="12" t="e">
        <f t="shared" si="316"/>
        <v>#DIV/0!</v>
      </c>
      <c r="O380" s="12" t="e">
        <f t="shared" si="316"/>
        <v>#DIV/0!</v>
      </c>
      <c r="P380" s="12">
        <f t="shared" si="316"/>
        <v>0</v>
      </c>
      <c r="Q380" s="105" t="e">
        <f t="shared" si="316"/>
        <v>#DIV/0!</v>
      </c>
      <c r="R380" s="12" t="e">
        <f t="shared" si="316"/>
        <v>#DIV/0!</v>
      </c>
      <c r="S380" s="12" t="e">
        <f t="shared" si="316"/>
        <v>#DIV/0!</v>
      </c>
      <c r="T380" s="12" t="e">
        <f t="shared" si="316"/>
        <v>#DIV/0!</v>
      </c>
      <c r="U380" s="12" t="e">
        <f t="shared" si="316"/>
        <v>#DIV/0!</v>
      </c>
      <c r="V380" s="12" t="e">
        <f t="shared" si="316"/>
        <v>#DIV/0!</v>
      </c>
      <c r="W380" s="12">
        <f t="shared" si="316"/>
        <v>0</v>
      </c>
      <c r="X380" s="105" t="e">
        <f t="shared" si="316"/>
        <v>#DIV/0!</v>
      </c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9" ySplit="3" topLeftCell="Q268" activePane="bottomRight" state="frozen"/>
      <selection pane="topRight"/>
      <selection pane="bottomLeft"/>
      <selection pane="bottomRight" activeCell="V270" sqref="V270"/>
    </sheetView>
  </sheetViews>
  <sheetFormatPr defaultColWidth="9" defaultRowHeight="14" x14ac:dyDescent="0.25"/>
  <cols>
    <col min="1" max="1" width="10.83203125" style="3" customWidth="1"/>
    <col min="2" max="2" width="6.58203125" style="3" customWidth="1"/>
    <col min="3" max="3" width="9" style="33" customWidth="1"/>
    <col min="4" max="4" width="7.75" style="34" customWidth="1"/>
    <col min="5" max="5" width="5.75" style="34" customWidth="1"/>
    <col min="6" max="6" width="6" style="34" customWidth="1"/>
    <col min="7" max="8" width="5.75" style="34" customWidth="1"/>
    <col min="9" max="9" width="8" style="34" customWidth="1"/>
    <col min="10" max="10" width="8.75" style="33" customWidth="1"/>
    <col min="11" max="11" width="7.75" style="34" customWidth="1"/>
    <col min="12" max="12" width="7.08203125" style="34" customWidth="1"/>
    <col min="13" max="15" width="6.08203125" style="34" customWidth="1"/>
    <col min="16" max="16" width="7.75" style="34" customWidth="1"/>
    <col min="17" max="17" width="9" style="33" customWidth="1"/>
    <col min="18" max="18" width="8" style="34" customWidth="1"/>
    <col min="19" max="19" width="7" style="34" customWidth="1"/>
    <col min="20" max="21" width="5.58203125" style="34" customWidth="1"/>
    <col min="22" max="22" width="6.58203125" style="34" customWidth="1"/>
    <col min="23" max="23" width="8" style="34" customWidth="1"/>
    <col min="24" max="24" width="11" style="33" customWidth="1"/>
    <col min="25" max="42" width="9" style="25"/>
    <col min="43" max="16384" width="9" style="3"/>
  </cols>
  <sheetData>
    <row r="1" spans="1:51" s="31" customFormat="1" ht="18.75" customHeight="1" x14ac:dyDescent="0.25">
      <c r="A1" s="121" t="s">
        <v>38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s="32" customForma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</row>
    <row r="3" spans="1:51" s="31" customFormat="1" ht="28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40" t="s">
        <v>37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51" x14ac:dyDescent="0.25">
      <c r="A4" s="10">
        <v>42736</v>
      </c>
      <c r="B4" s="11" t="s">
        <v>12</v>
      </c>
      <c r="C4" s="7">
        <f t="shared" ref="C4:C69" si="0">AVERAGE(J4,Q4,X4)</f>
        <v>4.7736202764823439</v>
      </c>
      <c r="D4" s="12">
        <v>275783</v>
      </c>
      <c r="E4" s="12">
        <v>10637</v>
      </c>
      <c r="F4" s="12">
        <v>4273</v>
      </c>
      <c r="G4" s="12">
        <v>1660</v>
      </c>
      <c r="H4" s="12">
        <v>7941</v>
      </c>
      <c r="I4" s="21">
        <f t="shared" ref="I4:I69" si="1">SUM(D4:H4)</f>
        <v>300294</v>
      </c>
      <c r="J4" s="7">
        <f t="shared" ref="J4:J69" si="2">(D4*5+E4*4+F4*3+G4*2+H4*1)/I4</f>
        <v>4.8137591826676527</v>
      </c>
      <c r="K4" s="12">
        <v>265471</v>
      </c>
      <c r="L4" s="12">
        <v>15719</v>
      </c>
      <c r="M4" s="12">
        <v>5774</v>
      </c>
      <c r="N4" s="12">
        <v>2255</v>
      </c>
      <c r="O4" s="12">
        <v>11091</v>
      </c>
      <c r="P4" s="21">
        <f t="shared" ref="P4:P69" si="3">SUM(K4:O4)</f>
        <v>300310</v>
      </c>
      <c r="Q4" s="7">
        <f t="shared" ref="Q4:Q69" si="4">(K4*5+L4*4+M4*3+N4*2+O4*1)/P4</f>
        <v>4.7389497519230126</v>
      </c>
      <c r="R4" s="12">
        <v>268593</v>
      </c>
      <c r="S4" s="12">
        <v>14841</v>
      </c>
      <c r="T4" s="12">
        <v>5384</v>
      </c>
      <c r="U4" s="12">
        <v>1962</v>
      </c>
      <c r="V4" s="12">
        <v>9533</v>
      </c>
      <c r="W4" s="21">
        <f t="shared" ref="W4:W69" si="5">SUM(R4:V4)</f>
        <v>300313</v>
      </c>
      <c r="X4" s="7">
        <f t="shared" ref="X4:X69" si="6">(R4*5+S4*4+T4*3+U4*2+V4*1)/W4</f>
        <v>4.7681518948563664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x14ac:dyDescent="0.25">
      <c r="A5" s="10">
        <v>42737</v>
      </c>
      <c r="B5" s="11" t="s">
        <v>13</v>
      </c>
      <c r="C5" s="7">
        <f t="shared" si="0"/>
        <v>4.7738720032596911</v>
      </c>
      <c r="D5" s="12">
        <v>275960</v>
      </c>
      <c r="E5" s="12">
        <v>10635</v>
      </c>
      <c r="F5" s="12">
        <v>4277</v>
      </c>
      <c r="G5" s="12">
        <v>1660</v>
      </c>
      <c r="H5" s="12">
        <v>7933</v>
      </c>
      <c r="I5" s="21">
        <f t="shared" si="1"/>
        <v>300465</v>
      </c>
      <c r="J5" s="7">
        <f t="shared" si="2"/>
        <v>4.8139517081856456</v>
      </c>
      <c r="K5" s="12">
        <v>265653</v>
      </c>
      <c r="L5" s="12">
        <v>15729</v>
      </c>
      <c r="M5" s="12">
        <v>5766</v>
      </c>
      <c r="N5" s="12">
        <v>2257</v>
      </c>
      <c r="O5" s="12">
        <v>11079</v>
      </c>
      <c r="P5" s="21">
        <f t="shared" si="3"/>
        <v>300484</v>
      </c>
      <c r="Q5" s="7">
        <f t="shared" si="4"/>
        <v>4.7392606594693891</v>
      </c>
      <c r="R5" s="12">
        <v>268775</v>
      </c>
      <c r="S5" s="12">
        <v>14833</v>
      </c>
      <c r="T5" s="12">
        <v>5389</v>
      </c>
      <c r="U5" s="12">
        <v>1968</v>
      </c>
      <c r="V5" s="12">
        <v>9519</v>
      </c>
      <c r="W5" s="21">
        <f t="shared" si="5"/>
        <v>300484</v>
      </c>
      <c r="X5" s="7">
        <f t="shared" si="6"/>
        <v>4.7684036421240394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x14ac:dyDescent="0.25">
      <c r="A6" s="10">
        <v>42738</v>
      </c>
      <c r="B6" s="11" t="s">
        <v>14</v>
      </c>
      <c r="C6" s="7">
        <f t="shared" si="0"/>
        <v>4.7741651575577606</v>
      </c>
      <c r="D6" s="12">
        <v>276365</v>
      </c>
      <c r="E6" s="12">
        <v>10628</v>
      </c>
      <c r="F6" s="12">
        <v>4264</v>
      </c>
      <c r="G6" s="12">
        <v>1669</v>
      </c>
      <c r="H6" s="12">
        <v>7932</v>
      </c>
      <c r="I6" s="21">
        <f t="shared" si="1"/>
        <v>300858</v>
      </c>
      <c r="J6" s="7">
        <f t="shared" si="2"/>
        <v>4.8142279746591417</v>
      </c>
      <c r="K6" s="12">
        <v>266051</v>
      </c>
      <c r="L6" s="12">
        <v>15727</v>
      </c>
      <c r="M6" s="12">
        <v>5758</v>
      </c>
      <c r="N6" s="12">
        <v>2259</v>
      </c>
      <c r="O6" s="12">
        <v>11082</v>
      </c>
      <c r="P6" s="21">
        <f t="shared" si="3"/>
        <v>300877</v>
      </c>
      <c r="Q6" s="7">
        <f t="shared" si="4"/>
        <v>4.739601232397292</v>
      </c>
      <c r="R6" s="12">
        <v>269153</v>
      </c>
      <c r="S6" s="12">
        <v>14847</v>
      </c>
      <c r="T6" s="12">
        <v>5392</v>
      </c>
      <c r="U6" s="12">
        <v>1968</v>
      </c>
      <c r="V6" s="12">
        <v>9517</v>
      </c>
      <c r="W6" s="21">
        <f t="shared" si="5"/>
        <v>300877</v>
      </c>
      <c r="X6" s="7">
        <f t="shared" si="6"/>
        <v>4.7686662656168464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x14ac:dyDescent="0.25">
      <c r="A7" s="10">
        <v>42739</v>
      </c>
      <c r="B7" s="11" t="s">
        <v>15</v>
      </c>
      <c r="C7" s="7">
        <f t="shared" si="0"/>
        <v>4.774428659776131</v>
      </c>
      <c r="D7" s="12">
        <v>276685</v>
      </c>
      <c r="E7" s="12">
        <v>10624</v>
      </c>
      <c r="F7" s="12">
        <v>4259</v>
      </c>
      <c r="G7" s="12">
        <v>1674</v>
      </c>
      <c r="H7" s="12">
        <v>7932</v>
      </c>
      <c r="I7" s="21">
        <f t="shared" si="1"/>
        <v>301174</v>
      </c>
      <c r="J7" s="7">
        <f t="shared" si="2"/>
        <v>4.8144195714105464</v>
      </c>
      <c r="K7" s="12">
        <v>266360</v>
      </c>
      <c r="L7" s="12">
        <v>15732</v>
      </c>
      <c r="M7" s="12">
        <v>5753</v>
      </c>
      <c r="N7" s="12">
        <v>2266</v>
      </c>
      <c r="O7" s="12">
        <v>11082</v>
      </c>
      <c r="P7" s="21">
        <f t="shared" si="3"/>
        <v>301193</v>
      </c>
      <c r="Q7" s="7">
        <f t="shared" si="4"/>
        <v>4.7398213105882272</v>
      </c>
      <c r="R7" s="12">
        <v>269474</v>
      </c>
      <c r="S7" s="12">
        <v>14850</v>
      </c>
      <c r="T7" s="12">
        <v>5398</v>
      </c>
      <c r="U7" s="12">
        <v>1968</v>
      </c>
      <c r="V7" s="12">
        <v>9503</v>
      </c>
      <c r="W7" s="21">
        <f t="shared" si="5"/>
        <v>301193</v>
      </c>
      <c r="X7" s="7">
        <f t="shared" si="6"/>
        <v>4.7690450973296192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x14ac:dyDescent="0.25">
      <c r="A8" s="10">
        <v>42740</v>
      </c>
      <c r="B8" s="11" t="s">
        <v>16</v>
      </c>
      <c r="C8" s="7">
        <f t="shared" si="0"/>
        <v>4.7747102548774425</v>
      </c>
      <c r="D8" s="12">
        <v>277268</v>
      </c>
      <c r="E8" s="12">
        <v>10623</v>
      </c>
      <c r="F8" s="12">
        <v>4259</v>
      </c>
      <c r="G8" s="12">
        <v>1674</v>
      </c>
      <c r="H8" s="12">
        <v>7941</v>
      </c>
      <c r="I8" s="21">
        <f t="shared" si="1"/>
        <v>301765</v>
      </c>
      <c r="J8" s="7">
        <f t="shared" si="2"/>
        <v>4.8146670422348512</v>
      </c>
      <c r="K8" s="12">
        <v>266923</v>
      </c>
      <c r="L8" s="12">
        <v>15756</v>
      </c>
      <c r="M8" s="12">
        <v>5744</v>
      </c>
      <c r="N8" s="12">
        <v>2271</v>
      </c>
      <c r="O8" s="12">
        <v>11090</v>
      </c>
      <c r="P8" s="21">
        <f t="shared" si="3"/>
        <v>301784</v>
      </c>
      <c r="Q8" s="7">
        <f t="shared" si="4"/>
        <v>4.7401552103491236</v>
      </c>
      <c r="R8" s="12">
        <v>270028</v>
      </c>
      <c r="S8" s="12">
        <v>14882</v>
      </c>
      <c r="T8" s="12">
        <v>5396</v>
      </c>
      <c r="U8" s="12">
        <v>1967</v>
      </c>
      <c r="V8" s="12">
        <v>9511</v>
      </c>
      <c r="W8" s="21">
        <f t="shared" si="5"/>
        <v>301784</v>
      </c>
      <c r="X8" s="7">
        <f t="shared" si="6"/>
        <v>4.7693085120483527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x14ac:dyDescent="0.25">
      <c r="A9" s="10">
        <v>42741</v>
      </c>
      <c r="B9" s="11" t="s">
        <v>17</v>
      </c>
      <c r="C9" s="7">
        <f t="shared" si="0"/>
        <v>4.7755453204511911</v>
      </c>
      <c r="D9" s="12">
        <v>278670</v>
      </c>
      <c r="E9" s="12">
        <v>10647</v>
      </c>
      <c r="F9" s="12">
        <v>4256</v>
      </c>
      <c r="G9" s="12">
        <v>1676</v>
      </c>
      <c r="H9" s="12">
        <v>7938</v>
      </c>
      <c r="I9" s="21">
        <f t="shared" si="1"/>
        <v>303187</v>
      </c>
      <c r="J9" s="7">
        <f t="shared" si="2"/>
        <v>4.8154967066529899</v>
      </c>
      <c r="K9" s="12">
        <v>268290</v>
      </c>
      <c r="L9" s="12">
        <v>15796</v>
      </c>
      <c r="M9" s="12">
        <v>5745</v>
      </c>
      <c r="N9" s="12">
        <v>2278</v>
      </c>
      <c r="O9" s="12">
        <v>11098</v>
      </c>
      <c r="P9" s="21">
        <f t="shared" si="3"/>
        <v>303207</v>
      </c>
      <c r="Q9" s="7">
        <f t="shared" si="4"/>
        <v>4.7410613871051792</v>
      </c>
      <c r="R9" s="12">
        <v>271388</v>
      </c>
      <c r="S9" s="12">
        <v>14927</v>
      </c>
      <c r="T9" s="12">
        <v>5404</v>
      </c>
      <c r="U9" s="12">
        <v>1973</v>
      </c>
      <c r="V9" s="12">
        <v>9515</v>
      </c>
      <c r="W9" s="21">
        <f t="shared" si="5"/>
        <v>303207</v>
      </c>
      <c r="X9" s="7">
        <f t="shared" si="6"/>
        <v>4.770077867595405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x14ac:dyDescent="0.25">
      <c r="A10" s="10">
        <v>42742</v>
      </c>
      <c r="B10" s="11" t="s">
        <v>18</v>
      </c>
      <c r="C10" s="7">
        <f t="shared" si="0"/>
        <v>4.776441629990134</v>
      </c>
      <c r="D10" s="12">
        <v>280067</v>
      </c>
      <c r="E10" s="12">
        <v>10653</v>
      </c>
      <c r="F10" s="12">
        <v>4247</v>
      </c>
      <c r="G10" s="12">
        <v>1673</v>
      </c>
      <c r="H10" s="12">
        <v>7949</v>
      </c>
      <c r="I10" s="21">
        <f t="shared" si="1"/>
        <v>304589</v>
      </c>
      <c r="J10" s="7">
        <f t="shared" si="2"/>
        <v>4.8162704496879405</v>
      </c>
      <c r="K10" s="12">
        <v>269690</v>
      </c>
      <c r="L10" s="12">
        <v>15795</v>
      </c>
      <c r="M10" s="12">
        <v>5738</v>
      </c>
      <c r="N10" s="12">
        <v>2281</v>
      </c>
      <c r="O10" s="12">
        <v>11105</v>
      </c>
      <c r="P10" s="21">
        <f t="shared" si="3"/>
        <v>304609</v>
      </c>
      <c r="Q10" s="7">
        <f t="shared" si="4"/>
        <v>4.7421809598534512</v>
      </c>
      <c r="R10" s="12">
        <v>272753</v>
      </c>
      <c r="S10" s="12">
        <v>14945</v>
      </c>
      <c r="T10" s="12">
        <v>5411</v>
      </c>
      <c r="U10" s="12">
        <v>1973</v>
      </c>
      <c r="V10" s="12">
        <v>9527</v>
      </c>
      <c r="W10" s="21">
        <f t="shared" si="5"/>
        <v>304609</v>
      </c>
      <c r="X10" s="7">
        <f t="shared" si="6"/>
        <v>4.7708734804290094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x14ac:dyDescent="0.25">
      <c r="A11" s="13">
        <v>42743</v>
      </c>
      <c r="B11" s="14" t="s">
        <v>12</v>
      </c>
      <c r="C11" s="15">
        <f t="shared" si="0"/>
        <v>4.7771482040321596</v>
      </c>
      <c r="D11" s="16">
        <v>281142</v>
      </c>
      <c r="E11" s="16">
        <v>10633</v>
      </c>
      <c r="F11" s="16">
        <v>4246</v>
      </c>
      <c r="G11" s="16">
        <v>1676</v>
      </c>
      <c r="H11" s="16">
        <v>7955</v>
      </c>
      <c r="I11" s="22">
        <f t="shared" si="1"/>
        <v>305652</v>
      </c>
      <c r="J11" s="15">
        <f t="shared" si="2"/>
        <v>4.8168734377658255</v>
      </c>
      <c r="K11" s="16">
        <v>270758</v>
      </c>
      <c r="L11" s="16">
        <v>15784</v>
      </c>
      <c r="M11" s="16">
        <v>5732</v>
      </c>
      <c r="N11" s="16">
        <v>2287</v>
      </c>
      <c r="O11" s="16">
        <v>11111</v>
      </c>
      <c r="P11" s="22">
        <f t="shared" si="3"/>
        <v>305672</v>
      </c>
      <c r="Q11" s="15">
        <f t="shared" si="4"/>
        <v>4.7430153890444657</v>
      </c>
      <c r="R11" s="16">
        <v>273810</v>
      </c>
      <c r="S11" s="16">
        <v>14942</v>
      </c>
      <c r="T11" s="16">
        <v>5407</v>
      </c>
      <c r="U11" s="16">
        <v>1979</v>
      </c>
      <c r="V11" s="16">
        <v>9534</v>
      </c>
      <c r="W11" s="22">
        <f t="shared" si="5"/>
        <v>305672</v>
      </c>
      <c r="X11" s="15">
        <f t="shared" si="6"/>
        <v>4.7715557852861892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x14ac:dyDescent="0.25">
      <c r="A12" s="10">
        <v>42744</v>
      </c>
      <c r="B12" s="11" t="s">
        <v>13</v>
      </c>
      <c r="C12" s="7">
        <f t="shared" si="0"/>
        <v>4.7778770172269089</v>
      </c>
      <c r="D12" s="12">
        <v>282283</v>
      </c>
      <c r="E12" s="12">
        <v>10643</v>
      </c>
      <c r="F12" s="12">
        <v>4249</v>
      </c>
      <c r="G12" s="12">
        <v>1680</v>
      </c>
      <c r="H12" s="12">
        <v>7956</v>
      </c>
      <c r="I12" s="21">
        <f t="shared" si="1"/>
        <v>306811</v>
      </c>
      <c r="J12" s="7">
        <f t="shared" si="2"/>
        <v>4.8174609124183947</v>
      </c>
      <c r="K12" s="12">
        <v>271896</v>
      </c>
      <c r="L12" s="12">
        <v>15806</v>
      </c>
      <c r="M12" s="12">
        <v>5734</v>
      </c>
      <c r="N12" s="12">
        <v>2282</v>
      </c>
      <c r="O12" s="12">
        <v>11113</v>
      </c>
      <c r="P12" s="21">
        <f t="shared" si="3"/>
        <v>306831</v>
      </c>
      <c r="Q12" s="7">
        <f t="shared" si="4"/>
        <v>4.7439241797601941</v>
      </c>
      <c r="R12" s="12">
        <v>274934</v>
      </c>
      <c r="S12" s="12">
        <v>14968</v>
      </c>
      <c r="T12" s="12">
        <v>5413</v>
      </c>
      <c r="U12" s="12">
        <v>1976</v>
      </c>
      <c r="V12" s="12">
        <v>9540</v>
      </c>
      <c r="W12" s="21">
        <f t="shared" si="5"/>
        <v>306831</v>
      </c>
      <c r="X12" s="7">
        <f t="shared" si="6"/>
        <v>4.7722459595021363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x14ac:dyDescent="0.25">
      <c r="A13" s="10">
        <v>42745</v>
      </c>
      <c r="B13" s="11" t="s">
        <v>14</v>
      </c>
      <c r="C13" s="7">
        <f t="shared" si="0"/>
        <v>4.7780482650678566</v>
      </c>
      <c r="D13" s="12">
        <v>283109</v>
      </c>
      <c r="E13" s="12">
        <v>10663</v>
      </c>
      <c r="F13" s="12">
        <v>4260</v>
      </c>
      <c r="G13" s="12">
        <v>1677</v>
      </c>
      <c r="H13" s="12">
        <v>7971</v>
      </c>
      <c r="I13" s="21">
        <f t="shared" si="1"/>
        <v>307680</v>
      </c>
      <c r="J13" s="7">
        <f t="shared" si="2"/>
        <v>4.8176742069682783</v>
      </c>
      <c r="K13" s="12">
        <v>272683</v>
      </c>
      <c r="L13" s="12">
        <v>15849</v>
      </c>
      <c r="M13" s="12">
        <v>5740</v>
      </c>
      <c r="N13" s="12">
        <v>2290</v>
      </c>
      <c r="O13" s="12">
        <v>11138</v>
      </c>
      <c r="P13" s="21">
        <f t="shared" si="3"/>
        <v>307700</v>
      </c>
      <c r="Q13" s="7">
        <f t="shared" si="4"/>
        <v>4.7440656483587906</v>
      </c>
      <c r="R13" s="12">
        <v>275737</v>
      </c>
      <c r="S13" s="12">
        <v>15000</v>
      </c>
      <c r="T13" s="12">
        <v>5420</v>
      </c>
      <c r="U13" s="12">
        <v>1981</v>
      </c>
      <c r="V13" s="12">
        <v>9562</v>
      </c>
      <c r="W13" s="21">
        <f t="shared" si="5"/>
        <v>307700</v>
      </c>
      <c r="X13" s="7">
        <f t="shared" si="6"/>
        <v>4.7724049398765027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x14ac:dyDescent="0.25">
      <c r="A14" s="10">
        <v>42746</v>
      </c>
      <c r="B14" s="11" t="s">
        <v>15</v>
      </c>
      <c r="C14" s="7">
        <f t="shared" si="0"/>
        <v>4.7780794143761129</v>
      </c>
      <c r="D14" s="12">
        <v>283721</v>
      </c>
      <c r="E14" s="12">
        <v>10663</v>
      </c>
      <c r="F14" s="12">
        <v>4265</v>
      </c>
      <c r="G14" s="12">
        <v>1676</v>
      </c>
      <c r="H14" s="12">
        <v>7996</v>
      </c>
      <c r="I14" s="21">
        <f t="shared" si="1"/>
        <v>308321</v>
      </c>
      <c r="J14" s="7">
        <f t="shared" si="2"/>
        <v>4.8177062217623838</v>
      </c>
      <c r="K14" s="12">
        <v>273271</v>
      </c>
      <c r="L14" s="12">
        <v>15874</v>
      </c>
      <c r="M14" s="12">
        <v>5740</v>
      </c>
      <c r="N14" s="12">
        <v>2291</v>
      </c>
      <c r="O14" s="12">
        <v>11165</v>
      </c>
      <c r="P14" s="21">
        <f t="shared" si="3"/>
        <v>308341</v>
      </c>
      <c r="Q14" s="7">
        <f t="shared" si="4"/>
        <v>4.7441566317810473</v>
      </c>
      <c r="R14" s="12">
        <v>276320</v>
      </c>
      <c r="S14" s="12">
        <v>15021</v>
      </c>
      <c r="T14" s="12">
        <v>5426</v>
      </c>
      <c r="U14" s="12">
        <v>1983</v>
      </c>
      <c r="V14" s="12">
        <v>9591</v>
      </c>
      <c r="W14" s="21">
        <f t="shared" si="5"/>
        <v>308341</v>
      </c>
      <c r="X14" s="7">
        <f t="shared" si="6"/>
        <v>4.7723753895849077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x14ac:dyDescent="0.25">
      <c r="A15" s="10">
        <v>42747</v>
      </c>
      <c r="B15" s="11" t="s">
        <v>16</v>
      </c>
      <c r="C15" s="7">
        <f t="shared" si="0"/>
        <v>4.7780078495134299</v>
      </c>
      <c r="D15" s="12">
        <v>284436</v>
      </c>
      <c r="E15" s="12">
        <v>10667</v>
      </c>
      <c r="F15" s="12">
        <v>4287</v>
      </c>
      <c r="G15" s="12">
        <v>1684</v>
      </c>
      <c r="H15" s="12">
        <v>8017</v>
      </c>
      <c r="I15" s="21">
        <f t="shared" si="1"/>
        <v>309091</v>
      </c>
      <c r="J15" s="7">
        <f t="shared" si="2"/>
        <v>4.8176556418659873</v>
      </c>
      <c r="K15" s="12">
        <v>273952</v>
      </c>
      <c r="L15" s="12">
        <v>15899</v>
      </c>
      <c r="M15" s="12">
        <v>5759</v>
      </c>
      <c r="N15" s="12">
        <v>2303</v>
      </c>
      <c r="O15" s="12">
        <v>11198</v>
      </c>
      <c r="P15" s="21">
        <f t="shared" si="3"/>
        <v>309111</v>
      </c>
      <c r="Q15" s="7">
        <f t="shared" si="4"/>
        <v>4.744046636968597</v>
      </c>
      <c r="R15" s="12">
        <v>277011</v>
      </c>
      <c r="S15" s="12">
        <v>15045</v>
      </c>
      <c r="T15" s="12">
        <v>5450</v>
      </c>
      <c r="U15" s="12">
        <v>1987</v>
      </c>
      <c r="V15" s="12">
        <v>9618</v>
      </c>
      <c r="W15" s="21">
        <f t="shared" si="5"/>
        <v>309111</v>
      </c>
      <c r="X15" s="7">
        <f t="shared" si="6"/>
        <v>4.7723212697057047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x14ac:dyDescent="0.25">
      <c r="A16" s="10">
        <v>42748</v>
      </c>
      <c r="B16" s="11" t="s">
        <v>17</v>
      </c>
      <c r="C16" s="7">
        <f t="shared" si="0"/>
        <v>4.777853668555073</v>
      </c>
      <c r="D16" s="12">
        <v>285157</v>
      </c>
      <c r="E16" s="12">
        <v>10696</v>
      </c>
      <c r="F16" s="12">
        <v>4304</v>
      </c>
      <c r="G16" s="12">
        <v>1682</v>
      </c>
      <c r="H16" s="12">
        <v>8046</v>
      </c>
      <c r="I16" s="21">
        <f t="shared" si="1"/>
        <v>309885</v>
      </c>
      <c r="J16" s="7">
        <f t="shared" si="2"/>
        <v>4.8175645804088614</v>
      </c>
      <c r="K16" s="12">
        <v>274558</v>
      </c>
      <c r="L16" s="12">
        <v>15934</v>
      </c>
      <c r="M16" s="12">
        <v>5767</v>
      </c>
      <c r="N16" s="12">
        <v>2309</v>
      </c>
      <c r="O16" s="12">
        <v>11238</v>
      </c>
      <c r="P16" s="21">
        <f t="shared" si="3"/>
        <v>309806</v>
      </c>
      <c r="Q16" s="7">
        <f t="shared" si="4"/>
        <v>4.7438816549711751</v>
      </c>
      <c r="R16" s="12">
        <v>277718</v>
      </c>
      <c r="S16" s="12">
        <v>15069</v>
      </c>
      <c r="T16" s="12">
        <v>5467</v>
      </c>
      <c r="U16" s="12">
        <v>1988</v>
      </c>
      <c r="V16" s="12">
        <v>9664</v>
      </c>
      <c r="W16" s="21">
        <f t="shared" si="5"/>
        <v>309906</v>
      </c>
      <c r="X16" s="7">
        <f t="shared" si="6"/>
        <v>4.7721147702851834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x14ac:dyDescent="0.25">
      <c r="A17" s="10">
        <v>42749</v>
      </c>
      <c r="B17" s="11" t="s">
        <v>18</v>
      </c>
      <c r="C17" s="7">
        <f t="shared" si="0"/>
        <v>4.779625165651173</v>
      </c>
      <c r="D17" s="12">
        <v>289929</v>
      </c>
      <c r="E17" s="12">
        <v>10802</v>
      </c>
      <c r="F17" s="12">
        <v>4349</v>
      </c>
      <c r="G17" s="12">
        <v>1693</v>
      </c>
      <c r="H17" s="12">
        <v>8101</v>
      </c>
      <c r="I17" s="21">
        <f t="shared" si="1"/>
        <v>314874</v>
      </c>
      <c r="J17" s="7">
        <f t="shared" si="2"/>
        <v>4.8190291989811795</v>
      </c>
      <c r="K17" s="12">
        <v>279325</v>
      </c>
      <c r="L17" s="12">
        <v>16102</v>
      </c>
      <c r="M17" s="12">
        <v>5820</v>
      </c>
      <c r="N17" s="12">
        <v>2328</v>
      </c>
      <c r="O17" s="12">
        <v>11320</v>
      </c>
      <c r="P17" s="21">
        <f t="shared" si="3"/>
        <v>314895</v>
      </c>
      <c r="Q17" s="7">
        <f t="shared" si="4"/>
        <v>4.7459280077486143</v>
      </c>
      <c r="R17" s="12">
        <v>282400</v>
      </c>
      <c r="S17" s="12">
        <v>15236</v>
      </c>
      <c r="T17" s="12">
        <v>5540</v>
      </c>
      <c r="U17" s="12">
        <v>2000</v>
      </c>
      <c r="V17" s="12">
        <v>9719</v>
      </c>
      <c r="W17" s="21">
        <f t="shared" si="5"/>
        <v>314895</v>
      </c>
      <c r="X17" s="7">
        <f t="shared" si="6"/>
        <v>4.7739182902237252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x14ac:dyDescent="0.25">
      <c r="A18" s="13">
        <v>42750</v>
      </c>
      <c r="B18" s="14" t="s">
        <v>12</v>
      </c>
      <c r="C18" s="15">
        <f t="shared" si="0"/>
        <v>4.7799439895132494</v>
      </c>
      <c r="D18" s="16">
        <v>290733</v>
      </c>
      <c r="E18" s="16">
        <v>10830</v>
      </c>
      <c r="F18" s="16">
        <v>4358</v>
      </c>
      <c r="G18" s="16">
        <v>1693</v>
      </c>
      <c r="H18" s="16">
        <v>8104</v>
      </c>
      <c r="I18" s="22">
        <f t="shared" si="1"/>
        <v>315718</v>
      </c>
      <c r="J18" s="15">
        <f t="shared" si="2"/>
        <v>4.8193292748592098</v>
      </c>
      <c r="K18" s="16">
        <v>280122</v>
      </c>
      <c r="L18" s="16">
        <v>16131</v>
      </c>
      <c r="M18" s="16">
        <v>5824</v>
      </c>
      <c r="N18" s="16">
        <v>2326</v>
      </c>
      <c r="O18" s="16">
        <v>11336</v>
      </c>
      <c r="P18" s="22">
        <f t="shared" si="3"/>
        <v>315739</v>
      </c>
      <c r="Q18" s="15">
        <f t="shared" si="4"/>
        <v>4.7463062846211583</v>
      </c>
      <c r="R18" s="16">
        <v>283192</v>
      </c>
      <c r="S18" s="16">
        <v>15265</v>
      </c>
      <c r="T18" s="16">
        <v>5549</v>
      </c>
      <c r="U18" s="16">
        <v>2000</v>
      </c>
      <c r="V18" s="16">
        <v>9733</v>
      </c>
      <c r="W18" s="22">
        <f t="shared" si="5"/>
        <v>315739</v>
      </c>
      <c r="X18" s="15">
        <f t="shared" si="6"/>
        <v>4.7741964090593809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x14ac:dyDescent="0.25">
      <c r="A19" s="10">
        <v>42751</v>
      </c>
      <c r="B19" s="11" t="s">
        <v>13</v>
      </c>
      <c r="C19" s="7">
        <f t="shared" si="0"/>
        <v>4.7801077860220751</v>
      </c>
      <c r="D19" s="12">
        <v>291327</v>
      </c>
      <c r="E19" s="12">
        <v>10828</v>
      </c>
      <c r="F19" s="12">
        <v>4350</v>
      </c>
      <c r="G19" s="12">
        <v>1695</v>
      </c>
      <c r="H19" s="12">
        <v>8117</v>
      </c>
      <c r="I19" s="21">
        <f t="shared" si="1"/>
        <v>316317</v>
      </c>
      <c r="J19" s="7">
        <f t="shared" si="2"/>
        <v>4.8195449501607568</v>
      </c>
      <c r="K19" s="12">
        <v>280679</v>
      </c>
      <c r="L19" s="12">
        <v>16146</v>
      </c>
      <c r="M19" s="12">
        <v>5833</v>
      </c>
      <c r="N19" s="12">
        <v>2328</v>
      </c>
      <c r="O19" s="12">
        <v>11352</v>
      </c>
      <c r="P19" s="21">
        <f t="shared" si="3"/>
        <v>316338</v>
      </c>
      <c r="Q19" s="7">
        <f t="shared" si="4"/>
        <v>4.746461063798848</v>
      </c>
      <c r="R19" s="12">
        <v>283752</v>
      </c>
      <c r="S19" s="12">
        <v>15286</v>
      </c>
      <c r="T19" s="12">
        <v>5545</v>
      </c>
      <c r="U19" s="12">
        <v>2004</v>
      </c>
      <c r="V19" s="12">
        <v>9751</v>
      </c>
      <c r="W19" s="21">
        <f t="shared" si="5"/>
        <v>316338</v>
      </c>
      <c r="X19" s="7">
        <f t="shared" si="6"/>
        <v>4.7743173441066205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x14ac:dyDescent="0.25">
      <c r="A20" s="10">
        <v>42752</v>
      </c>
      <c r="B20" s="11" t="s">
        <v>14</v>
      </c>
      <c r="C20" s="7">
        <f t="shared" si="0"/>
        <v>4.7801554710472018</v>
      </c>
      <c r="D20" s="12">
        <v>291872</v>
      </c>
      <c r="E20" s="12">
        <v>10823</v>
      </c>
      <c r="F20" s="12">
        <v>4364</v>
      </c>
      <c r="G20" s="12">
        <v>1695</v>
      </c>
      <c r="H20" s="12">
        <v>8135</v>
      </c>
      <c r="I20" s="21">
        <f t="shared" si="1"/>
        <v>316889</v>
      </c>
      <c r="J20" s="7">
        <f t="shared" si="2"/>
        <v>4.8195708907535444</v>
      </c>
      <c r="K20" s="12">
        <v>281199</v>
      </c>
      <c r="L20" s="12">
        <v>16167</v>
      </c>
      <c r="M20" s="12">
        <v>5846</v>
      </c>
      <c r="N20" s="12">
        <v>2337</v>
      </c>
      <c r="O20" s="12">
        <v>11361</v>
      </c>
      <c r="P20" s="21">
        <f t="shared" si="3"/>
        <v>316910</v>
      </c>
      <c r="Q20" s="7">
        <f t="shared" si="4"/>
        <v>4.7465715818371148</v>
      </c>
      <c r="R20" s="12">
        <v>284265</v>
      </c>
      <c r="S20" s="12">
        <v>15317</v>
      </c>
      <c r="T20" s="12">
        <v>5547</v>
      </c>
      <c r="U20" s="12">
        <v>2016</v>
      </c>
      <c r="V20" s="12">
        <v>9765</v>
      </c>
      <c r="W20" s="21">
        <f t="shared" si="5"/>
        <v>316910</v>
      </c>
      <c r="X20" s="7">
        <f t="shared" si="6"/>
        <v>4.7743239405509454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x14ac:dyDescent="0.25">
      <c r="A21" s="10">
        <v>42753</v>
      </c>
      <c r="B21" s="11" t="s">
        <v>15</v>
      </c>
      <c r="C21" s="7">
        <f t="shared" si="0"/>
        <v>4.7801093946335511</v>
      </c>
      <c r="D21" s="12">
        <v>292301</v>
      </c>
      <c r="E21" s="12">
        <v>10828</v>
      </c>
      <c r="F21" s="12">
        <v>4366</v>
      </c>
      <c r="G21" s="12">
        <v>1692</v>
      </c>
      <c r="H21" s="12">
        <v>8151</v>
      </c>
      <c r="I21" s="21">
        <f t="shared" si="1"/>
        <v>317338</v>
      </c>
      <c r="J21" s="7">
        <f t="shared" si="2"/>
        <v>4.8196245013203587</v>
      </c>
      <c r="K21" s="12">
        <v>281613</v>
      </c>
      <c r="L21" s="12">
        <v>16166</v>
      </c>
      <c r="M21" s="12">
        <v>5852</v>
      </c>
      <c r="N21" s="12">
        <v>2339</v>
      </c>
      <c r="O21" s="12">
        <v>11389</v>
      </c>
      <c r="P21" s="21">
        <f t="shared" si="3"/>
        <v>317359</v>
      </c>
      <c r="Q21" s="7">
        <f t="shared" si="4"/>
        <v>4.7465236530238624</v>
      </c>
      <c r="R21" s="12">
        <v>284681</v>
      </c>
      <c r="S21" s="12">
        <v>15307</v>
      </c>
      <c r="T21" s="12">
        <v>5552</v>
      </c>
      <c r="U21" s="12">
        <v>2021</v>
      </c>
      <c r="V21" s="12">
        <v>9798</v>
      </c>
      <c r="W21" s="21">
        <f t="shared" si="5"/>
        <v>317359</v>
      </c>
      <c r="X21" s="7">
        <f t="shared" si="6"/>
        <v>4.7741800295564332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x14ac:dyDescent="0.25">
      <c r="A22" s="10">
        <v>42754</v>
      </c>
      <c r="B22" s="11" t="s">
        <v>16</v>
      </c>
      <c r="C22" s="7">
        <f t="shared" si="0"/>
        <v>4.7802347890572792</v>
      </c>
      <c r="D22" s="12">
        <v>292811</v>
      </c>
      <c r="E22" s="12">
        <v>10841</v>
      </c>
      <c r="F22" s="12">
        <v>4369</v>
      </c>
      <c r="G22" s="12">
        <v>1695</v>
      </c>
      <c r="H22" s="12">
        <v>8158</v>
      </c>
      <c r="I22" s="21">
        <f t="shared" si="1"/>
        <v>317874</v>
      </c>
      <c r="J22" s="7">
        <f t="shared" si="2"/>
        <v>4.8197524805426051</v>
      </c>
      <c r="K22" s="12">
        <v>282099</v>
      </c>
      <c r="L22" s="12">
        <v>16190</v>
      </c>
      <c r="M22" s="12">
        <v>5860</v>
      </c>
      <c r="N22" s="12">
        <v>2342</v>
      </c>
      <c r="O22" s="12">
        <v>11404</v>
      </c>
      <c r="P22" s="21">
        <f t="shared" si="3"/>
        <v>317895</v>
      </c>
      <c r="Q22" s="7">
        <f t="shared" si="4"/>
        <v>4.7466081567813267</v>
      </c>
      <c r="R22" s="12">
        <v>285187</v>
      </c>
      <c r="S22" s="12">
        <v>15324</v>
      </c>
      <c r="T22" s="12">
        <v>5550</v>
      </c>
      <c r="U22" s="12">
        <v>2025</v>
      </c>
      <c r="V22" s="12">
        <v>9809</v>
      </c>
      <c r="W22" s="21">
        <f t="shared" si="5"/>
        <v>317895</v>
      </c>
      <c r="X22" s="7">
        <f t="shared" si="6"/>
        <v>4.7743437298479057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x14ac:dyDescent="0.25">
      <c r="A23" s="10">
        <v>42755</v>
      </c>
      <c r="B23" s="11" t="s">
        <v>17</v>
      </c>
      <c r="C23" s="7">
        <f t="shared" si="0"/>
        <v>4.7803163399978503</v>
      </c>
      <c r="D23" s="12">
        <v>293386</v>
      </c>
      <c r="E23" s="12">
        <v>10847</v>
      </c>
      <c r="F23" s="12">
        <v>4373</v>
      </c>
      <c r="G23" s="12">
        <v>1693</v>
      </c>
      <c r="H23" s="12">
        <v>8174</v>
      </c>
      <c r="I23" s="21">
        <f t="shared" si="1"/>
        <v>318473</v>
      </c>
      <c r="J23" s="7">
        <f t="shared" si="2"/>
        <v>4.8198654203025058</v>
      </c>
      <c r="K23" s="12">
        <v>282664</v>
      </c>
      <c r="L23" s="12">
        <v>16200</v>
      </c>
      <c r="M23" s="12">
        <v>5864</v>
      </c>
      <c r="N23" s="12">
        <v>2340</v>
      </c>
      <c r="O23" s="12">
        <v>11426</v>
      </c>
      <c r="P23" s="21">
        <f t="shared" si="3"/>
        <v>318494</v>
      </c>
      <c r="Q23" s="7">
        <f t="shared" si="4"/>
        <v>4.7467707397941563</v>
      </c>
      <c r="R23" s="12">
        <v>285734</v>
      </c>
      <c r="S23" s="12">
        <v>15336</v>
      </c>
      <c r="T23" s="12">
        <v>5563</v>
      </c>
      <c r="U23" s="12">
        <v>2026</v>
      </c>
      <c r="V23" s="12">
        <v>9835</v>
      </c>
      <c r="W23" s="21">
        <f t="shared" si="5"/>
        <v>318494</v>
      </c>
      <c r="X23" s="7">
        <f t="shared" si="6"/>
        <v>4.7743128598968898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x14ac:dyDescent="0.25">
      <c r="A24" s="10">
        <v>42756</v>
      </c>
      <c r="B24" s="11" t="s">
        <v>18</v>
      </c>
      <c r="C24" s="7">
        <f t="shared" si="0"/>
        <v>4.7801851741019989</v>
      </c>
      <c r="D24" s="12">
        <v>293730</v>
      </c>
      <c r="E24" s="12">
        <v>10845</v>
      </c>
      <c r="F24" s="12">
        <v>4371</v>
      </c>
      <c r="G24" s="12">
        <v>1699</v>
      </c>
      <c r="H24" s="12">
        <v>8196</v>
      </c>
      <c r="I24" s="21">
        <f t="shared" si="1"/>
        <v>318841</v>
      </c>
      <c r="J24" s="7">
        <f t="shared" si="2"/>
        <v>4.8197596921349515</v>
      </c>
      <c r="K24" s="12">
        <v>282987</v>
      </c>
      <c r="L24" s="12">
        <v>16212</v>
      </c>
      <c r="M24" s="12">
        <v>5867</v>
      </c>
      <c r="N24" s="12">
        <v>2343</v>
      </c>
      <c r="O24" s="12">
        <v>11453</v>
      </c>
      <c r="P24" s="21">
        <f t="shared" si="3"/>
        <v>318862</v>
      </c>
      <c r="Q24" s="7">
        <f t="shared" si="4"/>
        <v>4.746639612120604</v>
      </c>
      <c r="R24" s="12">
        <v>286051</v>
      </c>
      <c r="S24" s="12">
        <v>15354</v>
      </c>
      <c r="T24" s="12">
        <v>5569</v>
      </c>
      <c r="U24" s="12">
        <v>2031</v>
      </c>
      <c r="V24" s="12">
        <v>9857</v>
      </c>
      <c r="W24" s="21">
        <f t="shared" si="5"/>
        <v>318862</v>
      </c>
      <c r="X24" s="7">
        <f t="shared" si="6"/>
        <v>4.7741562180504422</v>
      </c>
    </row>
    <row r="25" spans="1:51" x14ac:dyDescent="0.25">
      <c r="A25" s="13">
        <v>42757</v>
      </c>
      <c r="B25" s="14" t="s">
        <v>12</v>
      </c>
      <c r="C25" s="15">
        <f t="shared" si="0"/>
        <v>4.7803229767789555</v>
      </c>
      <c r="D25" s="16">
        <v>294058</v>
      </c>
      <c r="E25" s="16">
        <v>10843</v>
      </c>
      <c r="F25" s="16">
        <v>4373</v>
      </c>
      <c r="G25" s="16">
        <v>1707</v>
      </c>
      <c r="H25" s="16">
        <v>8195</v>
      </c>
      <c r="I25" s="22">
        <f t="shared" si="1"/>
        <v>319176</v>
      </c>
      <c r="J25" s="15">
        <f t="shared" si="2"/>
        <v>4.8198799408476827</v>
      </c>
      <c r="K25" s="16">
        <v>283307</v>
      </c>
      <c r="L25" s="16">
        <v>16222</v>
      </c>
      <c r="M25" s="16">
        <v>5866</v>
      </c>
      <c r="N25" s="16">
        <v>2345</v>
      </c>
      <c r="O25" s="16">
        <v>11455</v>
      </c>
      <c r="P25" s="22">
        <f t="shared" si="3"/>
        <v>319195</v>
      </c>
      <c r="Q25" s="15">
        <f t="shared" si="4"/>
        <v>4.7468350068140168</v>
      </c>
      <c r="R25" s="16">
        <v>286369</v>
      </c>
      <c r="S25" s="16">
        <v>15354</v>
      </c>
      <c r="T25" s="16">
        <v>5575</v>
      </c>
      <c r="U25" s="16">
        <v>2035</v>
      </c>
      <c r="V25" s="16">
        <v>9862</v>
      </c>
      <c r="W25" s="22">
        <f t="shared" si="5"/>
        <v>319195</v>
      </c>
      <c r="X25" s="15">
        <f t="shared" si="6"/>
        <v>4.7742539826751669</v>
      </c>
    </row>
    <row r="26" spans="1:51" x14ac:dyDescent="0.25">
      <c r="A26" s="10">
        <v>42758</v>
      </c>
      <c r="B26" s="11" t="s">
        <v>13</v>
      </c>
      <c r="C26" s="7">
        <f t="shared" si="0"/>
        <v>4.7803178859784312</v>
      </c>
      <c r="D26" s="12">
        <v>294316</v>
      </c>
      <c r="E26" s="12">
        <v>10831</v>
      </c>
      <c r="F26" s="12">
        <v>4371</v>
      </c>
      <c r="G26" s="12">
        <v>1710</v>
      </c>
      <c r="H26" s="12">
        <v>8213</v>
      </c>
      <c r="I26" s="21">
        <f t="shared" si="1"/>
        <v>319441</v>
      </c>
      <c r="J26" s="7">
        <f t="shared" si="2"/>
        <v>4.8198258833399592</v>
      </c>
      <c r="K26" s="12">
        <v>283555</v>
      </c>
      <c r="L26" s="12">
        <v>16233</v>
      </c>
      <c r="M26" s="12">
        <v>5861</v>
      </c>
      <c r="N26" s="12">
        <v>2345</v>
      </c>
      <c r="O26" s="12">
        <v>11467</v>
      </c>
      <c r="P26" s="21">
        <f t="shared" si="3"/>
        <v>319461</v>
      </c>
      <c r="Q26" s="7">
        <f t="shared" si="4"/>
        <v>4.7468924219231772</v>
      </c>
      <c r="R26" s="12">
        <v>286606</v>
      </c>
      <c r="S26" s="12">
        <v>15365</v>
      </c>
      <c r="T26" s="12">
        <v>5583</v>
      </c>
      <c r="U26" s="12">
        <v>2036</v>
      </c>
      <c r="V26" s="12">
        <v>9871</v>
      </c>
      <c r="W26" s="21">
        <f t="shared" si="5"/>
        <v>319461</v>
      </c>
      <c r="X26" s="7">
        <f t="shared" si="6"/>
        <v>4.7742353526721573</v>
      </c>
    </row>
    <row r="27" spans="1:51" x14ac:dyDescent="0.25">
      <c r="A27" s="10">
        <v>42759</v>
      </c>
      <c r="B27" s="11" t="s">
        <v>14</v>
      </c>
      <c r="C27" s="7">
        <f t="shared" si="0"/>
        <v>4.7805095483381299</v>
      </c>
      <c r="D27" s="12">
        <v>294512</v>
      </c>
      <c r="E27" s="12">
        <v>10829</v>
      </c>
      <c r="F27" s="12">
        <v>4366</v>
      </c>
      <c r="G27" s="12">
        <v>1706</v>
      </c>
      <c r="H27" s="12">
        <v>8215</v>
      </c>
      <c r="I27" s="21">
        <f t="shared" si="1"/>
        <v>319628</v>
      </c>
      <c r="J27" s="7">
        <f t="shared" si="2"/>
        <v>4.8199813533232385</v>
      </c>
      <c r="K27" s="12">
        <v>283767</v>
      </c>
      <c r="L27" s="12">
        <v>16220</v>
      </c>
      <c r="M27" s="12">
        <v>5857</v>
      </c>
      <c r="N27" s="12">
        <v>2343</v>
      </c>
      <c r="O27" s="12">
        <v>11461</v>
      </c>
      <c r="P27" s="21">
        <f t="shared" si="3"/>
        <v>319648</v>
      </c>
      <c r="Q27" s="7">
        <f t="shared" si="4"/>
        <v>4.7472000450495546</v>
      </c>
      <c r="R27" s="12">
        <v>286802</v>
      </c>
      <c r="S27" s="12">
        <v>15353</v>
      </c>
      <c r="T27" s="12">
        <v>5576</v>
      </c>
      <c r="U27" s="12">
        <v>2036</v>
      </c>
      <c r="V27" s="12">
        <v>9879</v>
      </c>
      <c r="W27" s="21">
        <f t="shared" si="5"/>
        <v>319646</v>
      </c>
      <c r="X27" s="7">
        <f t="shared" si="6"/>
        <v>4.7743472466415975</v>
      </c>
    </row>
    <row r="28" spans="1:51" hidden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idden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idden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idden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idden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idden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idden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ht="18" customHeight="1" x14ac:dyDescent="0.25">
      <c r="A35" s="17">
        <v>42736</v>
      </c>
      <c r="B35" s="18" t="s">
        <v>19</v>
      </c>
      <c r="C35" s="19">
        <f>AVERAGE(C4:C27)</f>
        <v>4.7779844267619218</v>
      </c>
      <c r="D35" s="20">
        <f>AVERAGE(D4:D27)</f>
        <v>285817.54166666669</v>
      </c>
      <c r="E35" s="20">
        <f t="shared" ref="E35:J35" si="7">AVERAGE(E4:E27)</f>
        <v>10731.625</v>
      </c>
      <c r="F35" s="20">
        <f t="shared" si="7"/>
        <v>4310.666666666667</v>
      </c>
      <c r="G35" s="20">
        <f t="shared" si="7"/>
        <v>1684.9583333333333</v>
      </c>
      <c r="H35" s="20">
        <f t="shared" si="7"/>
        <v>8052.75</v>
      </c>
      <c r="I35" s="20">
        <f t="shared" si="7"/>
        <v>310597.54166666669</v>
      </c>
      <c r="J35" s="19">
        <f t="shared" si="7"/>
        <v>4.8176621343022719</v>
      </c>
      <c r="K35" s="20">
        <f t="shared" ref="K35:Q35" si="8">AVERAGE(K4:K27)</f>
        <v>275286.375</v>
      </c>
      <c r="L35" s="20">
        <f t="shared" si="8"/>
        <v>15974.541666666666</v>
      </c>
      <c r="M35" s="20">
        <f t="shared" si="8"/>
        <v>5795.833333333333</v>
      </c>
      <c r="N35" s="20">
        <f t="shared" si="8"/>
        <v>2306.0416666666665</v>
      </c>
      <c r="O35" s="20">
        <f t="shared" si="8"/>
        <v>11250.583333333334</v>
      </c>
      <c r="P35" s="20">
        <f t="shared" si="8"/>
        <v>310613.375</v>
      </c>
      <c r="Q35" s="19">
        <f t="shared" si="8"/>
        <v>4.744035717753432</v>
      </c>
      <c r="R35" s="20">
        <f t="shared" ref="R35:X35" si="9">AVERAGE(R4:R27)</f>
        <v>278363.875</v>
      </c>
      <c r="S35" s="20">
        <f t="shared" si="9"/>
        <v>15111.125</v>
      </c>
      <c r="T35" s="20">
        <f t="shared" si="9"/>
        <v>5479.416666666667</v>
      </c>
      <c r="U35" s="20">
        <f t="shared" si="9"/>
        <v>1995.9583333333333</v>
      </c>
      <c r="V35" s="20">
        <f t="shared" si="9"/>
        <v>9667.2083333333339</v>
      </c>
      <c r="W35" s="20">
        <f t="shared" si="9"/>
        <v>310617.58333333331</v>
      </c>
      <c r="X35" s="23">
        <f t="shared" si="9"/>
        <v>4.7722554282300633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idden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idden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idden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x14ac:dyDescent="0.25">
      <c r="A39" s="10">
        <v>42770</v>
      </c>
      <c r="B39" s="11" t="s">
        <v>18</v>
      </c>
      <c r="C39" s="7">
        <f t="shared" si="0"/>
        <v>4.7813470855713485</v>
      </c>
      <c r="D39" s="12">
        <v>295982</v>
      </c>
      <c r="E39" s="12">
        <v>10721</v>
      </c>
      <c r="F39" s="12">
        <v>4343</v>
      </c>
      <c r="G39" s="12">
        <v>1704</v>
      </c>
      <c r="H39" s="12">
        <v>8242</v>
      </c>
      <c r="I39" s="21">
        <f t="shared" si="1"/>
        <v>320992</v>
      </c>
      <c r="J39" s="7">
        <f t="shared" si="2"/>
        <v>4.8209083092413518</v>
      </c>
      <c r="K39" s="12">
        <v>285217</v>
      </c>
      <c r="L39" s="12">
        <v>16149</v>
      </c>
      <c r="M39" s="12">
        <v>5856</v>
      </c>
      <c r="N39" s="12">
        <v>2334</v>
      </c>
      <c r="O39" s="12">
        <v>11458</v>
      </c>
      <c r="P39" s="21">
        <f t="shared" si="3"/>
        <v>321014</v>
      </c>
      <c r="Q39" s="7">
        <f t="shared" si="4"/>
        <v>4.7486246705751149</v>
      </c>
      <c r="R39" s="12">
        <v>288112</v>
      </c>
      <c r="S39" s="12">
        <v>15322</v>
      </c>
      <c r="T39" s="12">
        <v>5594</v>
      </c>
      <c r="U39" s="12">
        <v>2068</v>
      </c>
      <c r="V39" s="12">
        <v>9918</v>
      </c>
      <c r="W39" s="21">
        <f t="shared" si="5"/>
        <v>321014</v>
      </c>
      <c r="X39" s="7">
        <f t="shared" si="6"/>
        <v>4.7745082768975804</v>
      </c>
    </row>
    <row r="40" spans="1:51" x14ac:dyDescent="0.25">
      <c r="A40" s="10">
        <v>42771</v>
      </c>
      <c r="B40" s="11" t="s">
        <v>12</v>
      </c>
      <c r="C40" s="7">
        <f t="shared" si="0"/>
        <v>4.781415232612324</v>
      </c>
      <c r="D40" s="12">
        <v>295398</v>
      </c>
      <c r="E40" s="12">
        <v>10695</v>
      </c>
      <c r="F40" s="12">
        <v>4331</v>
      </c>
      <c r="G40" s="12">
        <v>1700</v>
      </c>
      <c r="H40" s="12">
        <v>8230</v>
      </c>
      <c r="I40" s="21">
        <f t="shared" si="1"/>
        <v>320354</v>
      </c>
      <c r="J40" s="7">
        <f t="shared" si="2"/>
        <v>4.8208950098953034</v>
      </c>
      <c r="K40" s="12">
        <v>284670</v>
      </c>
      <c r="L40" s="12">
        <v>16105</v>
      </c>
      <c r="M40" s="12">
        <v>5840</v>
      </c>
      <c r="N40" s="12">
        <v>2324</v>
      </c>
      <c r="O40" s="12">
        <v>11437</v>
      </c>
      <c r="P40" s="21">
        <f t="shared" si="3"/>
        <v>320376</v>
      </c>
      <c r="Q40" s="7">
        <f t="shared" si="4"/>
        <v>4.7487171323694657</v>
      </c>
      <c r="R40" s="12">
        <v>287560</v>
      </c>
      <c r="S40" s="12">
        <v>15285</v>
      </c>
      <c r="T40" s="12">
        <v>5572</v>
      </c>
      <c r="U40" s="12">
        <v>2063</v>
      </c>
      <c r="V40" s="12">
        <v>9896</v>
      </c>
      <c r="W40" s="21">
        <f t="shared" si="5"/>
        <v>320376</v>
      </c>
      <c r="X40" s="7">
        <f t="shared" si="6"/>
        <v>4.774633555572203</v>
      </c>
    </row>
    <row r="41" spans="1:51" x14ac:dyDescent="0.25">
      <c r="A41" s="10">
        <v>42772</v>
      </c>
      <c r="B41" s="11" t="s">
        <v>13</v>
      </c>
      <c r="C41" s="7">
        <f t="shared" si="0"/>
        <v>4.7813358297793815</v>
      </c>
      <c r="D41" s="12">
        <v>294962</v>
      </c>
      <c r="E41" s="12">
        <v>10685</v>
      </c>
      <c r="F41" s="12">
        <v>4323</v>
      </c>
      <c r="G41" s="12">
        <v>1697</v>
      </c>
      <c r="H41" s="12">
        <v>8217</v>
      </c>
      <c r="I41" s="21">
        <f t="shared" si="1"/>
        <v>319884</v>
      </c>
      <c r="J41" s="7">
        <f t="shared" si="2"/>
        <v>4.8209038276375189</v>
      </c>
      <c r="K41" s="12">
        <v>284240</v>
      </c>
      <c r="L41" s="12">
        <v>16084</v>
      </c>
      <c r="M41" s="12">
        <v>5831</v>
      </c>
      <c r="N41" s="12">
        <v>2325</v>
      </c>
      <c r="O41" s="12">
        <v>11426</v>
      </c>
      <c r="P41" s="21">
        <f t="shared" si="3"/>
        <v>319906</v>
      </c>
      <c r="Q41" s="7">
        <f t="shared" si="4"/>
        <v>4.7485980256700406</v>
      </c>
      <c r="R41" s="12">
        <v>287120</v>
      </c>
      <c r="S41" s="12">
        <v>15268</v>
      </c>
      <c r="T41" s="12">
        <v>5569</v>
      </c>
      <c r="U41" s="12">
        <v>2065</v>
      </c>
      <c r="V41" s="12">
        <v>9884</v>
      </c>
      <c r="W41" s="21">
        <f t="shared" si="5"/>
        <v>319906</v>
      </c>
      <c r="X41" s="7">
        <f t="shared" si="6"/>
        <v>4.7745056360305842</v>
      </c>
    </row>
    <row r="42" spans="1:51" x14ac:dyDescent="0.25">
      <c r="A42" s="10">
        <v>42773</v>
      </c>
      <c r="B42" s="11" t="s">
        <v>14</v>
      </c>
      <c r="C42" s="7">
        <f t="shared" si="0"/>
        <v>4.781490723974227</v>
      </c>
      <c r="D42" s="12">
        <v>294715</v>
      </c>
      <c r="E42" s="12">
        <v>10646</v>
      </c>
      <c r="F42" s="12">
        <v>4320</v>
      </c>
      <c r="G42" s="12">
        <v>1699</v>
      </c>
      <c r="H42" s="12">
        <v>8206</v>
      </c>
      <c r="I42" s="21">
        <f t="shared" si="1"/>
        <v>319586</v>
      </c>
      <c r="J42" s="7">
        <f t="shared" si="2"/>
        <v>4.8209965392726843</v>
      </c>
      <c r="K42" s="12">
        <v>284017</v>
      </c>
      <c r="L42" s="12">
        <v>16042</v>
      </c>
      <c r="M42" s="12">
        <v>5821</v>
      </c>
      <c r="N42" s="12">
        <v>2320</v>
      </c>
      <c r="O42" s="12">
        <v>11408</v>
      </c>
      <c r="P42" s="21">
        <f t="shared" si="3"/>
        <v>319608</v>
      </c>
      <c r="Q42" s="7">
        <f t="shared" si="4"/>
        <v>4.7488298165252436</v>
      </c>
      <c r="R42" s="12">
        <v>286883</v>
      </c>
      <c r="S42" s="12">
        <v>15232</v>
      </c>
      <c r="T42" s="12">
        <v>5560</v>
      </c>
      <c r="U42" s="12">
        <v>2059</v>
      </c>
      <c r="V42" s="12">
        <v>9874</v>
      </c>
      <c r="W42" s="21">
        <f t="shared" si="5"/>
        <v>319608</v>
      </c>
      <c r="X42" s="7">
        <f t="shared" si="6"/>
        <v>4.7746458161247531</v>
      </c>
    </row>
    <row r="43" spans="1:51" x14ac:dyDescent="0.25">
      <c r="A43" s="10">
        <v>42774</v>
      </c>
      <c r="B43" s="11" t="s">
        <v>15</v>
      </c>
      <c r="C43" s="7">
        <f t="shared" si="0"/>
        <v>4.7812723944075399</v>
      </c>
      <c r="D43" s="12">
        <v>294598</v>
      </c>
      <c r="E43" s="12">
        <v>10634</v>
      </c>
      <c r="F43" s="12">
        <v>4317</v>
      </c>
      <c r="G43" s="12">
        <v>1701</v>
      </c>
      <c r="H43" s="12">
        <v>8210</v>
      </c>
      <c r="I43" s="21">
        <f t="shared" si="1"/>
        <v>319460</v>
      </c>
      <c r="J43" s="7">
        <f t="shared" si="2"/>
        <v>4.8209134163901588</v>
      </c>
      <c r="K43" s="12">
        <v>283495</v>
      </c>
      <c r="L43" s="12">
        <v>16032</v>
      </c>
      <c r="M43" s="12">
        <v>5817</v>
      </c>
      <c r="N43" s="12">
        <v>2322</v>
      </c>
      <c r="O43" s="12">
        <v>11416</v>
      </c>
      <c r="P43" s="21">
        <f t="shared" si="3"/>
        <v>319082</v>
      </c>
      <c r="Q43" s="7">
        <f t="shared" si="4"/>
        <v>4.7483530879209734</v>
      </c>
      <c r="R43" s="12">
        <v>286761</v>
      </c>
      <c r="S43" s="12">
        <v>15231</v>
      </c>
      <c r="T43" s="12">
        <v>5551</v>
      </c>
      <c r="U43" s="12">
        <v>2062</v>
      </c>
      <c r="V43" s="12">
        <v>9877</v>
      </c>
      <c r="W43" s="21">
        <f t="shared" si="5"/>
        <v>319482</v>
      </c>
      <c r="X43" s="7">
        <f t="shared" si="6"/>
        <v>4.7745506789114875</v>
      </c>
    </row>
    <row r="44" spans="1:51" x14ac:dyDescent="0.25">
      <c r="A44" s="10">
        <v>42775</v>
      </c>
      <c r="B44" s="11" t="s">
        <v>16</v>
      </c>
      <c r="C44" s="7">
        <f t="shared" si="0"/>
        <v>4.781535508682162</v>
      </c>
      <c r="D44" s="12">
        <v>294517</v>
      </c>
      <c r="E44" s="12">
        <v>10608</v>
      </c>
      <c r="F44" s="12">
        <v>4312</v>
      </c>
      <c r="G44" s="12">
        <v>1699</v>
      </c>
      <c r="H44" s="12">
        <v>8202</v>
      </c>
      <c r="I44" s="21">
        <f t="shared" si="1"/>
        <v>319338</v>
      </c>
      <c r="J44" s="7">
        <f t="shared" si="2"/>
        <v>4.8210767274799746</v>
      </c>
      <c r="K44" s="12">
        <v>283815</v>
      </c>
      <c r="L44" s="12">
        <v>16005</v>
      </c>
      <c r="M44" s="12">
        <v>5808</v>
      </c>
      <c r="N44" s="12">
        <v>2323</v>
      </c>
      <c r="O44" s="12">
        <v>11410</v>
      </c>
      <c r="P44" s="21">
        <f t="shared" si="3"/>
        <v>319361</v>
      </c>
      <c r="Q44" s="7">
        <f t="shared" si="4"/>
        <v>4.7487795942522721</v>
      </c>
      <c r="R44" s="12">
        <v>286689</v>
      </c>
      <c r="S44" s="12">
        <v>15200</v>
      </c>
      <c r="T44" s="12">
        <v>5547</v>
      </c>
      <c r="U44" s="12">
        <v>2058</v>
      </c>
      <c r="V44" s="12">
        <v>9867</v>
      </c>
      <c r="W44" s="21">
        <f t="shared" si="5"/>
        <v>319361</v>
      </c>
      <c r="X44" s="7">
        <f t="shared" si="6"/>
        <v>4.7747502043142402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x14ac:dyDescent="0.25">
      <c r="A45" s="10">
        <v>42776</v>
      </c>
      <c r="B45" s="11" t="s">
        <v>17</v>
      </c>
      <c r="C45" s="7">
        <f t="shared" si="0"/>
        <v>4.7816691376864497</v>
      </c>
      <c r="D45" s="12">
        <v>294586</v>
      </c>
      <c r="E45" s="12">
        <v>10600</v>
      </c>
      <c r="F45" s="12">
        <v>4316</v>
      </c>
      <c r="G45" s="12">
        <v>1692</v>
      </c>
      <c r="H45" s="12">
        <v>8199</v>
      </c>
      <c r="I45" s="21">
        <f t="shared" si="1"/>
        <v>319393</v>
      </c>
      <c r="J45" s="7">
        <f t="shared" si="2"/>
        <v>4.8212108593488274</v>
      </c>
      <c r="K45" s="12">
        <v>283893</v>
      </c>
      <c r="L45" s="12">
        <v>15992</v>
      </c>
      <c r="M45" s="12">
        <v>5806</v>
      </c>
      <c r="N45" s="12">
        <v>2320</v>
      </c>
      <c r="O45" s="12">
        <v>11405</v>
      </c>
      <c r="P45" s="21">
        <f t="shared" si="3"/>
        <v>319416</v>
      </c>
      <c r="Q45" s="7">
        <f t="shared" si="4"/>
        <v>4.7489668645277634</v>
      </c>
      <c r="R45" s="12">
        <v>286752</v>
      </c>
      <c r="S45" s="12">
        <v>15194</v>
      </c>
      <c r="T45" s="12">
        <v>5548</v>
      </c>
      <c r="U45" s="12">
        <v>2055</v>
      </c>
      <c r="V45" s="12">
        <v>9867</v>
      </c>
      <c r="W45" s="21">
        <f t="shared" si="5"/>
        <v>319416</v>
      </c>
      <c r="X45" s="7">
        <f t="shared" si="6"/>
        <v>4.7748296891827584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x14ac:dyDescent="0.25">
      <c r="A46" s="10">
        <v>42777</v>
      </c>
      <c r="B46" s="11" t="s">
        <v>18</v>
      </c>
      <c r="C46" s="7">
        <f t="shared" si="0"/>
        <v>4.7818184732446403</v>
      </c>
      <c r="D46" s="12">
        <v>294816</v>
      </c>
      <c r="E46" s="12">
        <v>10583</v>
      </c>
      <c r="F46" s="12">
        <v>4313</v>
      </c>
      <c r="G46" s="12">
        <v>1691</v>
      </c>
      <c r="H46" s="12">
        <v>8192</v>
      </c>
      <c r="I46" s="21">
        <f t="shared" si="1"/>
        <v>319595</v>
      </c>
      <c r="J46" s="7">
        <f t="shared" si="2"/>
        <v>4.8214928268589938</v>
      </c>
      <c r="K46" s="12">
        <v>284113</v>
      </c>
      <c r="L46" s="12">
        <v>15990</v>
      </c>
      <c r="M46" s="12">
        <v>5796</v>
      </c>
      <c r="N46" s="12">
        <v>2321</v>
      </c>
      <c r="O46" s="12">
        <v>11398</v>
      </c>
      <c r="P46" s="21">
        <f t="shared" si="3"/>
        <v>319618</v>
      </c>
      <c r="Q46" s="7">
        <f t="shared" si="4"/>
        <v>4.7492725691293982</v>
      </c>
      <c r="R46" s="12">
        <v>286552</v>
      </c>
      <c r="S46" s="12">
        <v>15199</v>
      </c>
      <c r="T46" s="12">
        <v>5541</v>
      </c>
      <c r="U46" s="12">
        <v>2062</v>
      </c>
      <c r="V46" s="12">
        <v>9864</v>
      </c>
      <c r="W46" s="21">
        <f t="shared" si="5"/>
        <v>319218</v>
      </c>
      <c r="X46" s="7">
        <f t="shared" si="6"/>
        <v>4.7746900237455279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x14ac:dyDescent="0.25">
      <c r="A47" s="13">
        <v>42778</v>
      </c>
      <c r="B47" s="14" t="s">
        <v>12</v>
      </c>
      <c r="C47" s="15">
        <f t="shared" si="0"/>
        <v>4.7819883973592701</v>
      </c>
      <c r="D47" s="16">
        <v>294833</v>
      </c>
      <c r="E47" s="16">
        <v>10565</v>
      </c>
      <c r="F47" s="16">
        <v>4304</v>
      </c>
      <c r="G47" s="16">
        <v>1692</v>
      </c>
      <c r="H47" s="16">
        <v>8190</v>
      </c>
      <c r="I47" s="22">
        <f t="shared" si="1"/>
        <v>319584</v>
      </c>
      <c r="J47" s="15">
        <f t="shared" si="2"/>
        <v>4.8216149744668071</v>
      </c>
      <c r="K47" s="16">
        <v>284119</v>
      </c>
      <c r="L47" s="16">
        <v>15977</v>
      </c>
      <c r="M47" s="16">
        <v>5801</v>
      </c>
      <c r="N47" s="16">
        <v>2316</v>
      </c>
      <c r="O47" s="16">
        <v>11394</v>
      </c>
      <c r="P47" s="22">
        <f t="shared" si="3"/>
        <v>319607</v>
      </c>
      <c r="Q47" s="15">
        <f t="shared" si="4"/>
        <v>4.7493703204247719</v>
      </c>
      <c r="R47" s="16">
        <v>286939</v>
      </c>
      <c r="S47" s="16">
        <v>15200</v>
      </c>
      <c r="T47" s="16">
        <v>5543</v>
      </c>
      <c r="U47" s="16">
        <v>2068</v>
      </c>
      <c r="V47" s="16">
        <v>9857</v>
      </c>
      <c r="W47" s="22">
        <f t="shared" si="5"/>
        <v>319607</v>
      </c>
      <c r="X47" s="15">
        <f t="shared" si="6"/>
        <v>4.7749798971862321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x14ac:dyDescent="0.25">
      <c r="A48" s="10">
        <v>42779</v>
      </c>
      <c r="B48" s="11" t="s">
        <v>13</v>
      </c>
      <c r="C48" s="7">
        <f t="shared" si="0"/>
        <v>4.7821489485491488</v>
      </c>
      <c r="D48" s="12">
        <v>294920</v>
      </c>
      <c r="E48" s="12">
        <v>10561</v>
      </c>
      <c r="F48" s="12">
        <v>4305</v>
      </c>
      <c r="G48" s="12">
        <v>1692</v>
      </c>
      <c r="H48" s="12">
        <v>8187</v>
      </c>
      <c r="I48" s="21">
        <f t="shared" si="1"/>
        <v>319665</v>
      </c>
      <c r="J48" s="7">
        <f t="shared" si="2"/>
        <v>4.8217039713450021</v>
      </c>
      <c r="K48" s="12">
        <v>284222</v>
      </c>
      <c r="L48" s="12">
        <v>15974</v>
      </c>
      <c r="M48" s="12">
        <v>5788</v>
      </c>
      <c r="N48" s="12">
        <v>2310</v>
      </c>
      <c r="O48" s="12">
        <v>11394</v>
      </c>
      <c r="P48" s="21">
        <f t="shared" si="3"/>
        <v>319688</v>
      </c>
      <c r="Q48" s="7">
        <f t="shared" si="4"/>
        <v>4.7495808413202871</v>
      </c>
      <c r="R48" s="12">
        <v>287032</v>
      </c>
      <c r="S48" s="12">
        <v>15204</v>
      </c>
      <c r="T48" s="12">
        <v>5534</v>
      </c>
      <c r="U48" s="12">
        <v>2066</v>
      </c>
      <c r="V48" s="12">
        <v>9852</v>
      </c>
      <c r="W48" s="21">
        <f t="shared" si="5"/>
        <v>319688</v>
      </c>
      <c r="X48" s="7">
        <f t="shared" si="6"/>
        <v>4.7751620329821574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x14ac:dyDescent="0.25">
      <c r="A49" s="10">
        <v>42780</v>
      </c>
      <c r="B49" s="11" t="s">
        <v>14</v>
      </c>
      <c r="C49" s="7">
        <f t="shared" si="0"/>
        <v>4.7823979991844192</v>
      </c>
      <c r="D49" s="12">
        <v>295049</v>
      </c>
      <c r="E49" s="12">
        <v>10551</v>
      </c>
      <c r="F49" s="12">
        <v>4302</v>
      </c>
      <c r="G49" s="12">
        <v>1694</v>
      </c>
      <c r="H49" s="12">
        <v>8176</v>
      </c>
      <c r="I49" s="21">
        <f t="shared" si="1"/>
        <v>319772</v>
      </c>
      <c r="J49" s="7">
        <f t="shared" si="2"/>
        <v>4.8219325019076091</v>
      </c>
      <c r="K49" s="12">
        <v>284355</v>
      </c>
      <c r="L49" s="12">
        <v>15961</v>
      </c>
      <c r="M49" s="12">
        <v>5785</v>
      </c>
      <c r="N49" s="12">
        <v>2311</v>
      </c>
      <c r="O49" s="12">
        <v>11383</v>
      </c>
      <c r="P49" s="21">
        <f t="shared" si="3"/>
        <v>319795</v>
      </c>
      <c r="Q49" s="7">
        <f t="shared" si="4"/>
        <v>4.7498522490970778</v>
      </c>
      <c r="R49" s="12">
        <v>287158</v>
      </c>
      <c r="S49" s="12">
        <v>15198</v>
      </c>
      <c r="T49" s="12">
        <v>5532</v>
      </c>
      <c r="U49" s="12">
        <v>2067</v>
      </c>
      <c r="V49" s="12">
        <v>9840</v>
      </c>
      <c r="W49" s="21">
        <f t="shared" si="5"/>
        <v>319795</v>
      </c>
      <c r="X49" s="7">
        <f t="shared" si="6"/>
        <v>4.7754092465485698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x14ac:dyDescent="0.25">
      <c r="A50" s="10">
        <v>42781</v>
      </c>
      <c r="B50" s="11" t="s">
        <v>15</v>
      </c>
      <c r="C50" s="7">
        <f t="shared" si="0"/>
        <v>4.7824916997782578</v>
      </c>
      <c r="D50" s="12">
        <v>295024</v>
      </c>
      <c r="E50" s="12">
        <v>10526</v>
      </c>
      <c r="F50" s="12">
        <v>4295</v>
      </c>
      <c r="G50" s="12">
        <v>1698</v>
      </c>
      <c r="H50" s="12">
        <v>8166</v>
      </c>
      <c r="I50" s="21">
        <f t="shared" si="1"/>
        <v>319709</v>
      </c>
      <c r="J50" s="7">
        <f t="shared" si="2"/>
        <v>4.8221069785336041</v>
      </c>
      <c r="K50" s="12">
        <v>284333</v>
      </c>
      <c r="L50" s="12">
        <v>15925</v>
      </c>
      <c r="M50" s="12">
        <v>5784</v>
      </c>
      <c r="N50" s="12">
        <v>2307</v>
      </c>
      <c r="O50" s="12">
        <v>11383</v>
      </c>
      <c r="P50" s="21">
        <f t="shared" si="3"/>
        <v>319732</v>
      </c>
      <c r="Q50" s="7">
        <f t="shared" si="4"/>
        <v>4.7499593409480436</v>
      </c>
      <c r="R50" s="12">
        <v>287114</v>
      </c>
      <c r="S50" s="12">
        <v>15179</v>
      </c>
      <c r="T50" s="12">
        <v>5531</v>
      </c>
      <c r="U50" s="12">
        <v>2064</v>
      </c>
      <c r="V50" s="12">
        <v>9844</v>
      </c>
      <c r="W50" s="21">
        <f t="shared" si="5"/>
        <v>319732</v>
      </c>
      <c r="X50" s="7">
        <f t="shared" si="6"/>
        <v>4.7754087798531266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x14ac:dyDescent="0.25">
      <c r="A51" s="10">
        <v>42782</v>
      </c>
      <c r="B51" s="11" t="s">
        <v>16</v>
      </c>
      <c r="C51" s="7">
        <f t="shared" si="0"/>
        <v>4.7829498124322685</v>
      </c>
      <c r="D51" s="12">
        <v>295696</v>
      </c>
      <c r="E51" s="12">
        <v>10515</v>
      </c>
      <c r="F51" s="12">
        <v>4298</v>
      </c>
      <c r="G51" s="12">
        <v>1693</v>
      </c>
      <c r="H51" s="12">
        <v>8168</v>
      </c>
      <c r="I51" s="21">
        <f t="shared" si="1"/>
        <v>320370</v>
      </c>
      <c r="J51" s="7">
        <f t="shared" si="2"/>
        <v>4.8225114711115271</v>
      </c>
      <c r="K51" s="12">
        <v>285014</v>
      </c>
      <c r="L51" s="12">
        <v>15904</v>
      </c>
      <c r="M51" s="12">
        <v>5791</v>
      </c>
      <c r="N51" s="12">
        <v>2299</v>
      </c>
      <c r="O51" s="12">
        <v>11385</v>
      </c>
      <c r="P51" s="21">
        <f t="shared" si="3"/>
        <v>320393</v>
      </c>
      <c r="Q51" s="7">
        <f t="shared" si="4"/>
        <v>4.7505469844846795</v>
      </c>
      <c r="R51" s="12">
        <v>287776</v>
      </c>
      <c r="S51" s="12">
        <v>15167</v>
      </c>
      <c r="T51" s="12">
        <v>5534</v>
      </c>
      <c r="U51" s="12">
        <v>2064</v>
      </c>
      <c r="V51" s="12">
        <v>9852</v>
      </c>
      <c r="W51" s="21">
        <f t="shared" si="5"/>
        <v>320393</v>
      </c>
      <c r="X51" s="7">
        <f t="shared" si="6"/>
        <v>4.7757909817005988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x14ac:dyDescent="0.25">
      <c r="A52" s="10">
        <v>42783</v>
      </c>
      <c r="B52" s="11" t="s">
        <v>17</v>
      </c>
      <c r="C52" s="7">
        <f t="shared" si="0"/>
        <v>4.7833165231261505</v>
      </c>
      <c r="D52" s="12">
        <v>296056</v>
      </c>
      <c r="E52" s="12">
        <v>10501</v>
      </c>
      <c r="F52" s="12">
        <v>4290</v>
      </c>
      <c r="G52" s="12">
        <v>1693</v>
      </c>
      <c r="H52" s="12">
        <v>8163</v>
      </c>
      <c r="I52" s="21">
        <f t="shared" si="1"/>
        <v>320703</v>
      </c>
      <c r="J52" s="7">
        <f t="shared" si="2"/>
        <v>4.8228516727314679</v>
      </c>
      <c r="K52" s="12">
        <v>285380</v>
      </c>
      <c r="L52" s="12">
        <v>15895</v>
      </c>
      <c r="M52" s="12">
        <v>5773</v>
      </c>
      <c r="N52" s="12">
        <v>2299</v>
      </c>
      <c r="O52" s="12">
        <v>11379</v>
      </c>
      <c r="P52" s="21">
        <f t="shared" si="3"/>
        <v>320726</v>
      </c>
      <c r="Q52" s="7">
        <f t="shared" si="4"/>
        <v>4.751021120832112</v>
      </c>
      <c r="R52" s="12">
        <v>288127</v>
      </c>
      <c r="S52" s="12">
        <v>15153</v>
      </c>
      <c r="T52" s="12">
        <v>5528</v>
      </c>
      <c r="U52" s="12">
        <v>2063</v>
      </c>
      <c r="V52" s="12">
        <v>9855</v>
      </c>
      <c r="W52" s="21">
        <f t="shared" si="5"/>
        <v>320726</v>
      </c>
      <c r="X52" s="7">
        <f t="shared" si="6"/>
        <v>4.7760767758148699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x14ac:dyDescent="0.25">
      <c r="A53" s="10">
        <v>42784</v>
      </c>
      <c r="B53" s="11" t="s">
        <v>18</v>
      </c>
      <c r="C53" s="7">
        <f t="shared" si="0"/>
        <v>4.7836247317536085</v>
      </c>
      <c r="D53" s="12">
        <v>296312</v>
      </c>
      <c r="E53" s="12">
        <v>10494</v>
      </c>
      <c r="F53" s="12">
        <v>4288</v>
      </c>
      <c r="G53" s="12">
        <v>1690</v>
      </c>
      <c r="H53" s="12">
        <v>8154</v>
      </c>
      <c r="I53" s="21">
        <f t="shared" si="1"/>
        <v>320938</v>
      </c>
      <c r="J53" s="7">
        <f t="shared" si="2"/>
        <v>4.8231558743433309</v>
      </c>
      <c r="K53" s="12">
        <v>285628</v>
      </c>
      <c r="L53" s="12">
        <v>15894</v>
      </c>
      <c r="M53" s="12">
        <v>5778</v>
      </c>
      <c r="N53" s="12">
        <v>2294</v>
      </c>
      <c r="O53" s="12">
        <v>11367</v>
      </c>
      <c r="P53" s="21">
        <f t="shared" si="3"/>
        <v>320961</v>
      </c>
      <c r="Q53" s="7">
        <f t="shared" si="4"/>
        <v>4.7513716619776236</v>
      </c>
      <c r="R53" s="12">
        <v>288367</v>
      </c>
      <c r="S53" s="12">
        <v>15158</v>
      </c>
      <c r="T53" s="12">
        <v>5530</v>
      </c>
      <c r="U53" s="12">
        <v>2058</v>
      </c>
      <c r="V53" s="12">
        <v>9848</v>
      </c>
      <c r="W53" s="21">
        <f t="shared" si="5"/>
        <v>320961</v>
      </c>
      <c r="X53" s="7">
        <f t="shared" si="6"/>
        <v>4.7763466589398709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x14ac:dyDescent="0.25">
      <c r="A54" s="13">
        <v>42785</v>
      </c>
      <c r="B54" s="14" t="s">
        <v>12</v>
      </c>
      <c r="C54" s="15">
        <f t="shared" si="0"/>
        <v>4.7837861305569556</v>
      </c>
      <c r="D54" s="16">
        <v>296400</v>
      </c>
      <c r="E54" s="16">
        <v>10481</v>
      </c>
      <c r="F54" s="16">
        <v>4289</v>
      </c>
      <c r="G54" s="16">
        <v>1688</v>
      </c>
      <c r="H54" s="16">
        <v>8150</v>
      </c>
      <c r="I54" s="22">
        <f t="shared" si="1"/>
        <v>321008</v>
      </c>
      <c r="J54" s="15">
        <f t="shared" si="2"/>
        <v>4.8232972386981006</v>
      </c>
      <c r="K54" s="16">
        <v>285725</v>
      </c>
      <c r="L54" s="16">
        <v>15879</v>
      </c>
      <c r="M54" s="16">
        <v>5779</v>
      </c>
      <c r="N54" s="16">
        <v>2289</v>
      </c>
      <c r="O54" s="16">
        <v>11359</v>
      </c>
      <c r="P54" s="22">
        <f t="shared" si="3"/>
        <v>321031</v>
      </c>
      <c r="Q54" s="15">
        <f t="shared" si="4"/>
        <v>4.7516127725982846</v>
      </c>
      <c r="R54" s="16">
        <v>288443</v>
      </c>
      <c r="S54" s="16">
        <v>15155</v>
      </c>
      <c r="T54" s="16">
        <v>5531</v>
      </c>
      <c r="U54" s="16">
        <v>2058</v>
      </c>
      <c r="V54" s="16">
        <v>9844</v>
      </c>
      <c r="W54" s="22">
        <f t="shared" si="5"/>
        <v>321031</v>
      </c>
      <c r="X54" s="15">
        <f t="shared" si="6"/>
        <v>4.7764483803744806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x14ac:dyDescent="0.25">
      <c r="A55" s="10">
        <v>42786</v>
      </c>
      <c r="B55" s="11" t="s">
        <v>13</v>
      </c>
      <c r="C55" s="7">
        <f t="shared" si="0"/>
        <v>4.7840582619402943</v>
      </c>
      <c r="D55" s="12">
        <v>296678</v>
      </c>
      <c r="E55" s="12">
        <v>10469</v>
      </c>
      <c r="F55" s="12">
        <v>4285</v>
      </c>
      <c r="G55" s="12">
        <v>1694</v>
      </c>
      <c r="H55" s="12">
        <v>8143</v>
      </c>
      <c r="I55" s="21">
        <f t="shared" si="1"/>
        <v>321269</v>
      </c>
      <c r="J55" s="7">
        <f t="shared" si="2"/>
        <v>4.8235341722979808</v>
      </c>
      <c r="K55" s="12">
        <v>285990</v>
      </c>
      <c r="L55" s="12">
        <v>15882</v>
      </c>
      <c r="M55" s="12">
        <v>5788</v>
      </c>
      <c r="N55" s="12">
        <v>2289</v>
      </c>
      <c r="O55" s="12">
        <v>11343</v>
      </c>
      <c r="P55" s="21">
        <f t="shared" si="3"/>
        <v>321292</v>
      </c>
      <c r="Q55" s="7">
        <f t="shared" si="4"/>
        <v>4.7519483834020146</v>
      </c>
      <c r="R55" s="12">
        <v>288697</v>
      </c>
      <c r="S55" s="12">
        <v>15170</v>
      </c>
      <c r="T55" s="12">
        <v>5531</v>
      </c>
      <c r="U55" s="12">
        <v>2061</v>
      </c>
      <c r="V55" s="12">
        <v>9833</v>
      </c>
      <c r="W55" s="21">
        <f t="shared" si="5"/>
        <v>321292</v>
      </c>
      <c r="X55" s="7">
        <f t="shared" si="6"/>
        <v>4.7766922301208865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x14ac:dyDescent="0.25">
      <c r="A56" s="10">
        <v>42787</v>
      </c>
      <c r="B56" s="11" t="s">
        <v>14</v>
      </c>
      <c r="C56" s="7">
        <f t="shared" si="0"/>
        <v>4.7841211487114972</v>
      </c>
      <c r="D56" s="12">
        <v>296837</v>
      </c>
      <c r="E56" s="12">
        <v>10454</v>
      </c>
      <c r="F56" s="12">
        <v>4282</v>
      </c>
      <c r="G56" s="12">
        <v>1698</v>
      </c>
      <c r="H56" s="12">
        <v>8141</v>
      </c>
      <c r="I56" s="21">
        <f t="shared" si="1"/>
        <v>321412</v>
      </c>
      <c r="J56" s="7">
        <f t="shared" si="2"/>
        <v>4.823665575647456</v>
      </c>
      <c r="K56" s="12">
        <v>286138</v>
      </c>
      <c r="L56" s="12">
        <v>15867</v>
      </c>
      <c r="M56" s="12">
        <v>5787</v>
      </c>
      <c r="N56" s="12">
        <v>2293</v>
      </c>
      <c r="O56" s="12">
        <v>11350</v>
      </c>
      <c r="P56" s="21">
        <f t="shared" si="3"/>
        <v>321435</v>
      </c>
      <c r="Q56" s="7">
        <f t="shared" si="4"/>
        <v>4.7519871824785724</v>
      </c>
      <c r="R56" s="12">
        <v>288841</v>
      </c>
      <c r="S56" s="12">
        <v>15158</v>
      </c>
      <c r="T56" s="12">
        <v>5534</v>
      </c>
      <c r="U56" s="12">
        <v>2061</v>
      </c>
      <c r="V56" s="12">
        <v>9841</v>
      </c>
      <c r="W56" s="21">
        <f t="shared" si="5"/>
        <v>321435</v>
      </c>
      <c r="X56" s="7">
        <f t="shared" si="6"/>
        <v>4.7767106880084622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x14ac:dyDescent="0.25">
      <c r="A57" s="10">
        <v>42788</v>
      </c>
      <c r="B57" s="11" t="s">
        <v>15</v>
      </c>
      <c r="C57" s="7">
        <f t="shared" si="0"/>
        <v>4.7843517122392676</v>
      </c>
      <c r="D57" s="12">
        <v>297044</v>
      </c>
      <c r="E57" s="12">
        <v>10439</v>
      </c>
      <c r="F57" s="12">
        <v>4288</v>
      </c>
      <c r="G57" s="12">
        <v>1696</v>
      </c>
      <c r="H57" s="12">
        <v>8141</v>
      </c>
      <c r="I57" s="21">
        <f t="shared" si="1"/>
        <v>321608</v>
      </c>
      <c r="J57" s="7">
        <f t="shared" si="2"/>
        <v>4.8238010248501277</v>
      </c>
      <c r="K57" s="12">
        <v>286346</v>
      </c>
      <c r="L57" s="12">
        <v>15854</v>
      </c>
      <c r="M57" s="12">
        <v>5794</v>
      </c>
      <c r="N57" s="12">
        <v>2289</v>
      </c>
      <c r="O57" s="12">
        <v>11347</v>
      </c>
      <c r="P57" s="21">
        <f t="shared" si="3"/>
        <v>321630</v>
      </c>
      <c r="Q57" s="7">
        <f t="shared" si="4"/>
        <v>4.7522090601001148</v>
      </c>
      <c r="R57" s="12">
        <v>289065</v>
      </c>
      <c r="S57" s="12">
        <v>15136</v>
      </c>
      <c r="T57" s="12">
        <v>5541</v>
      </c>
      <c r="U57" s="12">
        <v>2061</v>
      </c>
      <c r="V57" s="12">
        <v>9827</v>
      </c>
      <c r="W57" s="21">
        <f t="shared" si="5"/>
        <v>321630</v>
      </c>
      <c r="X57" s="7">
        <f t="shared" si="6"/>
        <v>4.7770450517675593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x14ac:dyDescent="0.25">
      <c r="A58" s="10">
        <v>42789</v>
      </c>
      <c r="B58" s="11" t="s">
        <v>16</v>
      </c>
      <c r="C58" s="7">
        <f t="shared" si="0"/>
        <v>4.7846198182073065</v>
      </c>
      <c r="D58" s="12">
        <v>297386</v>
      </c>
      <c r="E58" s="12">
        <v>10439</v>
      </c>
      <c r="F58" s="12">
        <v>4289</v>
      </c>
      <c r="G58" s="12">
        <v>1699</v>
      </c>
      <c r="H58" s="12">
        <v>8135</v>
      </c>
      <c r="I58" s="21">
        <f t="shared" si="1"/>
        <v>321948</v>
      </c>
      <c r="J58" s="7">
        <f t="shared" si="2"/>
        <v>4.8240274826990692</v>
      </c>
      <c r="K58" s="12">
        <v>286690</v>
      </c>
      <c r="L58" s="12">
        <v>15855</v>
      </c>
      <c r="M58" s="12">
        <v>5797</v>
      </c>
      <c r="N58" s="12">
        <v>2289</v>
      </c>
      <c r="O58" s="12">
        <v>11339</v>
      </c>
      <c r="P58" s="21">
        <f t="shared" si="3"/>
        <v>321970</v>
      </c>
      <c r="Q58" s="7">
        <f t="shared" si="4"/>
        <v>4.7525483740721182</v>
      </c>
      <c r="R58" s="12">
        <v>289400</v>
      </c>
      <c r="S58" s="12">
        <v>15138</v>
      </c>
      <c r="T58" s="12">
        <v>5546</v>
      </c>
      <c r="U58" s="12">
        <v>2066</v>
      </c>
      <c r="V58" s="12">
        <v>9820</v>
      </c>
      <c r="W58" s="21">
        <f t="shared" si="5"/>
        <v>321970</v>
      </c>
      <c r="X58" s="7">
        <f t="shared" si="6"/>
        <v>4.7772835978507313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x14ac:dyDescent="0.25">
      <c r="A59" s="10">
        <v>42790</v>
      </c>
      <c r="B59" s="11" t="s">
        <v>17</v>
      </c>
      <c r="C59" s="7">
        <f t="shared" si="0"/>
        <v>4.7848561849564639</v>
      </c>
      <c r="D59" s="12">
        <v>297579</v>
      </c>
      <c r="E59" s="12">
        <v>10426</v>
      </c>
      <c r="F59" s="12">
        <v>4286</v>
      </c>
      <c r="G59" s="12">
        <v>1695</v>
      </c>
      <c r="H59" s="12">
        <v>8136</v>
      </c>
      <c r="I59" s="21">
        <f t="shared" si="1"/>
        <v>322122</v>
      </c>
      <c r="J59" s="7">
        <f t="shared" si="2"/>
        <v>4.8242063565978111</v>
      </c>
      <c r="K59" s="12">
        <v>286892</v>
      </c>
      <c r="L59" s="12">
        <v>15842</v>
      </c>
      <c r="M59" s="12">
        <v>5784</v>
      </c>
      <c r="N59" s="12">
        <v>2283</v>
      </c>
      <c r="O59" s="12">
        <v>11343</v>
      </c>
      <c r="P59" s="21">
        <f t="shared" si="3"/>
        <v>322144</v>
      </c>
      <c r="Q59" s="7">
        <f t="shared" si="4"/>
        <v>4.7528093026720972</v>
      </c>
      <c r="R59" s="12">
        <v>289598</v>
      </c>
      <c r="S59" s="12">
        <v>15133</v>
      </c>
      <c r="T59" s="12">
        <v>5532</v>
      </c>
      <c r="U59" s="12">
        <v>2061</v>
      </c>
      <c r="V59" s="12">
        <v>9820</v>
      </c>
      <c r="W59" s="21">
        <f t="shared" si="5"/>
        <v>322144</v>
      </c>
      <c r="X59" s="7">
        <f t="shared" si="6"/>
        <v>4.7775528955994835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x14ac:dyDescent="0.25">
      <c r="A60" s="10">
        <v>42791</v>
      </c>
      <c r="B60" s="11" t="s">
        <v>18</v>
      </c>
      <c r="C60" s="7">
        <f t="shared" si="0"/>
        <v>4.7851282976974945</v>
      </c>
      <c r="D60" s="12">
        <v>297831</v>
      </c>
      <c r="E60" s="12">
        <v>10422</v>
      </c>
      <c r="F60" s="12">
        <v>4270</v>
      </c>
      <c r="G60" s="12">
        <v>1694</v>
      </c>
      <c r="H60" s="12">
        <v>8133</v>
      </c>
      <c r="I60" s="21">
        <f t="shared" si="1"/>
        <v>322350</v>
      </c>
      <c r="J60" s="7">
        <f t="shared" si="2"/>
        <v>4.8244889095703432</v>
      </c>
      <c r="K60" s="12">
        <v>287133</v>
      </c>
      <c r="L60" s="12">
        <v>15837</v>
      </c>
      <c r="M60" s="12">
        <v>5780</v>
      </c>
      <c r="N60" s="12">
        <v>2279</v>
      </c>
      <c r="O60" s="12">
        <v>11343</v>
      </c>
      <c r="P60" s="21">
        <f t="shared" si="3"/>
        <v>322372</v>
      </c>
      <c r="Q60" s="7">
        <f t="shared" si="4"/>
        <v>4.7530616802948149</v>
      </c>
      <c r="R60" s="12">
        <v>289837</v>
      </c>
      <c r="S60" s="12">
        <v>15134</v>
      </c>
      <c r="T60" s="12">
        <v>5530</v>
      </c>
      <c r="U60" s="12">
        <v>2058</v>
      </c>
      <c r="V60" s="12">
        <v>9813</v>
      </c>
      <c r="W60" s="21">
        <f t="shared" si="5"/>
        <v>322372</v>
      </c>
      <c r="X60" s="7">
        <f t="shared" si="6"/>
        <v>4.7778343032273272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x14ac:dyDescent="0.25">
      <c r="A61" s="13">
        <v>42792</v>
      </c>
      <c r="B61" s="14" t="s">
        <v>12</v>
      </c>
      <c r="C61" s="15">
        <f t="shared" si="0"/>
        <v>4.7853300914204544</v>
      </c>
      <c r="D61" s="16">
        <v>298097</v>
      </c>
      <c r="E61" s="16">
        <v>10415</v>
      </c>
      <c r="F61" s="16">
        <v>4265</v>
      </c>
      <c r="G61" s="16">
        <v>1698</v>
      </c>
      <c r="H61" s="16">
        <v>8133</v>
      </c>
      <c r="I61" s="22">
        <f t="shared" si="1"/>
        <v>322608</v>
      </c>
      <c r="J61" s="15">
        <f t="shared" si="2"/>
        <v>4.8246447701234931</v>
      </c>
      <c r="K61" s="16">
        <v>287395</v>
      </c>
      <c r="L61" s="16">
        <v>15836</v>
      </c>
      <c r="M61" s="16">
        <v>5773</v>
      </c>
      <c r="N61" s="16">
        <v>2287</v>
      </c>
      <c r="O61" s="16">
        <v>11339</v>
      </c>
      <c r="P61" s="22">
        <f t="shared" si="3"/>
        <v>322630</v>
      </c>
      <c r="Q61" s="15">
        <f t="shared" si="4"/>
        <v>4.7532808480302515</v>
      </c>
      <c r="R61" s="16">
        <v>290093</v>
      </c>
      <c r="S61" s="16">
        <v>15142</v>
      </c>
      <c r="T61" s="16">
        <v>5529</v>
      </c>
      <c r="U61" s="16">
        <v>2061</v>
      </c>
      <c r="V61" s="16">
        <v>9805</v>
      </c>
      <c r="W61" s="22">
        <f t="shared" si="5"/>
        <v>322630</v>
      </c>
      <c r="X61" s="15">
        <f t="shared" si="6"/>
        <v>4.7780646561076159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x14ac:dyDescent="0.25">
      <c r="A62" s="10">
        <v>42793</v>
      </c>
      <c r="B62" s="11" t="s">
        <v>13</v>
      </c>
      <c r="C62" s="7">
        <f t="shared" si="0"/>
        <v>4.7853900296926817</v>
      </c>
      <c r="D62" s="12">
        <v>298317</v>
      </c>
      <c r="E62" s="12">
        <v>10426</v>
      </c>
      <c r="F62" s="12">
        <v>4264</v>
      </c>
      <c r="G62" s="12">
        <v>1697</v>
      </c>
      <c r="H62" s="12">
        <v>8137</v>
      </c>
      <c r="I62" s="21">
        <f t="shared" si="1"/>
        <v>322841</v>
      </c>
      <c r="J62" s="7">
        <f t="shared" si="2"/>
        <v>4.8247031820617581</v>
      </c>
      <c r="K62" s="12">
        <v>287619</v>
      </c>
      <c r="L62" s="12">
        <v>15842</v>
      </c>
      <c r="M62" s="12">
        <v>5770</v>
      </c>
      <c r="N62" s="12">
        <v>2284</v>
      </c>
      <c r="O62" s="12">
        <v>11348</v>
      </c>
      <c r="P62" s="21">
        <f t="shared" si="3"/>
        <v>322863</v>
      </c>
      <c r="Q62" s="7">
        <f t="shared" si="4"/>
        <v>4.7533752706256216</v>
      </c>
      <c r="R62" s="12">
        <v>290313</v>
      </c>
      <c r="S62" s="12">
        <v>15147</v>
      </c>
      <c r="T62" s="12">
        <v>5526</v>
      </c>
      <c r="U62" s="12">
        <v>2061</v>
      </c>
      <c r="V62" s="12">
        <v>9816</v>
      </c>
      <c r="W62" s="21">
        <f t="shared" si="5"/>
        <v>322863</v>
      </c>
      <c r="X62" s="7">
        <f t="shared" si="6"/>
        <v>4.7780916363906671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x14ac:dyDescent="0.25">
      <c r="A63" s="10">
        <v>42794</v>
      </c>
      <c r="B63" s="11" t="s">
        <v>14</v>
      </c>
      <c r="C63" s="7">
        <f t="shared" si="0"/>
        <v>4.7859034997119112</v>
      </c>
      <c r="D63" s="12">
        <v>299358</v>
      </c>
      <c r="E63" s="12">
        <v>10424</v>
      </c>
      <c r="F63" s="12">
        <v>4275</v>
      </c>
      <c r="G63" s="12">
        <v>1700</v>
      </c>
      <c r="H63" s="12">
        <v>8137</v>
      </c>
      <c r="I63" s="21">
        <f t="shared" si="1"/>
        <v>323894</v>
      </c>
      <c r="J63" s="7">
        <f t="shared" si="2"/>
        <v>4.8251835477038787</v>
      </c>
      <c r="K63" s="12">
        <v>288640</v>
      </c>
      <c r="L63" s="12">
        <v>15858</v>
      </c>
      <c r="M63" s="12">
        <v>5779</v>
      </c>
      <c r="N63" s="12">
        <v>2287</v>
      </c>
      <c r="O63" s="12">
        <v>11352</v>
      </c>
      <c r="P63" s="21">
        <f t="shared" si="3"/>
        <v>323916</v>
      </c>
      <c r="Q63" s="7">
        <f t="shared" si="4"/>
        <v>4.7539948628656816</v>
      </c>
      <c r="R63" s="12">
        <v>291322</v>
      </c>
      <c r="S63" s="12">
        <v>15167</v>
      </c>
      <c r="T63" s="12">
        <v>5538</v>
      </c>
      <c r="U63" s="12">
        <v>2062</v>
      </c>
      <c r="V63" s="12">
        <v>9827</v>
      </c>
      <c r="W63" s="21">
        <f t="shared" si="5"/>
        <v>323916</v>
      </c>
      <c r="X63" s="7">
        <f t="shared" si="6"/>
        <v>4.7785320885661715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8" customHeight="1" x14ac:dyDescent="0.25">
      <c r="A64" s="17">
        <v>42767</v>
      </c>
      <c r="B64" s="18" t="s">
        <v>19</v>
      </c>
      <c r="C64" s="19">
        <f>AVERAGE(C39:C56)</f>
        <v>4.7823760021861084</v>
      </c>
      <c r="D64" s="20">
        <f t="shared" ref="D64:X64" si="10">AVERAGE(D39:D63)</f>
        <v>296119.64</v>
      </c>
      <c r="E64" s="20">
        <f t="shared" si="10"/>
        <v>10531.2</v>
      </c>
      <c r="F64" s="20">
        <f t="shared" si="10"/>
        <v>4298</v>
      </c>
      <c r="G64" s="20">
        <f t="shared" si="10"/>
        <v>1695.76</v>
      </c>
      <c r="H64" s="20">
        <f t="shared" si="10"/>
        <v>8171.52</v>
      </c>
      <c r="I64" s="20">
        <f t="shared" si="10"/>
        <v>320816.12</v>
      </c>
      <c r="J64" s="19">
        <f t="shared" si="10"/>
        <v>4.8226330888325668</v>
      </c>
      <c r="K64" s="20">
        <f t="shared" si="10"/>
        <v>285403.15999999997</v>
      </c>
      <c r="L64" s="20">
        <f t="shared" si="10"/>
        <v>15939.24</v>
      </c>
      <c r="M64" s="20">
        <f t="shared" si="10"/>
        <v>5796.24</v>
      </c>
      <c r="N64" s="20">
        <f t="shared" si="10"/>
        <v>2303.7600000000002</v>
      </c>
      <c r="O64" s="20">
        <f t="shared" si="10"/>
        <v>11380.24</v>
      </c>
      <c r="P64" s="20">
        <f t="shared" si="10"/>
        <v>320822.64</v>
      </c>
      <c r="Q64" s="19">
        <f t="shared" si="10"/>
        <v>4.7507468806877773</v>
      </c>
      <c r="R64" s="20">
        <f t="shared" si="10"/>
        <v>288182.03999999998</v>
      </c>
      <c r="S64" s="20">
        <f t="shared" si="10"/>
        <v>15186.8</v>
      </c>
      <c r="T64" s="20">
        <f t="shared" si="10"/>
        <v>5542.08</v>
      </c>
      <c r="U64" s="20">
        <f t="shared" si="10"/>
        <v>2062.08</v>
      </c>
      <c r="V64" s="20">
        <f t="shared" si="10"/>
        <v>9849.64</v>
      </c>
      <c r="W64" s="20">
        <f t="shared" si="10"/>
        <v>320822.64</v>
      </c>
      <c r="X64" s="23">
        <f t="shared" si="10"/>
        <v>4.776021751272717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x14ac:dyDescent="0.25">
      <c r="A65" s="10">
        <v>42795</v>
      </c>
      <c r="B65" s="11" t="s">
        <v>15</v>
      </c>
      <c r="C65" s="7">
        <f t="shared" si="0"/>
        <v>4.7861192762102611</v>
      </c>
      <c r="D65" s="12">
        <v>299631</v>
      </c>
      <c r="E65" s="12">
        <v>10417</v>
      </c>
      <c r="F65" s="12">
        <v>4273</v>
      </c>
      <c r="G65" s="12">
        <v>1703</v>
      </c>
      <c r="H65" s="12">
        <v>8136</v>
      </c>
      <c r="I65" s="21">
        <f t="shared" si="1"/>
        <v>324160</v>
      </c>
      <c r="J65" s="7">
        <f t="shared" si="2"/>
        <v>4.8253455083909182</v>
      </c>
      <c r="K65" s="12">
        <v>288913</v>
      </c>
      <c r="L65" s="12">
        <v>15857</v>
      </c>
      <c r="M65" s="12">
        <v>5773</v>
      </c>
      <c r="N65" s="12">
        <v>2286</v>
      </c>
      <c r="O65" s="12">
        <v>11353</v>
      </c>
      <c r="P65" s="21">
        <f t="shared" si="3"/>
        <v>324182</v>
      </c>
      <c r="Q65" s="7">
        <f t="shared" si="4"/>
        <v>4.7542337329031223</v>
      </c>
      <c r="R65" s="12">
        <v>291596</v>
      </c>
      <c r="S65" s="12">
        <v>15164</v>
      </c>
      <c r="T65" s="12">
        <v>5538</v>
      </c>
      <c r="U65" s="12">
        <v>2060</v>
      </c>
      <c r="V65" s="12">
        <v>9824</v>
      </c>
      <c r="W65" s="21">
        <f t="shared" si="5"/>
        <v>324182</v>
      </c>
      <c r="X65" s="7">
        <f t="shared" si="6"/>
        <v>4.7787785873367428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x14ac:dyDescent="0.25">
      <c r="A66" s="10">
        <v>42796</v>
      </c>
      <c r="B66" s="11" t="s">
        <v>16</v>
      </c>
      <c r="C66" s="7">
        <f t="shared" si="0"/>
        <v>4.7785443719115905</v>
      </c>
      <c r="D66" s="12">
        <v>299755</v>
      </c>
      <c r="E66" s="12">
        <v>10421</v>
      </c>
      <c r="F66" s="12">
        <v>4273</v>
      </c>
      <c r="G66" s="12">
        <v>1709</v>
      </c>
      <c r="H66" s="12">
        <v>8131</v>
      </c>
      <c r="I66" s="21">
        <f t="shared" si="1"/>
        <v>324289</v>
      </c>
      <c r="J66" s="7">
        <f t="shared" si="2"/>
        <v>4.8254088174436998</v>
      </c>
      <c r="K66" s="12">
        <v>289034</v>
      </c>
      <c r="L66" s="12">
        <v>15864</v>
      </c>
      <c r="M66" s="12">
        <v>5777</v>
      </c>
      <c r="N66" s="12">
        <v>2290</v>
      </c>
      <c r="O66" s="12">
        <v>13346</v>
      </c>
      <c r="P66" s="21">
        <f t="shared" si="3"/>
        <v>326311</v>
      </c>
      <c r="Q66" s="7">
        <f t="shared" si="4"/>
        <v>4.7313237984622036</v>
      </c>
      <c r="R66" s="12">
        <v>291718</v>
      </c>
      <c r="S66" s="12">
        <v>15177</v>
      </c>
      <c r="T66" s="12">
        <v>5539</v>
      </c>
      <c r="U66" s="12">
        <v>2058</v>
      </c>
      <c r="V66" s="12">
        <v>9819</v>
      </c>
      <c r="W66" s="21">
        <f t="shared" si="5"/>
        <v>324311</v>
      </c>
      <c r="X66" s="7">
        <f t="shared" si="6"/>
        <v>4.7789004998288682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x14ac:dyDescent="0.25">
      <c r="A67" s="10">
        <v>42797</v>
      </c>
      <c r="B67" s="11" t="s">
        <v>17</v>
      </c>
      <c r="C67" s="7">
        <f t="shared" si="0"/>
        <v>4.7863103611352011</v>
      </c>
      <c r="D67" s="12">
        <v>299958</v>
      </c>
      <c r="E67" s="12">
        <v>10424</v>
      </c>
      <c r="F67" s="12">
        <v>4268</v>
      </c>
      <c r="G67" s="12">
        <v>1713</v>
      </c>
      <c r="H67" s="12">
        <v>8129</v>
      </c>
      <c r="I67" s="21">
        <f t="shared" si="1"/>
        <v>324492</v>
      </c>
      <c r="J67" s="7">
        <f t="shared" si="2"/>
        <v>4.8255272857266123</v>
      </c>
      <c r="K67" s="12">
        <v>289224</v>
      </c>
      <c r="L67" s="12">
        <v>15875</v>
      </c>
      <c r="M67" s="12">
        <v>5777</v>
      </c>
      <c r="N67" s="12">
        <v>2290</v>
      </c>
      <c r="O67" s="12">
        <v>11348</v>
      </c>
      <c r="P67" s="21">
        <f t="shared" si="3"/>
        <v>324514</v>
      </c>
      <c r="Q67" s="7">
        <f t="shared" si="4"/>
        <v>4.7544297010298475</v>
      </c>
      <c r="R67" s="12">
        <v>291897</v>
      </c>
      <c r="S67" s="12">
        <v>15199</v>
      </c>
      <c r="T67" s="12">
        <v>5544</v>
      </c>
      <c r="U67" s="12">
        <v>2057</v>
      </c>
      <c r="V67" s="12">
        <v>9817</v>
      </c>
      <c r="W67" s="21">
        <f t="shared" si="5"/>
        <v>324514</v>
      </c>
      <c r="X67" s="7">
        <f t="shared" si="6"/>
        <v>4.7789740966491427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x14ac:dyDescent="0.25">
      <c r="A68" s="10">
        <v>42798</v>
      </c>
      <c r="B68" s="11" t="s">
        <v>18</v>
      </c>
      <c r="C68" s="7">
        <f t="shared" si="0"/>
        <v>4.7865251024827264</v>
      </c>
      <c r="D68" s="12">
        <v>300362</v>
      </c>
      <c r="E68" s="12">
        <v>10427</v>
      </c>
      <c r="F68" s="12">
        <v>4272</v>
      </c>
      <c r="G68" s="12">
        <v>1714</v>
      </c>
      <c r="H68" s="12">
        <v>8134</v>
      </c>
      <c r="I68" s="21">
        <f t="shared" si="1"/>
        <v>324909</v>
      </c>
      <c r="J68" s="7">
        <f t="shared" si="2"/>
        <v>4.8256465656537673</v>
      </c>
      <c r="K68" s="12">
        <v>289647</v>
      </c>
      <c r="L68" s="12">
        <v>15865</v>
      </c>
      <c r="M68" s="12">
        <v>5780</v>
      </c>
      <c r="N68" s="12">
        <v>2290</v>
      </c>
      <c r="O68" s="12">
        <v>11349</v>
      </c>
      <c r="P68" s="21">
        <f t="shared" si="3"/>
        <v>324931</v>
      </c>
      <c r="Q68" s="7">
        <f t="shared" si="4"/>
        <v>4.7547448535227481</v>
      </c>
      <c r="R68" s="12">
        <v>292308</v>
      </c>
      <c r="S68" s="12">
        <v>15198</v>
      </c>
      <c r="T68" s="12">
        <v>5546</v>
      </c>
      <c r="U68" s="12">
        <v>2056</v>
      </c>
      <c r="V68" s="12">
        <v>9823</v>
      </c>
      <c r="W68" s="21">
        <f t="shared" si="5"/>
        <v>324931</v>
      </c>
      <c r="X68" s="7">
        <f t="shared" si="6"/>
        <v>4.779183888271664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x14ac:dyDescent="0.25">
      <c r="A69" s="13">
        <v>42799</v>
      </c>
      <c r="B69" s="14" t="s">
        <v>12</v>
      </c>
      <c r="C69" s="15">
        <f t="shared" si="0"/>
        <v>4.7867168247720704</v>
      </c>
      <c r="D69" s="16">
        <v>300841</v>
      </c>
      <c r="E69" s="16">
        <v>10426</v>
      </c>
      <c r="F69" s="16">
        <v>4273</v>
      </c>
      <c r="G69" s="16">
        <v>1716</v>
      </c>
      <c r="H69" s="16">
        <v>8142</v>
      </c>
      <c r="I69" s="22">
        <f t="shared" si="1"/>
        <v>325398</v>
      </c>
      <c r="J69" s="15">
        <f t="shared" si="2"/>
        <v>4.825788726421183</v>
      </c>
      <c r="K69" s="16">
        <v>290128</v>
      </c>
      <c r="L69" s="16">
        <v>15864</v>
      </c>
      <c r="M69" s="16">
        <v>5780</v>
      </c>
      <c r="N69" s="16">
        <v>2290</v>
      </c>
      <c r="O69" s="16">
        <v>11358</v>
      </c>
      <c r="P69" s="22">
        <f t="shared" si="3"/>
        <v>325420</v>
      </c>
      <c r="Q69" s="15">
        <f t="shared" si="4"/>
        <v>4.7550058386085672</v>
      </c>
      <c r="R69" s="16">
        <v>292785</v>
      </c>
      <c r="S69" s="16">
        <v>15195</v>
      </c>
      <c r="T69" s="16">
        <v>5548</v>
      </c>
      <c r="U69" s="16">
        <v>2057</v>
      </c>
      <c r="V69" s="16">
        <v>9835</v>
      </c>
      <c r="W69" s="22">
        <f t="shared" si="5"/>
        <v>325420</v>
      </c>
      <c r="X69" s="15">
        <f t="shared" si="6"/>
        <v>4.7793559092864601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x14ac:dyDescent="0.25">
      <c r="A70" s="10">
        <v>42800</v>
      </c>
      <c r="B70" s="11" t="s">
        <v>13</v>
      </c>
      <c r="C70" s="7">
        <f t="shared" ref="C70:C110" si="11">AVERAGE(J70,Q70,X70)</f>
        <v>4.7869391752543109</v>
      </c>
      <c r="D70" s="12">
        <v>301348</v>
      </c>
      <c r="E70" s="12">
        <v>10427</v>
      </c>
      <c r="F70" s="12">
        <v>4273</v>
      </c>
      <c r="G70" s="12">
        <v>1719</v>
      </c>
      <c r="H70" s="12">
        <v>8138</v>
      </c>
      <c r="I70" s="21">
        <f t="shared" ref="I70:I95" si="12">SUM(D70:H70)</f>
        <v>325905</v>
      </c>
      <c r="J70" s="7">
        <f t="shared" ref="J70:J95" si="13">(D70*5+E70*4+F70*3+G70*2+H70*1)/I70</f>
        <v>4.8260781516085975</v>
      </c>
      <c r="K70" s="12">
        <v>290598</v>
      </c>
      <c r="L70" s="12">
        <v>15887</v>
      </c>
      <c r="M70" s="12">
        <v>5790</v>
      </c>
      <c r="N70" s="12">
        <v>2290</v>
      </c>
      <c r="O70" s="12">
        <v>11362</v>
      </c>
      <c r="P70" s="21">
        <f t="shared" ref="P70:P95" si="14">SUM(K70:O70)</f>
        <v>325927</v>
      </c>
      <c r="Q70" s="7">
        <f t="shared" ref="Q70:Q95" si="15">(K70*5+L70*4+M70*3+N70*2+O70*1)/P70</f>
        <v>4.7552059203441264</v>
      </c>
      <c r="R70" s="12">
        <v>293249</v>
      </c>
      <c r="S70" s="12">
        <v>15217</v>
      </c>
      <c r="T70" s="12">
        <v>5571</v>
      </c>
      <c r="U70" s="12">
        <v>2063</v>
      </c>
      <c r="V70" s="12">
        <v>9827</v>
      </c>
      <c r="W70" s="21">
        <f t="shared" ref="W70:W95" si="16">SUM(R70:V70)</f>
        <v>325927</v>
      </c>
      <c r="X70" s="7">
        <f t="shared" ref="X70:X95" si="17">(R70*5+S70*4+T70*3+U70*2+V70*1)/W70</f>
        <v>4.7795334538102088</v>
      </c>
    </row>
    <row r="71" spans="1:51" x14ac:dyDescent="0.25">
      <c r="A71" s="10">
        <v>42801</v>
      </c>
      <c r="B71" s="11" t="s">
        <v>14</v>
      </c>
      <c r="C71" s="7">
        <f t="shared" si="11"/>
        <v>4.7870308896259024</v>
      </c>
      <c r="D71" s="12">
        <v>301830</v>
      </c>
      <c r="E71" s="12">
        <v>10439</v>
      </c>
      <c r="F71" s="12">
        <v>4281</v>
      </c>
      <c r="G71" s="12">
        <v>1719</v>
      </c>
      <c r="H71" s="12">
        <v>8152</v>
      </c>
      <c r="I71" s="21">
        <f t="shared" si="12"/>
        <v>326421</v>
      </c>
      <c r="J71" s="7">
        <f t="shared" si="13"/>
        <v>4.826095747516244</v>
      </c>
      <c r="K71" s="12">
        <v>291076</v>
      </c>
      <c r="L71" s="12">
        <v>15910</v>
      </c>
      <c r="M71" s="12">
        <v>5795</v>
      </c>
      <c r="N71" s="12">
        <v>2289</v>
      </c>
      <c r="O71" s="12">
        <v>11373</v>
      </c>
      <c r="P71" s="21">
        <f t="shared" si="14"/>
        <v>326443</v>
      </c>
      <c r="Q71" s="7">
        <f t="shared" si="15"/>
        <v>4.7553661741866113</v>
      </c>
      <c r="R71" s="12">
        <v>293726</v>
      </c>
      <c r="S71" s="12">
        <v>15239</v>
      </c>
      <c r="T71" s="12">
        <v>5572</v>
      </c>
      <c r="U71" s="12">
        <v>2069</v>
      </c>
      <c r="V71" s="12">
        <v>9837</v>
      </c>
      <c r="W71" s="21">
        <f t="shared" si="16"/>
        <v>326443</v>
      </c>
      <c r="X71" s="7">
        <f t="shared" si="17"/>
        <v>4.7796307471748509</v>
      </c>
    </row>
    <row r="72" spans="1:51" x14ac:dyDescent="0.25">
      <c r="A72" s="10">
        <v>42802</v>
      </c>
      <c r="B72" s="11" t="s">
        <v>15</v>
      </c>
      <c r="C72" s="7">
        <f t="shared" si="11"/>
        <v>4.7872248327909883</v>
      </c>
      <c r="D72" s="12">
        <v>302383</v>
      </c>
      <c r="E72" s="12">
        <v>10437</v>
      </c>
      <c r="F72" s="12">
        <v>4291</v>
      </c>
      <c r="G72" s="12">
        <v>1716</v>
      </c>
      <c r="H72" s="12">
        <v>8161</v>
      </c>
      <c r="I72" s="21">
        <f t="shared" si="12"/>
        <v>326988</v>
      </c>
      <c r="J72" s="7">
        <f t="shared" si="13"/>
        <v>4.8262596792542842</v>
      </c>
      <c r="K72" s="12">
        <v>291618</v>
      </c>
      <c r="L72" s="12">
        <v>15915</v>
      </c>
      <c r="M72" s="12">
        <v>5801</v>
      </c>
      <c r="N72" s="12">
        <v>2294</v>
      </c>
      <c r="O72" s="12">
        <v>11382</v>
      </c>
      <c r="P72" s="21">
        <f t="shared" si="14"/>
        <v>327010</v>
      </c>
      <c r="Q72" s="7">
        <f t="shared" si="15"/>
        <v>4.7555823980918017</v>
      </c>
      <c r="R72" s="12">
        <v>294272</v>
      </c>
      <c r="S72" s="12">
        <v>15242</v>
      </c>
      <c r="T72" s="12">
        <v>5579</v>
      </c>
      <c r="U72" s="12">
        <v>2071</v>
      </c>
      <c r="V72" s="12">
        <v>9846</v>
      </c>
      <c r="W72" s="21">
        <f t="shared" si="16"/>
        <v>327010</v>
      </c>
      <c r="X72" s="7">
        <f t="shared" si="17"/>
        <v>4.7798324210268799</v>
      </c>
    </row>
    <row r="73" spans="1:51" x14ac:dyDescent="0.25">
      <c r="A73" s="10">
        <v>42803</v>
      </c>
      <c r="B73" s="11" t="s">
        <v>16</v>
      </c>
      <c r="C73" s="7">
        <f t="shared" si="11"/>
        <v>4.7875120398442919</v>
      </c>
      <c r="D73" s="12">
        <v>302971</v>
      </c>
      <c r="E73" s="12">
        <v>10443</v>
      </c>
      <c r="F73" s="12">
        <v>4298</v>
      </c>
      <c r="G73" s="12">
        <v>1717</v>
      </c>
      <c r="H73" s="12">
        <v>8161</v>
      </c>
      <c r="I73" s="21">
        <f t="shared" si="12"/>
        <v>327590</v>
      </c>
      <c r="J73" s="7">
        <f t="shared" si="13"/>
        <v>4.8265087456882076</v>
      </c>
      <c r="K73" s="12">
        <v>292190</v>
      </c>
      <c r="L73" s="12">
        <v>15927</v>
      </c>
      <c r="M73" s="12">
        <v>5813</v>
      </c>
      <c r="N73" s="12">
        <v>2295</v>
      </c>
      <c r="O73" s="12">
        <v>11387</v>
      </c>
      <c r="P73" s="21">
        <f t="shared" si="14"/>
        <v>327612</v>
      </c>
      <c r="Q73" s="7">
        <f t="shared" si="15"/>
        <v>4.7558514340134064</v>
      </c>
      <c r="R73" s="12">
        <v>294864</v>
      </c>
      <c r="S73" s="12">
        <v>15248</v>
      </c>
      <c r="T73" s="12">
        <v>5578</v>
      </c>
      <c r="U73" s="12">
        <v>2075</v>
      </c>
      <c r="V73" s="12">
        <v>9847</v>
      </c>
      <c r="W73" s="21">
        <f t="shared" si="16"/>
        <v>327612</v>
      </c>
      <c r="X73" s="7">
        <f t="shared" si="17"/>
        <v>4.7801759398312642</v>
      </c>
    </row>
    <row r="74" spans="1:51" x14ac:dyDescent="0.25">
      <c r="A74" s="10">
        <v>42804</v>
      </c>
      <c r="B74" s="11" t="s">
        <v>17</v>
      </c>
      <c r="C74" s="7">
        <f t="shared" si="11"/>
        <v>4.7876500224792071</v>
      </c>
      <c r="D74" s="12">
        <v>303433</v>
      </c>
      <c r="E74" s="12">
        <v>10460</v>
      </c>
      <c r="F74" s="12">
        <v>4303</v>
      </c>
      <c r="G74" s="12">
        <v>1717</v>
      </c>
      <c r="H74" s="12">
        <v>8174</v>
      </c>
      <c r="I74" s="21">
        <f t="shared" si="12"/>
        <v>328087</v>
      </c>
      <c r="J74" s="7">
        <f t="shared" si="13"/>
        <v>4.8265307677536748</v>
      </c>
      <c r="K74" s="12">
        <v>292658</v>
      </c>
      <c r="L74" s="12">
        <v>15945</v>
      </c>
      <c r="M74" s="12">
        <v>5816</v>
      </c>
      <c r="N74" s="12">
        <v>2289</v>
      </c>
      <c r="O74" s="12">
        <v>11401</v>
      </c>
      <c r="P74" s="21">
        <f t="shared" si="14"/>
        <v>328109</v>
      </c>
      <c r="Q74" s="7">
        <f t="shared" si="15"/>
        <v>4.756032294146153</v>
      </c>
      <c r="R74" s="12">
        <v>295339</v>
      </c>
      <c r="S74" s="12">
        <v>15263</v>
      </c>
      <c r="T74" s="12">
        <v>5581</v>
      </c>
      <c r="U74" s="12">
        <v>2072</v>
      </c>
      <c r="V74" s="12">
        <v>9854</v>
      </c>
      <c r="W74" s="21">
        <f t="shared" si="16"/>
        <v>328109</v>
      </c>
      <c r="X74" s="7">
        <f t="shared" si="17"/>
        <v>4.7803870055377935</v>
      </c>
    </row>
    <row r="75" spans="1:51" x14ac:dyDescent="0.25">
      <c r="A75" s="10">
        <v>42805</v>
      </c>
      <c r="B75" s="11" t="s">
        <v>18</v>
      </c>
      <c r="C75" s="7">
        <f t="shared" si="11"/>
        <v>4.7876489208379418</v>
      </c>
      <c r="D75" s="12">
        <v>303679</v>
      </c>
      <c r="E75" s="12">
        <v>10475</v>
      </c>
      <c r="F75" s="12">
        <v>4308</v>
      </c>
      <c r="G75" s="12">
        <v>1724</v>
      </c>
      <c r="H75" s="12">
        <v>8174</v>
      </c>
      <c r="I75" s="21">
        <f t="shared" si="12"/>
        <v>328360</v>
      </c>
      <c r="J75" s="7">
        <f t="shared" si="13"/>
        <v>4.8265349007187233</v>
      </c>
      <c r="K75" s="12">
        <v>292893</v>
      </c>
      <c r="L75" s="12">
        <v>15957</v>
      </c>
      <c r="M75" s="12">
        <v>5827</v>
      </c>
      <c r="N75" s="12">
        <v>2293</v>
      </c>
      <c r="O75" s="12">
        <v>11412</v>
      </c>
      <c r="P75" s="21">
        <f t="shared" si="14"/>
        <v>328382</v>
      </c>
      <c r="Q75" s="7">
        <f t="shared" si="15"/>
        <v>4.7559610453678944</v>
      </c>
      <c r="R75" s="12">
        <v>295590</v>
      </c>
      <c r="S75" s="12">
        <v>15275</v>
      </c>
      <c r="T75" s="12">
        <v>5586</v>
      </c>
      <c r="U75" s="12">
        <v>2075</v>
      </c>
      <c r="V75" s="12">
        <v>9856</v>
      </c>
      <c r="W75" s="21">
        <f t="shared" si="16"/>
        <v>328382</v>
      </c>
      <c r="X75" s="7">
        <f t="shared" si="17"/>
        <v>4.7804508164272095</v>
      </c>
    </row>
    <row r="76" spans="1:51" x14ac:dyDescent="0.25">
      <c r="A76" s="13">
        <v>42806</v>
      </c>
      <c r="B76" s="14" t="s">
        <v>12</v>
      </c>
      <c r="C76" s="15">
        <f t="shared" si="11"/>
        <v>4.7876941966529625</v>
      </c>
      <c r="D76" s="16">
        <v>303793</v>
      </c>
      <c r="E76" s="16">
        <v>10456</v>
      </c>
      <c r="F76" s="16">
        <v>4313</v>
      </c>
      <c r="G76" s="16">
        <v>1721</v>
      </c>
      <c r="H76" s="16">
        <v>8180</v>
      </c>
      <c r="I76" s="22">
        <f t="shared" si="12"/>
        <v>328463</v>
      </c>
      <c r="J76" s="15">
        <f t="shared" si="13"/>
        <v>4.8265710293092372</v>
      </c>
      <c r="K76" s="16">
        <v>293003</v>
      </c>
      <c r="L76" s="16">
        <v>15951</v>
      </c>
      <c r="M76" s="16">
        <v>5818</v>
      </c>
      <c r="N76" s="16">
        <v>2295</v>
      </c>
      <c r="O76" s="16">
        <v>11418</v>
      </c>
      <c r="P76" s="22">
        <f t="shared" si="14"/>
        <v>328485</v>
      </c>
      <c r="Q76" s="15">
        <f t="shared" si="15"/>
        <v>4.7560193007291049</v>
      </c>
      <c r="R76" s="16">
        <v>295703</v>
      </c>
      <c r="S76" s="16">
        <v>15258</v>
      </c>
      <c r="T76" s="16">
        <v>5585</v>
      </c>
      <c r="U76" s="16">
        <v>2079</v>
      </c>
      <c r="V76" s="16">
        <v>9860</v>
      </c>
      <c r="W76" s="22">
        <f t="shared" si="16"/>
        <v>328485</v>
      </c>
      <c r="X76" s="15">
        <f t="shared" si="17"/>
        <v>4.7804922599205444</v>
      </c>
    </row>
    <row r="77" spans="1:51" x14ac:dyDescent="0.25">
      <c r="A77" s="10">
        <v>42807</v>
      </c>
      <c r="B77" s="11" t="s">
        <v>13</v>
      </c>
      <c r="C77" s="7">
        <f t="shared" si="11"/>
        <v>4.7879860828301188</v>
      </c>
      <c r="D77" s="12">
        <v>304098</v>
      </c>
      <c r="E77" s="12">
        <v>10437</v>
      </c>
      <c r="F77" s="12">
        <v>4310</v>
      </c>
      <c r="G77" s="12">
        <v>1723</v>
      </c>
      <c r="H77" s="12">
        <v>8179</v>
      </c>
      <c r="I77" s="21">
        <f t="shared" si="12"/>
        <v>328747</v>
      </c>
      <c r="J77" s="7">
        <f t="shared" si="13"/>
        <v>4.8267908148211243</v>
      </c>
      <c r="K77" s="12">
        <v>293309</v>
      </c>
      <c r="L77" s="12">
        <v>15930</v>
      </c>
      <c r="M77" s="12">
        <v>5820</v>
      </c>
      <c r="N77" s="12">
        <v>2297</v>
      </c>
      <c r="O77" s="12">
        <v>11413</v>
      </c>
      <c r="P77" s="21">
        <f t="shared" si="14"/>
        <v>328769</v>
      </c>
      <c r="Q77" s="7">
        <f t="shared" si="15"/>
        <v>4.7563243493151726</v>
      </c>
      <c r="R77" s="12">
        <v>296018</v>
      </c>
      <c r="S77" s="12">
        <v>15237</v>
      </c>
      <c r="T77" s="12">
        <v>5581</v>
      </c>
      <c r="U77" s="12">
        <v>2079</v>
      </c>
      <c r="V77" s="12">
        <v>9854</v>
      </c>
      <c r="W77" s="21">
        <f t="shared" si="16"/>
        <v>328769</v>
      </c>
      <c r="X77" s="7">
        <f t="shared" si="17"/>
        <v>4.7808430843540606</v>
      </c>
    </row>
    <row r="78" spans="1:51" x14ac:dyDescent="0.25">
      <c r="A78" s="10">
        <v>42808</v>
      </c>
      <c r="B78" s="11" t="s">
        <v>14</v>
      </c>
      <c r="C78" s="7">
        <f t="shared" si="11"/>
        <v>4.7887144525890415</v>
      </c>
      <c r="D78" s="12">
        <v>305674</v>
      </c>
      <c r="E78" s="12">
        <v>10461</v>
      </c>
      <c r="F78" s="12">
        <v>4327</v>
      </c>
      <c r="G78" s="12">
        <v>1723</v>
      </c>
      <c r="H78" s="12">
        <v>8186</v>
      </c>
      <c r="I78" s="21">
        <f t="shared" si="12"/>
        <v>330371</v>
      </c>
      <c r="J78" s="7">
        <f t="shared" si="13"/>
        <v>4.8273819433303773</v>
      </c>
      <c r="K78" s="12">
        <v>294874</v>
      </c>
      <c r="L78" s="12">
        <v>15966</v>
      </c>
      <c r="M78" s="12">
        <v>5825</v>
      </c>
      <c r="N78" s="12">
        <v>2301</v>
      </c>
      <c r="O78" s="12">
        <v>11427</v>
      </c>
      <c r="P78" s="21">
        <f t="shared" si="14"/>
        <v>330393</v>
      </c>
      <c r="Q78" s="7">
        <f t="shared" si="15"/>
        <v>4.7571770588359925</v>
      </c>
      <c r="R78" s="12">
        <v>297583</v>
      </c>
      <c r="S78" s="12">
        <v>15270</v>
      </c>
      <c r="T78" s="12">
        <v>5594</v>
      </c>
      <c r="U78" s="12">
        <v>2079</v>
      </c>
      <c r="V78" s="12">
        <v>9867</v>
      </c>
      <c r="W78" s="21">
        <f t="shared" si="16"/>
        <v>330393</v>
      </c>
      <c r="X78" s="7">
        <f t="shared" si="17"/>
        <v>4.7815843556007547</v>
      </c>
    </row>
    <row r="79" spans="1:51" x14ac:dyDescent="0.25">
      <c r="A79" s="10">
        <v>42809</v>
      </c>
      <c r="B79" s="11" t="s">
        <v>15</v>
      </c>
      <c r="C79" s="7">
        <f t="shared" si="11"/>
        <v>4.7891068314142151</v>
      </c>
      <c r="D79" s="12">
        <v>306503</v>
      </c>
      <c r="E79" s="12">
        <v>10458</v>
      </c>
      <c r="F79" s="12">
        <v>4328</v>
      </c>
      <c r="G79" s="12">
        <v>1727</v>
      </c>
      <c r="H79" s="12">
        <v>8195</v>
      </c>
      <c r="I79" s="21">
        <f t="shared" si="12"/>
        <v>331211</v>
      </c>
      <c r="J79" s="7">
        <f t="shared" si="13"/>
        <v>4.8276778247099283</v>
      </c>
      <c r="K79" s="12">
        <v>295700</v>
      </c>
      <c r="L79" s="12">
        <v>15967</v>
      </c>
      <c r="M79" s="12">
        <v>5826</v>
      </c>
      <c r="N79" s="12">
        <v>2301</v>
      </c>
      <c r="O79" s="12">
        <v>11440</v>
      </c>
      <c r="P79" s="21">
        <f t="shared" si="14"/>
        <v>331234</v>
      </c>
      <c r="Q79" s="7">
        <f t="shared" si="15"/>
        <v>4.7576275382358091</v>
      </c>
      <c r="R79" s="12">
        <v>298406</v>
      </c>
      <c r="S79" s="12">
        <v>15275</v>
      </c>
      <c r="T79" s="12">
        <v>5603</v>
      </c>
      <c r="U79" s="12">
        <v>2077</v>
      </c>
      <c r="V79" s="12">
        <v>9873</v>
      </c>
      <c r="W79" s="21">
        <f t="shared" si="16"/>
        <v>331234</v>
      </c>
      <c r="X79" s="7">
        <f t="shared" si="17"/>
        <v>4.7820151312969079</v>
      </c>
    </row>
    <row r="80" spans="1:51" x14ac:dyDescent="0.25">
      <c r="A80" s="10">
        <v>42810</v>
      </c>
      <c r="B80" s="11" t="s">
        <v>16</v>
      </c>
      <c r="C80" s="7">
        <f t="shared" si="11"/>
        <v>4.7893223191554748</v>
      </c>
      <c r="D80" s="12">
        <v>306856</v>
      </c>
      <c r="E80" s="12">
        <v>10464</v>
      </c>
      <c r="F80" s="12">
        <v>4332</v>
      </c>
      <c r="G80" s="12">
        <v>1730</v>
      </c>
      <c r="H80" s="12">
        <v>8197</v>
      </c>
      <c r="I80" s="21">
        <f t="shared" si="12"/>
        <v>331579</v>
      </c>
      <c r="J80" s="7">
        <f t="shared" si="13"/>
        <v>4.8277755828927642</v>
      </c>
      <c r="K80" s="12">
        <v>296068</v>
      </c>
      <c r="L80" s="12">
        <v>15963</v>
      </c>
      <c r="M80" s="12">
        <v>5828</v>
      </c>
      <c r="N80" s="12">
        <v>2302</v>
      </c>
      <c r="O80" s="12">
        <v>11440</v>
      </c>
      <c r="P80" s="21">
        <f t="shared" si="14"/>
        <v>331601</v>
      </c>
      <c r="Q80" s="7">
        <f t="shared" si="15"/>
        <v>4.7578867373741334</v>
      </c>
      <c r="R80" s="12">
        <v>298790</v>
      </c>
      <c r="S80" s="12">
        <v>15263</v>
      </c>
      <c r="T80" s="12">
        <v>5592</v>
      </c>
      <c r="U80" s="12">
        <v>2083</v>
      </c>
      <c r="V80" s="12">
        <v>9873</v>
      </c>
      <c r="W80" s="21">
        <f t="shared" si="16"/>
        <v>331601</v>
      </c>
      <c r="X80" s="7">
        <f t="shared" si="17"/>
        <v>4.7823046371995259</v>
      </c>
    </row>
    <row r="81" spans="1:51" x14ac:dyDescent="0.25">
      <c r="A81" s="10">
        <v>42811</v>
      </c>
      <c r="B81" s="11" t="s">
        <v>17</v>
      </c>
      <c r="C81" s="7">
        <f t="shared" si="11"/>
        <v>4.7894805566206324</v>
      </c>
      <c r="D81" s="12">
        <v>307233</v>
      </c>
      <c r="E81" s="12">
        <v>10461</v>
      </c>
      <c r="F81" s="12">
        <v>4338</v>
      </c>
      <c r="G81" s="12">
        <v>1731</v>
      </c>
      <c r="H81" s="12">
        <v>8203</v>
      </c>
      <c r="I81" s="21">
        <f t="shared" si="12"/>
        <v>331966</v>
      </c>
      <c r="J81" s="7">
        <f t="shared" si="13"/>
        <v>4.8278679141839831</v>
      </c>
      <c r="K81" s="12">
        <v>296449</v>
      </c>
      <c r="L81" s="12">
        <v>15964</v>
      </c>
      <c r="M81" s="12">
        <v>5829</v>
      </c>
      <c r="N81" s="12">
        <v>2306</v>
      </c>
      <c r="O81" s="12">
        <v>11440</v>
      </c>
      <c r="P81" s="21">
        <f t="shared" si="14"/>
        <v>331988</v>
      </c>
      <c r="Q81" s="7">
        <f t="shared" si="15"/>
        <v>4.758123787606781</v>
      </c>
      <c r="R81" s="12">
        <v>299155</v>
      </c>
      <c r="S81" s="12">
        <v>15277</v>
      </c>
      <c r="T81" s="12">
        <v>5596</v>
      </c>
      <c r="U81" s="12">
        <v>2085</v>
      </c>
      <c r="V81" s="12">
        <v>9875</v>
      </c>
      <c r="W81" s="21">
        <f t="shared" si="16"/>
        <v>331988</v>
      </c>
      <c r="X81" s="7">
        <f t="shared" si="17"/>
        <v>4.782449968071135</v>
      </c>
    </row>
    <row r="82" spans="1:51" x14ac:dyDescent="0.25">
      <c r="A82" s="10">
        <v>42812</v>
      </c>
      <c r="B82" s="11" t="s">
        <v>18</v>
      </c>
      <c r="C82" s="7">
        <f t="shared" si="11"/>
        <v>4.7897602497514091</v>
      </c>
      <c r="D82" s="12">
        <v>307754</v>
      </c>
      <c r="E82" s="12">
        <v>10451</v>
      </c>
      <c r="F82" s="12">
        <v>4333</v>
      </c>
      <c r="G82" s="12">
        <v>1731</v>
      </c>
      <c r="H82" s="12">
        <v>8210</v>
      </c>
      <c r="I82" s="21">
        <f t="shared" si="12"/>
        <v>332479</v>
      </c>
      <c r="J82" s="7">
        <f t="shared" si="13"/>
        <v>4.8281094445062696</v>
      </c>
      <c r="K82" s="12">
        <v>296963</v>
      </c>
      <c r="L82" s="12">
        <v>15954</v>
      </c>
      <c r="M82" s="12">
        <v>5829</v>
      </c>
      <c r="N82" s="12">
        <v>2307</v>
      </c>
      <c r="O82" s="12">
        <v>11448</v>
      </c>
      <c r="P82" s="21">
        <f t="shared" si="14"/>
        <v>332501</v>
      </c>
      <c r="Q82" s="7">
        <f t="shared" si="15"/>
        <v>4.7584217791826191</v>
      </c>
      <c r="R82" s="12">
        <v>299673</v>
      </c>
      <c r="S82" s="12">
        <v>15268</v>
      </c>
      <c r="T82" s="12">
        <v>5595</v>
      </c>
      <c r="U82" s="12">
        <v>2082</v>
      </c>
      <c r="V82" s="12">
        <v>9883</v>
      </c>
      <c r="W82" s="21">
        <f t="shared" si="16"/>
        <v>332501</v>
      </c>
      <c r="X82" s="7">
        <f t="shared" si="17"/>
        <v>4.7827495255653369</v>
      </c>
    </row>
    <row r="83" spans="1:51" x14ac:dyDescent="0.25">
      <c r="A83" s="13">
        <v>42813</v>
      </c>
      <c r="B83" s="14" t="s">
        <v>12</v>
      </c>
      <c r="C83" s="15">
        <f t="shared" si="11"/>
        <v>4.7900948299371455</v>
      </c>
      <c r="D83" s="16">
        <v>308181</v>
      </c>
      <c r="E83" s="16">
        <v>10446</v>
      </c>
      <c r="F83" s="16">
        <v>4331</v>
      </c>
      <c r="G83" s="16">
        <v>1730</v>
      </c>
      <c r="H83" s="16">
        <v>8213</v>
      </c>
      <c r="I83" s="22">
        <f t="shared" si="12"/>
        <v>332901</v>
      </c>
      <c r="J83" s="15">
        <f t="shared" si="13"/>
        <v>4.8283273405607074</v>
      </c>
      <c r="K83" s="16">
        <v>297398</v>
      </c>
      <c r="L83" s="16">
        <v>15948</v>
      </c>
      <c r="M83" s="16">
        <v>5828</v>
      </c>
      <c r="N83" s="16">
        <v>2298</v>
      </c>
      <c r="O83" s="16">
        <v>11451</v>
      </c>
      <c r="P83" s="22">
        <f t="shared" si="14"/>
        <v>332923</v>
      </c>
      <c r="Q83" s="15">
        <f t="shared" si="15"/>
        <v>4.7587970792045011</v>
      </c>
      <c r="R83" s="16">
        <v>300113</v>
      </c>
      <c r="S83" s="16">
        <v>15264</v>
      </c>
      <c r="T83" s="16">
        <v>5591</v>
      </c>
      <c r="U83" s="16">
        <v>2075</v>
      </c>
      <c r="V83" s="16">
        <v>9880</v>
      </c>
      <c r="W83" s="22">
        <f t="shared" si="16"/>
        <v>332923</v>
      </c>
      <c r="X83" s="15">
        <f t="shared" si="17"/>
        <v>4.7831600700462271</v>
      </c>
    </row>
    <row r="84" spans="1:51" x14ac:dyDescent="0.25">
      <c r="A84" s="10">
        <v>42814</v>
      </c>
      <c r="B84" s="11" t="s">
        <v>13</v>
      </c>
      <c r="C84" s="7">
        <f t="shared" si="11"/>
        <v>4.790208352259147</v>
      </c>
      <c r="D84" s="12">
        <v>308577</v>
      </c>
      <c r="E84" s="12">
        <v>10440</v>
      </c>
      <c r="F84" s="12">
        <v>4339</v>
      </c>
      <c r="G84" s="12">
        <v>1732</v>
      </c>
      <c r="H84" s="12">
        <v>8214</v>
      </c>
      <c r="I84" s="21">
        <f t="shared" si="12"/>
        <v>333302</v>
      </c>
      <c r="J84" s="7">
        <f t="shared" si="13"/>
        <v>4.8284738765443951</v>
      </c>
      <c r="K84" s="12">
        <v>297776</v>
      </c>
      <c r="L84" s="12">
        <v>15960</v>
      </c>
      <c r="M84" s="12">
        <v>5831</v>
      </c>
      <c r="N84" s="12">
        <v>2300</v>
      </c>
      <c r="O84" s="12">
        <v>11457</v>
      </c>
      <c r="P84" s="21">
        <f t="shared" si="14"/>
        <v>333324</v>
      </c>
      <c r="Q84" s="7">
        <f t="shared" si="15"/>
        <v>4.7589432504110114</v>
      </c>
      <c r="R84" s="12">
        <v>300489</v>
      </c>
      <c r="S84" s="12">
        <v>15274</v>
      </c>
      <c r="T84" s="12">
        <v>5590</v>
      </c>
      <c r="U84" s="12">
        <v>2076</v>
      </c>
      <c r="V84" s="12">
        <v>9895</v>
      </c>
      <c r="W84" s="21">
        <f t="shared" si="16"/>
        <v>333324</v>
      </c>
      <c r="X84" s="7">
        <f t="shared" si="17"/>
        <v>4.7832079298220354</v>
      </c>
    </row>
    <row r="85" spans="1:51" x14ac:dyDescent="0.25">
      <c r="A85" s="10">
        <v>42815</v>
      </c>
      <c r="B85" s="11" t="s">
        <v>14</v>
      </c>
      <c r="C85" s="7">
        <f t="shared" si="11"/>
        <v>4.7903533463435028</v>
      </c>
      <c r="D85" s="12">
        <v>308708</v>
      </c>
      <c r="E85" s="12">
        <v>10434</v>
      </c>
      <c r="F85" s="12">
        <v>4335</v>
      </c>
      <c r="G85" s="12">
        <v>1731</v>
      </c>
      <c r="H85" s="12">
        <v>8218</v>
      </c>
      <c r="I85" s="21">
        <f t="shared" si="12"/>
        <v>333426</v>
      </c>
      <c r="J85" s="7">
        <f t="shared" si="13"/>
        <v>4.8285406656949368</v>
      </c>
      <c r="K85" s="12">
        <v>297917</v>
      </c>
      <c r="L85" s="12">
        <v>15948</v>
      </c>
      <c r="M85" s="12">
        <v>5824</v>
      </c>
      <c r="N85" s="12">
        <v>2303</v>
      </c>
      <c r="O85" s="12">
        <v>11456</v>
      </c>
      <c r="P85" s="21">
        <f t="shared" si="14"/>
        <v>333448</v>
      </c>
      <c r="Q85" s="7">
        <f t="shared" si="15"/>
        <v>4.759095871020369</v>
      </c>
      <c r="R85" s="12">
        <v>300644</v>
      </c>
      <c r="S85" s="12">
        <v>15255</v>
      </c>
      <c r="T85" s="12">
        <v>5581</v>
      </c>
      <c r="U85" s="12">
        <v>2072</v>
      </c>
      <c r="V85" s="12">
        <v>9896</v>
      </c>
      <c r="W85" s="21">
        <f t="shared" si="16"/>
        <v>333448</v>
      </c>
      <c r="X85" s="7">
        <f t="shared" si="17"/>
        <v>4.7834235023152036</v>
      </c>
    </row>
    <row r="86" spans="1:51" x14ac:dyDescent="0.25">
      <c r="A86" s="10">
        <v>42816</v>
      </c>
      <c r="B86" s="11" t="s">
        <v>15</v>
      </c>
      <c r="C86" s="7">
        <f t="shared" si="11"/>
        <v>4.7904916942364979</v>
      </c>
      <c r="D86" s="12">
        <v>308869</v>
      </c>
      <c r="E86" s="12">
        <v>10424</v>
      </c>
      <c r="F86" s="12">
        <v>4329</v>
      </c>
      <c r="G86" s="12">
        <v>1727</v>
      </c>
      <c r="H86" s="12">
        <v>8224</v>
      </c>
      <c r="I86" s="21">
        <f t="shared" si="12"/>
        <v>333573</v>
      </c>
      <c r="J86" s="7">
        <f t="shared" si="13"/>
        <v>4.8286462033797699</v>
      </c>
      <c r="K86" s="12">
        <v>298082</v>
      </c>
      <c r="L86" s="12">
        <v>15935</v>
      </c>
      <c r="M86" s="12">
        <v>5815</v>
      </c>
      <c r="N86" s="12">
        <v>2297</v>
      </c>
      <c r="O86" s="12">
        <v>11466</v>
      </c>
      <c r="P86" s="21">
        <f t="shared" si="14"/>
        <v>333595</v>
      </c>
      <c r="Q86" s="7">
        <f t="shared" si="15"/>
        <v>4.7592290052308934</v>
      </c>
      <c r="R86" s="12">
        <v>300808</v>
      </c>
      <c r="S86" s="12">
        <v>15246</v>
      </c>
      <c r="T86" s="12">
        <v>5575</v>
      </c>
      <c r="U86" s="12">
        <v>2070</v>
      </c>
      <c r="V86" s="12">
        <v>9896</v>
      </c>
      <c r="W86" s="21">
        <f t="shared" si="16"/>
        <v>333595</v>
      </c>
      <c r="X86" s="7">
        <f t="shared" si="17"/>
        <v>4.7835998740988321</v>
      </c>
    </row>
    <row r="87" spans="1:51" x14ac:dyDescent="0.25">
      <c r="A87" s="10">
        <v>42817</v>
      </c>
      <c r="B87" s="11" t="s">
        <v>16</v>
      </c>
      <c r="C87" s="7">
        <f t="shared" si="11"/>
        <v>4.7904686848975553</v>
      </c>
      <c r="D87" s="12">
        <v>308956</v>
      </c>
      <c r="E87" s="12">
        <v>10426</v>
      </c>
      <c r="F87" s="12">
        <v>4329</v>
      </c>
      <c r="G87" s="12">
        <v>1729</v>
      </c>
      <c r="H87" s="12">
        <v>8230</v>
      </c>
      <c r="I87" s="21">
        <f t="shared" si="12"/>
        <v>333670</v>
      </c>
      <c r="J87" s="7">
        <f t="shared" si="13"/>
        <v>4.8286001138849759</v>
      </c>
      <c r="K87" s="12">
        <v>298165</v>
      </c>
      <c r="L87" s="12">
        <v>15941</v>
      </c>
      <c r="M87" s="12">
        <v>5815</v>
      </c>
      <c r="N87" s="12">
        <v>2295</v>
      </c>
      <c r="O87" s="12">
        <v>11476</v>
      </c>
      <c r="P87" s="21">
        <f t="shared" si="14"/>
        <v>333692</v>
      </c>
      <c r="Q87" s="7">
        <f t="shared" si="15"/>
        <v>4.7591791232633689</v>
      </c>
      <c r="R87" s="12">
        <v>300896</v>
      </c>
      <c r="S87" s="12">
        <v>15252</v>
      </c>
      <c r="T87" s="12">
        <v>5579</v>
      </c>
      <c r="U87" s="12">
        <v>2068</v>
      </c>
      <c r="V87" s="12">
        <v>9897</v>
      </c>
      <c r="W87" s="21">
        <f t="shared" si="16"/>
        <v>333692</v>
      </c>
      <c r="X87" s="7">
        <f t="shared" si="17"/>
        <v>4.783626817544322</v>
      </c>
    </row>
    <row r="88" spans="1:51" x14ac:dyDescent="0.25">
      <c r="A88" s="10">
        <v>42818</v>
      </c>
      <c r="B88" s="11" t="s">
        <v>17</v>
      </c>
      <c r="C88" s="7">
        <f t="shared" si="11"/>
        <v>4.7906269222156093</v>
      </c>
      <c r="D88" s="12">
        <v>309016</v>
      </c>
      <c r="E88" s="12">
        <v>10420</v>
      </c>
      <c r="F88" s="12">
        <v>4326</v>
      </c>
      <c r="G88" s="12">
        <v>1729</v>
      </c>
      <c r="H88" s="12">
        <v>8229</v>
      </c>
      <c r="I88" s="21">
        <f t="shared" si="12"/>
        <v>333720</v>
      </c>
      <c r="J88" s="7">
        <f t="shared" si="13"/>
        <v>4.8286737384633822</v>
      </c>
      <c r="K88" s="12">
        <v>298236</v>
      </c>
      <c r="L88" s="12">
        <v>15930</v>
      </c>
      <c r="M88" s="12">
        <v>5814</v>
      </c>
      <c r="N88" s="12">
        <v>2293</v>
      </c>
      <c r="O88" s="12">
        <v>11469</v>
      </c>
      <c r="P88" s="21">
        <f t="shared" si="14"/>
        <v>333742</v>
      </c>
      <c r="Q88" s="7">
        <f t="shared" si="15"/>
        <v>4.7593560295078232</v>
      </c>
      <c r="R88" s="12">
        <v>300967</v>
      </c>
      <c r="S88" s="12">
        <v>15247</v>
      </c>
      <c r="T88" s="12">
        <v>5577</v>
      </c>
      <c r="U88" s="12">
        <v>2067</v>
      </c>
      <c r="V88" s="12">
        <v>9884</v>
      </c>
      <c r="W88" s="21">
        <f t="shared" si="16"/>
        <v>333742</v>
      </c>
      <c r="X88" s="7">
        <f t="shared" si="17"/>
        <v>4.7838509986756232</v>
      </c>
    </row>
    <row r="89" spans="1:51" x14ac:dyDescent="0.25">
      <c r="A89" s="10">
        <v>42819</v>
      </c>
      <c r="B89" s="11" t="s">
        <v>18</v>
      </c>
      <c r="C89" s="7">
        <f t="shared" si="11"/>
        <v>4.7907232024027619</v>
      </c>
      <c r="D89" s="12">
        <v>308990</v>
      </c>
      <c r="E89" s="12">
        <v>10409</v>
      </c>
      <c r="F89" s="12">
        <v>4327</v>
      </c>
      <c r="G89" s="12">
        <v>1728</v>
      </c>
      <c r="H89" s="12">
        <v>8230</v>
      </c>
      <c r="I89" s="21">
        <f t="shared" si="12"/>
        <v>333684</v>
      </c>
      <c r="J89" s="7">
        <f t="shared" si="13"/>
        <v>4.8286792294506178</v>
      </c>
      <c r="K89" s="12">
        <v>298228</v>
      </c>
      <c r="L89" s="12">
        <v>15915</v>
      </c>
      <c r="M89" s="12">
        <v>5806</v>
      </c>
      <c r="N89" s="12">
        <v>2292</v>
      </c>
      <c r="O89" s="12">
        <v>11465</v>
      </c>
      <c r="P89" s="21">
        <f t="shared" si="14"/>
        <v>333706</v>
      </c>
      <c r="Q89" s="7">
        <f t="shared" si="15"/>
        <v>4.7594799014701561</v>
      </c>
      <c r="R89" s="12">
        <v>300957</v>
      </c>
      <c r="S89" s="12">
        <v>15241</v>
      </c>
      <c r="T89" s="12">
        <v>5565</v>
      </c>
      <c r="U89" s="12">
        <v>2066</v>
      </c>
      <c r="V89" s="12">
        <v>9877</v>
      </c>
      <c r="W89" s="21">
        <f t="shared" si="16"/>
        <v>333706</v>
      </c>
      <c r="X89" s="7">
        <f t="shared" si="17"/>
        <v>4.7840104762875102</v>
      </c>
    </row>
    <row r="90" spans="1:51" x14ac:dyDescent="0.25">
      <c r="A90" s="13">
        <v>42820</v>
      </c>
      <c r="B90" s="14" t="s">
        <v>12</v>
      </c>
      <c r="C90" s="15">
        <f t="shared" si="11"/>
        <v>4.7908556649799232</v>
      </c>
      <c r="D90" s="16">
        <v>308948</v>
      </c>
      <c r="E90" s="16">
        <v>10405</v>
      </c>
      <c r="F90" s="16">
        <v>4320</v>
      </c>
      <c r="G90" s="16">
        <v>1727</v>
      </c>
      <c r="H90" s="16">
        <v>8226</v>
      </c>
      <c r="I90" s="22">
        <f t="shared" si="12"/>
        <v>333626</v>
      </c>
      <c r="J90" s="15">
        <f t="shared" si="13"/>
        <v>4.8287603484140922</v>
      </c>
      <c r="K90" s="16">
        <v>298196</v>
      </c>
      <c r="L90" s="16">
        <v>15905</v>
      </c>
      <c r="M90" s="16">
        <v>5797</v>
      </c>
      <c r="N90" s="16">
        <v>2289</v>
      </c>
      <c r="O90" s="16">
        <v>11461</v>
      </c>
      <c r="P90" s="22">
        <f t="shared" si="14"/>
        <v>333648</v>
      </c>
      <c r="Q90" s="15">
        <f t="shared" si="15"/>
        <v>4.7595969404881791</v>
      </c>
      <c r="R90" s="16">
        <v>300938</v>
      </c>
      <c r="S90" s="16">
        <v>15220</v>
      </c>
      <c r="T90" s="16">
        <v>5559</v>
      </c>
      <c r="U90" s="16">
        <v>2064</v>
      </c>
      <c r="V90" s="16">
        <v>9867</v>
      </c>
      <c r="W90" s="22">
        <f t="shared" si="16"/>
        <v>333648</v>
      </c>
      <c r="X90" s="15">
        <f t="shared" si="17"/>
        <v>4.7842097060375002</v>
      </c>
    </row>
    <row r="91" spans="1:51" x14ac:dyDescent="0.25">
      <c r="A91" s="10">
        <v>42821</v>
      </c>
      <c r="B91" s="11" t="s">
        <v>13</v>
      </c>
      <c r="C91" s="7">
        <f t="shared" si="11"/>
        <v>4.7909151439824234</v>
      </c>
      <c r="D91" s="12">
        <v>309025</v>
      </c>
      <c r="E91" s="12">
        <v>10391</v>
      </c>
      <c r="F91" s="12">
        <v>4324</v>
      </c>
      <c r="G91" s="12">
        <v>1726</v>
      </c>
      <c r="H91" s="12">
        <v>8231</v>
      </c>
      <c r="I91" s="21">
        <f t="shared" si="12"/>
        <v>333697</v>
      </c>
      <c r="J91" s="7">
        <f t="shared" si="13"/>
        <v>4.8287638186738269</v>
      </c>
      <c r="K91" s="12">
        <v>298279</v>
      </c>
      <c r="L91" s="12">
        <v>15895</v>
      </c>
      <c r="M91" s="12">
        <v>5796</v>
      </c>
      <c r="N91" s="12">
        <v>2284</v>
      </c>
      <c r="O91" s="12">
        <v>11465</v>
      </c>
      <c r="P91" s="21">
        <f t="shared" si="14"/>
        <v>333719</v>
      </c>
      <c r="Q91" s="7">
        <f t="shared" si="15"/>
        <v>4.7596810490262769</v>
      </c>
      <c r="R91" s="12">
        <v>301020</v>
      </c>
      <c r="S91" s="12">
        <v>15215</v>
      </c>
      <c r="T91" s="12">
        <v>5555</v>
      </c>
      <c r="U91" s="12">
        <v>2058</v>
      </c>
      <c r="V91" s="12">
        <v>9871</v>
      </c>
      <c r="W91" s="21">
        <f t="shared" si="16"/>
        <v>333719</v>
      </c>
      <c r="X91" s="7">
        <f t="shared" si="17"/>
        <v>4.7843005642471663</v>
      </c>
    </row>
    <row r="92" spans="1:51" x14ac:dyDescent="0.25">
      <c r="A92" s="10">
        <v>42822</v>
      </c>
      <c r="B92" s="11" t="s">
        <v>14</v>
      </c>
      <c r="C92" s="7">
        <f t="shared" si="11"/>
        <v>4.7910604900398921</v>
      </c>
      <c r="D92" s="12">
        <v>309233</v>
      </c>
      <c r="E92" s="12">
        <v>10393</v>
      </c>
      <c r="F92" s="12">
        <v>4327</v>
      </c>
      <c r="G92" s="12">
        <v>1726</v>
      </c>
      <c r="H92" s="12">
        <v>8231</v>
      </c>
      <c r="I92" s="21">
        <f t="shared" si="12"/>
        <v>333910</v>
      </c>
      <c r="J92" s="7">
        <f t="shared" si="13"/>
        <v>4.8288490910724446</v>
      </c>
      <c r="K92" s="12">
        <v>298495</v>
      </c>
      <c r="L92" s="12">
        <v>15886</v>
      </c>
      <c r="M92" s="12">
        <v>5806</v>
      </c>
      <c r="N92" s="12">
        <v>2285</v>
      </c>
      <c r="O92" s="12">
        <v>11460</v>
      </c>
      <c r="P92" s="21">
        <f t="shared" si="14"/>
        <v>333932</v>
      </c>
      <c r="Q92" s="7">
        <f t="shared" si="15"/>
        <v>4.7598523052597539</v>
      </c>
      <c r="R92" s="12">
        <v>301241</v>
      </c>
      <c r="S92" s="12">
        <v>15209</v>
      </c>
      <c r="T92" s="12">
        <v>5556</v>
      </c>
      <c r="U92" s="12">
        <v>2056</v>
      </c>
      <c r="V92" s="12">
        <v>9870</v>
      </c>
      <c r="W92" s="21">
        <f t="shared" si="16"/>
        <v>333932</v>
      </c>
      <c r="X92" s="7">
        <f t="shared" si="17"/>
        <v>4.7844800737874777</v>
      </c>
    </row>
    <row r="93" spans="1:51" x14ac:dyDescent="0.25">
      <c r="A93" s="10">
        <v>42823</v>
      </c>
      <c r="B93" s="11" t="s">
        <v>15</v>
      </c>
      <c r="C93" s="7">
        <f t="shared" si="11"/>
        <v>4.7911062767391561</v>
      </c>
      <c r="D93" s="12">
        <v>309309</v>
      </c>
      <c r="E93" s="12">
        <v>10391</v>
      </c>
      <c r="F93" s="12">
        <v>4322</v>
      </c>
      <c r="G93" s="12">
        <v>1725</v>
      </c>
      <c r="H93" s="12">
        <v>8233</v>
      </c>
      <c r="I93" s="21">
        <f t="shared" si="12"/>
        <v>333980</v>
      </c>
      <c r="J93" s="7">
        <f t="shared" si="13"/>
        <v>4.8289059225103301</v>
      </c>
      <c r="K93" s="12">
        <v>298575</v>
      </c>
      <c r="L93" s="12">
        <v>15880</v>
      </c>
      <c r="M93" s="12">
        <v>5802</v>
      </c>
      <c r="N93" s="12">
        <v>2288</v>
      </c>
      <c r="O93" s="12">
        <v>11457</v>
      </c>
      <c r="P93" s="21">
        <f t="shared" si="14"/>
        <v>334002</v>
      </c>
      <c r="Q93" s="7">
        <f t="shared" si="15"/>
        <v>4.7599535332123759</v>
      </c>
      <c r="R93" s="12">
        <v>301312</v>
      </c>
      <c r="S93" s="12">
        <v>15198</v>
      </c>
      <c r="T93" s="12">
        <v>5558</v>
      </c>
      <c r="U93" s="12">
        <v>2059</v>
      </c>
      <c r="V93" s="12">
        <v>9875</v>
      </c>
      <c r="W93" s="21">
        <f t="shared" si="16"/>
        <v>334002</v>
      </c>
      <c r="X93" s="7">
        <f t="shared" si="17"/>
        <v>4.7844593744947632</v>
      </c>
    </row>
    <row r="94" spans="1:51" x14ac:dyDescent="0.25">
      <c r="A94" s="10">
        <v>42824</v>
      </c>
      <c r="B94" s="11" t="s">
        <v>16</v>
      </c>
      <c r="C94" s="7">
        <f t="shared" si="11"/>
        <v>4.791175782431436</v>
      </c>
      <c r="D94" s="12">
        <v>309184</v>
      </c>
      <c r="E94" s="12">
        <v>10366</v>
      </c>
      <c r="F94" s="12">
        <v>4320</v>
      </c>
      <c r="G94" s="12">
        <v>1723</v>
      </c>
      <c r="H94" s="12">
        <v>8230</v>
      </c>
      <c r="I94" s="21">
        <f t="shared" si="12"/>
        <v>333823</v>
      </c>
      <c r="J94" s="7">
        <f t="shared" si="13"/>
        <v>4.8289662485808345</v>
      </c>
      <c r="K94" s="12">
        <v>298455</v>
      </c>
      <c r="L94" s="12">
        <v>15856</v>
      </c>
      <c r="M94" s="12">
        <v>5794</v>
      </c>
      <c r="N94" s="12">
        <v>2284</v>
      </c>
      <c r="O94" s="12">
        <v>11456</v>
      </c>
      <c r="P94" s="21">
        <f t="shared" si="14"/>
        <v>333845</v>
      </c>
      <c r="Q94" s="7">
        <f t="shared" si="15"/>
        <v>4.7600083871257617</v>
      </c>
      <c r="R94" s="12">
        <v>301198</v>
      </c>
      <c r="S94" s="12">
        <v>15167</v>
      </c>
      <c r="T94" s="12">
        <v>5551</v>
      </c>
      <c r="U94" s="12">
        <v>2059</v>
      </c>
      <c r="V94" s="12">
        <v>9870</v>
      </c>
      <c r="W94" s="21">
        <f t="shared" si="16"/>
        <v>333845</v>
      </c>
      <c r="X94" s="7">
        <f t="shared" si="17"/>
        <v>4.7845527115877129</v>
      </c>
    </row>
    <row r="95" spans="1:51" x14ac:dyDescent="0.25">
      <c r="A95" s="10">
        <v>42825</v>
      </c>
      <c r="B95" s="11" t="s">
        <v>17</v>
      </c>
      <c r="C95" s="7">
        <f t="shared" si="11"/>
        <v>4.7911084941019961</v>
      </c>
      <c r="D95" s="12">
        <v>308881</v>
      </c>
      <c r="E95" s="12">
        <v>10368</v>
      </c>
      <c r="F95" s="12">
        <v>4317</v>
      </c>
      <c r="G95" s="12">
        <v>1721</v>
      </c>
      <c r="H95" s="12">
        <v>8229</v>
      </c>
      <c r="I95" s="21">
        <f t="shared" si="12"/>
        <v>333516</v>
      </c>
      <c r="J95" s="7">
        <f t="shared" si="13"/>
        <v>4.8288507897672073</v>
      </c>
      <c r="K95" s="12">
        <v>298170</v>
      </c>
      <c r="L95" s="12">
        <v>15850</v>
      </c>
      <c r="M95" s="12">
        <v>5789</v>
      </c>
      <c r="N95" s="12">
        <v>2283</v>
      </c>
      <c r="O95" s="12">
        <v>11446</v>
      </c>
      <c r="P95" s="21">
        <f t="shared" si="14"/>
        <v>333538</v>
      </c>
      <c r="Q95" s="7">
        <f t="shared" si="15"/>
        <v>4.7599643818695325</v>
      </c>
      <c r="R95" s="12">
        <v>300921</v>
      </c>
      <c r="S95" s="12">
        <v>15149</v>
      </c>
      <c r="T95" s="12">
        <v>5544</v>
      </c>
      <c r="U95" s="12">
        <v>2059</v>
      </c>
      <c r="V95" s="12">
        <v>9865</v>
      </c>
      <c r="W95" s="21">
        <f t="shared" si="16"/>
        <v>333538</v>
      </c>
      <c r="X95" s="7">
        <f t="shared" si="17"/>
        <v>4.7845103106692495</v>
      </c>
    </row>
    <row r="96" spans="1:51" ht="18" customHeight="1" x14ac:dyDescent="0.25">
      <c r="A96" s="17">
        <v>42795</v>
      </c>
      <c r="B96" s="18" t="s">
        <v>19</v>
      </c>
      <c r="C96" s="19">
        <f>AVERAGE(C65:C95)</f>
        <v>4.7886927545459805</v>
      </c>
      <c r="D96" s="20">
        <f t="shared" ref="D96:X96" si="18">AVERAGE(D65:D95)</f>
        <v>305612.22580645164</v>
      </c>
      <c r="E96" s="20">
        <f t="shared" si="18"/>
        <v>10428.935483870968</v>
      </c>
      <c r="F96" s="20">
        <f t="shared" si="18"/>
        <v>4310.9677419354839</v>
      </c>
      <c r="G96" s="20">
        <f t="shared" si="18"/>
        <v>1722.8064516129032</v>
      </c>
      <c r="H96" s="20">
        <f t="shared" si="18"/>
        <v>8190.9677419354839</v>
      </c>
      <c r="I96" s="20">
        <f t="shared" si="18"/>
        <v>330265.90322580643</v>
      </c>
      <c r="J96" s="19">
        <f t="shared" si="18"/>
        <v>4.8274495753847457</v>
      </c>
      <c r="K96" s="20">
        <f t="shared" si="18"/>
        <v>294848.93548387097</v>
      </c>
      <c r="L96" s="20">
        <f t="shared" si="18"/>
        <v>15916.451612903225</v>
      </c>
      <c r="M96" s="20">
        <f t="shared" si="18"/>
        <v>5807.1290322580644</v>
      </c>
      <c r="N96" s="20">
        <f t="shared" si="18"/>
        <v>2293.4193548387098</v>
      </c>
      <c r="O96" s="20">
        <f t="shared" si="18"/>
        <v>11486.516129032258</v>
      </c>
      <c r="P96" s="20">
        <f t="shared" si="18"/>
        <v>330352.45161290321</v>
      </c>
      <c r="Q96" s="19">
        <f t="shared" si="18"/>
        <v>4.7567243419047136</v>
      </c>
      <c r="R96" s="20">
        <f t="shared" si="18"/>
        <v>297554.06451612903</v>
      </c>
      <c r="S96" s="20">
        <f t="shared" si="18"/>
        <v>15232.322580645161</v>
      </c>
      <c r="T96" s="20">
        <f t="shared" si="18"/>
        <v>5571.2580645161288</v>
      </c>
      <c r="U96" s="20">
        <f t="shared" si="18"/>
        <v>2068.5806451612902</v>
      </c>
      <c r="V96" s="20">
        <f t="shared" si="18"/>
        <v>9861.7096774193542</v>
      </c>
      <c r="W96" s="20">
        <f t="shared" si="18"/>
        <v>330287.93548387097</v>
      </c>
      <c r="X96" s="23">
        <f t="shared" si="18"/>
        <v>4.7819043463484823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24" x14ac:dyDescent="0.25">
      <c r="A97" s="10">
        <v>42826</v>
      </c>
      <c r="B97" s="11" t="s">
        <v>18</v>
      </c>
      <c r="C97" s="7">
        <f t="shared" si="11"/>
        <v>4.7915917213143349</v>
      </c>
      <c r="D97" s="12">
        <v>308658</v>
      </c>
      <c r="E97" s="12">
        <v>10343</v>
      </c>
      <c r="F97" s="12">
        <v>4323</v>
      </c>
      <c r="G97" s="12">
        <v>1720</v>
      </c>
      <c r="H97" s="12">
        <v>8216</v>
      </c>
      <c r="I97" s="21">
        <f t="shared" ref="I97:I126" si="19">SUM(D97:H97)</f>
        <v>333260</v>
      </c>
      <c r="J97" s="7">
        <f t="shared" ref="J97:J126" si="20">(D97*5+E97*4+F97*3+G97*2+H97*1)/I97</f>
        <v>4.8289233631398911</v>
      </c>
      <c r="K97" s="12">
        <v>297968</v>
      </c>
      <c r="L97" s="12">
        <v>15809</v>
      </c>
      <c r="M97" s="12">
        <v>5789</v>
      </c>
      <c r="N97" s="12">
        <v>2281</v>
      </c>
      <c r="O97" s="12">
        <v>11435</v>
      </c>
      <c r="P97" s="21">
        <f t="shared" ref="P97:P126" si="21">SUM(K97:O97)</f>
        <v>333282</v>
      </c>
      <c r="Q97" s="7">
        <f t="shared" ref="Q97:Q110" si="22">(K97*5+L97*4+M97*3+N97*2+O97*1)/P97</f>
        <v>4.7600530481694179</v>
      </c>
      <c r="R97" s="12">
        <v>300713</v>
      </c>
      <c r="S97" s="12">
        <v>15122</v>
      </c>
      <c r="T97" s="12">
        <v>5541</v>
      </c>
      <c r="U97" s="12">
        <v>2060</v>
      </c>
      <c r="V97" s="12">
        <v>9746</v>
      </c>
      <c r="W97" s="21">
        <f t="shared" ref="W97:W126" si="23">SUM(R97:V97)</f>
        <v>333182</v>
      </c>
      <c r="X97" s="7">
        <f t="shared" ref="X97:X126" si="24">(R97*5+S97*4+T97*3+U97*2+V97*1)/W97</f>
        <v>4.7857987526336956</v>
      </c>
    </row>
    <row r="98" spans="1:24" x14ac:dyDescent="0.25">
      <c r="A98" s="13">
        <v>42827</v>
      </c>
      <c r="B98" s="14" t="s">
        <v>12</v>
      </c>
      <c r="C98" s="15">
        <f t="shared" si="11"/>
        <v>4.7912071232992082</v>
      </c>
      <c r="D98" s="16">
        <v>308255</v>
      </c>
      <c r="E98" s="16">
        <v>10341</v>
      </c>
      <c r="F98" s="16">
        <v>4318</v>
      </c>
      <c r="G98" s="16">
        <v>1717</v>
      </c>
      <c r="H98" s="16">
        <v>8206</v>
      </c>
      <c r="I98" s="22">
        <f t="shared" si="19"/>
        <v>332837</v>
      </c>
      <c r="J98" s="15">
        <f t="shared" si="20"/>
        <v>4.8288892160426879</v>
      </c>
      <c r="K98" s="16">
        <v>297590</v>
      </c>
      <c r="L98" s="16">
        <v>15793</v>
      </c>
      <c r="M98" s="16">
        <v>5780</v>
      </c>
      <c r="N98" s="16">
        <v>2277</v>
      </c>
      <c r="O98" s="16">
        <v>11419</v>
      </c>
      <c r="P98" s="22">
        <f t="shared" si="21"/>
        <v>332859</v>
      </c>
      <c r="Q98" s="15">
        <f t="shared" si="22"/>
        <v>4.7600785918361828</v>
      </c>
      <c r="R98" s="16">
        <v>300323</v>
      </c>
      <c r="S98" s="16">
        <v>15115</v>
      </c>
      <c r="T98" s="16">
        <v>5533</v>
      </c>
      <c r="U98" s="16">
        <v>2053</v>
      </c>
      <c r="V98" s="16">
        <v>9835</v>
      </c>
      <c r="W98" s="22">
        <f t="shared" si="23"/>
        <v>332859</v>
      </c>
      <c r="X98" s="15">
        <f t="shared" si="24"/>
        <v>4.7846535620187529</v>
      </c>
    </row>
    <row r="99" spans="1:24" x14ac:dyDescent="0.25">
      <c r="A99" s="10">
        <v>42828</v>
      </c>
      <c r="B99" s="11" t="s">
        <v>13</v>
      </c>
      <c r="C99" s="7">
        <f t="shared" si="11"/>
        <v>4.7912173371120597</v>
      </c>
      <c r="D99" s="12">
        <v>307802</v>
      </c>
      <c r="E99" s="12">
        <v>10308</v>
      </c>
      <c r="F99" s="12">
        <v>4313</v>
      </c>
      <c r="G99" s="12">
        <v>1714</v>
      </c>
      <c r="H99" s="12">
        <v>8199</v>
      </c>
      <c r="I99" s="21">
        <f t="shared" si="19"/>
        <v>332336</v>
      </c>
      <c r="J99" s="7">
        <f t="shared" si="20"/>
        <v>4.8288719849790569</v>
      </c>
      <c r="K99" s="12">
        <v>297154</v>
      </c>
      <c r="L99" s="12">
        <v>15766</v>
      </c>
      <c r="M99" s="12">
        <v>5762</v>
      </c>
      <c r="N99" s="12">
        <v>2275</v>
      </c>
      <c r="O99" s="12">
        <v>11401</v>
      </c>
      <c r="P99" s="21">
        <f t="shared" si="21"/>
        <v>332358</v>
      </c>
      <c r="Q99" s="7">
        <f t="shared" si="22"/>
        <v>4.7601411730724097</v>
      </c>
      <c r="R99" s="12">
        <v>299865</v>
      </c>
      <c r="S99" s="12">
        <v>15096</v>
      </c>
      <c r="T99" s="12">
        <v>5530</v>
      </c>
      <c r="U99" s="12">
        <v>2047</v>
      </c>
      <c r="V99" s="12">
        <v>9820</v>
      </c>
      <c r="W99" s="21">
        <f t="shared" si="23"/>
        <v>332358</v>
      </c>
      <c r="X99" s="7">
        <f t="shared" si="24"/>
        <v>4.7846388532847115</v>
      </c>
    </row>
    <row r="100" spans="1:24" x14ac:dyDescent="0.25">
      <c r="A100" s="10">
        <v>42829</v>
      </c>
      <c r="B100" s="11" t="s">
        <v>14</v>
      </c>
      <c r="C100" s="7">
        <f t="shared" si="11"/>
        <v>4.7911397431314597</v>
      </c>
      <c r="D100" s="12">
        <v>307152</v>
      </c>
      <c r="E100" s="12">
        <v>10280</v>
      </c>
      <c r="F100" s="12">
        <v>4296</v>
      </c>
      <c r="G100" s="12">
        <v>1715</v>
      </c>
      <c r="H100" s="12">
        <v>8187</v>
      </c>
      <c r="I100" s="21">
        <f t="shared" si="19"/>
        <v>331630</v>
      </c>
      <c r="J100" s="7">
        <f t="shared" si="20"/>
        <v>4.8288303229502763</v>
      </c>
      <c r="K100" s="12">
        <v>296520</v>
      </c>
      <c r="L100" s="12">
        <v>15739</v>
      </c>
      <c r="M100" s="12">
        <v>5738</v>
      </c>
      <c r="N100" s="12">
        <v>2266</v>
      </c>
      <c r="O100" s="12">
        <v>11389</v>
      </c>
      <c r="P100" s="21">
        <f t="shared" si="21"/>
        <v>331652</v>
      </c>
      <c r="Q100" s="7">
        <f t="shared" si="22"/>
        <v>4.7600828579354264</v>
      </c>
      <c r="R100" s="12">
        <v>299212</v>
      </c>
      <c r="S100" s="12">
        <v>15072</v>
      </c>
      <c r="T100" s="12">
        <v>5516</v>
      </c>
      <c r="U100" s="12">
        <v>2043</v>
      </c>
      <c r="V100" s="12">
        <v>9809</v>
      </c>
      <c r="W100" s="21">
        <f t="shared" si="23"/>
        <v>331652</v>
      </c>
      <c r="X100" s="7">
        <f t="shared" si="24"/>
        <v>4.7845060485086774</v>
      </c>
    </row>
    <row r="101" spans="1:24" x14ac:dyDescent="0.25">
      <c r="A101" s="10">
        <v>42830</v>
      </c>
      <c r="B101" s="11" t="s">
        <v>15</v>
      </c>
      <c r="C101" s="7">
        <f t="shared" si="11"/>
        <v>4.7910292414791185</v>
      </c>
      <c r="D101" s="12">
        <v>306525</v>
      </c>
      <c r="E101" s="12">
        <v>10236</v>
      </c>
      <c r="F101" s="12">
        <v>4287</v>
      </c>
      <c r="G101" s="12">
        <v>1709</v>
      </c>
      <c r="H101" s="12">
        <v>8184</v>
      </c>
      <c r="I101" s="21">
        <f t="shared" si="19"/>
        <v>330941</v>
      </c>
      <c r="J101" s="7">
        <f t="shared" si="20"/>
        <v>4.8287519527649945</v>
      </c>
      <c r="K101" s="12">
        <v>295902</v>
      </c>
      <c r="L101" s="12">
        <v>15689</v>
      </c>
      <c r="M101" s="12">
        <v>5730</v>
      </c>
      <c r="N101" s="12">
        <v>2264</v>
      </c>
      <c r="O101" s="12">
        <v>11378</v>
      </c>
      <c r="P101" s="21">
        <f t="shared" si="21"/>
        <v>330963</v>
      </c>
      <c r="Q101" s="7">
        <f t="shared" si="22"/>
        <v>4.7599338898910153</v>
      </c>
      <c r="R101" s="12">
        <v>298597</v>
      </c>
      <c r="S101" s="12">
        <v>15022</v>
      </c>
      <c r="T101" s="12">
        <v>5502</v>
      </c>
      <c r="U101" s="12">
        <v>2039</v>
      </c>
      <c r="V101" s="12">
        <v>9803</v>
      </c>
      <c r="W101" s="21">
        <f t="shared" si="23"/>
        <v>330963</v>
      </c>
      <c r="X101" s="7">
        <f t="shared" si="24"/>
        <v>4.7844018817813474</v>
      </c>
    </row>
    <row r="102" spans="1:24" x14ac:dyDescent="0.25">
      <c r="A102" s="10">
        <v>42831</v>
      </c>
      <c r="B102" s="11" t="s">
        <v>16</v>
      </c>
      <c r="C102" s="7">
        <f t="shared" si="11"/>
        <v>4.7908538240981677</v>
      </c>
      <c r="D102" s="12">
        <v>305788</v>
      </c>
      <c r="E102" s="12">
        <v>10203</v>
      </c>
      <c r="F102" s="12">
        <v>4284</v>
      </c>
      <c r="G102" s="12">
        <v>1703</v>
      </c>
      <c r="H102" s="12">
        <v>8177</v>
      </c>
      <c r="I102" s="21">
        <f t="shared" si="19"/>
        <v>330155</v>
      </c>
      <c r="J102" s="7">
        <f t="shared" si="20"/>
        <v>4.8286017173751725</v>
      </c>
      <c r="K102" s="12">
        <v>295186</v>
      </c>
      <c r="L102" s="12">
        <v>15644</v>
      </c>
      <c r="M102" s="12">
        <v>5717</v>
      </c>
      <c r="N102" s="12">
        <v>2260</v>
      </c>
      <c r="O102" s="12">
        <v>11370</v>
      </c>
      <c r="P102" s="21">
        <f t="shared" si="21"/>
        <v>330177</v>
      </c>
      <c r="Q102" s="7">
        <f t="shared" si="22"/>
        <v>4.7597107006242103</v>
      </c>
      <c r="R102" s="12">
        <v>297875</v>
      </c>
      <c r="S102" s="12">
        <v>14985</v>
      </c>
      <c r="T102" s="12">
        <v>5490</v>
      </c>
      <c r="U102" s="12">
        <v>2037</v>
      </c>
      <c r="V102" s="12">
        <v>9790</v>
      </c>
      <c r="W102" s="21">
        <f t="shared" si="23"/>
        <v>330177</v>
      </c>
      <c r="X102" s="7">
        <f t="shared" si="24"/>
        <v>4.7842490542951204</v>
      </c>
    </row>
    <row r="103" spans="1:24" x14ac:dyDescent="0.25">
      <c r="A103" s="10">
        <v>42832</v>
      </c>
      <c r="B103" s="11" t="s">
        <v>17</v>
      </c>
      <c r="C103" s="7">
        <f t="shared" si="11"/>
        <v>4.7905490393864829</v>
      </c>
      <c r="D103" s="12">
        <v>304720</v>
      </c>
      <c r="E103" s="12">
        <v>10160</v>
      </c>
      <c r="F103" s="12">
        <v>4277</v>
      </c>
      <c r="G103" s="12">
        <v>1694</v>
      </c>
      <c r="H103" s="12">
        <v>8167</v>
      </c>
      <c r="I103" s="21">
        <f t="shared" si="19"/>
        <v>329018</v>
      </c>
      <c r="J103" s="7">
        <f t="shared" si="20"/>
        <v>4.8283862888960485</v>
      </c>
      <c r="K103" s="12">
        <v>294138</v>
      </c>
      <c r="L103" s="12">
        <v>15586</v>
      </c>
      <c r="M103" s="12">
        <v>5707</v>
      </c>
      <c r="N103" s="12">
        <v>2253</v>
      </c>
      <c r="O103" s="12">
        <v>11355</v>
      </c>
      <c r="P103" s="21">
        <f t="shared" si="21"/>
        <v>329039</v>
      </c>
      <c r="Q103" s="7">
        <f t="shared" si="22"/>
        <v>4.7593628718784098</v>
      </c>
      <c r="R103" s="12">
        <v>296807</v>
      </c>
      <c r="S103" s="12">
        <v>14940</v>
      </c>
      <c r="T103" s="12">
        <v>5485</v>
      </c>
      <c r="U103" s="12">
        <v>2032</v>
      </c>
      <c r="V103" s="12">
        <v>9775</v>
      </c>
      <c r="W103" s="21">
        <f t="shared" si="23"/>
        <v>329039</v>
      </c>
      <c r="X103" s="7">
        <f t="shared" si="24"/>
        <v>4.7838979573849905</v>
      </c>
    </row>
    <row r="104" spans="1:24" x14ac:dyDescent="0.25">
      <c r="A104" s="10">
        <v>42833</v>
      </c>
      <c r="B104" s="11" t="s">
        <v>18</v>
      </c>
      <c r="C104" s="7">
        <f t="shared" si="11"/>
        <v>4.7902776248438359</v>
      </c>
      <c r="D104" s="12">
        <v>303865</v>
      </c>
      <c r="E104" s="12">
        <v>10121</v>
      </c>
      <c r="F104" s="12">
        <v>4266</v>
      </c>
      <c r="G104" s="12">
        <v>1695</v>
      </c>
      <c r="H104" s="12">
        <v>8162</v>
      </c>
      <c r="I104" s="21">
        <f t="shared" si="19"/>
        <v>328109</v>
      </c>
      <c r="J104" s="7">
        <f t="shared" si="20"/>
        <v>4.8281485725780149</v>
      </c>
      <c r="K104" s="12">
        <v>293301</v>
      </c>
      <c r="L104" s="12">
        <v>15543</v>
      </c>
      <c r="M104" s="12">
        <v>5688</v>
      </c>
      <c r="N104" s="12">
        <v>2253</v>
      </c>
      <c r="O104" s="12">
        <v>11345</v>
      </c>
      <c r="P104" s="21">
        <f t="shared" si="21"/>
        <v>328130</v>
      </c>
      <c r="Q104" s="7">
        <f t="shared" si="22"/>
        <v>4.7590650047237375</v>
      </c>
      <c r="R104" s="12">
        <v>295963</v>
      </c>
      <c r="S104" s="12">
        <v>14895</v>
      </c>
      <c r="T104" s="12">
        <v>5475</v>
      </c>
      <c r="U104" s="12">
        <v>2032</v>
      </c>
      <c r="V104" s="12">
        <v>9765</v>
      </c>
      <c r="W104" s="21">
        <f t="shared" si="23"/>
        <v>328130</v>
      </c>
      <c r="X104" s="7">
        <f t="shared" si="24"/>
        <v>4.7836192972297562</v>
      </c>
    </row>
    <row r="105" spans="1:24" x14ac:dyDescent="0.25">
      <c r="A105" s="13">
        <v>42834</v>
      </c>
      <c r="B105" s="14" t="s">
        <v>12</v>
      </c>
      <c r="C105" s="15">
        <f t="shared" si="11"/>
        <v>4.7901745956168078</v>
      </c>
      <c r="D105" s="16">
        <v>303066</v>
      </c>
      <c r="E105" s="16">
        <v>10082</v>
      </c>
      <c r="F105" s="16">
        <v>4252</v>
      </c>
      <c r="G105" s="16">
        <v>1686</v>
      </c>
      <c r="H105" s="16">
        <v>8147</v>
      </c>
      <c r="I105" s="22">
        <f t="shared" si="19"/>
        <v>327233</v>
      </c>
      <c r="J105" s="15">
        <f t="shared" si="20"/>
        <v>4.8281591404289905</v>
      </c>
      <c r="K105" s="16">
        <v>292511</v>
      </c>
      <c r="L105" s="16">
        <v>15499</v>
      </c>
      <c r="M105" s="16">
        <v>5669</v>
      </c>
      <c r="N105" s="16">
        <v>2248</v>
      </c>
      <c r="O105" s="16">
        <v>11327</v>
      </c>
      <c r="P105" s="22">
        <f t="shared" si="21"/>
        <v>327254</v>
      </c>
      <c r="Q105" s="15">
        <f t="shared" si="22"/>
        <v>4.7589364835876715</v>
      </c>
      <c r="R105" s="16">
        <v>295157</v>
      </c>
      <c r="S105" s="16">
        <v>14855</v>
      </c>
      <c r="T105" s="16">
        <v>5462</v>
      </c>
      <c r="U105" s="16">
        <v>2025</v>
      </c>
      <c r="V105" s="16">
        <v>9755</v>
      </c>
      <c r="W105" s="22">
        <f t="shared" si="23"/>
        <v>327254</v>
      </c>
      <c r="X105" s="15">
        <f t="shared" si="24"/>
        <v>4.7834281628337623</v>
      </c>
    </row>
    <row r="106" spans="1:24" x14ac:dyDescent="0.25">
      <c r="A106" s="10">
        <v>42835</v>
      </c>
      <c r="B106" s="11" t="s">
        <v>13</v>
      </c>
      <c r="C106" s="7">
        <f t="shared" si="11"/>
        <v>4.7900244386282091</v>
      </c>
      <c r="D106" s="12">
        <v>302224</v>
      </c>
      <c r="E106" s="12">
        <v>10047</v>
      </c>
      <c r="F106" s="12">
        <v>4243</v>
      </c>
      <c r="G106" s="12">
        <v>1683</v>
      </c>
      <c r="H106" s="12">
        <v>8140</v>
      </c>
      <c r="I106" s="21">
        <f t="shared" si="19"/>
        <v>326337</v>
      </c>
      <c r="J106" s="7">
        <f t="shared" si="20"/>
        <v>4.8279631178812084</v>
      </c>
      <c r="K106" s="12">
        <v>291704</v>
      </c>
      <c r="L106" s="12">
        <v>15453</v>
      </c>
      <c r="M106" s="12">
        <v>5646</v>
      </c>
      <c r="N106" s="12">
        <v>2246</v>
      </c>
      <c r="O106" s="12">
        <v>11309</v>
      </c>
      <c r="P106" s="21">
        <f t="shared" si="21"/>
        <v>326358</v>
      </c>
      <c r="Q106" s="7">
        <f t="shared" si="22"/>
        <v>4.7587955558006847</v>
      </c>
      <c r="R106" s="12">
        <v>294338</v>
      </c>
      <c r="S106" s="12">
        <v>14807</v>
      </c>
      <c r="T106" s="12">
        <v>5458</v>
      </c>
      <c r="U106" s="12">
        <v>2026</v>
      </c>
      <c r="V106" s="12">
        <v>9729</v>
      </c>
      <c r="W106" s="21">
        <f t="shared" si="23"/>
        <v>326358</v>
      </c>
      <c r="X106" s="7">
        <f t="shared" si="24"/>
        <v>4.7833146422027344</v>
      </c>
    </row>
    <row r="107" spans="1:24" x14ac:dyDescent="0.25">
      <c r="A107" s="10">
        <v>42836</v>
      </c>
      <c r="B107" s="11" t="s">
        <v>14</v>
      </c>
      <c r="C107" s="7">
        <f t="shared" si="11"/>
        <v>4.7899701003388735</v>
      </c>
      <c r="D107" s="12">
        <v>301290</v>
      </c>
      <c r="E107" s="12">
        <v>10021</v>
      </c>
      <c r="F107" s="12">
        <v>4230</v>
      </c>
      <c r="G107" s="12">
        <v>1679</v>
      </c>
      <c r="H107" s="12">
        <v>8120</v>
      </c>
      <c r="I107" s="21">
        <f t="shared" si="19"/>
        <v>325340</v>
      </c>
      <c r="J107" s="7">
        <f t="shared" si="20"/>
        <v>4.8278785270793634</v>
      </c>
      <c r="K107" s="12">
        <v>290806</v>
      </c>
      <c r="L107" s="12">
        <v>15405</v>
      </c>
      <c r="M107" s="12">
        <v>5629</v>
      </c>
      <c r="N107" s="12">
        <v>2241</v>
      </c>
      <c r="O107" s="12">
        <v>11280</v>
      </c>
      <c r="P107" s="21">
        <f t="shared" si="21"/>
        <v>325361</v>
      </c>
      <c r="Q107" s="7">
        <f t="shared" si="22"/>
        <v>4.7587110932164585</v>
      </c>
      <c r="R107" s="12">
        <v>293441</v>
      </c>
      <c r="S107" s="12">
        <v>14759</v>
      </c>
      <c r="T107" s="12">
        <v>5443</v>
      </c>
      <c r="U107" s="12">
        <v>2018</v>
      </c>
      <c r="V107" s="12">
        <v>9700</v>
      </c>
      <c r="W107" s="21">
        <f t="shared" si="23"/>
        <v>325361</v>
      </c>
      <c r="X107" s="7">
        <f t="shared" si="24"/>
        <v>4.7833206807207995</v>
      </c>
    </row>
    <row r="108" spans="1:24" x14ac:dyDescent="0.25">
      <c r="A108" s="10">
        <v>42837</v>
      </c>
      <c r="B108" s="11" t="s">
        <v>15</v>
      </c>
      <c r="C108" s="7">
        <f t="shared" si="11"/>
        <v>4.7897399343096838</v>
      </c>
      <c r="D108" s="12">
        <v>300433</v>
      </c>
      <c r="E108" s="12">
        <v>10001</v>
      </c>
      <c r="F108" s="12">
        <v>4226</v>
      </c>
      <c r="G108" s="12">
        <v>1680</v>
      </c>
      <c r="H108" s="12">
        <v>8108</v>
      </c>
      <c r="I108" s="21">
        <f t="shared" si="19"/>
        <v>324448</v>
      </c>
      <c r="J108" s="7">
        <f t="shared" si="20"/>
        <v>4.8276303136403982</v>
      </c>
      <c r="K108" s="12">
        <v>289992</v>
      </c>
      <c r="L108" s="12">
        <v>15357</v>
      </c>
      <c r="M108" s="12">
        <v>5614</v>
      </c>
      <c r="N108" s="12">
        <v>2237</v>
      </c>
      <c r="O108" s="12">
        <v>11269</v>
      </c>
      <c r="P108" s="21">
        <f t="shared" si="21"/>
        <v>324469</v>
      </c>
      <c r="Q108" s="7">
        <f t="shared" si="22"/>
        <v>4.7584607466352722</v>
      </c>
      <c r="R108" s="12">
        <v>292622</v>
      </c>
      <c r="S108" s="12">
        <v>14716</v>
      </c>
      <c r="T108" s="12">
        <v>5429</v>
      </c>
      <c r="U108" s="12">
        <v>2014</v>
      </c>
      <c r="V108" s="12">
        <v>9688</v>
      </c>
      <c r="W108" s="21">
        <f t="shared" si="23"/>
        <v>324469</v>
      </c>
      <c r="X108" s="7">
        <f t="shared" si="24"/>
        <v>4.7831287426533811</v>
      </c>
    </row>
    <row r="109" spans="1:24" x14ac:dyDescent="0.25">
      <c r="A109" s="10">
        <v>42838</v>
      </c>
      <c r="B109" s="11" t="s">
        <v>16</v>
      </c>
      <c r="C109" s="7">
        <f t="shared" si="11"/>
        <v>4.7899638180738968</v>
      </c>
      <c r="D109" s="12">
        <v>300238</v>
      </c>
      <c r="E109" s="12">
        <v>9975</v>
      </c>
      <c r="F109" s="12">
        <v>4218</v>
      </c>
      <c r="G109" s="12">
        <v>1674</v>
      </c>
      <c r="H109" s="12">
        <v>8102</v>
      </c>
      <c r="I109" s="21">
        <f t="shared" si="19"/>
        <v>324207</v>
      </c>
      <c r="J109" s="7">
        <f t="shared" si="20"/>
        <v>4.8277612759749173</v>
      </c>
      <c r="K109" s="12">
        <v>289815</v>
      </c>
      <c r="L109" s="12">
        <v>15320</v>
      </c>
      <c r="M109" s="12">
        <v>5612</v>
      </c>
      <c r="N109" s="12">
        <v>2231</v>
      </c>
      <c r="O109" s="12">
        <v>11250</v>
      </c>
      <c r="P109" s="21">
        <f t="shared" si="21"/>
        <v>324228</v>
      </c>
      <c r="Q109" s="7">
        <f t="shared" si="22"/>
        <v>4.7586975831822054</v>
      </c>
      <c r="R109" s="12">
        <v>292447</v>
      </c>
      <c r="S109" s="12">
        <v>14690</v>
      </c>
      <c r="T109" s="12">
        <v>5412</v>
      </c>
      <c r="U109" s="12">
        <v>2009</v>
      </c>
      <c r="V109" s="12">
        <v>9669</v>
      </c>
      <c r="W109" s="21">
        <f t="shared" si="23"/>
        <v>324227</v>
      </c>
      <c r="X109" s="7">
        <f t="shared" si="24"/>
        <v>4.7834325950645686</v>
      </c>
    </row>
    <row r="110" spans="1:24" x14ac:dyDescent="0.25">
      <c r="A110" s="10">
        <v>42839</v>
      </c>
      <c r="B110" s="11" t="s">
        <v>17</v>
      </c>
      <c r="C110" s="7">
        <f t="shared" si="11"/>
        <v>4.7907380369457258</v>
      </c>
      <c r="D110" s="12">
        <v>301197</v>
      </c>
      <c r="E110" s="12">
        <v>9951</v>
      </c>
      <c r="F110" s="12">
        <v>4216</v>
      </c>
      <c r="G110" s="12">
        <v>1673</v>
      </c>
      <c r="H110" s="12">
        <v>8100</v>
      </c>
      <c r="I110" s="21">
        <f t="shared" si="19"/>
        <v>325137</v>
      </c>
      <c r="J110" s="7">
        <f t="shared" si="20"/>
        <v>4.8283738854698175</v>
      </c>
      <c r="K110" s="12">
        <v>290774</v>
      </c>
      <c r="L110" s="12">
        <v>15311</v>
      </c>
      <c r="M110" s="12">
        <v>5603</v>
      </c>
      <c r="N110" s="12">
        <v>2231</v>
      </c>
      <c r="O110" s="12">
        <v>11239</v>
      </c>
      <c r="P110" s="21">
        <f t="shared" si="21"/>
        <v>325158</v>
      </c>
      <c r="Q110" s="7">
        <f t="shared" si="22"/>
        <v>4.7596060991887024</v>
      </c>
      <c r="R110" s="12">
        <v>293401</v>
      </c>
      <c r="S110" s="12">
        <v>14682</v>
      </c>
      <c r="T110" s="12">
        <v>5407</v>
      </c>
      <c r="U110" s="12">
        <v>2010</v>
      </c>
      <c r="V110" s="12">
        <v>9658</v>
      </c>
      <c r="W110" s="21">
        <f t="shared" si="23"/>
        <v>325158</v>
      </c>
      <c r="X110" s="7">
        <f t="shared" si="24"/>
        <v>4.7842341261786574</v>
      </c>
    </row>
    <row r="111" spans="1:24" x14ac:dyDescent="0.25">
      <c r="A111" s="10">
        <v>42840</v>
      </c>
      <c r="B111" s="11" t="s">
        <v>18</v>
      </c>
      <c r="C111" s="7">
        <f t="shared" ref="C111:C126" si="25">AVERAGE(J111,Q111,X111)</f>
        <v>4.7917195187638564</v>
      </c>
      <c r="D111" s="12">
        <v>302317</v>
      </c>
      <c r="E111" s="12">
        <v>9944</v>
      </c>
      <c r="F111" s="12">
        <v>4214</v>
      </c>
      <c r="G111" s="12">
        <v>1678</v>
      </c>
      <c r="H111" s="12">
        <v>8095</v>
      </c>
      <c r="I111" s="21">
        <f t="shared" si="19"/>
        <v>326248</v>
      </c>
      <c r="J111" s="7">
        <f t="shared" si="20"/>
        <v>4.8290073808881591</v>
      </c>
      <c r="K111" s="12">
        <v>291910</v>
      </c>
      <c r="L111" s="12">
        <v>15093</v>
      </c>
      <c r="M111" s="12">
        <v>5597</v>
      </c>
      <c r="N111" s="12">
        <v>2229</v>
      </c>
      <c r="O111" s="12">
        <v>11240</v>
      </c>
      <c r="P111" s="21">
        <f t="shared" si="21"/>
        <v>326069</v>
      </c>
      <c r="Q111" s="7">
        <f t="shared" ref="Q111:Q126" si="26">(K111*5+L111*4+M111*3+N111*2+O111*1)/P111</f>
        <v>4.7609892384740657</v>
      </c>
      <c r="R111" s="12">
        <v>294544</v>
      </c>
      <c r="S111" s="12">
        <v>14667</v>
      </c>
      <c r="T111" s="12">
        <v>5398</v>
      </c>
      <c r="U111" s="12">
        <v>2008</v>
      </c>
      <c r="V111" s="12">
        <v>9652</v>
      </c>
      <c r="W111" s="21">
        <f t="shared" si="23"/>
        <v>326269</v>
      </c>
      <c r="X111" s="7">
        <f t="shared" si="24"/>
        <v>4.7851619369293434</v>
      </c>
    </row>
    <row r="112" spans="1:24" x14ac:dyDescent="0.25">
      <c r="A112" s="13">
        <v>42841</v>
      </c>
      <c r="B112" s="14" t="s">
        <v>12</v>
      </c>
      <c r="C112" s="15">
        <f t="shared" si="25"/>
        <v>4.7923522940624359</v>
      </c>
      <c r="D112" s="16">
        <v>303465</v>
      </c>
      <c r="E112" s="16">
        <v>9933</v>
      </c>
      <c r="F112" s="16">
        <v>4212</v>
      </c>
      <c r="G112" s="16">
        <v>1673</v>
      </c>
      <c r="H112" s="16">
        <v>8096</v>
      </c>
      <c r="I112" s="22">
        <f t="shared" si="19"/>
        <v>327379</v>
      </c>
      <c r="J112" s="15">
        <f t="shared" si="20"/>
        <v>4.8296775297132681</v>
      </c>
      <c r="K112" s="16">
        <v>293055</v>
      </c>
      <c r="L112" s="16">
        <v>15278</v>
      </c>
      <c r="M112" s="16">
        <v>5601</v>
      </c>
      <c r="N112" s="16">
        <v>2225</v>
      </c>
      <c r="O112" s="16">
        <v>11241</v>
      </c>
      <c r="P112" s="22">
        <f t="shared" si="21"/>
        <v>327400</v>
      </c>
      <c r="Q112" s="15">
        <f t="shared" si="26"/>
        <v>4.761395846059866</v>
      </c>
      <c r="R112" s="16">
        <v>295686</v>
      </c>
      <c r="S112" s="16">
        <v>14662</v>
      </c>
      <c r="T112" s="16">
        <v>5397</v>
      </c>
      <c r="U112" s="16">
        <v>2007</v>
      </c>
      <c r="V112" s="16">
        <v>9648</v>
      </c>
      <c r="W112" s="22">
        <f t="shared" si="23"/>
        <v>327400</v>
      </c>
      <c r="X112" s="15">
        <f t="shared" si="24"/>
        <v>4.7859835064141727</v>
      </c>
    </row>
    <row r="113" spans="1:51" x14ac:dyDescent="0.25">
      <c r="A113" s="10">
        <v>42842</v>
      </c>
      <c r="B113" s="11" t="s">
        <v>13</v>
      </c>
      <c r="C113" s="7">
        <f t="shared" si="25"/>
        <v>4.7930912234314862</v>
      </c>
      <c r="D113" s="12">
        <v>304568</v>
      </c>
      <c r="E113" s="12">
        <v>9967</v>
      </c>
      <c r="F113" s="12">
        <v>4216</v>
      </c>
      <c r="G113" s="12">
        <v>1671</v>
      </c>
      <c r="H113" s="12">
        <v>8094</v>
      </c>
      <c r="I113" s="21">
        <f t="shared" si="19"/>
        <v>328516</v>
      </c>
      <c r="J113" s="7">
        <f t="shared" si="20"/>
        <v>4.8301817871884474</v>
      </c>
      <c r="K113" s="12">
        <v>294175</v>
      </c>
      <c r="L113" s="12">
        <v>15298</v>
      </c>
      <c r="M113" s="12">
        <v>5605</v>
      </c>
      <c r="N113" s="12">
        <v>2225</v>
      </c>
      <c r="O113" s="12">
        <v>11234</v>
      </c>
      <c r="P113" s="21">
        <f t="shared" si="21"/>
        <v>328537</v>
      </c>
      <c r="Q113" s="7">
        <f t="shared" si="26"/>
        <v>4.7622216066987892</v>
      </c>
      <c r="R113" s="12">
        <v>296830</v>
      </c>
      <c r="S113" s="12">
        <v>14673</v>
      </c>
      <c r="T113" s="12">
        <v>5393</v>
      </c>
      <c r="U113" s="12">
        <v>2002</v>
      </c>
      <c r="V113" s="12">
        <v>9639</v>
      </c>
      <c r="W113" s="21">
        <f t="shared" si="23"/>
        <v>328537</v>
      </c>
      <c r="X113" s="7">
        <f t="shared" si="24"/>
        <v>4.7868702764072237</v>
      </c>
    </row>
    <row r="114" spans="1:51" x14ac:dyDescent="0.25">
      <c r="A114" s="10">
        <v>42843</v>
      </c>
      <c r="B114" s="11" t="s">
        <v>14</v>
      </c>
      <c r="C114" s="7">
        <f t="shared" si="25"/>
        <v>4.7930912234314862</v>
      </c>
      <c r="D114" s="12">
        <v>304568</v>
      </c>
      <c r="E114" s="12">
        <v>9967</v>
      </c>
      <c r="F114" s="12">
        <v>4216</v>
      </c>
      <c r="G114" s="12">
        <v>1671</v>
      </c>
      <c r="H114" s="12">
        <v>8094</v>
      </c>
      <c r="I114" s="21">
        <f t="shared" si="19"/>
        <v>328516</v>
      </c>
      <c r="J114" s="7">
        <f t="shared" si="20"/>
        <v>4.8301817871884474</v>
      </c>
      <c r="K114" s="12">
        <v>294175</v>
      </c>
      <c r="L114" s="12">
        <v>15298</v>
      </c>
      <c r="M114" s="12">
        <v>5605</v>
      </c>
      <c r="N114" s="12">
        <v>2225</v>
      </c>
      <c r="O114" s="12">
        <v>11234</v>
      </c>
      <c r="P114" s="21">
        <f t="shared" si="21"/>
        <v>328537</v>
      </c>
      <c r="Q114" s="7">
        <f t="shared" si="26"/>
        <v>4.7622216066987892</v>
      </c>
      <c r="R114" s="12">
        <v>296830</v>
      </c>
      <c r="S114" s="12">
        <v>14673</v>
      </c>
      <c r="T114" s="12">
        <v>5393</v>
      </c>
      <c r="U114" s="12">
        <v>2002</v>
      </c>
      <c r="V114" s="12">
        <v>9639</v>
      </c>
      <c r="W114" s="21">
        <f t="shared" si="23"/>
        <v>328537</v>
      </c>
      <c r="X114" s="7">
        <f t="shared" si="24"/>
        <v>4.7868702764072237</v>
      </c>
    </row>
    <row r="115" spans="1:51" x14ac:dyDescent="0.25">
      <c r="A115" s="10">
        <v>42844</v>
      </c>
      <c r="B115" s="11" t="s">
        <v>15</v>
      </c>
      <c r="C115" s="7">
        <f t="shared" si="25"/>
        <v>4.7940251315802351</v>
      </c>
      <c r="D115" s="12">
        <v>306369</v>
      </c>
      <c r="E115" s="12">
        <v>10009</v>
      </c>
      <c r="F115" s="12">
        <v>4217</v>
      </c>
      <c r="G115" s="12">
        <v>1672</v>
      </c>
      <c r="H115" s="12">
        <v>8093</v>
      </c>
      <c r="I115" s="21">
        <f t="shared" si="19"/>
        <v>330360</v>
      </c>
      <c r="J115" s="7">
        <f t="shared" si="20"/>
        <v>4.8309995156798644</v>
      </c>
      <c r="K115" s="12">
        <v>295937</v>
      </c>
      <c r="L115" s="12">
        <v>15362</v>
      </c>
      <c r="M115" s="12">
        <v>5607</v>
      </c>
      <c r="N115" s="12">
        <v>2230</v>
      </c>
      <c r="O115" s="12">
        <v>11245</v>
      </c>
      <c r="P115" s="21">
        <f t="shared" si="21"/>
        <v>330381</v>
      </c>
      <c r="Q115" s="7">
        <f t="shared" si="26"/>
        <v>4.7631643466179954</v>
      </c>
      <c r="R115" s="12">
        <v>298629</v>
      </c>
      <c r="S115" s="12">
        <v>14717</v>
      </c>
      <c r="T115" s="12">
        <v>5391</v>
      </c>
      <c r="U115" s="12">
        <v>2005</v>
      </c>
      <c r="V115" s="12">
        <v>9639</v>
      </c>
      <c r="W115" s="21">
        <f t="shared" si="23"/>
        <v>330381</v>
      </c>
      <c r="X115" s="7">
        <f t="shared" si="24"/>
        <v>4.7879115324428465</v>
      </c>
    </row>
    <row r="116" spans="1:51" x14ac:dyDescent="0.25">
      <c r="A116" s="10">
        <v>42845</v>
      </c>
      <c r="B116" s="11" t="s">
        <v>16</v>
      </c>
      <c r="C116" s="7">
        <f t="shared" si="25"/>
        <v>4.7945461580659847</v>
      </c>
      <c r="D116" s="12">
        <v>307031</v>
      </c>
      <c r="E116" s="12">
        <v>10002</v>
      </c>
      <c r="F116" s="12">
        <v>4218</v>
      </c>
      <c r="G116" s="12">
        <v>1675</v>
      </c>
      <c r="H116" s="12">
        <v>8082</v>
      </c>
      <c r="I116" s="21">
        <f t="shared" si="19"/>
        <v>331008</v>
      </c>
      <c r="J116" s="7">
        <f t="shared" si="20"/>
        <v>4.8314512035962878</v>
      </c>
      <c r="K116" s="12">
        <v>296596</v>
      </c>
      <c r="L116" s="12">
        <v>15362</v>
      </c>
      <c r="M116" s="12">
        <v>5604</v>
      </c>
      <c r="N116" s="12">
        <v>2225</v>
      </c>
      <c r="O116" s="12">
        <v>11242</v>
      </c>
      <c r="P116" s="21">
        <f t="shared" si="21"/>
        <v>331029</v>
      </c>
      <c r="Q116" s="7">
        <f t="shared" si="26"/>
        <v>4.7637276492391907</v>
      </c>
      <c r="R116" s="12">
        <v>299300</v>
      </c>
      <c r="S116" s="12">
        <v>14705</v>
      </c>
      <c r="T116" s="12">
        <v>5387</v>
      </c>
      <c r="U116" s="12">
        <v>2001</v>
      </c>
      <c r="V116" s="12">
        <v>9636</v>
      </c>
      <c r="W116" s="21">
        <f t="shared" si="23"/>
        <v>331029</v>
      </c>
      <c r="X116" s="7">
        <f t="shared" si="24"/>
        <v>4.7884596213624784</v>
      </c>
    </row>
    <row r="117" spans="1:51" x14ac:dyDescent="0.25">
      <c r="A117" s="10">
        <v>42846</v>
      </c>
      <c r="B117" s="11" t="s">
        <v>17</v>
      </c>
      <c r="C117" s="7">
        <f t="shared" si="25"/>
        <v>4.7950013560053923</v>
      </c>
      <c r="D117" s="12">
        <v>307718</v>
      </c>
      <c r="E117" s="12">
        <v>10003</v>
      </c>
      <c r="F117" s="12">
        <v>4223</v>
      </c>
      <c r="G117" s="12">
        <v>1672</v>
      </c>
      <c r="H117" s="12">
        <v>8075</v>
      </c>
      <c r="I117" s="21">
        <f t="shared" si="19"/>
        <v>331691</v>
      </c>
      <c r="J117" s="7">
        <f t="shared" si="20"/>
        <v>4.8318766562855187</v>
      </c>
      <c r="K117" s="12">
        <v>297283</v>
      </c>
      <c r="L117" s="12">
        <v>15362</v>
      </c>
      <c r="M117" s="12">
        <v>5607</v>
      </c>
      <c r="N117" s="12">
        <v>2226</v>
      </c>
      <c r="O117" s="12">
        <v>11234</v>
      </c>
      <c r="P117" s="21">
        <f t="shared" si="21"/>
        <v>331712</v>
      </c>
      <c r="Q117" s="7">
        <f t="shared" si="26"/>
        <v>4.7642834748215321</v>
      </c>
      <c r="R117" s="12">
        <v>299968</v>
      </c>
      <c r="S117" s="12">
        <v>14714</v>
      </c>
      <c r="T117" s="12">
        <v>5394</v>
      </c>
      <c r="U117" s="12">
        <v>2003</v>
      </c>
      <c r="V117" s="12">
        <v>9633</v>
      </c>
      <c r="W117" s="21">
        <f t="shared" si="23"/>
        <v>331712</v>
      </c>
      <c r="X117" s="7">
        <f t="shared" si="24"/>
        <v>4.7888439369091262</v>
      </c>
    </row>
    <row r="118" spans="1:51" x14ac:dyDescent="0.25">
      <c r="A118" s="10">
        <v>42847</v>
      </c>
      <c r="B118" s="11" t="s">
        <v>18</v>
      </c>
      <c r="C118" s="7">
        <f t="shared" si="25"/>
        <v>4.7953136148730957</v>
      </c>
      <c r="D118" s="12">
        <v>308318</v>
      </c>
      <c r="E118" s="12">
        <v>10007</v>
      </c>
      <c r="F118" s="12">
        <v>4227</v>
      </c>
      <c r="G118" s="12">
        <v>1675</v>
      </c>
      <c r="H118" s="12">
        <v>8071</v>
      </c>
      <c r="I118" s="21">
        <f t="shared" si="19"/>
        <v>332298</v>
      </c>
      <c r="J118" s="7">
        <f t="shared" si="20"/>
        <v>4.8321687160319957</v>
      </c>
      <c r="K118" s="12">
        <v>297859</v>
      </c>
      <c r="L118" s="12">
        <v>15395</v>
      </c>
      <c r="M118" s="12">
        <v>5606</v>
      </c>
      <c r="N118" s="12">
        <v>2230</v>
      </c>
      <c r="O118" s="12">
        <v>11229</v>
      </c>
      <c r="P118" s="21">
        <f t="shared" si="21"/>
        <v>332319</v>
      </c>
      <c r="Q118" s="7">
        <f t="shared" si="26"/>
        <v>4.7646448141695181</v>
      </c>
      <c r="R118" s="12">
        <v>300551</v>
      </c>
      <c r="S118" s="12">
        <v>14731</v>
      </c>
      <c r="T118" s="12">
        <v>5399</v>
      </c>
      <c r="U118" s="12">
        <v>2004</v>
      </c>
      <c r="V118" s="12">
        <v>9634</v>
      </c>
      <c r="W118" s="21">
        <f t="shared" si="23"/>
        <v>332319</v>
      </c>
      <c r="X118" s="7">
        <f t="shared" si="24"/>
        <v>4.7891273144177733</v>
      </c>
    </row>
    <row r="119" spans="1:51" x14ac:dyDescent="0.25">
      <c r="A119" s="13">
        <v>42848</v>
      </c>
      <c r="B119" s="14" t="s">
        <v>12</v>
      </c>
      <c r="C119" s="15">
        <f t="shared" si="25"/>
        <v>4.7956950470248279</v>
      </c>
      <c r="D119" s="16">
        <v>309008</v>
      </c>
      <c r="E119" s="16">
        <v>10006</v>
      </c>
      <c r="F119" s="16">
        <v>4233</v>
      </c>
      <c r="G119" s="16">
        <v>1679</v>
      </c>
      <c r="H119" s="16">
        <v>8074</v>
      </c>
      <c r="I119" s="22">
        <f t="shared" si="19"/>
        <v>333000</v>
      </c>
      <c r="J119" s="15">
        <f t="shared" si="20"/>
        <v>4.8324174174174175</v>
      </c>
      <c r="K119" s="16">
        <v>298552</v>
      </c>
      <c r="L119" s="16">
        <v>15380</v>
      </c>
      <c r="M119" s="16">
        <v>5620</v>
      </c>
      <c r="N119" s="16">
        <v>2230</v>
      </c>
      <c r="O119" s="16">
        <v>11239</v>
      </c>
      <c r="P119" s="22">
        <f t="shared" si="21"/>
        <v>333021</v>
      </c>
      <c r="Q119" s="15">
        <f t="shared" si="26"/>
        <v>4.7649817879352954</v>
      </c>
      <c r="R119" s="16">
        <v>301277</v>
      </c>
      <c r="S119" s="16">
        <v>14717</v>
      </c>
      <c r="T119" s="16">
        <v>5394</v>
      </c>
      <c r="U119" s="16">
        <v>1998</v>
      </c>
      <c r="V119" s="16">
        <v>9635</v>
      </c>
      <c r="W119" s="22">
        <f t="shared" si="23"/>
        <v>333021</v>
      </c>
      <c r="X119" s="15">
        <f t="shared" si="24"/>
        <v>4.7896859357217716</v>
      </c>
    </row>
    <row r="120" spans="1:51" x14ac:dyDescent="0.25">
      <c r="A120" s="10">
        <v>42849</v>
      </c>
      <c r="B120" s="11" t="s">
        <v>13</v>
      </c>
      <c r="C120" s="7">
        <f t="shared" si="25"/>
        <v>4.7958012584885141</v>
      </c>
      <c r="D120" s="12">
        <v>309860</v>
      </c>
      <c r="E120" s="12">
        <v>10020</v>
      </c>
      <c r="F120" s="12">
        <v>4233</v>
      </c>
      <c r="G120" s="12">
        <v>1679</v>
      </c>
      <c r="H120" s="12">
        <v>8106</v>
      </c>
      <c r="I120" s="21">
        <f t="shared" si="19"/>
        <v>333898</v>
      </c>
      <c r="J120" s="7">
        <f t="shared" si="20"/>
        <v>4.8324428418259471</v>
      </c>
      <c r="K120" s="12">
        <v>299389</v>
      </c>
      <c r="L120" s="12">
        <v>15404</v>
      </c>
      <c r="M120" s="12">
        <v>5621</v>
      </c>
      <c r="N120" s="12">
        <v>2231</v>
      </c>
      <c r="O120" s="12">
        <v>11274</v>
      </c>
      <c r="P120" s="21">
        <f t="shared" si="21"/>
        <v>333919</v>
      </c>
      <c r="Q120" s="7">
        <f t="shared" si="26"/>
        <v>4.7651077057609781</v>
      </c>
      <c r="R120" s="12">
        <v>302121</v>
      </c>
      <c r="S120" s="12">
        <v>14742</v>
      </c>
      <c r="T120" s="12">
        <v>5399</v>
      </c>
      <c r="U120" s="12">
        <v>1996</v>
      </c>
      <c r="V120" s="12">
        <v>9661</v>
      </c>
      <c r="W120" s="21">
        <f t="shared" si="23"/>
        <v>333919</v>
      </c>
      <c r="X120" s="7">
        <f t="shared" si="24"/>
        <v>4.7898532278786172</v>
      </c>
    </row>
    <row r="121" spans="1:51" x14ac:dyDescent="0.25">
      <c r="A121" s="10">
        <v>42850</v>
      </c>
      <c r="B121" s="11" t="s">
        <v>14</v>
      </c>
      <c r="C121" s="7">
        <f t="shared" si="25"/>
        <v>4.7961830628077502</v>
      </c>
      <c r="D121" s="12">
        <v>310878</v>
      </c>
      <c r="E121" s="12">
        <v>10033</v>
      </c>
      <c r="F121" s="12">
        <v>4244</v>
      </c>
      <c r="G121" s="12">
        <v>1681</v>
      </c>
      <c r="H121" s="12">
        <v>8116</v>
      </c>
      <c r="I121" s="21">
        <f t="shared" si="19"/>
        <v>334952</v>
      </c>
      <c r="J121" s="7">
        <f t="shared" si="20"/>
        <v>4.8327282715135302</v>
      </c>
      <c r="K121" s="12">
        <v>300408</v>
      </c>
      <c r="L121" s="12">
        <v>15423</v>
      </c>
      <c r="M121" s="12">
        <v>5624</v>
      </c>
      <c r="N121" s="12">
        <v>2232</v>
      </c>
      <c r="O121" s="12">
        <v>11286</v>
      </c>
      <c r="P121" s="21">
        <f t="shared" si="21"/>
        <v>334973</v>
      </c>
      <c r="Q121" s="7">
        <f t="shared" si="26"/>
        <v>4.7656199156349919</v>
      </c>
      <c r="R121" s="12">
        <v>303131</v>
      </c>
      <c r="S121" s="12">
        <v>14763</v>
      </c>
      <c r="T121" s="12">
        <v>5403</v>
      </c>
      <c r="U121" s="12">
        <v>1996</v>
      </c>
      <c r="V121" s="12">
        <v>9680</v>
      </c>
      <c r="W121" s="21">
        <f t="shared" si="23"/>
        <v>334973</v>
      </c>
      <c r="X121" s="7">
        <f t="shared" si="24"/>
        <v>4.7902010012747294</v>
      </c>
    </row>
    <row r="122" spans="1:51" x14ac:dyDescent="0.25">
      <c r="A122" s="10">
        <v>42851</v>
      </c>
      <c r="B122" s="11" t="s">
        <v>15</v>
      </c>
      <c r="C122" s="7">
        <f t="shared" si="25"/>
        <v>4.7964502890009486</v>
      </c>
      <c r="D122" s="12">
        <v>311623</v>
      </c>
      <c r="E122" s="12">
        <v>10034</v>
      </c>
      <c r="F122" s="12">
        <v>4254</v>
      </c>
      <c r="G122" s="12">
        <v>1682</v>
      </c>
      <c r="H122" s="12">
        <v>8123</v>
      </c>
      <c r="I122" s="21">
        <f t="shared" si="19"/>
        <v>335716</v>
      </c>
      <c r="J122" s="7">
        <f t="shared" si="20"/>
        <v>4.8329540444899859</v>
      </c>
      <c r="K122" s="12">
        <v>301142</v>
      </c>
      <c r="L122" s="12">
        <v>15428</v>
      </c>
      <c r="M122" s="12">
        <v>5635</v>
      </c>
      <c r="N122" s="12">
        <v>2234</v>
      </c>
      <c r="O122" s="12">
        <v>11298</v>
      </c>
      <c r="P122" s="21">
        <f t="shared" si="21"/>
        <v>335737</v>
      </c>
      <c r="Q122" s="7">
        <f t="shared" si="26"/>
        <v>4.7659120085066586</v>
      </c>
      <c r="R122" s="12">
        <v>303864</v>
      </c>
      <c r="S122" s="12">
        <v>14776</v>
      </c>
      <c r="T122" s="12">
        <v>5412</v>
      </c>
      <c r="U122" s="12">
        <v>1998</v>
      </c>
      <c r="V122" s="12">
        <v>9687</v>
      </c>
      <c r="W122" s="21">
        <f t="shared" si="23"/>
        <v>335737</v>
      </c>
      <c r="X122" s="7">
        <f t="shared" si="24"/>
        <v>4.7904848140062013</v>
      </c>
    </row>
    <row r="123" spans="1:51" x14ac:dyDescent="0.25">
      <c r="A123" s="10">
        <v>42852</v>
      </c>
      <c r="B123" s="11" t="s">
        <v>16</v>
      </c>
      <c r="C123" s="7">
        <f t="shared" si="25"/>
        <v>4.7965876659344096</v>
      </c>
      <c r="D123" s="12">
        <v>312259</v>
      </c>
      <c r="E123" s="12">
        <v>10031</v>
      </c>
      <c r="F123" s="12">
        <v>4259</v>
      </c>
      <c r="G123" s="12">
        <v>1685</v>
      </c>
      <c r="H123" s="12">
        <v>8143</v>
      </c>
      <c r="I123" s="21">
        <f t="shared" si="19"/>
        <v>336377</v>
      </c>
      <c r="J123" s="7">
        <f t="shared" si="20"/>
        <v>4.8329969052580886</v>
      </c>
      <c r="K123" s="12">
        <v>301781</v>
      </c>
      <c r="L123" s="12">
        <v>15418</v>
      </c>
      <c r="M123" s="12">
        <v>5640</v>
      </c>
      <c r="N123" s="12">
        <v>2233</v>
      </c>
      <c r="O123" s="12">
        <v>11326</v>
      </c>
      <c r="P123" s="21">
        <f t="shared" si="21"/>
        <v>336398</v>
      </c>
      <c r="Q123" s="7">
        <f t="shared" si="26"/>
        <v>4.7660479551008033</v>
      </c>
      <c r="R123" s="12">
        <v>304516</v>
      </c>
      <c r="S123" s="12">
        <v>14765</v>
      </c>
      <c r="T123" s="12">
        <v>5415</v>
      </c>
      <c r="U123" s="12">
        <v>2001</v>
      </c>
      <c r="V123" s="12">
        <v>9701</v>
      </c>
      <c r="W123" s="21">
        <f t="shared" si="23"/>
        <v>336398</v>
      </c>
      <c r="X123" s="7">
        <f t="shared" si="24"/>
        <v>4.7907181374443368</v>
      </c>
    </row>
    <row r="124" spans="1:51" x14ac:dyDescent="0.25">
      <c r="A124" s="10">
        <v>42853</v>
      </c>
      <c r="B124" s="11" t="s">
        <v>17</v>
      </c>
      <c r="C124" s="7">
        <f t="shared" si="25"/>
        <v>4.7967007451160191</v>
      </c>
      <c r="D124" s="12">
        <v>312560</v>
      </c>
      <c r="E124" s="12">
        <v>10039</v>
      </c>
      <c r="F124" s="12">
        <v>4258</v>
      </c>
      <c r="G124" s="12">
        <v>1683</v>
      </c>
      <c r="H124" s="12">
        <v>8152</v>
      </c>
      <c r="I124" s="21">
        <f t="shared" si="19"/>
        <v>336692</v>
      </c>
      <c r="J124" s="7">
        <f t="shared" si="20"/>
        <v>4.8330462262245613</v>
      </c>
      <c r="K124" s="12">
        <v>302086</v>
      </c>
      <c r="L124" s="12">
        <v>15424</v>
      </c>
      <c r="M124" s="12">
        <v>5637</v>
      </c>
      <c r="N124" s="12">
        <v>2232</v>
      </c>
      <c r="O124" s="12">
        <v>11334</v>
      </c>
      <c r="P124" s="21">
        <f t="shared" si="21"/>
        <v>336713</v>
      </c>
      <c r="Q124" s="7">
        <f t="shared" si="26"/>
        <v>4.7661806939441007</v>
      </c>
      <c r="R124" s="12">
        <v>304823</v>
      </c>
      <c r="S124" s="12">
        <v>14774</v>
      </c>
      <c r="T124" s="12">
        <v>5412</v>
      </c>
      <c r="U124" s="12">
        <v>1999</v>
      </c>
      <c r="V124" s="12">
        <v>9705</v>
      </c>
      <c r="W124" s="21">
        <f t="shared" si="23"/>
        <v>336713</v>
      </c>
      <c r="X124" s="7">
        <f t="shared" si="24"/>
        <v>4.7908753151793961</v>
      </c>
    </row>
    <row r="125" spans="1:51" x14ac:dyDescent="0.25">
      <c r="A125" s="10">
        <v>42854</v>
      </c>
      <c r="B125" s="11" t="s">
        <v>18</v>
      </c>
      <c r="C125" s="7">
        <f t="shared" si="25"/>
        <v>4.7966433704067342</v>
      </c>
      <c r="D125" s="12">
        <v>312906</v>
      </c>
      <c r="E125" s="12">
        <v>10048</v>
      </c>
      <c r="F125" s="12">
        <v>4259</v>
      </c>
      <c r="G125" s="12">
        <v>1684</v>
      </c>
      <c r="H125" s="12">
        <v>8177</v>
      </c>
      <c r="I125" s="21">
        <f t="shared" si="19"/>
        <v>337074</v>
      </c>
      <c r="J125" s="7">
        <f t="shared" si="20"/>
        <v>4.8328972273150699</v>
      </c>
      <c r="K125" s="12">
        <v>302435</v>
      </c>
      <c r="L125" s="12">
        <v>15423</v>
      </c>
      <c r="M125" s="12">
        <v>5646</v>
      </c>
      <c r="N125" s="12">
        <v>2235</v>
      </c>
      <c r="O125" s="12">
        <v>11356</v>
      </c>
      <c r="P125" s="21">
        <f t="shared" si="21"/>
        <v>337095</v>
      </c>
      <c r="Q125" s="7">
        <f t="shared" si="26"/>
        <v>4.766107477120693</v>
      </c>
      <c r="R125" s="12">
        <v>305182</v>
      </c>
      <c r="S125" s="12">
        <v>14774</v>
      </c>
      <c r="T125" s="12">
        <v>5427</v>
      </c>
      <c r="U125" s="12">
        <v>1998</v>
      </c>
      <c r="V125" s="12">
        <v>9714</v>
      </c>
      <c r="W125" s="21">
        <f t="shared" si="23"/>
        <v>337095</v>
      </c>
      <c r="X125" s="7">
        <f t="shared" si="24"/>
        <v>4.7909254067844378</v>
      </c>
    </row>
    <row r="126" spans="1:51" x14ac:dyDescent="0.25">
      <c r="A126" s="13">
        <v>42855</v>
      </c>
      <c r="B126" s="14" t="s">
        <v>12</v>
      </c>
      <c r="C126" s="15">
        <f t="shared" si="25"/>
        <v>4.7966834537678311</v>
      </c>
      <c r="D126" s="16">
        <v>313152</v>
      </c>
      <c r="E126" s="16">
        <v>10032</v>
      </c>
      <c r="F126" s="16">
        <v>4266</v>
      </c>
      <c r="G126" s="16">
        <v>1688</v>
      </c>
      <c r="H126" s="16">
        <v>8191</v>
      </c>
      <c r="I126" s="22">
        <f t="shared" si="19"/>
        <v>337329</v>
      </c>
      <c r="J126" s="15">
        <f t="shared" si="20"/>
        <v>4.8328278920579022</v>
      </c>
      <c r="K126" s="16">
        <v>302681</v>
      </c>
      <c r="L126" s="16">
        <v>15416</v>
      </c>
      <c r="M126" s="16">
        <v>5651</v>
      </c>
      <c r="N126" s="16">
        <v>2237</v>
      </c>
      <c r="O126" s="16">
        <v>11365</v>
      </c>
      <c r="P126" s="22">
        <f t="shared" si="21"/>
        <v>337350</v>
      </c>
      <c r="Q126" s="15">
        <f t="shared" si="26"/>
        <v>4.7661508818734255</v>
      </c>
      <c r="R126" s="16">
        <v>305441</v>
      </c>
      <c r="S126" s="16">
        <v>14766</v>
      </c>
      <c r="T126" s="16">
        <v>5430</v>
      </c>
      <c r="U126" s="16">
        <v>1996</v>
      </c>
      <c r="V126" s="16">
        <v>9717</v>
      </c>
      <c r="W126" s="22">
        <f t="shared" si="23"/>
        <v>337350</v>
      </c>
      <c r="X126" s="15">
        <f t="shared" si="24"/>
        <v>4.7910715873721657</v>
      </c>
    </row>
    <row r="127" spans="1:51" ht="18" customHeight="1" x14ac:dyDescent="0.25">
      <c r="A127" s="17">
        <v>42826</v>
      </c>
      <c r="B127" s="18" t="s">
        <v>19</v>
      </c>
      <c r="C127" s="19">
        <f>AVERAGE(C97:C126)</f>
        <v>4.7929453997112965</v>
      </c>
      <c r="D127" s="20">
        <f t="shared" ref="D127:X127" si="27">AVERAGE(D97:D126)</f>
        <v>306593.76666666666</v>
      </c>
      <c r="E127" s="20">
        <f t="shared" si="27"/>
        <v>10071.466666666667</v>
      </c>
      <c r="F127" s="20">
        <f t="shared" si="27"/>
        <v>4249.9333333333334</v>
      </c>
      <c r="G127" s="20">
        <f t="shared" si="27"/>
        <v>1686.3333333333333</v>
      </c>
      <c r="H127" s="20">
        <f t="shared" si="27"/>
        <v>8133.2333333333336</v>
      </c>
      <c r="I127" s="20">
        <f t="shared" si="27"/>
        <v>330734.73333333334</v>
      </c>
      <c r="J127" s="19">
        <f t="shared" si="27"/>
        <v>4.8301675027291786</v>
      </c>
      <c r="K127" s="20">
        <f t="shared" si="27"/>
        <v>296094.16666666669</v>
      </c>
      <c r="L127" s="20">
        <f t="shared" si="27"/>
        <v>15455.933333333332</v>
      </c>
      <c r="M127" s="20">
        <f t="shared" si="27"/>
        <v>5653</v>
      </c>
      <c r="N127" s="20">
        <f t="shared" si="27"/>
        <v>2241.4</v>
      </c>
      <c r="O127" s="20">
        <f t="shared" si="27"/>
        <v>11304.766666666666</v>
      </c>
      <c r="P127" s="20">
        <f t="shared" si="27"/>
        <v>330749.26666666666</v>
      </c>
      <c r="Q127" s="19">
        <f t="shared" si="27"/>
        <v>4.7620130902799502</v>
      </c>
      <c r="R127" s="20">
        <f t="shared" si="27"/>
        <v>298781.8</v>
      </c>
      <c r="S127" s="20">
        <f t="shared" si="27"/>
        <v>14812.5</v>
      </c>
      <c r="T127" s="20">
        <f t="shared" si="27"/>
        <v>5437.5666666666666</v>
      </c>
      <c r="U127" s="20">
        <f t="shared" si="27"/>
        <v>2015.3</v>
      </c>
      <c r="V127" s="20">
        <f t="shared" si="27"/>
        <v>9705.4</v>
      </c>
      <c r="W127" s="20">
        <f t="shared" si="27"/>
        <v>330752.56666666665</v>
      </c>
      <c r="X127" s="23">
        <f t="shared" si="27"/>
        <v>4.7866556061247589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x14ac:dyDescent="0.25">
      <c r="A128" s="26">
        <v>42856</v>
      </c>
      <c r="B128" s="11" t="s">
        <v>13</v>
      </c>
      <c r="C128" s="7">
        <f t="shared" ref="C128:C158" si="28">AVERAGE(J128,Q128,X128)</f>
        <v>4.7966204463053375</v>
      </c>
      <c r="D128" s="12">
        <v>313181</v>
      </c>
      <c r="E128" s="12">
        <v>10033</v>
      </c>
      <c r="F128" s="12">
        <v>4266</v>
      </c>
      <c r="G128" s="12">
        <v>1691</v>
      </c>
      <c r="H128" s="12">
        <v>8201</v>
      </c>
      <c r="I128" s="21">
        <f t="shared" ref="I128:I158" si="29">SUM(D128:H128)</f>
        <v>337372</v>
      </c>
      <c r="J128" s="7">
        <f t="shared" ref="J128:J158" si="30">(D128*5+E128*4+F128*3+G128*2+H128*1)/I128</f>
        <v>4.832700994747638</v>
      </c>
      <c r="K128" s="12">
        <v>302714</v>
      </c>
      <c r="L128" s="12">
        <v>15411</v>
      </c>
      <c r="M128" s="12">
        <v>5656</v>
      </c>
      <c r="N128" s="12">
        <v>2238</v>
      </c>
      <c r="O128" s="12">
        <v>11374</v>
      </c>
      <c r="P128" s="21">
        <f t="shared" ref="P128:P158" si="31">SUM(K128:O128)</f>
        <v>337393</v>
      </c>
      <c r="Q128" s="7">
        <f t="shared" ref="Q128:Q158" si="32">(K128*5+L128*4+M128*3+N128*2+O128*1)/P128</f>
        <v>4.7660502737164077</v>
      </c>
      <c r="R128" s="12">
        <v>305493</v>
      </c>
      <c r="S128" s="12">
        <v>14755</v>
      </c>
      <c r="T128" s="12">
        <v>5432</v>
      </c>
      <c r="U128" s="12">
        <v>1993</v>
      </c>
      <c r="V128" s="12">
        <v>9720</v>
      </c>
      <c r="W128" s="21">
        <f t="shared" ref="W128:W158" si="33">SUM(R128:V128)</f>
        <v>337393</v>
      </c>
      <c r="X128" s="7">
        <f>(R128*5+S128*4+T128*3+U128*2+V128*1)/W128</f>
        <v>4.7911100704519658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x14ac:dyDescent="0.25">
      <c r="A129" s="26">
        <v>42857</v>
      </c>
      <c r="B129" s="11" t="s">
        <v>14</v>
      </c>
      <c r="C129" s="7">
        <f t="shared" si="28"/>
        <v>4.7966344131095484</v>
      </c>
      <c r="D129" s="12">
        <v>313355</v>
      </c>
      <c r="E129" s="12">
        <v>10037</v>
      </c>
      <c r="F129" s="12">
        <v>4265</v>
      </c>
      <c r="G129" s="12">
        <v>1694</v>
      </c>
      <c r="H129" s="12">
        <v>8213</v>
      </c>
      <c r="I129" s="21">
        <f t="shared" si="29"/>
        <v>337564</v>
      </c>
      <c r="J129" s="7">
        <f t="shared" si="30"/>
        <v>4.8326213695773248</v>
      </c>
      <c r="K129" s="12">
        <v>302891</v>
      </c>
      <c r="L129" s="12">
        <v>15417</v>
      </c>
      <c r="M129" s="12">
        <v>5657</v>
      </c>
      <c r="N129" s="12">
        <v>2235</v>
      </c>
      <c r="O129" s="12">
        <v>11385</v>
      </c>
      <c r="P129" s="21">
        <f t="shared" si="31"/>
        <v>337585</v>
      </c>
      <c r="Q129" s="7">
        <f t="shared" si="32"/>
        <v>4.7660559562776781</v>
      </c>
      <c r="R129" s="12">
        <v>305692</v>
      </c>
      <c r="S129" s="12">
        <v>14745</v>
      </c>
      <c r="T129" s="12">
        <v>5435</v>
      </c>
      <c r="U129" s="12">
        <v>1988</v>
      </c>
      <c r="V129" s="12">
        <v>9725</v>
      </c>
      <c r="W129" s="21">
        <f t="shared" si="33"/>
        <v>337585</v>
      </c>
      <c r="X129" s="7">
        <f t="shared" ref="X129:X158" si="34">(R129*5+S129*4+T129*3+U129*2+V129*1)/W129</f>
        <v>4.7912259134736432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x14ac:dyDescent="0.25">
      <c r="A130" s="26">
        <v>42858</v>
      </c>
      <c r="B130" s="11" t="s">
        <v>15</v>
      </c>
      <c r="C130" s="7">
        <f t="shared" si="28"/>
        <v>4.7966893445952996</v>
      </c>
      <c r="D130" s="12">
        <v>313873</v>
      </c>
      <c r="E130" s="12">
        <v>10038</v>
      </c>
      <c r="F130" s="12">
        <v>4269</v>
      </c>
      <c r="G130" s="12">
        <v>1697</v>
      </c>
      <c r="H130" s="12">
        <v>8234</v>
      </c>
      <c r="I130" s="21">
        <f t="shared" si="29"/>
        <v>338111</v>
      </c>
      <c r="J130" s="7">
        <f t="shared" si="30"/>
        <v>4.832590480640973</v>
      </c>
      <c r="K130" s="12">
        <v>303400</v>
      </c>
      <c r="L130" s="12">
        <v>15427</v>
      </c>
      <c r="M130" s="12">
        <v>5664</v>
      </c>
      <c r="N130" s="12">
        <v>2232</v>
      </c>
      <c r="O130" s="12">
        <v>11409</v>
      </c>
      <c r="P130" s="21">
        <f t="shared" si="31"/>
        <v>338132</v>
      </c>
      <c r="Q130" s="7">
        <f t="shared" si="32"/>
        <v>4.7661061360652051</v>
      </c>
      <c r="R130" s="12">
        <v>306216</v>
      </c>
      <c r="S130" s="12">
        <v>14754</v>
      </c>
      <c r="T130" s="12">
        <v>5436</v>
      </c>
      <c r="U130" s="12">
        <v>1986</v>
      </c>
      <c r="V130" s="12">
        <v>9740</v>
      </c>
      <c r="W130" s="21">
        <f t="shared" si="33"/>
        <v>338132</v>
      </c>
      <c r="X130" s="7">
        <f t="shared" si="34"/>
        <v>4.7913714170797199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x14ac:dyDescent="0.25">
      <c r="A131" s="26">
        <v>42859</v>
      </c>
      <c r="B131" s="11" t="s">
        <v>16</v>
      </c>
      <c r="C131" s="7">
        <f t="shared" si="28"/>
        <v>4.7970120514841623</v>
      </c>
      <c r="D131" s="12">
        <v>314801</v>
      </c>
      <c r="E131" s="12">
        <v>10064</v>
      </c>
      <c r="F131" s="12">
        <v>4276</v>
      </c>
      <c r="G131" s="12">
        <v>1696</v>
      </c>
      <c r="H131" s="12">
        <v>8250</v>
      </c>
      <c r="I131" s="21">
        <f t="shared" si="29"/>
        <v>339087</v>
      </c>
      <c r="J131" s="7">
        <f t="shared" si="30"/>
        <v>4.8327744797057983</v>
      </c>
      <c r="K131" s="12">
        <v>304322</v>
      </c>
      <c r="L131" s="12">
        <v>15453</v>
      </c>
      <c r="M131" s="12">
        <v>5673</v>
      </c>
      <c r="N131" s="12">
        <v>2233</v>
      </c>
      <c r="O131" s="12">
        <v>11427</v>
      </c>
      <c r="P131" s="21">
        <f t="shared" si="31"/>
        <v>339108</v>
      </c>
      <c r="Q131" s="7">
        <f t="shared" si="32"/>
        <v>4.76642839449379</v>
      </c>
      <c r="R131" s="12">
        <v>307162</v>
      </c>
      <c r="S131" s="12">
        <v>14775</v>
      </c>
      <c r="T131" s="12">
        <v>5442</v>
      </c>
      <c r="U131" s="12">
        <v>1984</v>
      </c>
      <c r="V131" s="12">
        <v>9745</v>
      </c>
      <c r="W131" s="21">
        <f t="shared" si="33"/>
        <v>339108</v>
      </c>
      <c r="X131" s="7">
        <f t="shared" si="34"/>
        <v>4.7918332802528987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x14ac:dyDescent="0.25">
      <c r="A132" s="26">
        <v>42860</v>
      </c>
      <c r="B132" s="11" t="s">
        <v>17</v>
      </c>
      <c r="C132" s="7">
        <f t="shared" si="28"/>
        <v>4.7972288357012891</v>
      </c>
      <c r="D132" s="12">
        <v>315832</v>
      </c>
      <c r="E132" s="12">
        <v>10096</v>
      </c>
      <c r="F132" s="12">
        <v>4297</v>
      </c>
      <c r="G132" s="12">
        <v>1699</v>
      </c>
      <c r="H132" s="12">
        <v>8262</v>
      </c>
      <c r="I132" s="21">
        <f t="shared" si="29"/>
        <v>340186</v>
      </c>
      <c r="J132" s="7">
        <f t="shared" si="30"/>
        <v>4.8329296326127471</v>
      </c>
      <c r="K132" s="12">
        <v>305331</v>
      </c>
      <c r="L132" s="12">
        <v>15494</v>
      </c>
      <c r="M132" s="12">
        <v>5684</v>
      </c>
      <c r="N132" s="12">
        <v>2242</v>
      </c>
      <c r="O132" s="12">
        <v>11456</v>
      </c>
      <c r="P132" s="21">
        <f t="shared" si="31"/>
        <v>340207</v>
      </c>
      <c r="Q132" s="7">
        <f t="shared" si="32"/>
        <v>4.7665774072843883</v>
      </c>
      <c r="R132" s="12">
        <v>308196</v>
      </c>
      <c r="S132" s="12">
        <v>14816</v>
      </c>
      <c r="T132" s="12">
        <v>5454</v>
      </c>
      <c r="U132" s="12">
        <v>1986</v>
      </c>
      <c r="V132" s="12">
        <v>9755</v>
      </c>
      <c r="W132" s="21">
        <f t="shared" si="33"/>
        <v>340207</v>
      </c>
      <c r="X132" s="7">
        <f t="shared" si="34"/>
        <v>4.7921794672067302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x14ac:dyDescent="0.25">
      <c r="A133" s="26">
        <v>42861</v>
      </c>
      <c r="B133" s="11" t="s">
        <v>18</v>
      </c>
      <c r="C133" s="7">
        <f t="shared" si="28"/>
        <v>4.797449512875148</v>
      </c>
      <c r="D133" s="12">
        <v>316854</v>
      </c>
      <c r="E133" s="12">
        <v>10120</v>
      </c>
      <c r="F133" s="12">
        <v>4297</v>
      </c>
      <c r="G133" s="12">
        <v>1699</v>
      </c>
      <c r="H133" s="12">
        <v>8291</v>
      </c>
      <c r="I133" s="21">
        <f t="shared" si="29"/>
        <v>341261</v>
      </c>
      <c r="J133" s="7">
        <f t="shared" si="30"/>
        <v>4.8330456747181776</v>
      </c>
      <c r="K133" s="12">
        <v>306323</v>
      </c>
      <c r="L133" s="12">
        <v>15545</v>
      </c>
      <c r="M133" s="12">
        <v>5697</v>
      </c>
      <c r="N133" s="12">
        <v>2243</v>
      </c>
      <c r="O133" s="12">
        <v>11474</v>
      </c>
      <c r="P133" s="21">
        <f t="shared" si="31"/>
        <v>341282</v>
      </c>
      <c r="Q133" s="7">
        <f t="shared" si="32"/>
        <v>4.7668672827749488</v>
      </c>
      <c r="R133" s="12">
        <v>309201</v>
      </c>
      <c r="S133" s="12">
        <v>14856</v>
      </c>
      <c r="T133" s="12">
        <v>5467</v>
      </c>
      <c r="U133" s="12">
        <v>1984</v>
      </c>
      <c r="V133" s="12">
        <v>9774</v>
      </c>
      <c r="W133" s="21">
        <f t="shared" si="33"/>
        <v>341282</v>
      </c>
      <c r="X133" s="7">
        <f t="shared" si="34"/>
        <v>4.7924355811323185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x14ac:dyDescent="0.25">
      <c r="A134" s="13">
        <v>42862</v>
      </c>
      <c r="B134" s="14" t="s">
        <v>12</v>
      </c>
      <c r="C134" s="15">
        <f t="shared" si="28"/>
        <v>4.7976615726407692</v>
      </c>
      <c r="D134" s="16">
        <v>317603</v>
      </c>
      <c r="E134" s="16">
        <v>10137</v>
      </c>
      <c r="F134" s="16">
        <v>4301</v>
      </c>
      <c r="G134" s="16">
        <v>1698</v>
      </c>
      <c r="H134" s="16">
        <v>8308</v>
      </c>
      <c r="I134" s="22">
        <f t="shared" si="29"/>
        <v>342047</v>
      </c>
      <c r="J134" s="15">
        <f t="shared" si="30"/>
        <v>4.8331662023055308</v>
      </c>
      <c r="K134" s="16">
        <v>307058</v>
      </c>
      <c r="L134" s="16">
        <v>15563</v>
      </c>
      <c r="M134" s="16">
        <v>5718</v>
      </c>
      <c r="N134" s="16">
        <v>2243</v>
      </c>
      <c r="O134" s="16">
        <v>11486</v>
      </c>
      <c r="P134" s="22">
        <f t="shared" si="31"/>
        <v>342068</v>
      </c>
      <c r="Q134" s="15">
        <f t="shared" si="32"/>
        <v>4.7670872458107745</v>
      </c>
      <c r="R134" s="16">
        <v>309946</v>
      </c>
      <c r="S134" s="16">
        <v>14885</v>
      </c>
      <c r="T134" s="16">
        <v>5473</v>
      </c>
      <c r="U134" s="16">
        <v>1987</v>
      </c>
      <c r="V134" s="16">
        <v>9777</v>
      </c>
      <c r="W134" s="22">
        <f t="shared" si="33"/>
        <v>342068</v>
      </c>
      <c r="X134" s="15">
        <f t="shared" si="34"/>
        <v>4.7927312698060032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x14ac:dyDescent="0.25">
      <c r="A135" s="26">
        <v>42863</v>
      </c>
      <c r="B135" s="11" t="s">
        <v>13</v>
      </c>
      <c r="C135" s="7">
        <f t="shared" si="28"/>
        <v>4.7977976006385132</v>
      </c>
      <c r="D135" s="12">
        <v>318571</v>
      </c>
      <c r="E135" s="12">
        <v>10155</v>
      </c>
      <c r="F135" s="12">
        <v>4305</v>
      </c>
      <c r="G135" s="12">
        <v>1709</v>
      </c>
      <c r="H135" s="12">
        <v>8335</v>
      </c>
      <c r="I135" s="21">
        <f t="shared" si="29"/>
        <v>343075</v>
      </c>
      <c r="J135" s="7">
        <f t="shared" si="30"/>
        <v>4.8331793339648765</v>
      </c>
      <c r="K135" s="12">
        <v>308013</v>
      </c>
      <c r="L135" s="12">
        <v>15596</v>
      </c>
      <c r="M135" s="12">
        <v>5726</v>
      </c>
      <c r="N135" s="12">
        <v>2248</v>
      </c>
      <c r="O135" s="12">
        <v>11513</v>
      </c>
      <c r="P135" s="21">
        <f t="shared" si="31"/>
        <v>343096</v>
      </c>
      <c r="Q135" s="7">
        <f t="shared" si="32"/>
        <v>4.7672837922913702</v>
      </c>
      <c r="R135" s="12">
        <v>310911</v>
      </c>
      <c r="S135" s="12">
        <v>14909</v>
      </c>
      <c r="T135" s="12">
        <v>5487</v>
      </c>
      <c r="U135" s="12">
        <v>1994</v>
      </c>
      <c r="V135" s="12">
        <v>9795</v>
      </c>
      <c r="W135" s="21">
        <f t="shared" si="33"/>
        <v>343096</v>
      </c>
      <c r="X135" s="7">
        <f t="shared" si="34"/>
        <v>4.7929296756592903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x14ac:dyDescent="0.25">
      <c r="A136" s="26">
        <v>42864</v>
      </c>
      <c r="B136" s="11" t="s">
        <v>14</v>
      </c>
      <c r="C136" s="7">
        <f t="shared" si="28"/>
        <v>4.7979915836444809</v>
      </c>
      <c r="D136" s="12">
        <v>319516</v>
      </c>
      <c r="E136" s="12">
        <v>10188</v>
      </c>
      <c r="F136" s="12">
        <v>4315</v>
      </c>
      <c r="G136" s="12">
        <v>1715</v>
      </c>
      <c r="H136" s="12">
        <v>8347</v>
      </c>
      <c r="I136" s="21">
        <f t="shared" si="29"/>
        <v>344081</v>
      </c>
      <c r="J136" s="7">
        <f t="shared" si="30"/>
        <v>4.8333212237816099</v>
      </c>
      <c r="K136" s="12">
        <v>308928</v>
      </c>
      <c r="L136" s="12">
        <v>15651</v>
      </c>
      <c r="M136" s="12">
        <v>5745</v>
      </c>
      <c r="N136" s="12">
        <v>2246</v>
      </c>
      <c r="O136" s="12">
        <v>11532</v>
      </c>
      <c r="P136" s="21">
        <f t="shared" si="31"/>
        <v>344102</v>
      </c>
      <c r="Q136" s="7">
        <f t="shared" si="32"/>
        <v>4.7674904534120701</v>
      </c>
      <c r="R136" s="12">
        <v>311830</v>
      </c>
      <c r="S136" s="12">
        <v>14971</v>
      </c>
      <c r="T136" s="12">
        <v>5502</v>
      </c>
      <c r="U136" s="12">
        <v>1998</v>
      </c>
      <c r="V136" s="12">
        <v>9801</v>
      </c>
      <c r="W136" s="21">
        <f t="shared" si="33"/>
        <v>344102</v>
      </c>
      <c r="X136" s="7">
        <f t="shared" si="34"/>
        <v>4.7931630737397635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x14ac:dyDescent="0.25">
      <c r="A137" s="26">
        <v>42865</v>
      </c>
      <c r="B137" s="11" t="s">
        <v>15</v>
      </c>
      <c r="C137" s="7">
        <f t="shared" si="28"/>
        <v>4.7982509818723669</v>
      </c>
      <c r="D137" s="12">
        <v>320425</v>
      </c>
      <c r="E137" s="12">
        <v>10200</v>
      </c>
      <c r="F137" s="12">
        <v>4329</v>
      </c>
      <c r="G137" s="12">
        <v>1717</v>
      </c>
      <c r="H137" s="12">
        <v>8358</v>
      </c>
      <c r="I137" s="21">
        <f t="shared" si="29"/>
        <v>345029</v>
      </c>
      <c r="J137" s="7">
        <f t="shared" si="30"/>
        <v>4.8335183419364753</v>
      </c>
      <c r="K137" s="12">
        <v>309818</v>
      </c>
      <c r="L137" s="12">
        <v>15669</v>
      </c>
      <c r="M137" s="12">
        <v>5765</v>
      </c>
      <c r="N137" s="12">
        <v>2244</v>
      </c>
      <c r="O137" s="12">
        <v>11554</v>
      </c>
      <c r="P137" s="21">
        <f t="shared" si="31"/>
        <v>345050</v>
      </c>
      <c r="Q137" s="7">
        <f t="shared" si="32"/>
        <v>4.7677235183306763</v>
      </c>
      <c r="R137" s="12">
        <v>312733</v>
      </c>
      <c r="S137" s="12">
        <v>14996</v>
      </c>
      <c r="T137" s="12">
        <v>5518</v>
      </c>
      <c r="U137" s="12">
        <v>1995</v>
      </c>
      <c r="V137" s="12">
        <v>9808</v>
      </c>
      <c r="W137" s="21">
        <f t="shared" si="33"/>
        <v>345050</v>
      </c>
      <c r="X137" s="7">
        <f t="shared" si="34"/>
        <v>4.793511085349949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x14ac:dyDescent="0.25">
      <c r="A138" s="26">
        <v>42866</v>
      </c>
      <c r="B138" s="11" t="s">
        <v>16</v>
      </c>
      <c r="C138" s="7">
        <f t="shared" si="28"/>
        <v>4.7978000804765975</v>
      </c>
      <c r="D138" s="12">
        <v>318460</v>
      </c>
      <c r="E138" s="12">
        <v>10165</v>
      </c>
      <c r="F138" s="12">
        <v>4316</v>
      </c>
      <c r="G138" s="12">
        <v>1713</v>
      </c>
      <c r="H138" s="12">
        <v>8323</v>
      </c>
      <c r="I138" s="21">
        <f t="shared" si="29"/>
        <v>342977</v>
      </c>
      <c r="J138" s="7">
        <f t="shared" si="30"/>
        <v>4.8331433303107785</v>
      </c>
      <c r="K138" s="12">
        <v>307903</v>
      </c>
      <c r="L138" s="12">
        <v>15615</v>
      </c>
      <c r="M138" s="12">
        <v>5746</v>
      </c>
      <c r="N138" s="12">
        <v>2236</v>
      </c>
      <c r="O138" s="12">
        <v>11498</v>
      </c>
      <c r="P138" s="21">
        <f t="shared" si="31"/>
        <v>342998</v>
      </c>
      <c r="Q138" s="7">
        <f t="shared" si="32"/>
        <v>4.7673251739077198</v>
      </c>
      <c r="R138" s="12">
        <v>310768</v>
      </c>
      <c r="S138" s="12">
        <v>14961</v>
      </c>
      <c r="T138" s="12">
        <v>5510</v>
      </c>
      <c r="U138" s="12">
        <v>1993</v>
      </c>
      <c r="V138" s="12">
        <v>9766</v>
      </c>
      <c r="W138" s="21">
        <f t="shared" si="33"/>
        <v>342998</v>
      </c>
      <c r="X138" s="7">
        <f t="shared" si="34"/>
        <v>4.7929317372112958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x14ac:dyDescent="0.25">
      <c r="A139" s="26">
        <v>42867</v>
      </c>
      <c r="B139" s="11" t="s">
        <v>17</v>
      </c>
      <c r="C139" s="7">
        <f t="shared" si="28"/>
        <v>4.7962855406400697</v>
      </c>
      <c r="D139" s="12">
        <v>313926</v>
      </c>
      <c r="E139" s="12">
        <v>10082</v>
      </c>
      <c r="F139" s="12">
        <v>4288</v>
      </c>
      <c r="G139" s="12">
        <v>1692</v>
      </c>
      <c r="H139" s="12">
        <v>8266</v>
      </c>
      <c r="I139" s="21">
        <f t="shared" si="29"/>
        <v>338254</v>
      </c>
      <c r="J139" s="7">
        <f t="shared" si="30"/>
        <v>4.8320847647034473</v>
      </c>
      <c r="K139" s="12">
        <v>303455</v>
      </c>
      <c r="L139" s="12">
        <v>15478</v>
      </c>
      <c r="M139" s="12">
        <v>5705</v>
      </c>
      <c r="N139" s="12">
        <v>2212</v>
      </c>
      <c r="O139" s="12">
        <v>11425</v>
      </c>
      <c r="P139" s="21">
        <f t="shared" si="31"/>
        <v>338275</v>
      </c>
      <c r="Q139" s="7">
        <f t="shared" si="32"/>
        <v>4.7658000147808739</v>
      </c>
      <c r="R139" s="12">
        <v>306197</v>
      </c>
      <c r="S139" s="12">
        <v>14875</v>
      </c>
      <c r="T139" s="12">
        <v>5502</v>
      </c>
      <c r="U139" s="12">
        <v>1974</v>
      </c>
      <c r="V139" s="12">
        <v>9727</v>
      </c>
      <c r="W139" s="21">
        <f t="shared" si="33"/>
        <v>338275</v>
      </c>
      <c r="X139" s="7">
        <f t="shared" si="34"/>
        <v>4.790971842435888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x14ac:dyDescent="0.25">
      <c r="A140" s="26">
        <v>42868</v>
      </c>
      <c r="B140" s="11" t="s">
        <v>18</v>
      </c>
      <c r="C140" s="7">
        <f t="shared" si="28"/>
        <v>4.7947539001858166</v>
      </c>
      <c r="D140" s="12">
        <v>308900</v>
      </c>
      <c r="E140" s="12">
        <v>9969</v>
      </c>
      <c r="F140" s="12">
        <v>4235</v>
      </c>
      <c r="G140" s="12">
        <v>1679</v>
      </c>
      <c r="H140" s="12">
        <v>8215</v>
      </c>
      <c r="I140" s="21">
        <f t="shared" si="29"/>
        <v>332998</v>
      </c>
      <c r="J140" s="7">
        <f t="shared" si="30"/>
        <v>4.8308218067375783</v>
      </c>
      <c r="K140" s="12">
        <v>298567</v>
      </c>
      <c r="L140" s="12">
        <v>15285</v>
      </c>
      <c r="M140" s="12">
        <v>5635</v>
      </c>
      <c r="N140" s="12">
        <v>2184</v>
      </c>
      <c r="O140" s="12">
        <v>11348</v>
      </c>
      <c r="P140" s="21">
        <f t="shared" si="31"/>
        <v>333019</v>
      </c>
      <c r="Q140" s="7">
        <f t="shared" si="32"/>
        <v>4.764280716715863</v>
      </c>
      <c r="R140" s="12">
        <v>301184</v>
      </c>
      <c r="S140" s="12">
        <v>14740</v>
      </c>
      <c r="T140" s="12">
        <v>5474</v>
      </c>
      <c r="U140" s="12">
        <v>1958</v>
      </c>
      <c r="V140" s="12">
        <v>9663</v>
      </c>
      <c r="W140" s="21">
        <f t="shared" si="33"/>
        <v>333019</v>
      </c>
      <c r="X140" s="7">
        <f t="shared" si="34"/>
        <v>4.7891591771040094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x14ac:dyDescent="0.25">
      <c r="A141" s="13">
        <v>42869</v>
      </c>
      <c r="B141" s="14" t="s">
        <v>12</v>
      </c>
      <c r="C141" s="15">
        <f t="shared" si="28"/>
        <v>4.7933094818225106</v>
      </c>
      <c r="D141" s="16">
        <v>303447</v>
      </c>
      <c r="E141" s="16">
        <v>9810</v>
      </c>
      <c r="F141" s="16">
        <v>4180</v>
      </c>
      <c r="G141" s="16">
        <v>1661</v>
      </c>
      <c r="H141" s="16">
        <v>8149</v>
      </c>
      <c r="I141" s="22">
        <f t="shared" si="29"/>
        <v>327247</v>
      </c>
      <c r="J141" s="15">
        <f t="shared" si="30"/>
        <v>4.829642441336361</v>
      </c>
      <c r="K141" s="16">
        <v>293279</v>
      </c>
      <c r="L141" s="16">
        <v>15027</v>
      </c>
      <c r="M141" s="16">
        <v>5570</v>
      </c>
      <c r="N141" s="16">
        <v>2158</v>
      </c>
      <c r="O141" s="16">
        <v>11234</v>
      </c>
      <c r="P141" s="22">
        <f t="shared" si="31"/>
        <v>327268</v>
      </c>
      <c r="Q141" s="15">
        <f t="shared" si="32"/>
        <v>4.7629557426940607</v>
      </c>
      <c r="R141" s="16">
        <v>295748</v>
      </c>
      <c r="S141" s="16">
        <v>14568</v>
      </c>
      <c r="T141" s="16">
        <v>5413</v>
      </c>
      <c r="U141" s="16">
        <v>1950</v>
      </c>
      <c r="V141" s="16">
        <v>9589</v>
      </c>
      <c r="W141" s="22">
        <f t="shared" si="33"/>
        <v>327268</v>
      </c>
      <c r="X141" s="15">
        <f t="shared" si="34"/>
        <v>4.78733026143711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x14ac:dyDescent="0.25">
      <c r="A142" s="26">
        <v>42870</v>
      </c>
      <c r="B142" s="11" t="s">
        <v>13</v>
      </c>
      <c r="C142" s="7">
        <f t="shared" si="28"/>
        <v>4.7926139121114018</v>
      </c>
      <c r="D142" s="12">
        <v>298106</v>
      </c>
      <c r="E142" s="12">
        <v>9640</v>
      </c>
      <c r="F142" s="12">
        <v>4106</v>
      </c>
      <c r="G142" s="12">
        <v>1642</v>
      </c>
      <c r="H142" s="12">
        <v>8044</v>
      </c>
      <c r="I142" s="21">
        <f t="shared" si="29"/>
        <v>321538</v>
      </c>
      <c r="J142" s="7">
        <f t="shared" si="30"/>
        <v>4.8290901852969164</v>
      </c>
      <c r="K142" s="12">
        <v>288142</v>
      </c>
      <c r="L142" s="12">
        <v>14724</v>
      </c>
      <c r="M142" s="12">
        <v>5479</v>
      </c>
      <c r="N142" s="12">
        <v>2128</v>
      </c>
      <c r="O142" s="12">
        <v>11086</v>
      </c>
      <c r="P142" s="21">
        <f t="shared" si="31"/>
        <v>321559</v>
      </c>
      <c r="Q142" s="7">
        <f t="shared" si="32"/>
        <v>4.7623764223672795</v>
      </c>
      <c r="R142" s="12">
        <v>290509</v>
      </c>
      <c r="S142" s="12">
        <v>14299</v>
      </c>
      <c r="T142" s="12">
        <v>5339</v>
      </c>
      <c r="U142" s="12">
        <v>1932</v>
      </c>
      <c r="V142" s="12">
        <v>9480</v>
      </c>
      <c r="W142" s="21">
        <f t="shared" si="33"/>
        <v>321559</v>
      </c>
      <c r="X142" s="7">
        <f t="shared" si="34"/>
        <v>4.7863751286700111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x14ac:dyDescent="0.25">
      <c r="A143" s="26">
        <v>42871</v>
      </c>
      <c r="B143" s="11" t="s">
        <v>14</v>
      </c>
      <c r="C143" s="7">
        <f t="shared" si="28"/>
        <v>4.7920578356088512</v>
      </c>
      <c r="D143" s="12">
        <v>293363</v>
      </c>
      <c r="E143" s="12">
        <v>9490</v>
      </c>
      <c r="F143" s="12">
        <v>4042</v>
      </c>
      <c r="G143" s="12">
        <v>1623</v>
      </c>
      <c r="H143" s="12">
        <v>7949</v>
      </c>
      <c r="I143" s="21">
        <f t="shared" si="29"/>
        <v>316467</v>
      </c>
      <c r="J143" s="7">
        <f t="shared" si="30"/>
        <v>4.8286108820192943</v>
      </c>
      <c r="K143" s="12">
        <v>283569</v>
      </c>
      <c r="L143" s="12">
        <v>14492</v>
      </c>
      <c r="M143" s="12">
        <v>5388</v>
      </c>
      <c r="N143" s="12">
        <v>2097</v>
      </c>
      <c r="O143" s="12">
        <v>10942</v>
      </c>
      <c r="P143" s="21">
        <f t="shared" si="31"/>
        <v>316488</v>
      </c>
      <c r="Q143" s="7">
        <f t="shared" si="32"/>
        <v>4.761990975961174</v>
      </c>
      <c r="R143" s="12">
        <v>285833</v>
      </c>
      <c r="S143" s="12">
        <v>14104</v>
      </c>
      <c r="T143" s="12">
        <v>5269</v>
      </c>
      <c r="U143" s="12">
        <v>1906</v>
      </c>
      <c r="V143" s="12">
        <v>9376</v>
      </c>
      <c r="W143" s="21">
        <f t="shared" si="33"/>
        <v>316488</v>
      </c>
      <c r="X143" s="7">
        <f t="shared" si="34"/>
        <v>4.7855716488460862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x14ac:dyDescent="0.25">
      <c r="A144" s="26">
        <v>42872</v>
      </c>
      <c r="B144" s="11" t="s">
        <v>15</v>
      </c>
      <c r="C144" s="7">
        <f t="shared" si="28"/>
        <v>4.7920047091760054</v>
      </c>
      <c r="D144" s="12">
        <v>288471</v>
      </c>
      <c r="E144" s="12">
        <v>9318</v>
      </c>
      <c r="F144" s="12">
        <v>3989</v>
      </c>
      <c r="G144" s="12">
        <v>1601</v>
      </c>
      <c r="H144" s="12">
        <v>7821</v>
      </c>
      <c r="I144" s="21">
        <f t="shared" si="29"/>
        <v>311200</v>
      </c>
      <c r="J144" s="7">
        <f t="shared" si="30"/>
        <v>4.8284607969151674</v>
      </c>
      <c r="K144" s="12">
        <v>278872</v>
      </c>
      <c r="L144" s="12">
        <v>14233</v>
      </c>
      <c r="M144" s="12">
        <v>5295</v>
      </c>
      <c r="N144" s="12">
        <v>2051</v>
      </c>
      <c r="O144" s="12">
        <v>10768</v>
      </c>
      <c r="P144" s="21">
        <f t="shared" si="31"/>
        <v>311219</v>
      </c>
      <c r="Q144" s="7">
        <f t="shared" si="32"/>
        <v>4.7620710817784264</v>
      </c>
      <c r="R144" s="12">
        <v>281084</v>
      </c>
      <c r="S144" s="12">
        <v>13847</v>
      </c>
      <c r="T144" s="12">
        <v>5177</v>
      </c>
      <c r="U144" s="12">
        <v>1883</v>
      </c>
      <c r="V144" s="12">
        <v>9228</v>
      </c>
      <c r="W144" s="21">
        <f t="shared" si="33"/>
        <v>311219</v>
      </c>
      <c r="X144" s="7">
        <f t="shared" si="34"/>
        <v>4.7854822488344224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x14ac:dyDescent="0.25">
      <c r="A145" s="26">
        <v>42873</v>
      </c>
      <c r="B145" s="11" t="s">
        <v>16</v>
      </c>
      <c r="C145" s="7">
        <f t="shared" si="28"/>
        <v>4.7918147590185463</v>
      </c>
      <c r="D145" s="12">
        <v>283964</v>
      </c>
      <c r="E145" s="12">
        <v>9162</v>
      </c>
      <c r="F145" s="12">
        <v>3925</v>
      </c>
      <c r="G145" s="12">
        <v>1586</v>
      </c>
      <c r="H145" s="12">
        <v>7711</v>
      </c>
      <c r="I145" s="21">
        <f t="shared" si="29"/>
        <v>306348</v>
      </c>
      <c r="J145" s="7">
        <f t="shared" si="30"/>
        <v>4.8282541423479177</v>
      </c>
      <c r="K145" s="12">
        <v>274522</v>
      </c>
      <c r="L145" s="12">
        <v>14004</v>
      </c>
      <c r="M145" s="12">
        <v>5220</v>
      </c>
      <c r="N145" s="12">
        <v>2014</v>
      </c>
      <c r="O145" s="12">
        <v>10607</v>
      </c>
      <c r="P145" s="21">
        <f t="shared" si="31"/>
        <v>306367</v>
      </c>
      <c r="Q145" s="7">
        <f t="shared" si="32"/>
        <v>4.7620043934235738</v>
      </c>
      <c r="R145" s="12">
        <v>276677</v>
      </c>
      <c r="S145" s="12">
        <v>13632</v>
      </c>
      <c r="T145" s="12">
        <v>5102</v>
      </c>
      <c r="U145" s="12">
        <v>1848</v>
      </c>
      <c r="V145" s="12">
        <v>9108</v>
      </c>
      <c r="W145" s="21">
        <f t="shared" si="33"/>
        <v>306367</v>
      </c>
      <c r="X145" s="7">
        <f t="shared" si="34"/>
        <v>4.7851857412841463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x14ac:dyDescent="0.25">
      <c r="A146" s="26">
        <v>42874</v>
      </c>
      <c r="B146" s="11" t="s">
        <v>17</v>
      </c>
      <c r="C146" s="7">
        <f t="shared" si="28"/>
        <v>4.7916645736118051</v>
      </c>
      <c r="D146" s="12">
        <v>279720</v>
      </c>
      <c r="E146" s="12">
        <v>9019</v>
      </c>
      <c r="F146" s="12">
        <v>3868</v>
      </c>
      <c r="G146" s="12">
        <v>1568</v>
      </c>
      <c r="H146" s="12">
        <v>7621</v>
      </c>
      <c r="I146" s="21">
        <f t="shared" si="29"/>
        <v>301796</v>
      </c>
      <c r="J146" s="7">
        <f t="shared" si="30"/>
        <v>4.8278870495301458</v>
      </c>
      <c r="K146" s="12">
        <v>270452</v>
      </c>
      <c r="L146" s="12">
        <v>13782</v>
      </c>
      <c r="M146" s="12">
        <v>5134</v>
      </c>
      <c r="N146" s="12">
        <v>1978</v>
      </c>
      <c r="O146" s="12">
        <v>10469</v>
      </c>
      <c r="P146" s="21">
        <f t="shared" si="31"/>
        <v>301815</v>
      </c>
      <c r="Q146" s="7">
        <f t="shared" si="32"/>
        <v>4.761907128539006</v>
      </c>
      <c r="R146" s="12">
        <v>272583</v>
      </c>
      <c r="S146" s="12">
        <v>13420</v>
      </c>
      <c r="T146" s="12">
        <v>5012</v>
      </c>
      <c r="U146" s="12">
        <v>1814</v>
      </c>
      <c r="V146" s="12">
        <v>8986</v>
      </c>
      <c r="W146" s="21">
        <f t="shared" si="33"/>
        <v>301815</v>
      </c>
      <c r="X146" s="7">
        <f t="shared" si="34"/>
        <v>4.7851995427662644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x14ac:dyDescent="0.25">
      <c r="A147" s="26">
        <v>42875</v>
      </c>
      <c r="B147" s="11" t="s">
        <v>18</v>
      </c>
      <c r="C147" s="7">
        <f t="shared" si="28"/>
        <v>4.7918990797866767</v>
      </c>
      <c r="D147" s="12">
        <v>275808</v>
      </c>
      <c r="E147" s="12">
        <v>8876</v>
      </c>
      <c r="F147" s="12">
        <v>3806</v>
      </c>
      <c r="G147" s="12">
        <v>1542</v>
      </c>
      <c r="H147" s="12">
        <v>7523</v>
      </c>
      <c r="I147" s="21">
        <f t="shared" si="29"/>
        <v>297555</v>
      </c>
      <c r="J147" s="7">
        <f t="shared" si="30"/>
        <v>4.827910806405538</v>
      </c>
      <c r="K147" s="12">
        <v>266720</v>
      </c>
      <c r="L147" s="12">
        <v>13548</v>
      </c>
      <c r="M147" s="12">
        <v>5048</v>
      </c>
      <c r="N147" s="12">
        <v>1948</v>
      </c>
      <c r="O147" s="12">
        <v>10310</v>
      </c>
      <c r="P147" s="21">
        <f t="shared" si="31"/>
        <v>297574</v>
      </c>
      <c r="Q147" s="7">
        <f t="shared" si="32"/>
        <v>4.7623179444440709</v>
      </c>
      <c r="R147" s="12">
        <v>268820</v>
      </c>
      <c r="S147" s="12">
        <v>13178</v>
      </c>
      <c r="T147" s="12">
        <v>4930</v>
      </c>
      <c r="U147" s="12">
        <v>1783</v>
      </c>
      <c r="V147" s="12">
        <v>8863</v>
      </c>
      <c r="W147" s="21">
        <f t="shared" si="33"/>
        <v>297574</v>
      </c>
      <c r="X147" s="7">
        <f t="shared" si="34"/>
        <v>4.7854684885104213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x14ac:dyDescent="0.25">
      <c r="A148" s="13">
        <v>42876</v>
      </c>
      <c r="B148" s="14" t="s">
        <v>12</v>
      </c>
      <c r="C148" s="15">
        <f t="shared" si="28"/>
        <v>4.7927014478279082</v>
      </c>
      <c r="D148" s="16">
        <v>271972</v>
      </c>
      <c r="E148" s="16">
        <v>8689</v>
      </c>
      <c r="F148" s="16">
        <v>3745</v>
      </c>
      <c r="G148" s="16">
        <v>1514</v>
      </c>
      <c r="H148" s="16">
        <v>7412</v>
      </c>
      <c r="I148" s="22">
        <f t="shared" si="29"/>
        <v>293332</v>
      </c>
      <c r="J148" s="15">
        <f t="shared" si="30"/>
        <v>4.8282867194850887</v>
      </c>
      <c r="K148" s="16">
        <v>263088</v>
      </c>
      <c r="L148" s="16">
        <v>13257</v>
      </c>
      <c r="M148" s="16">
        <v>4965</v>
      </c>
      <c r="N148" s="16">
        <v>1905</v>
      </c>
      <c r="O148" s="16">
        <v>10135</v>
      </c>
      <c r="P148" s="22">
        <f t="shared" si="31"/>
        <v>293350</v>
      </c>
      <c r="Q148" s="15">
        <f t="shared" si="32"/>
        <v>4.7632793591273224</v>
      </c>
      <c r="R148" s="16">
        <v>265172</v>
      </c>
      <c r="S148" s="16">
        <v>12893</v>
      </c>
      <c r="T148" s="16">
        <v>4832</v>
      </c>
      <c r="U148" s="16">
        <v>1750</v>
      </c>
      <c r="V148" s="16">
        <v>8703</v>
      </c>
      <c r="W148" s="22">
        <f t="shared" si="33"/>
        <v>293350</v>
      </c>
      <c r="X148" s="15">
        <f t="shared" si="34"/>
        <v>4.7865382648713144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x14ac:dyDescent="0.25">
      <c r="A149" s="26">
        <v>42877</v>
      </c>
      <c r="B149" s="11" t="s">
        <v>13</v>
      </c>
      <c r="C149" s="7">
        <f t="shared" si="28"/>
        <v>4.7943597541027509</v>
      </c>
      <c r="D149" s="12">
        <v>269635</v>
      </c>
      <c r="E149" s="12">
        <v>8550</v>
      </c>
      <c r="F149" s="12">
        <v>3691</v>
      </c>
      <c r="G149" s="12">
        <v>1499</v>
      </c>
      <c r="H149" s="12">
        <v>7296</v>
      </c>
      <c r="I149" s="21">
        <f t="shared" si="29"/>
        <v>290671</v>
      </c>
      <c r="J149" s="7">
        <f t="shared" si="30"/>
        <v>4.8293156180011074</v>
      </c>
      <c r="K149" s="12">
        <v>260903</v>
      </c>
      <c r="L149" s="12">
        <v>13089</v>
      </c>
      <c r="M149" s="12">
        <v>4864</v>
      </c>
      <c r="N149" s="12">
        <v>1881</v>
      </c>
      <c r="O149" s="12">
        <v>9952</v>
      </c>
      <c r="P149" s="21">
        <f t="shared" si="31"/>
        <v>290689</v>
      </c>
      <c r="Q149" s="7">
        <f t="shared" si="32"/>
        <v>4.7651510721079919</v>
      </c>
      <c r="R149" s="12">
        <v>262989</v>
      </c>
      <c r="S149" s="12">
        <v>12710</v>
      </c>
      <c r="T149" s="12">
        <v>4756</v>
      </c>
      <c r="U149" s="12">
        <v>1710</v>
      </c>
      <c r="V149" s="12">
        <v>8524</v>
      </c>
      <c r="W149" s="21">
        <f t="shared" si="33"/>
        <v>290689</v>
      </c>
      <c r="X149" s="7">
        <f t="shared" si="34"/>
        <v>4.7886125721991544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x14ac:dyDescent="0.25">
      <c r="A150" s="26">
        <v>42878</v>
      </c>
      <c r="B150" s="11" t="s">
        <v>14</v>
      </c>
      <c r="C150" s="7">
        <f t="shared" si="28"/>
        <v>4.7962549591795929</v>
      </c>
      <c r="D150" s="12">
        <v>268091</v>
      </c>
      <c r="E150" s="12">
        <v>8451</v>
      </c>
      <c r="F150" s="12">
        <v>3636</v>
      </c>
      <c r="G150" s="12">
        <v>1477</v>
      </c>
      <c r="H150" s="12">
        <v>7179</v>
      </c>
      <c r="I150" s="21">
        <f t="shared" si="29"/>
        <v>288834</v>
      </c>
      <c r="J150" s="7">
        <f t="shared" si="30"/>
        <v>4.8308024678535073</v>
      </c>
      <c r="K150" s="12">
        <v>259481</v>
      </c>
      <c r="L150" s="12">
        <v>12932</v>
      </c>
      <c r="M150" s="12">
        <v>4808</v>
      </c>
      <c r="N150" s="12">
        <v>1848</v>
      </c>
      <c r="O150" s="12">
        <v>9782</v>
      </c>
      <c r="P150" s="21">
        <f t="shared" si="31"/>
        <v>288851</v>
      </c>
      <c r="Q150" s="7">
        <f t="shared" si="32"/>
        <v>4.7672848631301257</v>
      </c>
      <c r="R150" s="12">
        <v>261548</v>
      </c>
      <c r="S150" s="12">
        <v>12573</v>
      </c>
      <c r="T150" s="12">
        <v>4677</v>
      </c>
      <c r="U150" s="12">
        <v>1676</v>
      </c>
      <c r="V150" s="12">
        <v>8377</v>
      </c>
      <c r="W150" s="21">
        <f t="shared" si="33"/>
        <v>288851</v>
      </c>
      <c r="X150" s="7">
        <f t="shared" si="34"/>
        <v>4.7906775465551448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x14ac:dyDescent="0.25">
      <c r="A151" s="26">
        <v>42879</v>
      </c>
      <c r="B151" s="11" t="s">
        <v>15</v>
      </c>
      <c r="C151" s="7">
        <f t="shared" si="28"/>
        <v>4.7979852994035959</v>
      </c>
      <c r="D151" s="12">
        <v>266513</v>
      </c>
      <c r="E151" s="12">
        <v>8359</v>
      </c>
      <c r="F151" s="12">
        <v>3584</v>
      </c>
      <c r="G151" s="12">
        <v>1455</v>
      </c>
      <c r="H151" s="12">
        <v>7078</v>
      </c>
      <c r="I151" s="21">
        <f t="shared" si="29"/>
        <v>286989</v>
      </c>
      <c r="J151" s="7">
        <f t="shared" si="30"/>
        <v>4.8320353741781048</v>
      </c>
      <c r="K151" s="12">
        <v>258021</v>
      </c>
      <c r="L151" s="12">
        <v>12803</v>
      </c>
      <c r="M151" s="12">
        <v>4748</v>
      </c>
      <c r="N151" s="12">
        <v>1822</v>
      </c>
      <c r="O151" s="12">
        <v>9611</v>
      </c>
      <c r="P151" s="21">
        <f t="shared" si="31"/>
        <v>287005</v>
      </c>
      <c r="Q151" s="7">
        <f t="shared" si="32"/>
        <v>4.7693106391874709</v>
      </c>
      <c r="R151" s="12">
        <v>260075</v>
      </c>
      <c r="S151" s="12">
        <v>12445</v>
      </c>
      <c r="T151" s="12">
        <v>4608</v>
      </c>
      <c r="U151" s="12">
        <v>1647</v>
      </c>
      <c r="V151" s="12">
        <v>8230</v>
      </c>
      <c r="W151" s="21">
        <f t="shared" si="33"/>
        <v>287005</v>
      </c>
      <c r="X151" s="7">
        <f t="shared" si="34"/>
        <v>4.7926098848452119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x14ac:dyDescent="0.25">
      <c r="A152" s="26">
        <v>42880</v>
      </c>
      <c r="B152" s="11" t="s">
        <v>16</v>
      </c>
      <c r="C152" s="7">
        <f t="shared" si="28"/>
        <v>4.7988544406250018</v>
      </c>
      <c r="D152" s="12">
        <v>263396</v>
      </c>
      <c r="E152" s="12">
        <v>8233</v>
      </c>
      <c r="F152" s="12">
        <v>3546</v>
      </c>
      <c r="G152" s="12">
        <v>1443</v>
      </c>
      <c r="H152" s="12">
        <v>6967</v>
      </c>
      <c r="I152" s="21">
        <f t="shared" si="29"/>
        <v>283585</v>
      </c>
      <c r="J152" s="7">
        <f t="shared" si="30"/>
        <v>4.8324241409101329</v>
      </c>
      <c r="K152" s="12">
        <v>255058</v>
      </c>
      <c r="L152" s="12">
        <v>12629</v>
      </c>
      <c r="M152" s="12">
        <v>4678</v>
      </c>
      <c r="N152" s="12">
        <v>1788</v>
      </c>
      <c r="O152" s="12">
        <v>9449</v>
      </c>
      <c r="P152" s="21">
        <f t="shared" si="31"/>
        <v>283602</v>
      </c>
      <c r="Q152" s="7">
        <f t="shared" si="32"/>
        <v>4.7702942856538391</v>
      </c>
      <c r="R152" s="12">
        <v>257097</v>
      </c>
      <c r="S152" s="12">
        <v>12300</v>
      </c>
      <c r="T152" s="12">
        <v>4517</v>
      </c>
      <c r="U152" s="12">
        <v>1620</v>
      </c>
      <c r="V152" s="12">
        <v>8068</v>
      </c>
      <c r="W152" s="21">
        <f t="shared" si="33"/>
        <v>283602</v>
      </c>
      <c r="X152" s="7">
        <f t="shared" si="34"/>
        <v>4.7938448953110342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x14ac:dyDescent="0.25">
      <c r="A153" s="26">
        <v>42881</v>
      </c>
      <c r="B153" s="11" t="s">
        <v>17</v>
      </c>
      <c r="C153" s="7">
        <f t="shared" si="28"/>
        <v>4.8017979481998507</v>
      </c>
      <c r="D153" s="12">
        <v>259975</v>
      </c>
      <c r="E153" s="12">
        <v>8037</v>
      </c>
      <c r="F153" s="12">
        <v>3461</v>
      </c>
      <c r="G153" s="12">
        <v>1401</v>
      </c>
      <c r="H153" s="12">
        <v>6749</v>
      </c>
      <c r="I153" s="21">
        <f t="shared" si="29"/>
        <v>279623</v>
      </c>
      <c r="J153" s="7">
        <f t="shared" si="30"/>
        <v>4.8349277419954726</v>
      </c>
      <c r="K153" s="12">
        <v>251879</v>
      </c>
      <c r="L153" s="12">
        <v>12322</v>
      </c>
      <c r="M153" s="12">
        <v>4557</v>
      </c>
      <c r="N153" s="12">
        <v>1736</v>
      </c>
      <c r="O153" s="12">
        <v>9144</v>
      </c>
      <c r="P153" s="21">
        <f t="shared" si="31"/>
        <v>279638</v>
      </c>
      <c r="Q153" s="7">
        <f t="shared" si="32"/>
        <v>4.7739219991560518</v>
      </c>
      <c r="R153" s="12">
        <v>253801</v>
      </c>
      <c r="S153" s="12">
        <v>12020</v>
      </c>
      <c r="T153" s="12">
        <v>4409</v>
      </c>
      <c r="U153" s="12">
        <v>1576</v>
      </c>
      <c r="V153" s="12">
        <v>7832</v>
      </c>
      <c r="W153" s="21">
        <f t="shared" si="33"/>
        <v>279638</v>
      </c>
      <c r="X153" s="7">
        <f t="shared" si="34"/>
        <v>4.7965441034480296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x14ac:dyDescent="0.25">
      <c r="A154" s="26">
        <v>42882</v>
      </c>
      <c r="B154" s="11" t="s">
        <v>18</v>
      </c>
      <c r="C154" s="7">
        <f t="shared" si="28"/>
        <v>4.8048856893489349</v>
      </c>
      <c r="D154" s="12">
        <v>257014</v>
      </c>
      <c r="E154" s="12">
        <v>7859</v>
      </c>
      <c r="F154" s="12">
        <v>3374</v>
      </c>
      <c r="G154" s="12">
        <v>1361</v>
      </c>
      <c r="H154" s="12">
        <v>6567</v>
      </c>
      <c r="I154" s="21">
        <f t="shared" si="29"/>
        <v>276175</v>
      </c>
      <c r="J154" s="7">
        <f t="shared" si="30"/>
        <v>4.8372119127364899</v>
      </c>
      <c r="K154" s="12">
        <v>249137</v>
      </c>
      <c r="L154" s="12">
        <v>12077</v>
      </c>
      <c r="M154" s="12">
        <v>4448</v>
      </c>
      <c r="N154" s="12">
        <v>1678</v>
      </c>
      <c r="O154" s="12">
        <v>8849</v>
      </c>
      <c r="P154" s="21">
        <f t="shared" si="31"/>
        <v>276189</v>
      </c>
      <c r="Q154" s="7">
        <f t="shared" si="32"/>
        <v>4.7776776048285772</v>
      </c>
      <c r="R154" s="12">
        <v>250995</v>
      </c>
      <c r="S154" s="12">
        <v>11794</v>
      </c>
      <c r="T154" s="12">
        <v>4292</v>
      </c>
      <c r="U154" s="12">
        <v>1508</v>
      </c>
      <c r="V154" s="12">
        <v>7600</v>
      </c>
      <c r="W154" s="21">
        <f t="shared" si="33"/>
        <v>276189</v>
      </c>
      <c r="X154" s="7">
        <f t="shared" si="34"/>
        <v>4.799767550481735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x14ac:dyDescent="0.25">
      <c r="A155" s="13">
        <v>42883</v>
      </c>
      <c r="B155" s="14" t="s">
        <v>12</v>
      </c>
      <c r="C155" s="15">
        <f t="shared" si="28"/>
        <v>4.8086926603430298</v>
      </c>
      <c r="D155" s="16">
        <v>253748</v>
      </c>
      <c r="E155" s="16">
        <v>7658</v>
      </c>
      <c r="F155" s="16">
        <v>3286</v>
      </c>
      <c r="G155" s="16">
        <v>1318</v>
      </c>
      <c r="H155" s="16">
        <v>6327</v>
      </c>
      <c r="I155" s="22">
        <f t="shared" si="29"/>
        <v>272337</v>
      </c>
      <c r="J155" s="15">
        <f t="shared" si="30"/>
        <v>4.8403008037835473</v>
      </c>
      <c r="K155" s="16">
        <v>246089</v>
      </c>
      <c r="L155" s="16">
        <v>11797</v>
      </c>
      <c r="M155" s="16">
        <v>4340</v>
      </c>
      <c r="N155" s="16">
        <v>1620</v>
      </c>
      <c r="O155" s="16">
        <v>8505</v>
      </c>
      <c r="P155" s="22">
        <f t="shared" si="31"/>
        <v>272351</v>
      </c>
      <c r="Q155" s="15">
        <f t="shared" si="32"/>
        <v>4.7820569779439035</v>
      </c>
      <c r="R155" s="16">
        <v>247900</v>
      </c>
      <c r="S155" s="16">
        <v>11515</v>
      </c>
      <c r="T155" s="16">
        <v>4172</v>
      </c>
      <c r="U155" s="16">
        <v>1458</v>
      </c>
      <c r="V155" s="16">
        <v>7306</v>
      </c>
      <c r="W155" s="22">
        <f t="shared" si="33"/>
        <v>272351</v>
      </c>
      <c r="X155" s="15">
        <f t="shared" si="34"/>
        <v>4.8037201993016367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x14ac:dyDescent="0.25">
      <c r="A156" s="26">
        <v>42884</v>
      </c>
      <c r="B156" s="11" t="s">
        <v>13</v>
      </c>
      <c r="C156" s="7">
        <f t="shared" si="28"/>
        <v>4.8124771792826087</v>
      </c>
      <c r="D156" s="12">
        <v>251311</v>
      </c>
      <c r="E156" s="12">
        <v>7465</v>
      </c>
      <c r="F156" s="12">
        <v>3202</v>
      </c>
      <c r="G156" s="12">
        <v>1294</v>
      </c>
      <c r="H156" s="12">
        <v>6123</v>
      </c>
      <c r="I156" s="21">
        <f t="shared" si="29"/>
        <v>269395</v>
      </c>
      <c r="J156" s="7">
        <f t="shared" si="30"/>
        <v>4.8431930807921457</v>
      </c>
      <c r="K156" s="12">
        <v>243872</v>
      </c>
      <c r="L156" s="12">
        <v>11522</v>
      </c>
      <c r="M156" s="12">
        <v>4231</v>
      </c>
      <c r="N156" s="12">
        <v>1579</v>
      </c>
      <c r="O156" s="12">
        <v>8203</v>
      </c>
      <c r="P156" s="21">
        <f t="shared" si="31"/>
        <v>269407</v>
      </c>
      <c r="Q156" s="7">
        <f t="shared" si="32"/>
        <v>4.7864457864866168</v>
      </c>
      <c r="R156" s="12">
        <v>245637</v>
      </c>
      <c r="S156" s="12">
        <v>11247</v>
      </c>
      <c r="T156" s="12">
        <v>4071</v>
      </c>
      <c r="U156" s="12">
        <v>1415</v>
      </c>
      <c r="V156" s="12">
        <v>7037</v>
      </c>
      <c r="W156" s="21">
        <f t="shared" si="33"/>
        <v>269407</v>
      </c>
      <c r="X156" s="7">
        <f t="shared" si="34"/>
        <v>4.8077926705690643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x14ac:dyDescent="0.25">
      <c r="A157" s="26">
        <v>42885</v>
      </c>
      <c r="B157" s="11" t="s">
        <v>14</v>
      </c>
      <c r="C157" s="7">
        <f t="shared" si="28"/>
        <v>4.815604540123295</v>
      </c>
      <c r="D157" s="12">
        <v>249329</v>
      </c>
      <c r="E157" s="12">
        <v>7338</v>
      </c>
      <c r="F157" s="12">
        <v>3138</v>
      </c>
      <c r="G157" s="12">
        <v>1263</v>
      </c>
      <c r="H157" s="12">
        <v>5931</v>
      </c>
      <c r="I157" s="21">
        <f t="shared" si="29"/>
        <v>266999</v>
      </c>
      <c r="J157" s="7">
        <f t="shared" si="30"/>
        <v>4.8459657152273978</v>
      </c>
      <c r="K157" s="12">
        <v>242005</v>
      </c>
      <c r="L157" s="12">
        <v>11360</v>
      </c>
      <c r="M157" s="12">
        <v>4159</v>
      </c>
      <c r="N157" s="12">
        <v>1529</v>
      </c>
      <c r="O157" s="12">
        <v>7958</v>
      </c>
      <c r="P157" s="21">
        <f t="shared" si="31"/>
        <v>267011</v>
      </c>
      <c r="Q157" s="7">
        <f t="shared" si="32"/>
        <v>4.7899075318994351</v>
      </c>
      <c r="R157" s="12">
        <v>243743</v>
      </c>
      <c r="S157" s="12">
        <v>11083</v>
      </c>
      <c r="T157" s="12">
        <v>3977</v>
      </c>
      <c r="U157" s="12">
        <v>1388</v>
      </c>
      <c r="V157" s="12">
        <v>6820</v>
      </c>
      <c r="W157" s="21">
        <f t="shared" si="33"/>
        <v>267011</v>
      </c>
      <c r="X157" s="7">
        <f t="shared" si="34"/>
        <v>4.8109403732430502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x14ac:dyDescent="0.25">
      <c r="A158" s="26">
        <v>42886</v>
      </c>
      <c r="B158" s="11" t="s">
        <v>15</v>
      </c>
      <c r="C158" s="7">
        <f t="shared" si="28"/>
        <v>4.818826113431717</v>
      </c>
      <c r="D158" s="12">
        <v>247472</v>
      </c>
      <c r="E158" s="12">
        <v>7207</v>
      </c>
      <c r="F158" s="12">
        <v>3077</v>
      </c>
      <c r="G158" s="12">
        <v>1224</v>
      </c>
      <c r="H158" s="12">
        <v>5757</v>
      </c>
      <c r="I158" s="21">
        <f t="shared" si="29"/>
        <v>264737</v>
      </c>
      <c r="J158" s="7">
        <f t="shared" si="30"/>
        <v>4.8486762333938964</v>
      </c>
      <c r="K158" s="12">
        <v>240288</v>
      </c>
      <c r="L158" s="12">
        <v>11182</v>
      </c>
      <c r="M158" s="12">
        <v>4093</v>
      </c>
      <c r="N158" s="12">
        <v>1486</v>
      </c>
      <c r="O158" s="12">
        <v>7700</v>
      </c>
      <c r="P158" s="21">
        <f t="shared" si="31"/>
        <v>264749</v>
      </c>
      <c r="Q158" s="7">
        <f t="shared" si="32"/>
        <v>4.7936687201840238</v>
      </c>
      <c r="R158" s="12">
        <v>241968</v>
      </c>
      <c r="S158" s="12">
        <v>10927</v>
      </c>
      <c r="T158" s="12">
        <v>3888</v>
      </c>
      <c r="U158" s="12">
        <v>1359</v>
      </c>
      <c r="V158" s="12">
        <v>6607</v>
      </c>
      <c r="W158" s="21">
        <f t="shared" si="33"/>
        <v>264749</v>
      </c>
      <c r="X158" s="7">
        <f t="shared" si="34"/>
        <v>4.8141333867172307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x14ac:dyDescent="0.25">
      <c r="A159" s="27">
        <v>42856</v>
      </c>
      <c r="B159" s="11" t="s">
        <v>19</v>
      </c>
      <c r="C159" s="7">
        <f t="shared" ref="C159:X159" si="35">AVERAGE(C128:C158)</f>
        <v>4.7983864595862427</v>
      </c>
      <c r="D159" s="12">
        <f t="shared" si="35"/>
        <v>289891.3548387097</v>
      </c>
      <c r="E159" s="12">
        <f t="shared" si="35"/>
        <v>9175.645161290322</v>
      </c>
      <c r="F159" s="12">
        <f t="shared" si="35"/>
        <v>3916.6129032258063</v>
      </c>
      <c r="G159" s="12">
        <f t="shared" si="35"/>
        <v>1566.8064516129032</v>
      </c>
      <c r="H159" s="12">
        <f t="shared" si="35"/>
        <v>7606.677419354839</v>
      </c>
      <c r="I159" s="12">
        <f t="shared" si="35"/>
        <v>312157.09677419357</v>
      </c>
      <c r="J159" s="7">
        <f t="shared" si="35"/>
        <v>4.8331901209016506</v>
      </c>
      <c r="K159" s="12">
        <f t="shared" si="35"/>
        <v>280454.83870967739</v>
      </c>
      <c r="L159" s="12">
        <f t="shared" si="35"/>
        <v>14076.903225806451</v>
      </c>
      <c r="M159" s="12">
        <f t="shared" si="35"/>
        <v>5196.6451612903229</v>
      </c>
      <c r="N159" s="12">
        <f t="shared" si="35"/>
        <v>2009.0967741935483</v>
      </c>
      <c r="O159" s="12">
        <f t="shared" si="35"/>
        <v>10438.225806451614</v>
      </c>
      <c r="P159" s="12">
        <f t="shared" si="35"/>
        <v>312175.70967741933</v>
      </c>
      <c r="Q159" s="7">
        <f t="shared" si="35"/>
        <v>4.7690225449927333</v>
      </c>
      <c r="R159" s="12">
        <f t="shared" si="35"/>
        <v>282829.29032258067</v>
      </c>
      <c r="S159" s="12">
        <f t="shared" si="35"/>
        <v>13599.774193548386</v>
      </c>
      <c r="T159" s="12">
        <f t="shared" si="35"/>
        <v>5018.4838709677415</v>
      </c>
      <c r="U159" s="12">
        <f t="shared" si="35"/>
        <v>1807.8387096774193</v>
      </c>
      <c r="V159" s="12">
        <f t="shared" si="35"/>
        <v>8920.322580645161</v>
      </c>
      <c r="W159" s="12">
        <f t="shared" si="35"/>
        <v>312175.70967741933</v>
      </c>
      <c r="X159" s="7">
        <f t="shared" si="35"/>
        <v>4.7929467128643406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x14ac:dyDescent="0.25">
      <c r="A160" s="10">
        <v>42887</v>
      </c>
      <c r="B160" s="11" t="s">
        <v>16</v>
      </c>
      <c r="C160" s="7">
        <f t="shared" ref="C160:C189" si="36">AVERAGE(J160,Q160,X160)</f>
        <v>4.8214730383910522</v>
      </c>
      <c r="D160" s="12">
        <v>246284</v>
      </c>
      <c r="E160" s="12">
        <v>7141</v>
      </c>
      <c r="F160" s="12">
        <v>3035</v>
      </c>
      <c r="G160" s="12">
        <v>1207</v>
      </c>
      <c r="H160" s="12">
        <v>5607</v>
      </c>
      <c r="I160" s="21">
        <f t="shared" ref="I160:I189" si="37">SUM(D160:H160)</f>
        <v>263274</v>
      </c>
      <c r="J160" s="7">
        <f t="shared" ref="J160:J189" si="38">(D160*5+E160*4+F160*3+G160*2+H160*1)/I160</f>
        <v>4.8508777927178528</v>
      </c>
      <c r="K160" s="12">
        <v>239213</v>
      </c>
      <c r="L160" s="12">
        <v>11071</v>
      </c>
      <c r="M160" s="12">
        <v>4030</v>
      </c>
      <c r="N160" s="12">
        <v>1467</v>
      </c>
      <c r="O160" s="12">
        <v>7502</v>
      </c>
      <c r="P160" s="21">
        <f t="shared" ref="P160:P189" si="39">SUM(K160:O160)</f>
        <v>263283</v>
      </c>
      <c r="Q160" s="7">
        <f t="shared" ref="Q160:Q189" si="40">(K160*5+L160*4+M160*3+N160*2+O160*1)/P160</f>
        <v>4.7966446751214473</v>
      </c>
      <c r="R160" s="12">
        <v>240879</v>
      </c>
      <c r="S160" s="12">
        <v>10809</v>
      </c>
      <c r="T160" s="12">
        <v>3825</v>
      </c>
      <c r="U160" s="12">
        <v>1331</v>
      </c>
      <c r="V160" s="12">
        <v>6439</v>
      </c>
      <c r="W160" s="21">
        <f t="shared" ref="W160:W189" si="41">SUM(R160:V160)</f>
        <v>263283</v>
      </c>
      <c r="X160" s="7">
        <f t="shared" ref="X160:X189" si="42">(R160*5+S160*4+T160*3+U160*2+V160*1)/W160</f>
        <v>4.8168966473338575</v>
      </c>
    </row>
    <row r="161" spans="1:24" x14ac:dyDescent="0.25">
      <c r="A161" s="10">
        <v>42888</v>
      </c>
      <c r="B161" s="11" t="s">
        <v>17</v>
      </c>
      <c r="C161" s="7">
        <f t="shared" si="36"/>
        <v>4.8248950283740397</v>
      </c>
      <c r="D161" s="12">
        <v>245285</v>
      </c>
      <c r="E161" s="12">
        <v>7041</v>
      </c>
      <c r="F161" s="12">
        <v>2970</v>
      </c>
      <c r="G161" s="12">
        <v>1180</v>
      </c>
      <c r="H161" s="12">
        <v>5453</v>
      </c>
      <c r="I161" s="21">
        <f t="shared" si="37"/>
        <v>261929</v>
      </c>
      <c r="J161" s="7">
        <f t="shared" si="38"/>
        <v>4.8536511802816795</v>
      </c>
      <c r="K161" s="12">
        <v>238330</v>
      </c>
      <c r="L161" s="12">
        <v>10937</v>
      </c>
      <c r="M161" s="12">
        <v>3943</v>
      </c>
      <c r="N161" s="12">
        <v>1453</v>
      </c>
      <c r="O161" s="12">
        <v>7276</v>
      </c>
      <c r="P161" s="21">
        <f t="shared" si="39"/>
        <v>261939</v>
      </c>
      <c r="Q161" s="7">
        <f t="shared" si="40"/>
        <v>4.8003886401032299</v>
      </c>
      <c r="R161" s="12">
        <v>239987</v>
      </c>
      <c r="S161" s="12">
        <v>10679</v>
      </c>
      <c r="T161" s="12">
        <v>3747</v>
      </c>
      <c r="U161" s="12">
        <v>1297</v>
      </c>
      <c r="V161" s="12">
        <v>6229</v>
      </c>
      <c r="W161" s="21">
        <f t="shared" si="41"/>
        <v>261939</v>
      </c>
      <c r="X161" s="7">
        <f t="shared" si="42"/>
        <v>4.8206452647372098</v>
      </c>
    </row>
    <row r="162" spans="1:24" x14ac:dyDescent="0.25">
      <c r="A162" s="10">
        <v>42889</v>
      </c>
      <c r="B162" s="11" t="s">
        <v>18</v>
      </c>
      <c r="C162" s="7">
        <f t="shared" si="36"/>
        <v>4.828616768741739</v>
      </c>
      <c r="D162" s="12">
        <v>244717</v>
      </c>
      <c r="E162" s="12">
        <v>6976</v>
      </c>
      <c r="F162" s="12">
        <v>2919</v>
      </c>
      <c r="G162" s="12">
        <v>1156</v>
      </c>
      <c r="H162" s="12">
        <v>5283</v>
      </c>
      <c r="I162" s="21">
        <f t="shared" si="37"/>
        <v>261051</v>
      </c>
      <c r="J162" s="7">
        <f t="shared" si="38"/>
        <v>4.8566793461813971</v>
      </c>
      <c r="K162" s="12">
        <v>237879</v>
      </c>
      <c r="L162" s="12">
        <v>10837</v>
      </c>
      <c r="M162" s="12">
        <v>3872</v>
      </c>
      <c r="N162" s="12">
        <v>1429</v>
      </c>
      <c r="O162" s="12">
        <v>7044</v>
      </c>
      <c r="P162" s="21">
        <f t="shared" si="39"/>
        <v>261061</v>
      </c>
      <c r="Q162" s="7">
        <f t="shared" si="40"/>
        <v>4.8044748162306892</v>
      </c>
      <c r="R162" s="12">
        <v>239547</v>
      </c>
      <c r="S162" s="12">
        <v>10550</v>
      </c>
      <c r="T162" s="12">
        <v>3687</v>
      </c>
      <c r="U162" s="12">
        <v>1267</v>
      </c>
      <c r="V162" s="12">
        <v>6010</v>
      </c>
      <c r="W162" s="21">
        <f t="shared" si="41"/>
        <v>261061</v>
      </c>
      <c r="X162" s="7">
        <f t="shared" si="42"/>
        <v>4.8246961438131315</v>
      </c>
    </row>
    <row r="163" spans="1:24" x14ac:dyDescent="0.25">
      <c r="A163" s="10">
        <v>42890</v>
      </c>
      <c r="B163" s="11" t="s">
        <v>12</v>
      </c>
      <c r="C163" s="7">
        <f t="shared" si="36"/>
        <v>4.831906215327022</v>
      </c>
      <c r="D163" s="12">
        <v>244899</v>
      </c>
      <c r="E163" s="12">
        <v>6893</v>
      </c>
      <c r="F163" s="12">
        <v>2892</v>
      </c>
      <c r="G163" s="12">
        <v>1138</v>
      </c>
      <c r="H163" s="12">
        <v>5162</v>
      </c>
      <c r="I163" s="21">
        <f t="shared" si="37"/>
        <v>260984</v>
      </c>
      <c r="J163" s="7">
        <f t="shared" si="38"/>
        <v>4.8592289182478616</v>
      </c>
      <c r="K163" s="12">
        <v>238152</v>
      </c>
      <c r="L163" s="12">
        <v>10746</v>
      </c>
      <c r="M163" s="12">
        <v>3826</v>
      </c>
      <c r="N163" s="12">
        <v>1405</v>
      </c>
      <c r="O163" s="12">
        <v>6865</v>
      </c>
      <c r="P163" s="21">
        <f t="shared" si="39"/>
        <v>260994</v>
      </c>
      <c r="Q163" s="7">
        <f t="shared" si="40"/>
        <v>4.808145014827927</v>
      </c>
      <c r="R163" s="12">
        <v>239827</v>
      </c>
      <c r="S163" s="12">
        <v>10453</v>
      </c>
      <c r="T163" s="12">
        <v>3627</v>
      </c>
      <c r="U163" s="12">
        <v>1254</v>
      </c>
      <c r="V163" s="12">
        <v>5833</v>
      </c>
      <c r="W163" s="21">
        <f t="shared" si="41"/>
        <v>260994</v>
      </c>
      <c r="X163" s="7">
        <f t="shared" si="42"/>
        <v>4.8283447129052774</v>
      </c>
    </row>
    <row r="164" spans="1:24" x14ac:dyDescent="0.25">
      <c r="A164" s="10">
        <v>42891</v>
      </c>
      <c r="B164" s="11" t="s">
        <v>13</v>
      </c>
      <c r="C164" s="7">
        <f t="shared" si="36"/>
        <v>4.8349960466961299</v>
      </c>
      <c r="D164" s="12">
        <v>246136</v>
      </c>
      <c r="E164" s="12">
        <v>6845</v>
      </c>
      <c r="F164" s="12">
        <v>2850</v>
      </c>
      <c r="G164" s="12">
        <v>1126</v>
      </c>
      <c r="H164" s="12">
        <v>5078</v>
      </c>
      <c r="I164" s="21">
        <f t="shared" si="37"/>
        <v>262035</v>
      </c>
      <c r="J164" s="7">
        <f t="shared" si="38"/>
        <v>4.8617169462094756</v>
      </c>
      <c r="K164" s="12">
        <v>239453</v>
      </c>
      <c r="L164" s="12">
        <v>10673</v>
      </c>
      <c r="M164" s="12">
        <v>3790</v>
      </c>
      <c r="N164" s="12">
        <v>1384</v>
      </c>
      <c r="O164" s="12">
        <v>6745</v>
      </c>
      <c r="P164" s="21">
        <f t="shared" si="39"/>
        <v>262045</v>
      </c>
      <c r="Q164" s="7">
        <f t="shared" si="40"/>
        <v>4.8115400026712969</v>
      </c>
      <c r="R164" s="12">
        <v>241117</v>
      </c>
      <c r="S164" s="12">
        <v>10395</v>
      </c>
      <c r="T164" s="12">
        <v>3605</v>
      </c>
      <c r="U164" s="12">
        <v>1223</v>
      </c>
      <c r="V164" s="12">
        <v>5705</v>
      </c>
      <c r="W164" s="21">
        <f t="shared" si="41"/>
        <v>262045</v>
      </c>
      <c r="X164" s="7">
        <f t="shared" si="42"/>
        <v>4.8317311912076173</v>
      </c>
    </row>
    <row r="165" spans="1:24" x14ac:dyDescent="0.25">
      <c r="A165" s="10">
        <v>42892</v>
      </c>
      <c r="B165" s="11" t="s">
        <v>14</v>
      </c>
      <c r="C165" s="7">
        <f t="shared" si="36"/>
        <v>4.838140994972755</v>
      </c>
      <c r="D165" s="12">
        <v>247664</v>
      </c>
      <c r="E165" s="12">
        <v>6812</v>
      </c>
      <c r="F165" s="12">
        <v>2840</v>
      </c>
      <c r="G165" s="12">
        <v>1108</v>
      </c>
      <c r="H165" s="12">
        <v>4975</v>
      </c>
      <c r="I165" s="21">
        <f t="shared" si="37"/>
        <v>263399</v>
      </c>
      <c r="J165" s="7">
        <f t="shared" si="38"/>
        <v>4.8644034335741591</v>
      </c>
      <c r="K165" s="12">
        <v>241009</v>
      </c>
      <c r="L165" s="12">
        <v>10665</v>
      </c>
      <c r="M165" s="12">
        <v>3759</v>
      </c>
      <c r="N165" s="12">
        <v>1364</v>
      </c>
      <c r="O165" s="12">
        <v>6612</v>
      </c>
      <c r="P165" s="21">
        <f t="shared" si="39"/>
        <v>263409</v>
      </c>
      <c r="Q165" s="7">
        <f t="shared" si="40"/>
        <v>4.8150290992335112</v>
      </c>
      <c r="R165" s="12">
        <v>242674</v>
      </c>
      <c r="S165" s="12">
        <v>10374</v>
      </c>
      <c r="T165" s="12">
        <v>3569</v>
      </c>
      <c r="U165" s="12">
        <v>1215</v>
      </c>
      <c r="V165" s="12">
        <v>5577</v>
      </c>
      <c r="W165" s="21">
        <f t="shared" si="41"/>
        <v>263409</v>
      </c>
      <c r="X165" s="7">
        <f t="shared" si="42"/>
        <v>4.8349904521105964</v>
      </c>
    </row>
    <row r="166" spans="1:24" x14ac:dyDescent="0.25">
      <c r="A166" s="10">
        <v>42893</v>
      </c>
      <c r="B166" s="11" t="s">
        <v>15</v>
      </c>
      <c r="C166" s="7">
        <f t="shared" si="36"/>
        <v>4.8412629485739762</v>
      </c>
      <c r="D166" s="12">
        <v>249113</v>
      </c>
      <c r="E166" s="12">
        <v>6801</v>
      </c>
      <c r="F166" s="12">
        <v>2811</v>
      </c>
      <c r="G166" s="12">
        <v>1099</v>
      </c>
      <c r="H166" s="12">
        <v>4877</v>
      </c>
      <c r="I166" s="21">
        <f t="shared" si="37"/>
        <v>264701</v>
      </c>
      <c r="J166" s="7">
        <f t="shared" si="38"/>
        <v>4.866913989746922</v>
      </c>
      <c r="K166" s="12">
        <v>242535</v>
      </c>
      <c r="L166" s="12">
        <v>10652</v>
      </c>
      <c r="M166" s="12">
        <v>3716</v>
      </c>
      <c r="N166" s="12">
        <v>1342</v>
      </c>
      <c r="O166" s="12">
        <v>6466</v>
      </c>
      <c r="P166" s="21">
        <f t="shared" si="39"/>
        <v>264711</v>
      </c>
      <c r="Q166" s="7">
        <f t="shared" si="40"/>
        <v>4.8187683926999636</v>
      </c>
      <c r="R166" s="12">
        <v>244142</v>
      </c>
      <c r="S166" s="12">
        <v>10383</v>
      </c>
      <c r="T166" s="12">
        <v>3534</v>
      </c>
      <c r="U166" s="12">
        <v>1204</v>
      </c>
      <c r="V166" s="12">
        <v>5448</v>
      </c>
      <c r="W166" s="21">
        <f t="shared" si="41"/>
        <v>264711</v>
      </c>
      <c r="X166" s="7">
        <f t="shared" si="42"/>
        <v>4.838106463275043</v>
      </c>
    </row>
    <row r="167" spans="1:24" x14ac:dyDescent="0.25">
      <c r="A167" s="10">
        <v>42894</v>
      </c>
      <c r="B167" s="11" t="s">
        <v>16</v>
      </c>
      <c r="C167" s="7">
        <f t="shared" si="36"/>
        <v>4.8437185001277401</v>
      </c>
      <c r="D167" s="12">
        <v>250684</v>
      </c>
      <c r="E167" s="12">
        <v>6800</v>
      </c>
      <c r="F167" s="12">
        <v>2798</v>
      </c>
      <c r="G167" s="12">
        <v>1085</v>
      </c>
      <c r="H167" s="12">
        <v>4810</v>
      </c>
      <c r="I167" s="21">
        <f t="shared" si="37"/>
        <v>266177</v>
      </c>
      <c r="J167" s="7">
        <f t="shared" si="38"/>
        <v>4.8689180507707279</v>
      </c>
      <c r="K167" s="12">
        <v>244128</v>
      </c>
      <c r="L167" s="12">
        <v>10663</v>
      </c>
      <c r="M167" s="12">
        <v>3699</v>
      </c>
      <c r="N167" s="12">
        <v>1325</v>
      </c>
      <c r="O167" s="12">
        <v>6372</v>
      </c>
      <c r="P167" s="21">
        <f t="shared" si="39"/>
        <v>266187</v>
      </c>
      <c r="Q167" s="7">
        <f t="shared" si="40"/>
        <v>4.8214638581147842</v>
      </c>
      <c r="R167" s="12">
        <v>245739</v>
      </c>
      <c r="S167" s="12">
        <v>10381</v>
      </c>
      <c r="T167" s="12">
        <v>3532</v>
      </c>
      <c r="U167" s="12">
        <v>1201</v>
      </c>
      <c r="V167" s="12">
        <v>5334</v>
      </c>
      <c r="W167" s="21">
        <f t="shared" si="41"/>
        <v>266187</v>
      </c>
      <c r="X167" s="7">
        <f t="shared" si="42"/>
        <v>4.8407735914977064</v>
      </c>
    </row>
    <row r="168" spans="1:24" x14ac:dyDescent="0.25">
      <c r="A168" s="10">
        <v>42895</v>
      </c>
      <c r="B168" s="11" t="s">
        <v>17</v>
      </c>
      <c r="C168" s="7">
        <f t="shared" si="36"/>
        <v>4.8467597279325885</v>
      </c>
      <c r="D168" s="12">
        <v>252438</v>
      </c>
      <c r="E168" s="12">
        <v>6788</v>
      </c>
      <c r="F168" s="12">
        <v>2771</v>
      </c>
      <c r="G168" s="12">
        <v>1075</v>
      </c>
      <c r="H168" s="12">
        <v>4692</v>
      </c>
      <c r="I168" s="21">
        <f t="shared" si="37"/>
        <v>267764</v>
      </c>
      <c r="J168" s="7">
        <f t="shared" si="38"/>
        <v>4.8718162262290674</v>
      </c>
      <c r="K168" s="12">
        <v>245863</v>
      </c>
      <c r="L168" s="12">
        <v>10685</v>
      </c>
      <c r="M168" s="12">
        <v>3675</v>
      </c>
      <c r="N168" s="12">
        <v>1321</v>
      </c>
      <c r="O168" s="12">
        <v>6230</v>
      </c>
      <c r="P168" s="21">
        <f t="shared" si="39"/>
        <v>267774</v>
      </c>
      <c r="Q168" s="7">
        <f t="shared" si="40"/>
        <v>4.8247850799554852</v>
      </c>
      <c r="R168" s="12">
        <v>247442</v>
      </c>
      <c r="S168" s="12">
        <v>10414</v>
      </c>
      <c r="T168" s="12">
        <v>3520</v>
      </c>
      <c r="U168" s="12">
        <v>1187</v>
      </c>
      <c r="V168" s="12">
        <v>5211</v>
      </c>
      <c r="W168" s="21">
        <f t="shared" si="41"/>
        <v>267774</v>
      </c>
      <c r="X168" s="7">
        <f t="shared" si="42"/>
        <v>4.843677877613211</v>
      </c>
    </row>
    <row r="169" spans="1:24" x14ac:dyDescent="0.25">
      <c r="A169" s="10">
        <v>42896</v>
      </c>
      <c r="B169" s="11" t="s">
        <v>18</v>
      </c>
      <c r="C169" s="7">
        <f t="shared" si="36"/>
        <v>4.8492847399112664</v>
      </c>
      <c r="D169" s="12">
        <v>254104</v>
      </c>
      <c r="E169" s="12">
        <v>6786</v>
      </c>
      <c r="F169" s="12">
        <v>2764</v>
      </c>
      <c r="G169" s="12">
        <v>1071</v>
      </c>
      <c r="H169" s="12">
        <v>4588</v>
      </c>
      <c r="I169" s="21">
        <f t="shared" si="37"/>
        <v>269313</v>
      </c>
      <c r="J169" s="7">
        <f t="shared" si="38"/>
        <v>4.8742021365474377</v>
      </c>
      <c r="K169" s="12">
        <v>247515</v>
      </c>
      <c r="L169" s="12">
        <v>10704</v>
      </c>
      <c r="M169" s="12">
        <v>3662</v>
      </c>
      <c r="N169" s="12">
        <v>1334</v>
      </c>
      <c r="O169" s="12">
        <v>6108</v>
      </c>
      <c r="P169" s="21">
        <f t="shared" si="39"/>
        <v>269323</v>
      </c>
      <c r="Q169" s="7">
        <f t="shared" si="40"/>
        <v>4.8274859555255212</v>
      </c>
      <c r="R169" s="12">
        <v>249091</v>
      </c>
      <c r="S169" s="12">
        <v>10425</v>
      </c>
      <c r="T169" s="12">
        <v>3515</v>
      </c>
      <c r="U169" s="12">
        <v>1192</v>
      </c>
      <c r="V169" s="12">
        <v>5100</v>
      </c>
      <c r="W169" s="21">
        <f t="shared" si="41"/>
        <v>269323</v>
      </c>
      <c r="X169" s="7">
        <f t="shared" si="42"/>
        <v>4.8461661276608385</v>
      </c>
    </row>
    <row r="170" spans="1:24" x14ac:dyDescent="0.25">
      <c r="A170" s="10">
        <v>42897</v>
      </c>
      <c r="B170" s="11" t="s">
        <v>12</v>
      </c>
      <c r="C170" s="7">
        <f t="shared" si="36"/>
        <v>4.852482919069339</v>
      </c>
      <c r="D170" s="12">
        <v>255281</v>
      </c>
      <c r="E170" s="12">
        <v>6765</v>
      </c>
      <c r="F170" s="12">
        <v>2729</v>
      </c>
      <c r="G170" s="12">
        <v>1057</v>
      </c>
      <c r="H170" s="12">
        <v>4470</v>
      </c>
      <c r="I170" s="21">
        <f t="shared" si="37"/>
        <v>270302</v>
      </c>
      <c r="J170" s="7">
        <f t="shared" si="38"/>
        <v>4.8769006518634717</v>
      </c>
      <c r="K170" s="12">
        <v>248756</v>
      </c>
      <c r="L170" s="12">
        <v>10656</v>
      </c>
      <c r="M170" s="12">
        <v>3635</v>
      </c>
      <c r="N170" s="12">
        <v>1313</v>
      </c>
      <c r="O170" s="12">
        <v>5953</v>
      </c>
      <c r="P170" s="21">
        <f t="shared" si="39"/>
        <v>270313</v>
      </c>
      <c r="Q170" s="7">
        <f t="shared" si="40"/>
        <v>4.8310218154509776</v>
      </c>
      <c r="R170" s="12">
        <v>250313</v>
      </c>
      <c r="S170" s="12">
        <v>10383</v>
      </c>
      <c r="T170" s="12">
        <v>3499</v>
      </c>
      <c r="U170" s="12">
        <v>1178</v>
      </c>
      <c r="V170" s="12">
        <v>4940</v>
      </c>
      <c r="W170" s="21">
        <f t="shared" si="41"/>
        <v>270313</v>
      </c>
      <c r="X170" s="7">
        <f t="shared" si="42"/>
        <v>4.8495262898935678</v>
      </c>
    </row>
    <row r="171" spans="1:24" x14ac:dyDescent="0.25">
      <c r="A171" s="10">
        <v>42898</v>
      </c>
      <c r="B171" s="11" t="s">
        <v>13</v>
      </c>
      <c r="C171" s="7">
        <f t="shared" si="36"/>
        <v>4.8548303440533234</v>
      </c>
      <c r="D171" s="12">
        <v>257836</v>
      </c>
      <c r="E171" s="12">
        <v>6778</v>
      </c>
      <c r="F171" s="12">
        <v>2733</v>
      </c>
      <c r="G171" s="12">
        <v>1048</v>
      </c>
      <c r="H171" s="12">
        <v>4402</v>
      </c>
      <c r="I171" s="21">
        <f t="shared" si="37"/>
        <v>272797</v>
      </c>
      <c r="J171" s="7">
        <f t="shared" si="38"/>
        <v>4.8790455906773165</v>
      </c>
      <c r="K171" s="12">
        <v>251287</v>
      </c>
      <c r="L171" s="12">
        <v>10690</v>
      </c>
      <c r="M171" s="12">
        <v>3642</v>
      </c>
      <c r="N171" s="12">
        <v>1305</v>
      </c>
      <c r="O171" s="12">
        <v>5884</v>
      </c>
      <c r="P171" s="21">
        <f t="shared" si="39"/>
        <v>272808</v>
      </c>
      <c r="Q171" s="7">
        <f t="shared" si="40"/>
        <v>4.8334909533444765</v>
      </c>
      <c r="R171" s="12">
        <v>252852</v>
      </c>
      <c r="S171" s="12">
        <v>10419</v>
      </c>
      <c r="T171" s="12">
        <v>3506</v>
      </c>
      <c r="U171" s="12">
        <v>1167</v>
      </c>
      <c r="V171" s="12">
        <v>4864</v>
      </c>
      <c r="W171" s="21">
        <f t="shared" si="41"/>
        <v>272808</v>
      </c>
      <c r="X171" s="7">
        <f t="shared" si="42"/>
        <v>4.851954488138178</v>
      </c>
    </row>
    <row r="172" spans="1:24" x14ac:dyDescent="0.25">
      <c r="A172" s="10">
        <v>42899</v>
      </c>
      <c r="B172" s="11" t="s">
        <v>14</v>
      </c>
      <c r="C172" s="7">
        <f t="shared" si="36"/>
        <v>4.8563351233055636</v>
      </c>
      <c r="D172" s="12">
        <v>260451</v>
      </c>
      <c r="E172" s="12">
        <v>6816</v>
      </c>
      <c r="F172" s="12">
        <v>2743</v>
      </c>
      <c r="G172" s="12">
        <v>1049</v>
      </c>
      <c r="H172" s="12">
        <v>4375</v>
      </c>
      <c r="I172" s="21">
        <f t="shared" si="37"/>
        <v>275434</v>
      </c>
      <c r="J172" s="7">
        <f t="shared" si="38"/>
        <v>4.8803742457358208</v>
      </c>
      <c r="K172" s="12">
        <v>253899</v>
      </c>
      <c r="L172" s="12">
        <v>10736</v>
      </c>
      <c r="M172" s="12">
        <v>3636</v>
      </c>
      <c r="N172" s="12">
        <v>1318</v>
      </c>
      <c r="O172" s="12">
        <v>5856</v>
      </c>
      <c r="P172" s="21">
        <f t="shared" si="39"/>
        <v>275445</v>
      </c>
      <c r="Q172" s="7">
        <f t="shared" si="40"/>
        <v>4.8352266332661689</v>
      </c>
      <c r="R172" s="12">
        <v>255449</v>
      </c>
      <c r="S172" s="12">
        <v>10460</v>
      </c>
      <c r="T172" s="12">
        <v>3521</v>
      </c>
      <c r="U172" s="12">
        <v>1183</v>
      </c>
      <c r="V172" s="12">
        <v>4832</v>
      </c>
      <c r="W172" s="21">
        <f t="shared" si="41"/>
        <v>275445</v>
      </c>
      <c r="X172" s="7">
        <f t="shared" si="42"/>
        <v>4.8534044909147021</v>
      </c>
    </row>
    <row r="173" spans="1:24" x14ac:dyDescent="0.25">
      <c r="A173" s="10">
        <v>42900</v>
      </c>
      <c r="B173" s="11" t="s">
        <v>15</v>
      </c>
      <c r="C173" s="7">
        <f t="shared" si="36"/>
        <v>4.8574621129624109</v>
      </c>
      <c r="D173" s="12">
        <v>262402</v>
      </c>
      <c r="E173" s="12">
        <v>6835</v>
      </c>
      <c r="F173" s="12">
        <v>2753</v>
      </c>
      <c r="G173" s="12">
        <v>1049</v>
      </c>
      <c r="H173" s="12">
        <v>4360</v>
      </c>
      <c r="I173" s="21">
        <f t="shared" si="37"/>
        <v>277399</v>
      </c>
      <c r="J173" s="7">
        <f t="shared" si="38"/>
        <v>4.8812973370487995</v>
      </c>
      <c r="K173" s="12">
        <v>255837</v>
      </c>
      <c r="L173" s="12">
        <v>10783</v>
      </c>
      <c r="M173" s="12">
        <v>3645</v>
      </c>
      <c r="N173" s="12">
        <v>1316</v>
      </c>
      <c r="O173" s="12">
        <v>5829</v>
      </c>
      <c r="P173" s="21">
        <f t="shared" si="39"/>
        <v>277410</v>
      </c>
      <c r="Q173" s="7">
        <f t="shared" si="40"/>
        <v>4.8365704192350671</v>
      </c>
      <c r="R173" s="12">
        <v>257367</v>
      </c>
      <c r="S173" s="12">
        <v>10526</v>
      </c>
      <c r="T173" s="12">
        <v>3527</v>
      </c>
      <c r="U173" s="12">
        <v>1182</v>
      </c>
      <c r="V173" s="12">
        <v>4808</v>
      </c>
      <c r="W173" s="21">
        <f t="shared" si="41"/>
        <v>277410</v>
      </c>
      <c r="X173" s="7">
        <f t="shared" si="42"/>
        <v>4.854518582603367</v>
      </c>
    </row>
    <row r="174" spans="1:24" x14ac:dyDescent="0.25">
      <c r="A174" s="10">
        <v>42901</v>
      </c>
      <c r="B174" s="11" t="s">
        <v>16</v>
      </c>
      <c r="C174" s="7">
        <f t="shared" si="36"/>
        <v>4.8579749462727202</v>
      </c>
      <c r="D174" s="12">
        <v>263249</v>
      </c>
      <c r="E174" s="12">
        <v>6827</v>
      </c>
      <c r="F174" s="12">
        <v>2742</v>
      </c>
      <c r="G174" s="12">
        <v>1048</v>
      </c>
      <c r="H174" s="12">
        <v>4361</v>
      </c>
      <c r="I174" s="21">
        <f t="shared" si="37"/>
        <v>278227</v>
      </c>
      <c r="J174" s="7">
        <f t="shared" si="38"/>
        <v>4.8817548260952384</v>
      </c>
      <c r="K174" s="12">
        <v>256671</v>
      </c>
      <c r="L174" s="12">
        <v>10774</v>
      </c>
      <c r="M174" s="12">
        <v>3656</v>
      </c>
      <c r="N174" s="12">
        <v>1325</v>
      </c>
      <c r="O174" s="12">
        <v>5812</v>
      </c>
      <c r="P174" s="21">
        <f t="shared" si="39"/>
        <v>278238</v>
      </c>
      <c r="Q174" s="7">
        <f t="shared" si="40"/>
        <v>4.8371573976236171</v>
      </c>
      <c r="R174" s="12">
        <v>258177</v>
      </c>
      <c r="S174" s="12">
        <v>10548</v>
      </c>
      <c r="T174" s="12">
        <v>3537</v>
      </c>
      <c r="U174" s="12">
        <v>1185</v>
      </c>
      <c r="V174" s="12">
        <v>4791</v>
      </c>
      <c r="W174" s="21">
        <f t="shared" si="41"/>
        <v>278238</v>
      </c>
      <c r="X174" s="7">
        <f t="shared" si="42"/>
        <v>4.8550126150993034</v>
      </c>
    </row>
    <row r="175" spans="1:24" x14ac:dyDescent="0.25">
      <c r="A175" s="10">
        <v>42902</v>
      </c>
      <c r="B175" s="11" t="s">
        <v>17</v>
      </c>
      <c r="C175" s="7">
        <f t="shared" si="36"/>
        <v>4.8586569595609843</v>
      </c>
      <c r="D175" s="12">
        <v>263562</v>
      </c>
      <c r="E175" s="12">
        <v>6798</v>
      </c>
      <c r="F175" s="12">
        <v>2736</v>
      </c>
      <c r="G175" s="12">
        <v>1046</v>
      </c>
      <c r="H175" s="12">
        <v>4338</v>
      </c>
      <c r="I175" s="21">
        <f t="shared" si="37"/>
        <v>278480</v>
      </c>
      <c r="J175" s="7">
        <f t="shared" si="38"/>
        <v>4.8823613904050562</v>
      </c>
      <c r="K175" s="12">
        <v>257006</v>
      </c>
      <c r="L175" s="12">
        <v>10752</v>
      </c>
      <c r="M175" s="12">
        <v>3642</v>
      </c>
      <c r="N175" s="12">
        <v>1318</v>
      </c>
      <c r="O175" s="12">
        <v>5773</v>
      </c>
      <c r="P175" s="21">
        <f t="shared" si="39"/>
        <v>278491</v>
      </c>
      <c r="Q175" s="7">
        <f t="shared" si="40"/>
        <v>4.8381204419532411</v>
      </c>
      <c r="R175" s="12">
        <v>258471</v>
      </c>
      <c r="S175" s="12">
        <v>10526</v>
      </c>
      <c r="T175" s="12">
        <v>3535</v>
      </c>
      <c r="U175" s="12">
        <v>1187</v>
      </c>
      <c r="V175" s="12">
        <v>4772</v>
      </c>
      <c r="W175" s="21">
        <f t="shared" si="41"/>
        <v>278491</v>
      </c>
      <c r="X175" s="7">
        <f t="shared" si="42"/>
        <v>4.8554890463246565</v>
      </c>
    </row>
    <row r="176" spans="1:24" x14ac:dyDescent="0.25">
      <c r="A176" s="10">
        <v>42903</v>
      </c>
      <c r="B176" s="11" t="s">
        <v>18</v>
      </c>
      <c r="C176" s="7">
        <f t="shared" si="36"/>
        <v>4.8611680260188557</v>
      </c>
      <c r="D176" s="12">
        <v>263489</v>
      </c>
      <c r="E176" s="12">
        <v>6784</v>
      </c>
      <c r="F176" s="12">
        <v>1744</v>
      </c>
      <c r="G176" s="12">
        <v>1043</v>
      </c>
      <c r="H176" s="12">
        <v>4322</v>
      </c>
      <c r="I176" s="21">
        <f t="shared" si="37"/>
        <v>277382</v>
      </c>
      <c r="J176" s="7">
        <f t="shared" si="38"/>
        <v>4.8893619629247755</v>
      </c>
      <c r="K176" s="12">
        <v>256953</v>
      </c>
      <c r="L176" s="12">
        <v>10737</v>
      </c>
      <c r="M176" s="12">
        <v>3638</v>
      </c>
      <c r="N176" s="12">
        <v>1315</v>
      </c>
      <c r="O176" s="12">
        <v>5751</v>
      </c>
      <c r="P176" s="21">
        <f t="shared" si="39"/>
        <v>278394</v>
      </c>
      <c r="Q176" s="7">
        <f t="shared" si="40"/>
        <v>4.8384950825089623</v>
      </c>
      <c r="R176" s="12">
        <v>258401</v>
      </c>
      <c r="S176" s="12">
        <v>10520</v>
      </c>
      <c r="T176" s="12">
        <v>3516</v>
      </c>
      <c r="U176" s="12">
        <v>1193</v>
      </c>
      <c r="V176" s="12">
        <v>4764</v>
      </c>
      <c r="W176" s="21">
        <f t="shared" si="41"/>
        <v>278394</v>
      </c>
      <c r="X176" s="7">
        <f t="shared" si="42"/>
        <v>4.8556470326228292</v>
      </c>
    </row>
    <row r="177" spans="1:24" x14ac:dyDescent="0.25">
      <c r="A177" s="10">
        <v>42904</v>
      </c>
      <c r="B177" s="11" t="s">
        <v>12</v>
      </c>
      <c r="C177" s="7">
        <f t="shared" si="36"/>
        <v>4.8591291625465365</v>
      </c>
      <c r="D177" s="12">
        <v>263336</v>
      </c>
      <c r="E177" s="12">
        <v>6769</v>
      </c>
      <c r="F177" s="12">
        <v>2742</v>
      </c>
      <c r="G177" s="12">
        <v>1047</v>
      </c>
      <c r="H177" s="12">
        <v>4312</v>
      </c>
      <c r="I177" s="21">
        <f t="shared" si="37"/>
        <v>278206</v>
      </c>
      <c r="J177" s="7">
        <f t="shared" si="38"/>
        <v>4.8826696764268203</v>
      </c>
      <c r="K177" s="12">
        <v>256836</v>
      </c>
      <c r="L177" s="12">
        <v>10689</v>
      </c>
      <c r="M177" s="12">
        <v>3639</v>
      </c>
      <c r="N177" s="12">
        <v>1317</v>
      </c>
      <c r="O177" s="12">
        <v>5737</v>
      </c>
      <c r="P177" s="21">
        <f t="shared" si="39"/>
        <v>278218</v>
      </c>
      <c r="Q177" s="7">
        <f t="shared" si="40"/>
        <v>4.8387379680682052</v>
      </c>
      <c r="R177" s="12">
        <v>258269</v>
      </c>
      <c r="S177" s="12">
        <v>10502</v>
      </c>
      <c r="T177" s="12">
        <v>3517</v>
      </c>
      <c r="U177" s="12">
        <v>1187</v>
      </c>
      <c r="V177" s="12">
        <v>4743</v>
      </c>
      <c r="W177" s="21">
        <f t="shared" si="41"/>
        <v>278218</v>
      </c>
      <c r="X177" s="7">
        <f t="shared" si="42"/>
        <v>4.8559798431445849</v>
      </c>
    </row>
    <row r="178" spans="1:24" x14ac:dyDescent="0.25">
      <c r="A178" s="10">
        <v>42905</v>
      </c>
      <c r="B178" s="11" t="s">
        <v>13</v>
      </c>
      <c r="C178" s="7">
        <f t="shared" si="36"/>
        <v>4.8595228254493881</v>
      </c>
      <c r="D178" s="12">
        <v>264105</v>
      </c>
      <c r="E178" s="12">
        <v>6762</v>
      </c>
      <c r="F178" s="12">
        <v>2758</v>
      </c>
      <c r="G178" s="12">
        <v>1049</v>
      </c>
      <c r="H178" s="12">
        <v>4310</v>
      </c>
      <c r="I178" s="21">
        <f t="shared" si="37"/>
        <v>278984</v>
      </c>
      <c r="J178" s="7">
        <f t="shared" si="38"/>
        <v>4.8829144323688816</v>
      </c>
      <c r="K178" s="12">
        <v>257622</v>
      </c>
      <c r="L178" s="12">
        <v>10687</v>
      </c>
      <c r="M178" s="12">
        <v>3639</v>
      </c>
      <c r="N178" s="12">
        <v>1314</v>
      </c>
      <c r="O178" s="12">
        <v>5733</v>
      </c>
      <c r="P178" s="21">
        <f t="shared" si="39"/>
        <v>278995</v>
      </c>
      <c r="Q178" s="7">
        <f t="shared" si="40"/>
        <v>4.8392838581336584</v>
      </c>
      <c r="R178" s="12">
        <v>259043</v>
      </c>
      <c r="S178" s="12">
        <v>10499</v>
      </c>
      <c r="T178" s="12">
        <v>3524</v>
      </c>
      <c r="U178" s="12">
        <v>1191</v>
      </c>
      <c r="V178" s="12">
        <v>4738</v>
      </c>
      <c r="W178" s="21">
        <f t="shared" si="41"/>
        <v>278995</v>
      </c>
      <c r="X178" s="7">
        <f t="shared" si="42"/>
        <v>4.8563701858456243</v>
      </c>
    </row>
    <row r="179" spans="1:24" x14ac:dyDescent="0.25">
      <c r="A179" s="10">
        <v>42906</v>
      </c>
      <c r="B179" s="11" t="s">
        <v>14</v>
      </c>
      <c r="C179" s="7">
        <f t="shared" si="36"/>
        <v>4.8597402424080025</v>
      </c>
      <c r="D179" s="12">
        <v>265528</v>
      </c>
      <c r="E179" s="12">
        <v>6787</v>
      </c>
      <c r="F179" s="12">
        <v>2763</v>
      </c>
      <c r="G179" s="12">
        <v>1054</v>
      </c>
      <c r="H179" s="12">
        <v>4338</v>
      </c>
      <c r="I179" s="21">
        <f t="shared" si="37"/>
        <v>280470</v>
      </c>
      <c r="J179" s="7">
        <f t="shared" si="38"/>
        <v>4.882957179020929</v>
      </c>
      <c r="K179" s="12">
        <v>259029</v>
      </c>
      <c r="L179" s="12">
        <v>10720</v>
      </c>
      <c r="M179" s="12">
        <v>3654</v>
      </c>
      <c r="N179" s="12">
        <v>1314</v>
      </c>
      <c r="O179" s="12">
        <v>5763</v>
      </c>
      <c r="P179" s="21">
        <f t="shared" si="39"/>
        <v>280480</v>
      </c>
      <c r="Q179" s="7">
        <f t="shared" si="40"/>
        <v>4.8394823160296632</v>
      </c>
      <c r="R179" s="12">
        <v>260473</v>
      </c>
      <c r="S179" s="12">
        <v>10535</v>
      </c>
      <c r="T179" s="12">
        <v>3535</v>
      </c>
      <c r="U179" s="12">
        <v>1183</v>
      </c>
      <c r="V179" s="12">
        <v>4754</v>
      </c>
      <c r="W179" s="21">
        <f t="shared" si="41"/>
        <v>280480</v>
      </c>
      <c r="X179" s="7">
        <f t="shared" si="42"/>
        <v>4.8567812321734172</v>
      </c>
    </row>
    <row r="180" spans="1:24" x14ac:dyDescent="0.25">
      <c r="A180" s="10">
        <v>42907</v>
      </c>
      <c r="B180" s="11" t="s">
        <v>15</v>
      </c>
      <c r="C180" s="7">
        <f t="shared" si="36"/>
        <v>4.8598261905091062</v>
      </c>
      <c r="D180" s="12">
        <v>267493</v>
      </c>
      <c r="E180" s="12">
        <v>6829</v>
      </c>
      <c r="F180" s="12">
        <v>2787</v>
      </c>
      <c r="G180" s="12">
        <v>1059</v>
      </c>
      <c r="H180" s="12">
        <v>4374</v>
      </c>
      <c r="I180" s="21">
        <f t="shared" si="37"/>
        <v>282542</v>
      </c>
      <c r="J180" s="7">
        <f t="shared" si="38"/>
        <v>4.8829342186294431</v>
      </c>
      <c r="K180" s="12">
        <v>260944</v>
      </c>
      <c r="L180" s="12">
        <v>10801</v>
      </c>
      <c r="M180" s="12">
        <v>3683</v>
      </c>
      <c r="N180" s="12">
        <v>1330</v>
      </c>
      <c r="O180" s="12">
        <v>5794</v>
      </c>
      <c r="P180" s="21">
        <f t="shared" si="39"/>
        <v>282552</v>
      </c>
      <c r="Q180" s="7">
        <f t="shared" si="40"/>
        <v>4.8395587360910559</v>
      </c>
      <c r="R180" s="12">
        <v>262424</v>
      </c>
      <c r="S180" s="12">
        <v>10601</v>
      </c>
      <c r="T180" s="12">
        <v>3555</v>
      </c>
      <c r="U180" s="12">
        <v>1190</v>
      </c>
      <c r="V180" s="12">
        <v>4782</v>
      </c>
      <c r="W180" s="21">
        <f t="shared" si="41"/>
        <v>282552</v>
      </c>
      <c r="X180" s="7">
        <f t="shared" si="42"/>
        <v>4.856985616806818</v>
      </c>
    </row>
    <row r="181" spans="1:24" x14ac:dyDescent="0.25">
      <c r="A181" s="10">
        <v>42908</v>
      </c>
      <c r="B181" s="11" t="s">
        <v>16</v>
      </c>
      <c r="C181" s="7">
        <f t="shared" si="36"/>
        <v>4.8633090615778167</v>
      </c>
      <c r="D181" s="12">
        <v>270160</v>
      </c>
      <c r="E181" s="12">
        <v>6892</v>
      </c>
      <c r="F181" s="12">
        <v>2810</v>
      </c>
      <c r="G181" s="12">
        <v>158</v>
      </c>
      <c r="H181" s="12">
        <v>4407</v>
      </c>
      <c r="I181" s="21">
        <f t="shared" si="37"/>
        <v>284427</v>
      </c>
      <c r="J181" s="7">
        <f t="shared" si="38"/>
        <v>4.8923660552619825</v>
      </c>
      <c r="K181" s="12">
        <v>263572</v>
      </c>
      <c r="L181" s="12">
        <v>10886</v>
      </c>
      <c r="M181" s="12">
        <v>3709</v>
      </c>
      <c r="N181" s="12">
        <v>1339</v>
      </c>
      <c r="O181" s="12">
        <v>5831</v>
      </c>
      <c r="P181" s="21">
        <f t="shared" si="39"/>
        <v>285337</v>
      </c>
      <c r="Q181" s="7">
        <f t="shared" si="40"/>
        <v>4.8400312612805205</v>
      </c>
      <c r="R181" s="12">
        <v>265069</v>
      </c>
      <c r="S181" s="12">
        <v>10693</v>
      </c>
      <c r="T181" s="12">
        <v>3571</v>
      </c>
      <c r="U181" s="12">
        <v>1199</v>
      </c>
      <c r="V181" s="12">
        <v>4805</v>
      </c>
      <c r="W181" s="21">
        <f t="shared" si="41"/>
        <v>285337</v>
      </c>
      <c r="X181" s="7">
        <f t="shared" si="42"/>
        <v>4.8575298681909462</v>
      </c>
    </row>
    <row r="182" spans="1:24" x14ac:dyDescent="0.25">
      <c r="A182" s="10">
        <v>42909</v>
      </c>
      <c r="B182" s="11" t="s">
        <v>17</v>
      </c>
      <c r="C182" s="7">
        <f t="shared" si="36"/>
        <v>4.8602581056797893</v>
      </c>
      <c r="D182" s="12">
        <v>272989</v>
      </c>
      <c r="E182" s="12">
        <v>6979</v>
      </c>
      <c r="F182" s="12">
        <v>2852</v>
      </c>
      <c r="G182" s="12">
        <v>1069</v>
      </c>
      <c r="H182" s="12">
        <v>4453</v>
      </c>
      <c r="I182" s="21">
        <f t="shared" si="37"/>
        <v>288342</v>
      </c>
      <c r="J182" s="7">
        <f t="shared" si="38"/>
        <v>4.8831179640843168</v>
      </c>
      <c r="K182" s="12">
        <v>266345</v>
      </c>
      <c r="L182" s="12">
        <v>11020</v>
      </c>
      <c r="M182" s="12">
        <v>3750</v>
      </c>
      <c r="N182" s="12">
        <v>1361</v>
      </c>
      <c r="O182" s="12">
        <v>5878</v>
      </c>
      <c r="P182" s="21">
        <f t="shared" si="39"/>
        <v>288354</v>
      </c>
      <c r="Q182" s="7">
        <f t="shared" si="40"/>
        <v>4.8400750466440554</v>
      </c>
      <c r="R182" s="12">
        <v>267862</v>
      </c>
      <c r="S182" s="12">
        <v>10820</v>
      </c>
      <c r="T182" s="12">
        <v>3608</v>
      </c>
      <c r="U182" s="12">
        <v>1225</v>
      </c>
      <c r="V182" s="12">
        <v>4839</v>
      </c>
      <c r="W182" s="21">
        <f t="shared" si="41"/>
        <v>288354</v>
      </c>
      <c r="X182" s="7">
        <f t="shared" si="42"/>
        <v>4.8575813063109932</v>
      </c>
    </row>
    <row r="183" spans="1:24" x14ac:dyDescent="0.25">
      <c r="A183" s="10">
        <v>42910</v>
      </c>
      <c r="B183" s="11" t="s">
        <v>18</v>
      </c>
      <c r="C183" s="7">
        <f t="shared" si="36"/>
        <v>4.8603638378266849</v>
      </c>
      <c r="D183" s="12">
        <v>275544</v>
      </c>
      <c r="E183" s="12">
        <v>7027</v>
      </c>
      <c r="F183" s="12">
        <v>2875</v>
      </c>
      <c r="G183" s="12">
        <v>1077</v>
      </c>
      <c r="H183" s="12">
        <v>4493</v>
      </c>
      <c r="I183" s="21">
        <f t="shared" si="37"/>
        <v>291016</v>
      </c>
      <c r="J183" s="7">
        <f t="shared" si="38"/>
        <v>4.8832366605272561</v>
      </c>
      <c r="K183" s="12">
        <v>268838</v>
      </c>
      <c r="L183" s="12">
        <v>11106</v>
      </c>
      <c r="M183" s="12">
        <v>3787</v>
      </c>
      <c r="N183" s="12">
        <v>1369</v>
      </c>
      <c r="O183" s="12">
        <v>5929</v>
      </c>
      <c r="P183" s="21">
        <f t="shared" si="39"/>
        <v>291029</v>
      </c>
      <c r="Q183" s="7">
        <f t="shared" si="40"/>
        <v>4.8402118001986052</v>
      </c>
      <c r="R183" s="12">
        <v>270350</v>
      </c>
      <c r="S183" s="12">
        <v>10912</v>
      </c>
      <c r="T183" s="12">
        <v>3655</v>
      </c>
      <c r="U183" s="12">
        <v>1240</v>
      </c>
      <c r="V183" s="12">
        <v>4872</v>
      </c>
      <c r="W183" s="21">
        <f t="shared" si="41"/>
        <v>291029</v>
      </c>
      <c r="X183" s="7">
        <f t="shared" si="42"/>
        <v>4.8576430527541925</v>
      </c>
    </row>
    <row r="184" spans="1:24" x14ac:dyDescent="0.25">
      <c r="A184" s="10">
        <v>42911</v>
      </c>
      <c r="B184" s="11" t="s">
        <v>12</v>
      </c>
      <c r="C184" s="7">
        <f t="shared" si="36"/>
        <v>4.8603349054099381</v>
      </c>
      <c r="D184" s="12">
        <v>277849</v>
      </c>
      <c r="E184" s="12">
        <v>7084</v>
      </c>
      <c r="F184" s="12">
        <v>2893</v>
      </c>
      <c r="G184" s="12">
        <v>1081</v>
      </c>
      <c r="H184" s="12">
        <v>4538</v>
      </c>
      <c r="I184" s="21">
        <f t="shared" si="37"/>
        <v>293445</v>
      </c>
      <c r="J184" s="7">
        <f t="shared" si="38"/>
        <v>4.8832319514730189</v>
      </c>
      <c r="K184" s="12">
        <v>271075</v>
      </c>
      <c r="L184" s="12">
        <v>11219</v>
      </c>
      <c r="M184" s="12">
        <v>3799</v>
      </c>
      <c r="N184" s="12">
        <v>1389</v>
      </c>
      <c r="O184" s="12">
        <v>5976</v>
      </c>
      <c r="P184" s="21">
        <f t="shared" si="39"/>
        <v>293458</v>
      </c>
      <c r="Q184" s="7">
        <f t="shared" si="40"/>
        <v>4.8402224509129077</v>
      </c>
      <c r="R184" s="12">
        <v>272588</v>
      </c>
      <c r="S184" s="12">
        <v>11019</v>
      </c>
      <c r="T184" s="12">
        <v>3686</v>
      </c>
      <c r="U184" s="12">
        <v>1248</v>
      </c>
      <c r="V184" s="12">
        <v>4917</v>
      </c>
      <c r="W184" s="21">
        <f t="shared" si="41"/>
        <v>293458</v>
      </c>
      <c r="X184" s="7">
        <f t="shared" si="42"/>
        <v>4.8575503138438894</v>
      </c>
    </row>
    <row r="185" spans="1:24" x14ac:dyDescent="0.25">
      <c r="A185" s="10">
        <v>42912</v>
      </c>
      <c r="B185" s="11" t="s">
        <v>13</v>
      </c>
      <c r="C185" s="7">
        <f t="shared" si="36"/>
        <v>4.8605191443683022</v>
      </c>
      <c r="D185" s="12">
        <v>279842</v>
      </c>
      <c r="E185" s="12">
        <v>7118</v>
      </c>
      <c r="F185" s="12">
        <v>2912</v>
      </c>
      <c r="G185" s="12">
        <v>1094</v>
      </c>
      <c r="H185" s="12">
        <v>4561</v>
      </c>
      <c r="I185" s="21">
        <f t="shared" si="37"/>
        <v>295527</v>
      </c>
      <c r="J185" s="7">
        <f t="shared" si="38"/>
        <v>4.8833676787569322</v>
      </c>
      <c r="K185" s="12">
        <v>273034</v>
      </c>
      <c r="L185" s="12">
        <v>11289</v>
      </c>
      <c r="M185" s="12">
        <v>3817</v>
      </c>
      <c r="N185" s="12">
        <v>1396</v>
      </c>
      <c r="O185" s="12">
        <v>6004</v>
      </c>
      <c r="P185" s="21">
        <f t="shared" si="39"/>
        <v>295540</v>
      </c>
      <c r="Q185" s="7">
        <f t="shared" si="40"/>
        <v>4.8405393516952024</v>
      </c>
      <c r="R185" s="12">
        <v>274530</v>
      </c>
      <c r="S185" s="12">
        <v>11094</v>
      </c>
      <c r="T185" s="12">
        <v>3719</v>
      </c>
      <c r="U185" s="12">
        <v>1250</v>
      </c>
      <c r="V185" s="12">
        <v>4947</v>
      </c>
      <c r="W185" s="21">
        <f t="shared" si="41"/>
        <v>295540</v>
      </c>
      <c r="X185" s="7">
        <f t="shared" si="42"/>
        <v>4.8576504026527711</v>
      </c>
    </row>
    <row r="186" spans="1:24" x14ac:dyDescent="0.25">
      <c r="A186" s="10">
        <v>42913</v>
      </c>
      <c r="B186" s="11" t="s">
        <v>14</v>
      </c>
      <c r="C186" s="7">
        <f t="shared" si="36"/>
        <v>4.860522622326525</v>
      </c>
      <c r="D186" s="12">
        <v>281557</v>
      </c>
      <c r="E186" s="12">
        <v>7169</v>
      </c>
      <c r="F186" s="12">
        <v>2934</v>
      </c>
      <c r="G186" s="12">
        <v>1096</v>
      </c>
      <c r="H186" s="12">
        <v>4582</v>
      </c>
      <c r="I186" s="21">
        <f t="shared" si="37"/>
        <v>297338</v>
      </c>
      <c r="J186" s="7">
        <f t="shared" si="38"/>
        <v>4.8834558650424773</v>
      </c>
      <c r="K186" s="12">
        <v>274722</v>
      </c>
      <c r="L186" s="12">
        <v>11348</v>
      </c>
      <c r="M186" s="12">
        <v>3847</v>
      </c>
      <c r="N186" s="12">
        <v>1407</v>
      </c>
      <c r="O186" s="12">
        <v>6028</v>
      </c>
      <c r="P186" s="21">
        <f t="shared" si="39"/>
        <v>297352</v>
      </c>
      <c r="Q186" s="7">
        <f t="shared" si="40"/>
        <v>4.8406770426968713</v>
      </c>
      <c r="R186" s="12">
        <v>276188</v>
      </c>
      <c r="S186" s="12">
        <v>11158</v>
      </c>
      <c r="T186" s="12">
        <v>3761</v>
      </c>
      <c r="U186" s="12">
        <v>1268</v>
      </c>
      <c r="V186" s="12">
        <v>4977</v>
      </c>
      <c r="W186" s="21">
        <f t="shared" si="41"/>
        <v>297352</v>
      </c>
      <c r="X186" s="7">
        <f t="shared" si="42"/>
        <v>4.8574349592402273</v>
      </c>
    </row>
    <row r="187" spans="1:24" x14ac:dyDescent="0.25">
      <c r="A187" s="10">
        <v>42914</v>
      </c>
      <c r="B187" s="11" t="s">
        <v>15</v>
      </c>
      <c r="C187" s="7">
        <f t="shared" si="36"/>
        <v>4.8603436450594284</v>
      </c>
      <c r="D187" s="12">
        <v>282672</v>
      </c>
      <c r="E187" s="12">
        <v>7208</v>
      </c>
      <c r="F187" s="12">
        <v>2952</v>
      </c>
      <c r="G187" s="12">
        <v>1104</v>
      </c>
      <c r="H187" s="12">
        <v>4601</v>
      </c>
      <c r="I187" s="21">
        <f t="shared" si="37"/>
        <v>298537</v>
      </c>
      <c r="J187" s="7">
        <f t="shared" si="38"/>
        <v>4.8833377437302579</v>
      </c>
      <c r="K187" s="12">
        <v>275796</v>
      </c>
      <c r="L187" s="12">
        <v>11410</v>
      </c>
      <c r="M187" s="12">
        <v>3876</v>
      </c>
      <c r="N187" s="12">
        <v>1413</v>
      </c>
      <c r="O187" s="12">
        <v>6056</v>
      </c>
      <c r="P187" s="21">
        <f t="shared" si="39"/>
        <v>298551</v>
      </c>
      <c r="Q187" s="7">
        <f t="shared" si="40"/>
        <v>4.8404795160625822</v>
      </c>
      <c r="R187" s="12">
        <v>277265</v>
      </c>
      <c r="S187" s="12">
        <v>11218</v>
      </c>
      <c r="T187" s="12">
        <v>3795</v>
      </c>
      <c r="U187" s="12">
        <v>1271</v>
      </c>
      <c r="V187" s="12">
        <v>5002</v>
      </c>
      <c r="W187" s="21">
        <f t="shared" si="41"/>
        <v>298551</v>
      </c>
      <c r="X187" s="7">
        <f t="shared" si="42"/>
        <v>4.8572136753854451</v>
      </c>
    </row>
    <row r="188" spans="1:24" x14ac:dyDescent="0.25">
      <c r="A188" s="10">
        <v>42915</v>
      </c>
      <c r="B188" s="11" t="s">
        <v>16</v>
      </c>
      <c r="C188" s="7">
        <f t="shared" si="36"/>
        <v>4.8602025853125532</v>
      </c>
      <c r="D188" s="12">
        <v>283834</v>
      </c>
      <c r="E188" s="12">
        <v>7264</v>
      </c>
      <c r="F188" s="12">
        <v>2965</v>
      </c>
      <c r="G188" s="12">
        <v>1114</v>
      </c>
      <c r="H188" s="12">
        <v>4611</v>
      </c>
      <c r="I188" s="21">
        <f t="shared" si="37"/>
        <v>299788</v>
      </c>
      <c r="J188" s="7">
        <f t="shared" si="38"/>
        <v>4.8833175443980412</v>
      </c>
      <c r="K188" s="12">
        <v>276897</v>
      </c>
      <c r="L188" s="12">
        <v>11482</v>
      </c>
      <c r="M188" s="12">
        <v>3910</v>
      </c>
      <c r="N188" s="12">
        <v>1423</v>
      </c>
      <c r="O188" s="12">
        <v>6090</v>
      </c>
      <c r="P188" s="21">
        <f t="shared" si="39"/>
        <v>299802</v>
      </c>
      <c r="Q188" s="7">
        <f t="shared" si="40"/>
        <v>4.8401244821582248</v>
      </c>
      <c r="R188" s="12">
        <v>278409</v>
      </c>
      <c r="S188" s="12">
        <v>11274</v>
      </c>
      <c r="T188" s="12">
        <v>3823</v>
      </c>
      <c r="U188" s="12">
        <v>1282</v>
      </c>
      <c r="V188" s="12">
        <v>5014</v>
      </c>
      <c r="W188" s="21">
        <f t="shared" si="41"/>
        <v>299802</v>
      </c>
      <c r="X188" s="7">
        <f t="shared" si="42"/>
        <v>4.8571657293813919</v>
      </c>
    </row>
    <row r="189" spans="1:24" x14ac:dyDescent="0.25">
      <c r="A189" s="10">
        <v>42916</v>
      </c>
      <c r="B189" s="11" t="s">
        <v>17</v>
      </c>
      <c r="C189" s="7">
        <f t="shared" si="36"/>
        <v>4.8599231844169752</v>
      </c>
      <c r="D189" s="12">
        <v>284949</v>
      </c>
      <c r="E189" s="12">
        <v>7306</v>
      </c>
      <c r="F189" s="12">
        <v>2984</v>
      </c>
      <c r="G189" s="12">
        <v>1113</v>
      </c>
      <c r="H189" s="12">
        <v>4642</v>
      </c>
      <c r="I189" s="21">
        <f t="shared" si="37"/>
        <v>300994</v>
      </c>
      <c r="J189" s="7">
        <f t="shared" si="38"/>
        <v>4.8831172714406268</v>
      </c>
      <c r="K189" s="12">
        <v>277969</v>
      </c>
      <c r="L189" s="12">
        <v>11552</v>
      </c>
      <c r="M189" s="12">
        <v>3930</v>
      </c>
      <c r="N189" s="12">
        <v>1430</v>
      </c>
      <c r="O189" s="12">
        <v>6130</v>
      </c>
      <c r="P189" s="21">
        <f t="shared" si="39"/>
        <v>301011</v>
      </c>
      <c r="Q189" s="7">
        <f t="shared" si="40"/>
        <v>4.8397998744231936</v>
      </c>
      <c r="R189" s="12">
        <v>279495</v>
      </c>
      <c r="S189" s="12">
        <v>11332</v>
      </c>
      <c r="T189" s="12">
        <v>3846</v>
      </c>
      <c r="U189" s="12">
        <v>1287</v>
      </c>
      <c r="V189" s="12">
        <v>5051</v>
      </c>
      <c r="W189" s="21">
        <f t="shared" si="41"/>
        <v>301011</v>
      </c>
      <c r="X189" s="7">
        <f t="shared" si="42"/>
        <v>4.8568524073871053</v>
      </c>
    </row>
    <row r="190" spans="1:24" x14ac:dyDescent="0.25">
      <c r="A190" s="27">
        <v>42887</v>
      </c>
      <c r="B190" s="11" t="s">
        <v>19</v>
      </c>
      <c r="C190" s="7">
        <f t="shared" ref="C190" si="43">AVERAGE(C159:C189)</f>
        <v>4.849753110089317</v>
      </c>
      <c r="D190" s="12">
        <f t="shared" ref="D190:I190" si="44">AVERAGE(D160:D189)</f>
        <v>262581.73333333334</v>
      </c>
      <c r="E190" s="12">
        <f t="shared" si="44"/>
        <v>6922.666666666667</v>
      </c>
      <c r="F190" s="12">
        <f t="shared" si="44"/>
        <v>2801.9</v>
      </c>
      <c r="G190" s="12">
        <f t="shared" si="44"/>
        <v>1056.6666666666667</v>
      </c>
      <c r="H190" s="12">
        <f t="shared" si="44"/>
        <v>4645.833333333333</v>
      </c>
      <c r="I190" s="12">
        <f t="shared" si="44"/>
        <v>278008.8</v>
      </c>
      <c r="J190" s="7">
        <f t="shared" ref="J190" si="45">AVERAGE(J159:J189)</f>
        <v>4.874926399590958</v>
      </c>
      <c r="K190" s="12">
        <f t="shared" ref="K190:P190" si="46">AVERAGE(K160:K189)</f>
        <v>255905.5</v>
      </c>
      <c r="L190" s="12">
        <f t="shared" si="46"/>
        <v>10899</v>
      </c>
      <c r="M190" s="12">
        <f t="shared" si="46"/>
        <v>3750.2</v>
      </c>
      <c r="N190" s="12">
        <f t="shared" si="46"/>
        <v>1361.2</v>
      </c>
      <c r="O190" s="12">
        <f t="shared" si="46"/>
        <v>6167.5666666666666</v>
      </c>
      <c r="P190" s="12">
        <f t="shared" si="46"/>
        <v>278083.46666666667</v>
      </c>
      <c r="Q190" s="7">
        <f t="shared" ref="Q190" si="47">AVERAGE(Q159:Q189)</f>
        <v>4.8279695008791554</v>
      </c>
      <c r="R190" s="12">
        <f t="shared" ref="R190:W190" si="48">AVERAGE(R160:R189)</f>
        <v>257448</v>
      </c>
      <c r="S190" s="12">
        <f t="shared" si="48"/>
        <v>10663.4</v>
      </c>
      <c r="T190" s="12">
        <f t="shared" si="48"/>
        <v>3613.2333333333331</v>
      </c>
      <c r="U190" s="12">
        <f t="shared" si="48"/>
        <v>1222.2333333333333</v>
      </c>
      <c r="V190" s="12">
        <f t="shared" si="48"/>
        <v>5136.6000000000004</v>
      </c>
      <c r="W190" s="12">
        <f t="shared" si="48"/>
        <v>278083.46666666667</v>
      </c>
      <c r="X190" s="7">
        <f t="shared" ref="X190" si="49">AVERAGE(X159:X189)</f>
        <v>4.8463634297978331</v>
      </c>
    </row>
    <row r="191" spans="1:24" x14ac:dyDescent="0.25">
      <c r="A191" s="10">
        <v>42917</v>
      </c>
      <c r="B191" s="11" t="s">
        <v>18</v>
      </c>
      <c r="C191" s="7">
        <f t="shared" ref="C191:C221" si="50">AVERAGE(J191,Q191,X191)</f>
        <v>4.8597955561817869</v>
      </c>
      <c r="D191" s="12">
        <v>285476</v>
      </c>
      <c r="E191" s="12">
        <v>7321</v>
      </c>
      <c r="F191" s="12">
        <v>2995</v>
      </c>
      <c r="G191" s="12">
        <v>1114</v>
      </c>
      <c r="H191" s="12">
        <v>4658</v>
      </c>
      <c r="I191" s="21">
        <f t="shared" ref="I191:I221" si="51">SUM(D191:H191)</f>
        <v>301564</v>
      </c>
      <c r="J191" s="7">
        <f t="shared" ref="J191:J221" si="52">(D191*5+E191*4+F191*3+G191*2+H191*1)/I191</f>
        <v>4.882993328116088</v>
      </c>
      <c r="K191" s="12">
        <v>278474</v>
      </c>
      <c r="L191" s="12">
        <v>11581</v>
      </c>
      <c r="M191" s="12">
        <v>3948</v>
      </c>
      <c r="N191" s="12">
        <v>1433</v>
      </c>
      <c r="O191" s="12">
        <v>6145</v>
      </c>
      <c r="P191" s="21">
        <f t="shared" ref="P191:P221" si="53">SUM(K191:O191)</f>
        <v>301581</v>
      </c>
      <c r="Q191" s="7">
        <f t="shared" ref="Q191:Q221" si="54">(K191*5+L191*4+M191*3+N191*2+O191*1)/P191</f>
        <v>4.8396583339136088</v>
      </c>
      <c r="R191" s="12">
        <v>279999</v>
      </c>
      <c r="S191" s="12">
        <v>11379</v>
      </c>
      <c r="T191" s="12">
        <v>3850</v>
      </c>
      <c r="U191" s="12">
        <v>1285</v>
      </c>
      <c r="V191" s="12">
        <v>5068</v>
      </c>
      <c r="W191" s="21">
        <f t="shared" ref="W191:W221" si="55">SUM(R191:V191)</f>
        <v>301581</v>
      </c>
      <c r="X191" s="7">
        <f t="shared" ref="X191:X221" si="56">(R191*5+S191*4+T191*3+U191*2+V191*1)/W191</f>
        <v>4.8567350065156623</v>
      </c>
    </row>
    <row r="192" spans="1:24" x14ac:dyDescent="0.25">
      <c r="A192" s="10">
        <v>42918</v>
      </c>
      <c r="B192" s="11" t="s">
        <v>12</v>
      </c>
      <c r="C192" s="7">
        <f t="shared" si="50"/>
        <v>4.8594430149155565</v>
      </c>
      <c r="D192" s="12">
        <v>286321</v>
      </c>
      <c r="E192" s="12">
        <v>7351</v>
      </c>
      <c r="F192" s="12">
        <v>3011</v>
      </c>
      <c r="G192" s="12">
        <v>1117</v>
      </c>
      <c r="H192" s="12">
        <v>4689</v>
      </c>
      <c r="I192" s="21">
        <f t="shared" si="51"/>
        <v>302489</v>
      </c>
      <c r="J192" s="7">
        <f t="shared" si="52"/>
        <v>4.8827064785826924</v>
      </c>
      <c r="K192" s="12">
        <v>279280</v>
      </c>
      <c r="L192" s="12">
        <v>11623</v>
      </c>
      <c r="M192" s="12">
        <v>3985</v>
      </c>
      <c r="N192" s="12">
        <v>1435</v>
      </c>
      <c r="O192" s="12">
        <v>6183</v>
      </c>
      <c r="P192" s="21">
        <f t="shared" si="53"/>
        <v>302506</v>
      </c>
      <c r="Q192" s="7">
        <f t="shared" si="54"/>
        <v>4.8392428579928994</v>
      </c>
      <c r="R192" s="12">
        <v>280818</v>
      </c>
      <c r="S192" s="12">
        <v>11416</v>
      </c>
      <c r="T192" s="12">
        <v>3881</v>
      </c>
      <c r="U192" s="12">
        <v>1296</v>
      </c>
      <c r="V192" s="12">
        <v>5095</v>
      </c>
      <c r="W192" s="21">
        <f t="shared" si="55"/>
        <v>302506</v>
      </c>
      <c r="X192" s="7">
        <f t="shared" si="56"/>
        <v>4.8563797081710778</v>
      </c>
    </row>
    <row r="193" spans="1:24" x14ac:dyDescent="0.25">
      <c r="A193" s="10">
        <v>42919</v>
      </c>
      <c r="B193" s="11" t="s">
        <v>13</v>
      </c>
      <c r="C193" s="7">
        <f t="shared" si="50"/>
        <v>4.8591355843156059</v>
      </c>
      <c r="D193" s="12">
        <v>287080</v>
      </c>
      <c r="E193" s="12">
        <v>7399</v>
      </c>
      <c r="F193" s="12">
        <v>3029</v>
      </c>
      <c r="G193" s="12">
        <v>1122</v>
      </c>
      <c r="H193" s="12">
        <v>4718</v>
      </c>
      <c r="I193" s="21">
        <f t="shared" si="51"/>
        <v>303348</v>
      </c>
      <c r="J193" s="7">
        <f t="shared" si="52"/>
        <v>4.8823298653691474</v>
      </c>
      <c r="K193" s="12">
        <v>280028</v>
      </c>
      <c r="L193" s="12">
        <v>11683</v>
      </c>
      <c r="M193" s="12">
        <v>4012</v>
      </c>
      <c r="N193" s="12">
        <v>1433</v>
      </c>
      <c r="O193" s="12">
        <v>6209</v>
      </c>
      <c r="P193" s="21">
        <f t="shared" si="53"/>
        <v>303365</v>
      </c>
      <c r="Q193" s="7">
        <f t="shared" si="54"/>
        <v>4.8389992253555949</v>
      </c>
      <c r="R193" s="12">
        <v>281569</v>
      </c>
      <c r="S193" s="12">
        <v>11490</v>
      </c>
      <c r="T193" s="12">
        <v>3880</v>
      </c>
      <c r="U193" s="12">
        <v>1293</v>
      </c>
      <c r="V193" s="12">
        <v>5133</v>
      </c>
      <c r="W193" s="21">
        <f t="shared" si="55"/>
        <v>303365</v>
      </c>
      <c r="X193" s="7">
        <f t="shared" si="56"/>
        <v>4.8560776622220754</v>
      </c>
    </row>
    <row r="194" spans="1:24" x14ac:dyDescent="0.25">
      <c r="A194" s="10">
        <v>42920</v>
      </c>
      <c r="B194" s="11" t="s">
        <v>14</v>
      </c>
      <c r="C194" s="7">
        <f t="shared" si="50"/>
        <v>4.8589705161333505</v>
      </c>
      <c r="D194" s="12">
        <v>287605</v>
      </c>
      <c r="E194" s="12">
        <v>7418</v>
      </c>
      <c r="F194" s="12">
        <v>3053</v>
      </c>
      <c r="G194" s="12">
        <v>1133</v>
      </c>
      <c r="H194" s="12">
        <v>4727</v>
      </c>
      <c r="I194" s="21">
        <f t="shared" si="51"/>
        <v>303936</v>
      </c>
      <c r="J194" s="7">
        <f t="shared" si="52"/>
        <v>4.8821100494841021</v>
      </c>
      <c r="K194" s="12">
        <v>280543</v>
      </c>
      <c r="L194" s="12">
        <v>11718</v>
      </c>
      <c r="M194" s="12">
        <v>4035</v>
      </c>
      <c r="N194" s="12">
        <v>1439</v>
      </c>
      <c r="O194" s="12">
        <v>6218</v>
      </c>
      <c r="P194" s="21">
        <f t="shared" si="53"/>
        <v>303953</v>
      </c>
      <c r="Q194" s="7">
        <f t="shared" si="54"/>
        <v>4.8388665352867051</v>
      </c>
      <c r="R194" s="12">
        <v>282097</v>
      </c>
      <c r="S194" s="12">
        <v>11511</v>
      </c>
      <c r="T194" s="12">
        <v>3900</v>
      </c>
      <c r="U194" s="12">
        <v>1302</v>
      </c>
      <c r="V194" s="12">
        <v>5143</v>
      </c>
      <c r="W194" s="21">
        <f t="shared" si="55"/>
        <v>303953</v>
      </c>
      <c r="X194" s="7">
        <f t="shared" si="56"/>
        <v>4.8559349636292453</v>
      </c>
    </row>
    <row r="195" spans="1:24" x14ac:dyDescent="0.25">
      <c r="A195" s="10">
        <v>42921</v>
      </c>
      <c r="B195" s="11" t="s">
        <v>15</v>
      </c>
      <c r="C195" s="7">
        <f t="shared" si="50"/>
        <v>4.8585479042954489</v>
      </c>
      <c r="D195" s="12">
        <v>287134</v>
      </c>
      <c r="E195" s="12">
        <v>7440</v>
      </c>
      <c r="F195" s="12">
        <v>3061</v>
      </c>
      <c r="G195" s="12">
        <v>1135</v>
      </c>
      <c r="H195" s="12">
        <v>4737</v>
      </c>
      <c r="I195" s="21">
        <f t="shared" si="51"/>
        <v>303507</v>
      </c>
      <c r="J195" s="7">
        <f t="shared" si="52"/>
        <v>4.8816666501925816</v>
      </c>
      <c r="K195" s="12">
        <v>280082</v>
      </c>
      <c r="L195" s="12">
        <v>11727</v>
      </c>
      <c r="M195" s="12">
        <v>4049</v>
      </c>
      <c r="N195" s="12">
        <v>1442</v>
      </c>
      <c r="O195" s="12">
        <v>6223</v>
      </c>
      <c r="P195" s="21">
        <f t="shared" si="53"/>
        <v>303523</v>
      </c>
      <c r="Q195" s="7">
        <f t="shared" si="54"/>
        <v>4.8384208116024157</v>
      </c>
      <c r="R195" s="12">
        <v>281645</v>
      </c>
      <c r="S195" s="12">
        <v>11519</v>
      </c>
      <c r="T195" s="12">
        <v>3907</v>
      </c>
      <c r="U195" s="12">
        <v>1299</v>
      </c>
      <c r="V195" s="12">
        <v>5153</v>
      </c>
      <c r="W195" s="21">
        <f t="shared" si="55"/>
        <v>303523</v>
      </c>
      <c r="X195" s="7">
        <f t="shared" si="56"/>
        <v>4.8555562510913504</v>
      </c>
    </row>
    <row r="196" spans="1:24" x14ac:dyDescent="0.25">
      <c r="A196" s="10">
        <v>42922</v>
      </c>
      <c r="B196" s="11" t="s">
        <v>16</v>
      </c>
      <c r="C196" s="7">
        <f t="shared" si="50"/>
        <v>4.8578659261462063</v>
      </c>
      <c r="D196" s="12">
        <v>286537</v>
      </c>
      <c r="E196" s="12">
        <v>7470</v>
      </c>
      <c r="F196" s="12">
        <v>3067</v>
      </c>
      <c r="G196" s="12">
        <v>1144</v>
      </c>
      <c r="H196" s="12">
        <v>4752</v>
      </c>
      <c r="I196" s="21">
        <f t="shared" si="51"/>
        <v>302970</v>
      </c>
      <c r="J196" s="7">
        <f t="shared" si="52"/>
        <v>4.881031125193914</v>
      </c>
      <c r="K196" s="12">
        <v>279474</v>
      </c>
      <c r="L196" s="12">
        <v>11756</v>
      </c>
      <c r="M196" s="12">
        <v>4063</v>
      </c>
      <c r="N196" s="12">
        <v>1442</v>
      </c>
      <c r="O196" s="12">
        <v>6251</v>
      </c>
      <c r="P196" s="21">
        <f t="shared" si="53"/>
        <v>302986</v>
      </c>
      <c r="Q196" s="7">
        <f t="shared" si="54"/>
        <v>4.8375766537067717</v>
      </c>
      <c r="R196" s="12">
        <v>281055</v>
      </c>
      <c r="S196" s="12">
        <v>11550</v>
      </c>
      <c r="T196" s="12">
        <v>3917</v>
      </c>
      <c r="U196" s="12">
        <v>1304</v>
      </c>
      <c r="V196" s="12">
        <v>5160</v>
      </c>
      <c r="W196" s="21">
        <f t="shared" si="55"/>
        <v>302986</v>
      </c>
      <c r="X196" s="7">
        <f t="shared" si="56"/>
        <v>4.8549899995379322</v>
      </c>
    </row>
    <row r="197" spans="1:24" x14ac:dyDescent="0.25">
      <c r="A197" s="10">
        <v>42923</v>
      </c>
      <c r="B197" s="11" t="s">
        <v>17</v>
      </c>
      <c r="C197" s="7">
        <f t="shared" si="50"/>
        <v>4.8571579265569635</v>
      </c>
      <c r="D197" s="12">
        <v>286074</v>
      </c>
      <c r="E197" s="12">
        <v>7509</v>
      </c>
      <c r="F197" s="12">
        <v>3080</v>
      </c>
      <c r="G197" s="12">
        <v>1141</v>
      </c>
      <c r="H197" s="12">
        <v>4779</v>
      </c>
      <c r="I197" s="21">
        <f t="shared" si="51"/>
        <v>302583</v>
      </c>
      <c r="J197" s="7">
        <f t="shared" si="52"/>
        <v>4.8803369653946191</v>
      </c>
      <c r="K197" s="12">
        <v>279014</v>
      </c>
      <c r="L197" s="12">
        <v>11783</v>
      </c>
      <c r="M197" s="12">
        <v>4084</v>
      </c>
      <c r="N197" s="12">
        <v>1436</v>
      </c>
      <c r="O197" s="12">
        <v>6283</v>
      </c>
      <c r="P197" s="21">
        <f t="shared" si="53"/>
        <v>302600</v>
      </c>
      <c r="Q197" s="7">
        <f t="shared" si="54"/>
        <v>4.8367779246530072</v>
      </c>
      <c r="R197" s="12">
        <v>280599</v>
      </c>
      <c r="S197" s="12">
        <v>11581</v>
      </c>
      <c r="T197" s="12">
        <v>3946</v>
      </c>
      <c r="U197" s="12">
        <v>1298</v>
      </c>
      <c r="V197" s="12">
        <v>5176</v>
      </c>
      <c r="W197" s="21">
        <f t="shared" si="55"/>
        <v>302600</v>
      </c>
      <c r="X197" s="7">
        <f t="shared" si="56"/>
        <v>4.8543588896232652</v>
      </c>
    </row>
    <row r="198" spans="1:24" x14ac:dyDescent="0.25">
      <c r="A198" s="10">
        <v>42924</v>
      </c>
      <c r="B198" s="11" t="s">
        <v>18</v>
      </c>
      <c r="C198" s="7">
        <f t="shared" si="50"/>
        <v>4.8565925272582868</v>
      </c>
      <c r="D198" s="12">
        <v>285455</v>
      </c>
      <c r="E198" s="12">
        <v>7521</v>
      </c>
      <c r="F198" s="12">
        <v>3082</v>
      </c>
      <c r="G198" s="12">
        <v>1141</v>
      </c>
      <c r="H198" s="12">
        <v>4793</v>
      </c>
      <c r="I198" s="21">
        <f t="shared" si="51"/>
        <v>301992</v>
      </c>
      <c r="J198" s="7">
        <f t="shared" si="52"/>
        <v>4.8798643672680075</v>
      </c>
      <c r="K198" s="12">
        <v>278382</v>
      </c>
      <c r="L198" s="12">
        <v>11792</v>
      </c>
      <c r="M198" s="12">
        <v>4096</v>
      </c>
      <c r="N198" s="12">
        <v>1437</v>
      </c>
      <c r="O198" s="12">
        <v>6302</v>
      </c>
      <c r="P198" s="21">
        <f t="shared" si="53"/>
        <v>302009</v>
      </c>
      <c r="Q198" s="7">
        <f t="shared" si="54"/>
        <v>4.8360876662616015</v>
      </c>
      <c r="R198" s="12">
        <v>279978</v>
      </c>
      <c r="S198" s="12">
        <v>11591</v>
      </c>
      <c r="T198" s="12">
        <v>3949</v>
      </c>
      <c r="U198" s="12">
        <v>1307</v>
      </c>
      <c r="V198" s="12">
        <v>5184</v>
      </c>
      <c r="W198" s="21">
        <f t="shared" si="55"/>
        <v>302009</v>
      </c>
      <c r="X198" s="7">
        <f t="shared" si="56"/>
        <v>4.8538255482452506</v>
      </c>
    </row>
    <row r="199" spans="1:24" x14ac:dyDescent="0.25">
      <c r="A199" s="10">
        <v>42925</v>
      </c>
      <c r="B199" s="11" t="s">
        <v>12</v>
      </c>
      <c r="C199" s="7">
        <f t="shared" si="50"/>
        <v>4.8564883376371846</v>
      </c>
      <c r="D199" s="12">
        <v>285113</v>
      </c>
      <c r="E199" s="12">
        <v>7514</v>
      </c>
      <c r="F199" s="12">
        <v>3076</v>
      </c>
      <c r="G199" s="12">
        <v>1143</v>
      </c>
      <c r="H199" s="12">
        <v>4799</v>
      </c>
      <c r="I199" s="21">
        <f t="shared" si="51"/>
        <v>301645</v>
      </c>
      <c r="J199" s="7">
        <f t="shared" si="52"/>
        <v>4.8796897014702711</v>
      </c>
      <c r="K199" s="12">
        <v>278058</v>
      </c>
      <c r="L199" s="12">
        <v>11765</v>
      </c>
      <c r="M199" s="12">
        <v>4100</v>
      </c>
      <c r="N199" s="12">
        <v>1434</v>
      </c>
      <c r="O199" s="12">
        <v>6305</v>
      </c>
      <c r="P199" s="21">
        <f t="shared" si="53"/>
        <v>301662</v>
      </c>
      <c r="Q199" s="7">
        <f t="shared" si="54"/>
        <v>4.8359521583759308</v>
      </c>
      <c r="R199" s="12">
        <v>279650</v>
      </c>
      <c r="S199" s="12">
        <v>11579</v>
      </c>
      <c r="T199" s="12">
        <v>3955</v>
      </c>
      <c r="U199" s="12">
        <v>1305</v>
      </c>
      <c r="V199" s="12">
        <v>5173</v>
      </c>
      <c r="W199" s="21">
        <f t="shared" si="55"/>
        <v>301662</v>
      </c>
      <c r="X199" s="7">
        <f t="shared" si="56"/>
        <v>4.8538231530653517</v>
      </c>
    </row>
    <row r="200" spans="1:24" x14ac:dyDescent="0.25">
      <c r="A200" s="10">
        <v>42926</v>
      </c>
      <c r="B200" s="11" t="s">
        <v>13</v>
      </c>
      <c r="C200" s="7">
        <f t="shared" si="50"/>
        <v>4.8563883676916744</v>
      </c>
      <c r="D200" s="12">
        <v>285350</v>
      </c>
      <c r="E200" s="12">
        <v>7532</v>
      </c>
      <c r="F200" s="12">
        <v>3086</v>
      </c>
      <c r="G200" s="12">
        <v>1146</v>
      </c>
      <c r="H200" s="12">
        <v>4807</v>
      </c>
      <c r="I200" s="21">
        <f t="shared" si="51"/>
        <v>301921</v>
      </c>
      <c r="J200" s="7">
        <f t="shared" si="52"/>
        <v>4.8795380248475597</v>
      </c>
      <c r="K200" s="12">
        <v>278292</v>
      </c>
      <c r="L200" s="12">
        <v>11782</v>
      </c>
      <c r="M200" s="12">
        <v>4111</v>
      </c>
      <c r="N200" s="12">
        <v>1435</v>
      </c>
      <c r="O200" s="12">
        <v>6320</v>
      </c>
      <c r="P200" s="21">
        <f t="shared" si="53"/>
        <v>301940</v>
      </c>
      <c r="Q200" s="7">
        <f t="shared" si="54"/>
        <v>4.8357653838510961</v>
      </c>
      <c r="R200" s="12">
        <v>279901</v>
      </c>
      <c r="S200" s="12">
        <v>11596</v>
      </c>
      <c r="T200" s="12">
        <v>3969</v>
      </c>
      <c r="U200" s="12">
        <v>1305</v>
      </c>
      <c r="V200" s="12">
        <v>5169</v>
      </c>
      <c r="W200" s="21">
        <f t="shared" si="55"/>
        <v>301940</v>
      </c>
      <c r="X200" s="7">
        <f t="shared" si="56"/>
        <v>4.8538616943763664</v>
      </c>
    </row>
    <row r="201" spans="1:24" x14ac:dyDescent="0.25">
      <c r="A201" s="10">
        <v>42927</v>
      </c>
      <c r="B201" s="11" t="s">
        <v>14</v>
      </c>
      <c r="C201" s="7">
        <f t="shared" si="50"/>
        <v>4.8564150910064763</v>
      </c>
      <c r="D201" s="12">
        <v>285825</v>
      </c>
      <c r="E201" s="12">
        <v>7551</v>
      </c>
      <c r="F201" s="12">
        <v>3082</v>
      </c>
      <c r="G201" s="12">
        <v>1145</v>
      </c>
      <c r="H201" s="12">
        <v>4816</v>
      </c>
      <c r="I201" s="21">
        <f t="shared" si="51"/>
        <v>302419</v>
      </c>
      <c r="J201" s="7">
        <f t="shared" si="52"/>
        <v>4.8795908987199876</v>
      </c>
      <c r="K201" s="12">
        <v>278748</v>
      </c>
      <c r="L201" s="12">
        <v>11805</v>
      </c>
      <c r="M201" s="12">
        <v>4112</v>
      </c>
      <c r="N201" s="12">
        <v>1443</v>
      </c>
      <c r="O201" s="12">
        <v>6329</v>
      </c>
      <c r="P201" s="21">
        <f t="shared" si="53"/>
        <v>302437</v>
      </c>
      <c r="Q201" s="7">
        <f t="shared" si="54"/>
        <v>4.8357542231935904</v>
      </c>
      <c r="R201" s="12">
        <v>280370</v>
      </c>
      <c r="S201" s="12">
        <v>11610</v>
      </c>
      <c r="T201" s="12">
        <v>3973</v>
      </c>
      <c r="U201" s="12">
        <v>1306</v>
      </c>
      <c r="V201" s="12">
        <v>5178</v>
      </c>
      <c r="W201" s="21">
        <f t="shared" si="55"/>
        <v>302437</v>
      </c>
      <c r="X201" s="7">
        <f t="shared" si="56"/>
        <v>4.8539001511058499</v>
      </c>
    </row>
    <row r="202" spans="1:24" x14ac:dyDescent="0.25">
      <c r="A202" s="10">
        <v>42928</v>
      </c>
      <c r="B202" s="11" t="s">
        <v>15</v>
      </c>
      <c r="C202" s="7">
        <f t="shared" si="50"/>
        <v>4.8565771511434885</v>
      </c>
      <c r="D202" s="12">
        <v>286419</v>
      </c>
      <c r="E202" s="12">
        <v>7567</v>
      </c>
      <c r="F202" s="12">
        <v>3087</v>
      </c>
      <c r="G202" s="12">
        <v>1152</v>
      </c>
      <c r="H202" s="12">
        <v>4820</v>
      </c>
      <c r="I202" s="21">
        <f t="shared" si="51"/>
        <v>303045</v>
      </c>
      <c r="J202" s="7">
        <f t="shared" si="52"/>
        <v>4.8796317378607137</v>
      </c>
      <c r="K202" s="12">
        <v>279339</v>
      </c>
      <c r="L202" s="12">
        <v>11820</v>
      </c>
      <c r="M202" s="12">
        <v>4121</v>
      </c>
      <c r="N202" s="12">
        <v>1449</v>
      </c>
      <c r="O202" s="12">
        <v>6333</v>
      </c>
      <c r="P202" s="21">
        <f t="shared" si="53"/>
        <v>303062</v>
      </c>
      <c r="Q202" s="7">
        <f t="shared" si="54"/>
        <v>4.835871867802628</v>
      </c>
      <c r="R202" s="12">
        <v>280975</v>
      </c>
      <c r="S202" s="12">
        <v>11634</v>
      </c>
      <c r="T202" s="12">
        <v>3975</v>
      </c>
      <c r="U202" s="12">
        <v>1318</v>
      </c>
      <c r="V202" s="12">
        <v>5160</v>
      </c>
      <c r="W202" s="21">
        <f t="shared" si="55"/>
        <v>303062</v>
      </c>
      <c r="X202" s="7">
        <f t="shared" si="56"/>
        <v>4.8542278477671239</v>
      </c>
    </row>
    <row r="203" spans="1:24" x14ac:dyDescent="0.25">
      <c r="A203" s="10">
        <v>42929</v>
      </c>
      <c r="B203" s="11" t="s">
        <v>16</v>
      </c>
      <c r="C203" s="7">
        <f t="shared" si="50"/>
        <v>4.8557234007760037</v>
      </c>
      <c r="D203" s="12">
        <v>282720</v>
      </c>
      <c r="E203" s="12">
        <v>7498</v>
      </c>
      <c r="F203" s="12">
        <v>3066</v>
      </c>
      <c r="G203" s="12">
        <v>1146</v>
      </c>
      <c r="H203" s="12">
        <v>4804</v>
      </c>
      <c r="I203" s="21">
        <f t="shared" si="51"/>
        <v>299234</v>
      </c>
      <c r="J203" s="7">
        <f t="shared" si="52"/>
        <v>4.8787437256461494</v>
      </c>
      <c r="K203" s="12">
        <v>275714</v>
      </c>
      <c r="L203" s="12">
        <v>11709</v>
      </c>
      <c r="M203" s="12">
        <v>4102</v>
      </c>
      <c r="N203" s="12">
        <v>1435</v>
      </c>
      <c r="O203" s="12">
        <v>6292</v>
      </c>
      <c r="P203" s="21">
        <f t="shared" si="53"/>
        <v>299252</v>
      </c>
      <c r="Q203" s="7">
        <f t="shared" si="54"/>
        <v>4.8349685215136411</v>
      </c>
      <c r="R203" s="12">
        <v>277351</v>
      </c>
      <c r="S203" s="12">
        <v>11527</v>
      </c>
      <c r="T203" s="12">
        <v>3930</v>
      </c>
      <c r="U203" s="12">
        <v>1310</v>
      </c>
      <c r="V203" s="12">
        <v>5134</v>
      </c>
      <c r="W203" s="21">
        <f t="shared" si="55"/>
        <v>299252</v>
      </c>
      <c r="X203" s="7">
        <f t="shared" si="56"/>
        <v>4.8534579551682198</v>
      </c>
    </row>
    <row r="204" spans="1:24" x14ac:dyDescent="0.25">
      <c r="A204" s="10">
        <v>42930</v>
      </c>
      <c r="B204" s="11" t="s">
        <v>17</v>
      </c>
      <c r="C204" s="7">
        <f t="shared" si="50"/>
        <v>4.8552609965405757</v>
      </c>
      <c r="D204" s="12">
        <v>282811</v>
      </c>
      <c r="E204" s="12">
        <v>7489</v>
      </c>
      <c r="F204" s="12">
        <v>3081</v>
      </c>
      <c r="G204" s="12">
        <v>1144</v>
      </c>
      <c r="H204" s="12">
        <v>4840</v>
      </c>
      <c r="I204" s="21">
        <f t="shared" si="51"/>
        <v>299365</v>
      </c>
      <c r="J204" s="7">
        <f t="shared" si="52"/>
        <v>4.8782656623185741</v>
      </c>
      <c r="K204" s="12">
        <v>275781</v>
      </c>
      <c r="L204" s="12">
        <v>11724</v>
      </c>
      <c r="M204" s="12">
        <v>4113</v>
      </c>
      <c r="N204" s="12">
        <v>1439</v>
      </c>
      <c r="O204" s="12">
        <v>6326</v>
      </c>
      <c r="P204" s="21">
        <f t="shared" si="53"/>
        <v>299383</v>
      </c>
      <c r="Q204" s="7">
        <f t="shared" si="54"/>
        <v>4.8344227962175541</v>
      </c>
      <c r="R204" s="12">
        <v>277428</v>
      </c>
      <c r="S204" s="12">
        <v>11556</v>
      </c>
      <c r="T204" s="12">
        <v>3930</v>
      </c>
      <c r="U204" s="12">
        <v>1311</v>
      </c>
      <c r="V204" s="12">
        <v>5158</v>
      </c>
      <c r="W204" s="21">
        <f t="shared" si="55"/>
        <v>299383</v>
      </c>
      <c r="X204" s="7">
        <f t="shared" si="56"/>
        <v>4.8530945310855991</v>
      </c>
    </row>
    <row r="205" spans="1:24" x14ac:dyDescent="0.25">
      <c r="A205" s="10">
        <v>42931</v>
      </c>
      <c r="B205" s="11" t="s">
        <v>18</v>
      </c>
      <c r="C205" s="7">
        <f t="shared" si="50"/>
        <v>4.8550340852571843</v>
      </c>
      <c r="D205" s="12">
        <v>283015</v>
      </c>
      <c r="E205" s="12">
        <v>7519</v>
      </c>
      <c r="F205" s="12">
        <v>3095</v>
      </c>
      <c r="G205" s="12">
        <v>1148</v>
      </c>
      <c r="H205" s="12">
        <v>4846</v>
      </c>
      <c r="I205" s="21">
        <f t="shared" si="51"/>
        <v>299623</v>
      </c>
      <c r="J205" s="7">
        <f t="shared" si="52"/>
        <v>4.8780567579925442</v>
      </c>
      <c r="K205" s="12">
        <v>275967</v>
      </c>
      <c r="L205" s="12">
        <v>11768</v>
      </c>
      <c r="M205" s="12">
        <v>4130</v>
      </c>
      <c r="N205" s="12">
        <v>1447</v>
      </c>
      <c r="O205" s="12">
        <v>6329</v>
      </c>
      <c r="P205" s="21">
        <f t="shared" si="53"/>
        <v>299641</v>
      </c>
      <c r="Q205" s="7">
        <f t="shared" si="54"/>
        <v>4.8341849079398349</v>
      </c>
      <c r="R205" s="12">
        <v>277620</v>
      </c>
      <c r="S205" s="12">
        <v>11588</v>
      </c>
      <c r="T205" s="12">
        <v>3960</v>
      </c>
      <c r="U205" s="12">
        <v>1311</v>
      </c>
      <c r="V205" s="12">
        <v>5162</v>
      </c>
      <c r="W205" s="21">
        <f t="shared" si="55"/>
        <v>299641</v>
      </c>
      <c r="X205" s="7">
        <f t="shared" si="56"/>
        <v>4.8528605898391746</v>
      </c>
    </row>
    <row r="206" spans="1:24" x14ac:dyDescent="0.25">
      <c r="A206" s="10">
        <v>42932</v>
      </c>
      <c r="B206" s="11" t="s">
        <v>12</v>
      </c>
      <c r="C206" s="7">
        <f t="shared" si="50"/>
        <v>4.854933526739786</v>
      </c>
      <c r="D206" s="12">
        <v>283385</v>
      </c>
      <c r="E206" s="12">
        <v>7547</v>
      </c>
      <c r="F206" s="12">
        <v>3098</v>
      </c>
      <c r="G206" s="12">
        <v>1152</v>
      </c>
      <c r="H206" s="12">
        <v>4856</v>
      </c>
      <c r="I206" s="21">
        <f t="shared" si="51"/>
        <v>300038</v>
      </c>
      <c r="J206" s="7">
        <f t="shared" si="52"/>
        <v>4.8779387944193733</v>
      </c>
      <c r="K206" s="12">
        <v>276325</v>
      </c>
      <c r="L206" s="12">
        <v>11799</v>
      </c>
      <c r="M206" s="12">
        <v>4138</v>
      </c>
      <c r="N206" s="12">
        <v>1441</v>
      </c>
      <c r="O206" s="12">
        <v>6353</v>
      </c>
      <c r="P206" s="21">
        <f t="shared" si="53"/>
        <v>300056</v>
      </c>
      <c r="Q206" s="7">
        <f t="shared" si="54"/>
        <v>4.8339976537712959</v>
      </c>
      <c r="R206" s="12">
        <v>278000</v>
      </c>
      <c r="S206" s="12">
        <v>11601</v>
      </c>
      <c r="T206" s="12">
        <v>3982</v>
      </c>
      <c r="U206" s="12">
        <v>1308</v>
      </c>
      <c r="V206" s="12">
        <v>5165</v>
      </c>
      <c r="W206" s="21">
        <f t="shared" si="55"/>
        <v>300056</v>
      </c>
      <c r="X206" s="7">
        <f t="shared" si="56"/>
        <v>4.8528641320286878</v>
      </c>
    </row>
    <row r="207" spans="1:24" x14ac:dyDescent="0.25">
      <c r="A207" s="10">
        <v>42933</v>
      </c>
      <c r="B207" s="11" t="s">
        <v>13</v>
      </c>
      <c r="C207" s="7">
        <f t="shared" si="50"/>
        <v>4.8547754033500432</v>
      </c>
      <c r="D207" s="12">
        <v>283869</v>
      </c>
      <c r="E207" s="12">
        <v>7553</v>
      </c>
      <c r="F207" s="12">
        <v>3109</v>
      </c>
      <c r="G207" s="12">
        <v>1156</v>
      </c>
      <c r="H207" s="12">
        <v>4877</v>
      </c>
      <c r="I207" s="21">
        <f t="shared" si="51"/>
        <v>300564</v>
      </c>
      <c r="J207" s="7">
        <f t="shared" si="52"/>
        <v>4.8777398490837225</v>
      </c>
      <c r="K207" s="12">
        <v>276789</v>
      </c>
      <c r="L207" s="12">
        <v>11820</v>
      </c>
      <c r="M207" s="12">
        <v>4153</v>
      </c>
      <c r="N207" s="12">
        <v>1453</v>
      </c>
      <c r="O207" s="12">
        <v>6364</v>
      </c>
      <c r="P207" s="21">
        <f t="shared" si="53"/>
        <v>300579</v>
      </c>
      <c r="Q207" s="7">
        <f t="shared" si="54"/>
        <v>4.8338506682103537</v>
      </c>
      <c r="R207" s="12">
        <v>278464</v>
      </c>
      <c r="S207" s="12">
        <v>11631</v>
      </c>
      <c r="T207" s="12">
        <v>4004</v>
      </c>
      <c r="U207" s="12">
        <v>1306</v>
      </c>
      <c r="V207" s="12">
        <v>5177</v>
      </c>
      <c r="W207" s="21">
        <f t="shared" si="55"/>
        <v>300582</v>
      </c>
      <c r="X207" s="7">
        <f t="shared" si="56"/>
        <v>4.8527356927560534</v>
      </c>
    </row>
    <row r="208" spans="1:24" x14ac:dyDescent="0.25">
      <c r="A208" s="10">
        <v>42934</v>
      </c>
      <c r="B208" s="11" t="s">
        <v>14</v>
      </c>
      <c r="C208" s="7">
        <f t="shared" si="50"/>
        <v>4.8544461969070767</v>
      </c>
      <c r="D208" s="12">
        <v>284153</v>
      </c>
      <c r="E208" s="12">
        <v>7568</v>
      </c>
      <c r="F208" s="12">
        <v>3125</v>
      </c>
      <c r="G208" s="12">
        <v>1160</v>
      </c>
      <c r="H208" s="12">
        <v>4903</v>
      </c>
      <c r="I208" s="21">
        <f t="shared" si="51"/>
        <v>300909</v>
      </c>
      <c r="J208" s="7">
        <f t="shared" si="52"/>
        <v>4.8773383315221546</v>
      </c>
      <c r="K208" s="12">
        <v>277065</v>
      </c>
      <c r="L208" s="12">
        <v>11843</v>
      </c>
      <c r="M208" s="12">
        <v>4172</v>
      </c>
      <c r="N208" s="12">
        <v>1460</v>
      </c>
      <c r="O208" s="12">
        <v>6387</v>
      </c>
      <c r="P208" s="21">
        <f t="shared" si="53"/>
        <v>300927</v>
      </c>
      <c r="Q208" s="7">
        <f t="shared" si="54"/>
        <v>4.8334645944032939</v>
      </c>
      <c r="R208" s="12">
        <v>278749</v>
      </c>
      <c r="S208" s="12">
        <v>11650</v>
      </c>
      <c r="T208" s="12">
        <v>4040</v>
      </c>
      <c r="U208" s="12">
        <v>1306</v>
      </c>
      <c r="V208" s="12">
        <v>5182</v>
      </c>
      <c r="W208" s="21">
        <f t="shared" si="55"/>
        <v>300927</v>
      </c>
      <c r="X208" s="7">
        <f t="shared" si="56"/>
        <v>4.8525356647957807</v>
      </c>
    </row>
    <row r="209" spans="1:24" x14ac:dyDescent="0.25">
      <c r="A209" s="10">
        <v>42935</v>
      </c>
      <c r="B209" s="11" t="s">
        <v>15</v>
      </c>
      <c r="C209" s="7">
        <f t="shared" si="50"/>
        <v>4.8539925535707704</v>
      </c>
      <c r="D209" s="12">
        <v>284347</v>
      </c>
      <c r="E209" s="12">
        <v>7583</v>
      </c>
      <c r="F209" s="12">
        <v>3134</v>
      </c>
      <c r="G209" s="12">
        <v>1167</v>
      </c>
      <c r="H209" s="12">
        <v>4923</v>
      </c>
      <c r="I209" s="21">
        <f t="shared" si="51"/>
        <v>301154</v>
      </c>
      <c r="J209" s="7">
        <f t="shared" si="52"/>
        <v>4.8769931662870158</v>
      </c>
      <c r="K209" s="12">
        <v>277230</v>
      </c>
      <c r="L209" s="12">
        <v>11872</v>
      </c>
      <c r="M209" s="12">
        <v>4201</v>
      </c>
      <c r="N209" s="12">
        <v>1464</v>
      </c>
      <c r="O209" s="12">
        <v>6415</v>
      </c>
      <c r="P209" s="21">
        <f t="shared" si="53"/>
        <v>301182</v>
      </c>
      <c r="Q209" s="7">
        <f t="shared" si="54"/>
        <v>4.8329050208843825</v>
      </c>
      <c r="R209" s="12">
        <v>278916</v>
      </c>
      <c r="S209" s="12">
        <v>11696</v>
      </c>
      <c r="T209" s="12">
        <v>4058</v>
      </c>
      <c r="U209" s="12">
        <v>1309</v>
      </c>
      <c r="V209" s="12">
        <v>5203</v>
      </c>
      <c r="W209" s="21">
        <f t="shared" si="55"/>
        <v>301182</v>
      </c>
      <c r="X209" s="7">
        <f t="shared" si="56"/>
        <v>4.8520794735409156</v>
      </c>
    </row>
    <row r="210" spans="1:24" x14ac:dyDescent="0.25">
      <c r="A210" s="10">
        <v>42936</v>
      </c>
      <c r="B210" s="11" t="s">
        <v>16</v>
      </c>
      <c r="C210" s="7">
        <f t="shared" si="50"/>
        <v>4.8539632930175607</v>
      </c>
      <c r="D210" s="12">
        <v>284849</v>
      </c>
      <c r="E210" s="12">
        <v>7618</v>
      </c>
      <c r="F210" s="12">
        <v>3149</v>
      </c>
      <c r="G210" s="12">
        <v>1168</v>
      </c>
      <c r="H210" s="12">
        <v>4924</v>
      </c>
      <c r="I210" s="21">
        <f t="shared" si="51"/>
        <v>301708</v>
      </c>
      <c r="J210" s="7">
        <f t="shared" si="52"/>
        <v>4.8769803916369474</v>
      </c>
      <c r="K210" s="12">
        <v>277716</v>
      </c>
      <c r="L210" s="12">
        <v>11898</v>
      </c>
      <c r="M210" s="12">
        <v>4218</v>
      </c>
      <c r="N210" s="12">
        <v>1467</v>
      </c>
      <c r="O210" s="12">
        <v>6427</v>
      </c>
      <c r="P210" s="21">
        <f t="shared" si="53"/>
        <v>301726</v>
      </c>
      <c r="Q210" s="7">
        <f t="shared" si="54"/>
        <v>4.8328185174628633</v>
      </c>
      <c r="R210" s="12">
        <v>279434</v>
      </c>
      <c r="S210" s="12">
        <v>11692</v>
      </c>
      <c r="T210" s="12">
        <v>4077</v>
      </c>
      <c r="U210" s="12">
        <v>1310</v>
      </c>
      <c r="V210" s="12">
        <v>5213</v>
      </c>
      <c r="W210" s="21">
        <f t="shared" si="55"/>
        <v>301726</v>
      </c>
      <c r="X210" s="7">
        <f t="shared" si="56"/>
        <v>4.8520909699528714</v>
      </c>
    </row>
    <row r="211" spans="1:24" x14ac:dyDescent="0.25">
      <c r="A211" s="10">
        <v>42937</v>
      </c>
      <c r="B211" s="11" t="s">
        <v>17</v>
      </c>
      <c r="C211" s="7">
        <f t="shared" si="50"/>
        <v>4.8537791167168542</v>
      </c>
      <c r="D211" s="12">
        <v>285476</v>
      </c>
      <c r="E211" s="12">
        <v>7638</v>
      </c>
      <c r="F211" s="12">
        <v>3159</v>
      </c>
      <c r="G211" s="12">
        <v>1167</v>
      </c>
      <c r="H211" s="12">
        <v>4948</v>
      </c>
      <c r="I211" s="21">
        <f t="shared" si="51"/>
        <v>302388</v>
      </c>
      <c r="J211" s="7">
        <f t="shared" si="52"/>
        <v>4.8768172017408098</v>
      </c>
      <c r="K211" s="12">
        <v>278317</v>
      </c>
      <c r="L211" s="12">
        <v>11918</v>
      </c>
      <c r="M211" s="12">
        <v>4245</v>
      </c>
      <c r="N211" s="12">
        <v>1476</v>
      </c>
      <c r="O211" s="12">
        <v>6450</v>
      </c>
      <c r="P211" s="21">
        <f t="shared" si="53"/>
        <v>302406</v>
      </c>
      <c r="Q211" s="7">
        <f t="shared" si="54"/>
        <v>4.8325562323498872</v>
      </c>
      <c r="R211" s="12">
        <v>280055</v>
      </c>
      <c r="S211" s="12">
        <v>11715</v>
      </c>
      <c r="T211" s="12">
        <v>4090</v>
      </c>
      <c r="U211" s="12">
        <v>1312</v>
      </c>
      <c r="V211" s="12">
        <v>5234</v>
      </c>
      <c r="W211" s="21">
        <f t="shared" si="55"/>
        <v>302406</v>
      </c>
      <c r="X211" s="7">
        <f t="shared" si="56"/>
        <v>4.8519639160598667</v>
      </c>
    </row>
    <row r="212" spans="1:24" x14ac:dyDescent="0.25">
      <c r="A212" s="10">
        <v>42938</v>
      </c>
      <c r="B212" s="11" t="s">
        <v>18</v>
      </c>
      <c r="C212" s="7">
        <f t="shared" si="50"/>
        <v>4.8536655052279407</v>
      </c>
      <c r="D212" s="12">
        <v>286350</v>
      </c>
      <c r="E212" s="12">
        <v>7676</v>
      </c>
      <c r="F212" s="12">
        <v>3184</v>
      </c>
      <c r="G212" s="12">
        <v>1169</v>
      </c>
      <c r="H212" s="12">
        <v>4961</v>
      </c>
      <c r="I212" s="21">
        <f t="shared" si="51"/>
        <v>303340</v>
      </c>
      <c r="J212" s="7">
        <f t="shared" si="52"/>
        <v>4.8767224896156129</v>
      </c>
      <c r="K212" s="12">
        <v>279170</v>
      </c>
      <c r="L212" s="12">
        <v>11959</v>
      </c>
      <c r="M212" s="12">
        <v>4276</v>
      </c>
      <c r="N212" s="12">
        <v>1490</v>
      </c>
      <c r="O212" s="12">
        <v>6463</v>
      </c>
      <c r="P212" s="21">
        <f t="shared" si="53"/>
        <v>303358</v>
      </c>
      <c r="Q212" s="7">
        <f t="shared" si="54"/>
        <v>4.8324323077024509</v>
      </c>
      <c r="R212" s="12">
        <v>280919</v>
      </c>
      <c r="S212" s="12">
        <v>11753</v>
      </c>
      <c r="T212" s="12">
        <v>4117</v>
      </c>
      <c r="U212" s="12">
        <v>1318</v>
      </c>
      <c r="V212" s="12">
        <v>5251</v>
      </c>
      <c r="W212" s="21">
        <f t="shared" si="55"/>
        <v>303358</v>
      </c>
      <c r="X212" s="7">
        <f t="shared" si="56"/>
        <v>4.8518417183657592</v>
      </c>
    </row>
    <row r="213" spans="1:24" x14ac:dyDescent="0.25">
      <c r="A213" s="10">
        <v>42939</v>
      </c>
      <c r="B213" s="11" t="s">
        <v>12</v>
      </c>
      <c r="C213" s="7">
        <f t="shared" si="50"/>
        <v>4.8534449886646893</v>
      </c>
      <c r="D213" s="12">
        <v>287390</v>
      </c>
      <c r="E213" s="12">
        <v>7709</v>
      </c>
      <c r="F213" s="12">
        <v>3207</v>
      </c>
      <c r="G213" s="12">
        <v>1170</v>
      </c>
      <c r="H213" s="12">
        <v>4994</v>
      </c>
      <c r="I213" s="21">
        <f t="shared" si="51"/>
        <v>304470</v>
      </c>
      <c r="J213" s="7">
        <f t="shared" si="52"/>
        <v>4.8764771570269652</v>
      </c>
      <c r="K213" s="12">
        <v>280174</v>
      </c>
      <c r="L213" s="12">
        <v>12015</v>
      </c>
      <c r="M213" s="12">
        <v>4303</v>
      </c>
      <c r="N213" s="12">
        <v>1494</v>
      </c>
      <c r="O213" s="12">
        <v>6499</v>
      </c>
      <c r="P213" s="21">
        <f t="shared" si="53"/>
        <v>304485</v>
      </c>
      <c r="Q213" s="7">
        <f t="shared" si="54"/>
        <v>4.8321789250702007</v>
      </c>
      <c r="R213" s="12">
        <v>281931</v>
      </c>
      <c r="S213" s="12">
        <v>11816</v>
      </c>
      <c r="T213" s="12">
        <v>4149</v>
      </c>
      <c r="U213" s="12">
        <v>1320</v>
      </c>
      <c r="V213" s="12">
        <v>5272</v>
      </c>
      <c r="W213" s="21">
        <f t="shared" si="55"/>
        <v>304488</v>
      </c>
      <c r="X213" s="7">
        <f t="shared" si="56"/>
        <v>4.8516788838969021</v>
      </c>
    </row>
    <row r="214" spans="1:24" x14ac:dyDescent="0.25">
      <c r="A214" s="10">
        <v>42940</v>
      </c>
      <c r="B214" s="11" t="s">
        <v>13</v>
      </c>
      <c r="C214" s="7">
        <f t="shared" si="50"/>
        <v>4.8532261898916431</v>
      </c>
      <c r="D214" s="12">
        <v>288638</v>
      </c>
      <c r="E214" s="12">
        <v>7755</v>
      </c>
      <c r="F214" s="12">
        <v>3230</v>
      </c>
      <c r="G214" s="12">
        <v>1182</v>
      </c>
      <c r="H214" s="12">
        <v>5020</v>
      </c>
      <c r="I214" s="21">
        <f t="shared" si="51"/>
        <v>305825</v>
      </c>
      <c r="J214" s="7">
        <f t="shared" si="52"/>
        <v>4.876265838306221</v>
      </c>
      <c r="K214" s="12">
        <v>281382</v>
      </c>
      <c r="L214" s="12">
        <v>12102</v>
      </c>
      <c r="M214" s="12">
        <v>4317</v>
      </c>
      <c r="N214" s="12">
        <v>1510</v>
      </c>
      <c r="O214" s="12">
        <v>6532</v>
      </c>
      <c r="P214" s="21">
        <f t="shared" si="53"/>
        <v>305843</v>
      </c>
      <c r="Q214" s="7">
        <f t="shared" si="54"/>
        <v>4.8319595347939952</v>
      </c>
      <c r="R214" s="12">
        <v>283149</v>
      </c>
      <c r="S214" s="12">
        <v>11891</v>
      </c>
      <c r="T214" s="12">
        <v>4171</v>
      </c>
      <c r="U214" s="12">
        <v>1329</v>
      </c>
      <c r="V214" s="12">
        <v>5303</v>
      </c>
      <c r="W214" s="21">
        <f t="shared" si="55"/>
        <v>305843</v>
      </c>
      <c r="X214" s="7">
        <f t="shared" si="56"/>
        <v>4.8514531965747132</v>
      </c>
    </row>
    <row r="215" spans="1:24" x14ac:dyDescent="0.25">
      <c r="A215" s="10">
        <v>42941</v>
      </c>
      <c r="B215" s="11" t="s">
        <v>14</v>
      </c>
      <c r="C215" s="7">
        <f t="shared" si="50"/>
        <v>4.8528351567142725</v>
      </c>
      <c r="D215" s="12">
        <v>290129</v>
      </c>
      <c r="E215" s="12">
        <v>7803</v>
      </c>
      <c r="F215" s="12">
        <v>3264</v>
      </c>
      <c r="G215" s="12">
        <v>1193</v>
      </c>
      <c r="H215" s="12">
        <v>5056</v>
      </c>
      <c r="I215" s="21">
        <f t="shared" si="51"/>
        <v>307445</v>
      </c>
      <c r="J215" s="7">
        <f t="shared" si="52"/>
        <v>4.8759648067133963</v>
      </c>
      <c r="K215" s="12">
        <v>282813</v>
      </c>
      <c r="L215" s="12">
        <v>12178</v>
      </c>
      <c r="M215" s="12">
        <v>4362</v>
      </c>
      <c r="N215" s="12">
        <v>1529</v>
      </c>
      <c r="O215" s="12">
        <v>6581</v>
      </c>
      <c r="P215" s="21">
        <f t="shared" si="53"/>
        <v>307463</v>
      </c>
      <c r="Q215" s="7">
        <f t="shared" si="54"/>
        <v>4.8314821620812909</v>
      </c>
      <c r="R215" s="12">
        <v>284609</v>
      </c>
      <c r="S215" s="12">
        <v>11950</v>
      </c>
      <c r="T215" s="12">
        <v>4216</v>
      </c>
      <c r="U215" s="12">
        <v>1340</v>
      </c>
      <c r="V215" s="12">
        <v>5348</v>
      </c>
      <c r="W215" s="21">
        <f t="shared" si="55"/>
        <v>307463</v>
      </c>
      <c r="X215" s="7">
        <f t="shared" si="56"/>
        <v>4.8510585013481293</v>
      </c>
    </row>
    <row r="216" spans="1:24" x14ac:dyDescent="0.25">
      <c r="A216" s="10">
        <v>42942</v>
      </c>
      <c r="B216" s="11" t="s">
        <v>15</v>
      </c>
      <c r="C216" s="7">
        <f t="shared" si="50"/>
        <v>4.8521589865451915</v>
      </c>
      <c r="D216" s="12">
        <v>289815</v>
      </c>
      <c r="E216" s="12">
        <v>7839</v>
      </c>
      <c r="F216" s="12">
        <v>3286</v>
      </c>
      <c r="G216" s="12">
        <v>1209</v>
      </c>
      <c r="H216" s="12">
        <v>5069</v>
      </c>
      <c r="I216" s="21">
        <f t="shared" si="51"/>
        <v>307218</v>
      </c>
      <c r="J216" s="7">
        <f t="shared" si="52"/>
        <v>4.8752872553040509</v>
      </c>
      <c r="K216" s="12">
        <v>282507</v>
      </c>
      <c r="L216" s="12">
        <v>12194</v>
      </c>
      <c r="M216" s="12">
        <v>4387</v>
      </c>
      <c r="N216" s="12">
        <v>1541</v>
      </c>
      <c r="O216" s="12">
        <v>6607</v>
      </c>
      <c r="P216" s="21">
        <f t="shared" si="53"/>
        <v>307236</v>
      </c>
      <c r="Q216" s="7">
        <f t="shared" si="54"/>
        <v>4.8306871590568816</v>
      </c>
      <c r="R216" s="12">
        <v>284317</v>
      </c>
      <c r="S216" s="12">
        <v>11978</v>
      </c>
      <c r="T216" s="12">
        <v>4233</v>
      </c>
      <c r="U216" s="12">
        <v>1345</v>
      </c>
      <c r="V216" s="12">
        <v>5363</v>
      </c>
      <c r="W216" s="21">
        <f t="shared" si="55"/>
        <v>307236</v>
      </c>
      <c r="X216" s="7">
        <f t="shared" si="56"/>
        <v>4.850502545274642</v>
      </c>
    </row>
    <row r="217" spans="1:24" x14ac:dyDescent="0.25">
      <c r="A217" s="10">
        <v>42943</v>
      </c>
      <c r="B217" s="11" t="s">
        <v>16</v>
      </c>
      <c r="C217" s="7">
        <f t="shared" si="50"/>
        <v>4.851720328830381</v>
      </c>
      <c r="D217" s="12">
        <v>290095</v>
      </c>
      <c r="E217" s="12">
        <v>7863</v>
      </c>
      <c r="F217" s="12">
        <v>3301</v>
      </c>
      <c r="G217" s="12">
        <v>1207</v>
      </c>
      <c r="H217" s="12">
        <v>5102</v>
      </c>
      <c r="I217" s="21">
        <f t="shared" si="51"/>
        <v>307568</v>
      </c>
      <c r="J217" s="7">
        <f t="shared" si="52"/>
        <v>4.8748439369505281</v>
      </c>
      <c r="K217" s="12">
        <v>282758</v>
      </c>
      <c r="L217" s="12">
        <v>12231</v>
      </c>
      <c r="M217" s="12">
        <v>4413</v>
      </c>
      <c r="N217" s="12">
        <v>1552</v>
      </c>
      <c r="O217" s="12">
        <v>6632</v>
      </c>
      <c r="P217" s="21">
        <f t="shared" si="53"/>
        <v>307586</v>
      </c>
      <c r="Q217" s="7">
        <f t="shared" si="54"/>
        <v>4.8301580696130513</v>
      </c>
      <c r="R217" s="12">
        <v>284600</v>
      </c>
      <c r="S217" s="12">
        <v>12002</v>
      </c>
      <c r="T217" s="12">
        <v>4251</v>
      </c>
      <c r="U217" s="12">
        <v>1347</v>
      </c>
      <c r="V217" s="12">
        <v>5386</v>
      </c>
      <c r="W217" s="21">
        <f t="shared" si="55"/>
        <v>307586</v>
      </c>
      <c r="X217" s="7">
        <f t="shared" si="56"/>
        <v>4.8501589799275653</v>
      </c>
    </row>
    <row r="218" spans="1:24" x14ac:dyDescent="0.25">
      <c r="A218" s="10">
        <v>42944</v>
      </c>
      <c r="B218" s="11" t="s">
        <v>17</v>
      </c>
      <c r="C218" s="7">
        <f t="shared" si="50"/>
        <v>4.8512265302669055</v>
      </c>
      <c r="D218" s="12">
        <v>290725</v>
      </c>
      <c r="E218" s="12">
        <v>7908</v>
      </c>
      <c r="F218" s="12">
        <v>3323</v>
      </c>
      <c r="G218" s="12">
        <v>1218</v>
      </c>
      <c r="H218" s="12">
        <v>5120</v>
      </c>
      <c r="I218" s="21">
        <f t="shared" si="51"/>
        <v>308294</v>
      </c>
      <c r="J218" s="7">
        <f t="shared" si="52"/>
        <v>4.8745093968744122</v>
      </c>
      <c r="K218" s="12">
        <v>283335</v>
      </c>
      <c r="L218" s="12">
        <v>12307</v>
      </c>
      <c r="M218" s="12">
        <v>4438</v>
      </c>
      <c r="N218" s="12">
        <v>1563</v>
      </c>
      <c r="O218" s="12">
        <v>6670</v>
      </c>
      <c r="P218" s="21">
        <f t="shared" si="53"/>
        <v>308313</v>
      </c>
      <c r="Q218" s="7">
        <f t="shared" si="54"/>
        <v>4.8295498405840815</v>
      </c>
      <c r="R218" s="12">
        <v>285197</v>
      </c>
      <c r="S218" s="12">
        <v>12056</v>
      </c>
      <c r="T218" s="12">
        <v>4291</v>
      </c>
      <c r="U218" s="12">
        <v>1350</v>
      </c>
      <c r="V218" s="12">
        <v>5419</v>
      </c>
      <c r="W218" s="21">
        <f t="shared" si="55"/>
        <v>308313</v>
      </c>
      <c r="X218" s="7">
        <f t="shared" si="56"/>
        <v>4.8496203533422202</v>
      </c>
    </row>
    <row r="219" spans="1:24" x14ac:dyDescent="0.25">
      <c r="A219" s="10">
        <v>42945</v>
      </c>
      <c r="B219" s="11" t="s">
        <v>18</v>
      </c>
      <c r="C219" s="7">
        <f t="shared" si="50"/>
        <v>4.8508417838869162</v>
      </c>
      <c r="D219" s="12">
        <v>291439</v>
      </c>
      <c r="E219" s="12">
        <v>7955</v>
      </c>
      <c r="F219" s="12">
        <v>3351</v>
      </c>
      <c r="G219" s="12">
        <v>1225</v>
      </c>
      <c r="H219" s="12">
        <v>5140</v>
      </c>
      <c r="I219" s="21">
        <f t="shared" si="51"/>
        <v>309110</v>
      </c>
      <c r="J219" s="7">
        <f t="shared" si="52"/>
        <v>4.8741807123677656</v>
      </c>
      <c r="K219" s="12">
        <v>284017</v>
      </c>
      <c r="L219" s="12">
        <v>12380</v>
      </c>
      <c r="M219" s="12">
        <v>4462</v>
      </c>
      <c r="N219" s="12">
        <v>1572</v>
      </c>
      <c r="O219" s="12">
        <v>6698</v>
      </c>
      <c r="P219" s="21">
        <f t="shared" si="53"/>
        <v>309129</v>
      </c>
      <c r="Q219" s="7">
        <f t="shared" si="54"/>
        <v>4.8291587007365857</v>
      </c>
      <c r="R219" s="12">
        <v>285883</v>
      </c>
      <c r="S219" s="12">
        <v>12121</v>
      </c>
      <c r="T219" s="12">
        <v>4321</v>
      </c>
      <c r="U219" s="12">
        <v>1358</v>
      </c>
      <c r="V219" s="12">
        <v>5446</v>
      </c>
      <c r="W219" s="21">
        <f t="shared" si="55"/>
        <v>309129</v>
      </c>
      <c r="X219" s="7">
        <f t="shared" si="56"/>
        <v>4.8491859385563956</v>
      </c>
    </row>
    <row r="220" spans="1:24" x14ac:dyDescent="0.25">
      <c r="A220" s="10">
        <v>42946</v>
      </c>
      <c r="B220" s="11" t="s">
        <v>12</v>
      </c>
      <c r="C220" s="7">
        <f t="shared" si="50"/>
        <v>4.8503837946611741</v>
      </c>
      <c r="D220" s="12">
        <v>292354</v>
      </c>
      <c r="E220" s="12">
        <v>7992</v>
      </c>
      <c r="F220" s="12">
        <v>3380</v>
      </c>
      <c r="G220" s="12">
        <v>1226</v>
      </c>
      <c r="H220" s="12">
        <v>5179</v>
      </c>
      <c r="I220" s="21">
        <f t="shared" si="51"/>
        <v>310131</v>
      </c>
      <c r="J220" s="7">
        <f t="shared" si="52"/>
        <v>4.8737759204981117</v>
      </c>
      <c r="K220" s="12">
        <v>284894</v>
      </c>
      <c r="L220" s="12">
        <v>12437</v>
      </c>
      <c r="M220" s="12">
        <v>4487</v>
      </c>
      <c r="N220" s="12">
        <v>1582</v>
      </c>
      <c r="O220" s="12">
        <v>6750</v>
      </c>
      <c r="P220" s="21">
        <f t="shared" si="53"/>
        <v>310150</v>
      </c>
      <c r="Q220" s="7">
        <f t="shared" si="54"/>
        <v>4.8286087377075608</v>
      </c>
      <c r="R220" s="12">
        <v>286783</v>
      </c>
      <c r="S220" s="12">
        <v>12169</v>
      </c>
      <c r="T220" s="12">
        <v>4346</v>
      </c>
      <c r="U220" s="12">
        <v>1364</v>
      </c>
      <c r="V220" s="12">
        <v>5488</v>
      </c>
      <c r="W220" s="21">
        <f t="shared" si="55"/>
        <v>310150</v>
      </c>
      <c r="X220" s="7">
        <f t="shared" si="56"/>
        <v>4.8487667257778497</v>
      </c>
    </row>
    <row r="221" spans="1:24" x14ac:dyDescent="0.25">
      <c r="A221" s="10">
        <v>42947</v>
      </c>
      <c r="B221" s="11" t="s">
        <v>13</v>
      </c>
      <c r="C221" s="7">
        <f t="shared" si="50"/>
        <v>4.8500959441344191</v>
      </c>
      <c r="D221" s="12">
        <v>293386</v>
      </c>
      <c r="E221" s="12">
        <v>8037</v>
      </c>
      <c r="F221" s="12">
        <v>3390</v>
      </c>
      <c r="G221" s="12">
        <v>1234</v>
      </c>
      <c r="H221" s="12">
        <v>5214</v>
      </c>
      <c r="I221" s="21">
        <f t="shared" si="51"/>
        <v>311261</v>
      </c>
      <c r="J221" s="7">
        <f t="shared" si="52"/>
        <v>4.8734984466412428</v>
      </c>
      <c r="K221" s="12">
        <v>285905</v>
      </c>
      <c r="L221" s="12">
        <v>12494</v>
      </c>
      <c r="M221" s="12">
        <v>4510</v>
      </c>
      <c r="N221" s="12">
        <v>1590</v>
      </c>
      <c r="O221" s="12">
        <v>6781</v>
      </c>
      <c r="P221" s="21">
        <f t="shared" si="53"/>
        <v>311280</v>
      </c>
      <c r="Q221" s="7">
        <f t="shared" si="54"/>
        <v>4.8284245695194041</v>
      </c>
      <c r="R221" s="12">
        <v>287786</v>
      </c>
      <c r="S221" s="12">
        <v>12221</v>
      </c>
      <c r="T221" s="12">
        <v>4371</v>
      </c>
      <c r="U221" s="12">
        <v>1370</v>
      </c>
      <c r="V221" s="12">
        <v>5532</v>
      </c>
      <c r="W221" s="21">
        <f t="shared" si="55"/>
        <v>311280</v>
      </c>
      <c r="X221" s="7">
        <f t="shared" si="56"/>
        <v>4.8483648162426114</v>
      </c>
    </row>
    <row r="222" spans="1:24" x14ac:dyDescent="0.25">
      <c r="A222" s="27">
        <v>42917</v>
      </c>
      <c r="B222" s="11" t="s">
        <v>19</v>
      </c>
      <c r="C222" s="7">
        <f t="shared" ref="C222:X222" si="57">AVERAGE(C191:C221)</f>
        <v>4.8549963124187556</v>
      </c>
      <c r="D222" s="12">
        <f t="shared" si="57"/>
        <v>286752.74193548388</v>
      </c>
      <c r="E222" s="12">
        <f t="shared" si="57"/>
        <v>7617.5161290322585</v>
      </c>
      <c r="F222" s="12">
        <f t="shared" si="57"/>
        <v>3149.7096774193546</v>
      </c>
      <c r="G222" s="12">
        <f t="shared" si="57"/>
        <v>1163.6774193548388</v>
      </c>
      <c r="H222" s="12">
        <f t="shared" si="57"/>
        <v>4899.0645161290322</v>
      </c>
      <c r="I222" s="12">
        <f t="shared" si="57"/>
        <v>303582.70967741933</v>
      </c>
      <c r="J222" s="7">
        <f t="shared" si="57"/>
        <v>4.8781254526917834</v>
      </c>
      <c r="K222" s="12">
        <f t="shared" si="57"/>
        <v>279599.12903225806</v>
      </c>
      <c r="L222" s="12">
        <f t="shared" si="57"/>
        <v>11918.806451612903</v>
      </c>
      <c r="M222" s="12">
        <f t="shared" si="57"/>
        <v>4198.1612903225805</v>
      </c>
      <c r="N222" s="12">
        <f t="shared" si="57"/>
        <v>1476.2258064516129</v>
      </c>
      <c r="O222" s="12">
        <f t="shared" si="57"/>
        <v>6408.2903225806449</v>
      </c>
      <c r="P222" s="12">
        <f t="shared" si="57"/>
        <v>303600.61290322582</v>
      </c>
      <c r="Q222" s="7">
        <f t="shared" si="57"/>
        <v>4.8340897600520796</v>
      </c>
      <c r="R222" s="12">
        <f t="shared" si="57"/>
        <v>281285.38709677418</v>
      </c>
      <c r="S222" s="12">
        <f t="shared" si="57"/>
        <v>11711.903225806451</v>
      </c>
      <c r="T222" s="12">
        <f t="shared" si="57"/>
        <v>4052.8709677419356</v>
      </c>
      <c r="U222" s="12">
        <f t="shared" si="57"/>
        <v>1317.483870967742</v>
      </c>
      <c r="V222" s="12">
        <f t="shared" si="57"/>
        <v>5233.1612903225805</v>
      </c>
      <c r="W222" s="12">
        <f t="shared" si="57"/>
        <v>303600.80645161291</v>
      </c>
      <c r="X222" s="7">
        <f t="shared" si="57"/>
        <v>4.8527737245124021</v>
      </c>
    </row>
    <row r="223" spans="1:24" x14ac:dyDescent="0.25">
      <c r="A223" s="10">
        <v>42948</v>
      </c>
      <c r="B223" s="11" t="s">
        <v>14</v>
      </c>
      <c r="C223" s="28">
        <f t="shared" ref="C223:C253" si="58">AVERAGE(J223,Q223,X223)</f>
        <v>4.8497551327759494</v>
      </c>
      <c r="D223" s="12">
        <v>294500</v>
      </c>
      <c r="E223" s="12">
        <v>8072</v>
      </c>
      <c r="F223" s="12">
        <v>3419</v>
      </c>
      <c r="G223" s="12">
        <v>1242</v>
      </c>
      <c r="H223" s="12">
        <v>5241</v>
      </c>
      <c r="I223" s="21">
        <f t="shared" ref="I223:I253" si="59">SUM(D223:H223)</f>
        <v>312474</v>
      </c>
      <c r="J223" s="7">
        <f t="shared" ref="J223:J253" si="60">(D223*5+E223*4+F223*3+G223*2+H223*1)/I223</f>
        <v>4.8732694560187406</v>
      </c>
      <c r="K223" s="12">
        <v>286978</v>
      </c>
      <c r="L223" s="12">
        <v>12554</v>
      </c>
      <c r="M223" s="12">
        <v>4536</v>
      </c>
      <c r="N223" s="12">
        <v>1603</v>
      </c>
      <c r="O223" s="12">
        <v>6822</v>
      </c>
      <c r="P223" s="21">
        <f t="shared" ref="P223:P253" si="61">SUM(K223:O223)</f>
        <v>312493</v>
      </c>
      <c r="Q223" s="7">
        <f t="shared" ref="Q223:Q253" si="62">(K223*5+L223*4+M223*3+N223*2+O223*1)/P223</f>
        <v>4.8280825490490988</v>
      </c>
      <c r="R223" s="12">
        <v>288849</v>
      </c>
      <c r="S223" s="12">
        <v>12286</v>
      </c>
      <c r="T223" s="12">
        <v>4405</v>
      </c>
      <c r="U223" s="12">
        <v>1382</v>
      </c>
      <c r="V223" s="12">
        <v>5571</v>
      </c>
      <c r="W223" s="30">
        <f t="shared" ref="W223:W253" si="63">SUM(R223:V223)</f>
        <v>312493</v>
      </c>
      <c r="X223" s="7">
        <f t="shared" ref="X223:X253" si="64">(R223*5+S223*4+T223*3+U223*2+V223*1)/W223</f>
        <v>4.8479133932600087</v>
      </c>
    </row>
    <row r="224" spans="1:24" x14ac:dyDescent="0.25">
      <c r="A224" s="10">
        <v>42949</v>
      </c>
      <c r="B224" s="11" t="s">
        <v>15</v>
      </c>
      <c r="C224" s="28">
        <f t="shared" si="58"/>
        <v>4.8491996895451344</v>
      </c>
      <c r="D224" s="12">
        <v>295875</v>
      </c>
      <c r="E224" s="12">
        <v>8124</v>
      </c>
      <c r="F224" s="12">
        <v>3452</v>
      </c>
      <c r="G224" s="12">
        <v>1254</v>
      </c>
      <c r="H224" s="12">
        <v>5286</v>
      </c>
      <c r="I224" s="21">
        <f t="shared" si="59"/>
        <v>313991</v>
      </c>
      <c r="J224" s="7">
        <f t="shared" si="60"/>
        <v>4.8728180107073129</v>
      </c>
      <c r="K224" s="12">
        <v>288306</v>
      </c>
      <c r="L224" s="12">
        <v>12629</v>
      </c>
      <c r="M224" s="12">
        <v>4584</v>
      </c>
      <c r="N224" s="12">
        <v>1609</v>
      </c>
      <c r="O224" s="12">
        <v>6882</v>
      </c>
      <c r="P224" s="21">
        <f t="shared" si="61"/>
        <v>314010</v>
      </c>
      <c r="Q224" s="7">
        <f t="shared" si="62"/>
        <v>4.8275468934110375</v>
      </c>
      <c r="R224" s="12">
        <v>290166</v>
      </c>
      <c r="S224" s="12">
        <v>12368</v>
      </c>
      <c r="T224" s="12">
        <v>4452</v>
      </c>
      <c r="U224" s="12">
        <v>1398</v>
      </c>
      <c r="V224" s="12">
        <v>5626</v>
      </c>
      <c r="W224" s="30">
        <f t="shared" si="63"/>
        <v>314010</v>
      </c>
      <c r="X224" s="7">
        <f t="shared" si="64"/>
        <v>4.8472341645170536</v>
      </c>
    </row>
    <row r="225" spans="1:24" x14ac:dyDescent="0.25">
      <c r="A225" s="10">
        <v>42950</v>
      </c>
      <c r="B225" s="11" t="s">
        <v>16</v>
      </c>
      <c r="C225" s="28">
        <f t="shared" si="58"/>
        <v>4.8488902413381139</v>
      </c>
      <c r="D225" s="12">
        <v>297184</v>
      </c>
      <c r="E225" s="12">
        <v>8168</v>
      </c>
      <c r="F225" s="12">
        <v>3473</v>
      </c>
      <c r="G225" s="12">
        <v>1261</v>
      </c>
      <c r="H225" s="12">
        <v>5323</v>
      </c>
      <c r="I225" s="21">
        <f t="shared" si="59"/>
        <v>315409</v>
      </c>
      <c r="J225" s="7">
        <f t="shared" si="60"/>
        <v>4.872581315054421</v>
      </c>
      <c r="K225" s="12">
        <v>289555</v>
      </c>
      <c r="L225" s="12">
        <v>12710</v>
      </c>
      <c r="M225" s="12">
        <v>4619</v>
      </c>
      <c r="N225" s="12">
        <v>1619</v>
      </c>
      <c r="O225" s="12">
        <v>6924</v>
      </c>
      <c r="P225" s="21">
        <f t="shared" si="61"/>
        <v>315427</v>
      </c>
      <c r="Q225" s="7">
        <f t="shared" si="62"/>
        <v>4.8272151718147143</v>
      </c>
      <c r="R225" s="12">
        <v>291429</v>
      </c>
      <c r="S225" s="12">
        <v>12437</v>
      </c>
      <c r="T225" s="12">
        <v>4487</v>
      </c>
      <c r="U225" s="12">
        <v>1407</v>
      </c>
      <c r="V225" s="12">
        <v>5667</v>
      </c>
      <c r="W225" s="30">
        <f t="shared" si="63"/>
        <v>315427</v>
      </c>
      <c r="X225" s="7">
        <f t="shared" si="64"/>
        <v>4.8468742371452036</v>
      </c>
    </row>
    <row r="226" spans="1:24" x14ac:dyDescent="0.25">
      <c r="A226" s="10">
        <v>42951</v>
      </c>
      <c r="B226" s="11" t="s">
        <v>17</v>
      </c>
      <c r="C226" s="28">
        <f t="shared" si="58"/>
        <v>4.8487866207226098</v>
      </c>
      <c r="D226" s="12">
        <v>298579</v>
      </c>
      <c r="E226" s="12">
        <v>8216</v>
      </c>
      <c r="F226" s="12">
        <v>3502</v>
      </c>
      <c r="G226" s="12">
        <v>1272</v>
      </c>
      <c r="H226" s="12">
        <v>5337</v>
      </c>
      <c r="I226" s="21">
        <f t="shared" si="59"/>
        <v>316906</v>
      </c>
      <c r="J226" s="7">
        <f t="shared" si="60"/>
        <v>4.8725678907941159</v>
      </c>
      <c r="K226" s="12">
        <v>290901</v>
      </c>
      <c r="L226" s="12">
        <v>12785</v>
      </c>
      <c r="M226" s="12">
        <v>4648</v>
      </c>
      <c r="N226" s="12">
        <v>1631</v>
      </c>
      <c r="O226" s="12">
        <v>6959</v>
      </c>
      <c r="P226" s="21">
        <f t="shared" si="61"/>
        <v>316924</v>
      </c>
      <c r="Q226" s="7">
        <f t="shared" si="62"/>
        <v>4.8270563289621489</v>
      </c>
      <c r="R226" s="12">
        <v>292791</v>
      </c>
      <c r="S226" s="12">
        <v>12505</v>
      </c>
      <c r="T226" s="12">
        <v>4513</v>
      </c>
      <c r="U226" s="12">
        <v>1414</v>
      </c>
      <c r="V226" s="12">
        <v>5700</v>
      </c>
      <c r="W226" s="30">
        <f t="shared" si="63"/>
        <v>316923</v>
      </c>
      <c r="X226" s="7">
        <f t="shared" si="64"/>
        <v>4.8467356424115637</v>
      </c>
    </row>
    <row r="227" spans="1:24" x14ac:dyDescent="0.25">
      <c r="A227" s="10">
        <v>42952</v>
      </c>
      <c r="B227" s="11" t="s">
        <v>18</v>
      </c>
      <c r="C227" s="28">
        <f t="shared" si="58"/>
        <v>4.848546700803019</v>
      </c>
      <c r="D227" s="12">
        <v>299853</v>
      </c>
      <c r="E227" s="12">
        <v>8254</v>
      </c>
      <c r="F227" s="12">
        <v>3530</v>
      </c>
      <c r="G227" s="12">
        <v>1281</v>
      </c>
      <c r="H227" s="12">
        <v>5374</v>
      </c>
      <c r="I227" s="21">
        <f t="shared" si="59"/>
        <v>318292</v>
      </c>
      <c r="J227" s="7">
        <f t="shared" si="60"/>
        <v>4.872277656994207</v>
      </c>
      <c r="K227" s="12">
        <v>292152</v>
      </c>
      <c r="L227" s="12">
        <v>12832</v>
      </c>
      <c r="M227" s="12">
        <v>4686</v>
      </c>
      <c r="N227" s="12">
        <v>1640</v>
      </c>
      <c r="O227" s="12">
        <v>7000</v>
      </c>
      <c r="P227" s="21">
        <f t="shared" si="61"/>
        <v>318310</v>
      </c>
      <c r="Q227" s="7">
        <f t="shared" si="62"/>
        <v>4.8268229084854388</v>
      </c>
      <c r="R227" s="12">
        <v>294056</v>
      </c>
      <c r="S227" s="12">
        <v>12556</v>
      </c>
      <c r="T227" s="12">
        <v>4539</v>
      </c>
      <c r="U227" s="12">
        <v>1422</v>
      </c>
      <c r="V227" s="12">
        <v>5737</v>
      </c>
      <c r="W227" s="30">
        <f t="shared" si="63"/>
        <v>318310</v>
      </c>
      <c r="X227" s="7">
        <f t="shared" si="64"/>
        <v>4.8465395369294084</v>
      </c>
    </row>
    <row r="228" spans="1:24" x14ac:dyDescent="0.25">
      <c r="A228" s="10">
        <v>42953</v>
      </c>
      <c r="B228" s="11" t="s">
        <v>12</v>
      </c>
      <c r="C228" s="28">
        <f t="shared" si="58"/>
        <v>4.8481722712368471</v>
      </c>
      <c r="D228" s="12">
        <v>300909</v>
      </c>
      <c r="E228" s="12">
        <v>8309</v>
      </c>
      <c r="F228" s="12">
        <v>3545</v>
      </c>
      <c r="G228" s="12">
        <v>1283</v>
      </c>
      <c r="H228" s="12">
        <v>5404</v>
      </c>
      <c r="I228" s="21">
        <f t="shared" si="59"/>
        <v>319450</v>
      </c>
      <c r="J228" s="7">
        <f t="shared" si="60"/>
        <v>4.8720801377367353</v>
      </c>
      <c r="K228" s="12">
        <v>293154</v>
      </c>
      <c r="L228" s="12">
        <v>12914</v>
      </c>
      <c r="M228" s="12">
        <v>4709</v>
      </c>
      <c r="N228" s="12">
        <v>1659</v>
      </c>
      <c r="O228" s="12">
        <v>7032</v>
      </c>
      <c r="P228" s="21">
        <f t="shared" si="61"/>
        <v>319468</v>
      </c>
      <c r="Q228" s="7">
        <f t="shared" si="62"/>
        <v>4.8264708828427256</v>
      </c>
      <c r="R228" s="12">
        <v>295047</v>
      </c>
      <c r="S228" s="12">
        <v>12629</v>
      </c>
      <c r="T228" s="12">
        <v>4576</v>
      </c>
      <c r="U228" s="12">
        <v>1436</v>
      </c>
      <c r="V228" s="12">
        <v>5780</v>
      </c>
      <c r="W228" s="30">
        <f t="shared" si="63"/>
        <v>319468</v>
      </c>
      <c r="X228" s="7">
        <f t="shared" si="64"/>
        <v>4.8459657931310804</v>
      </c>
    </row>
    <row r="229" spans="1:24" x14ac:dyDescent="0.25">
      <c r="A229" s="10">
        <v>42954</v>
      </c>
      <c r="B229" s="11" t="s">
        <v>13</v>
      </c>
      <c r="C229" s="28">
        <f t="shared" si="58"/>
        <v>4.8479264730930565</v>
      </c>
      <c r="D229" s="12">
        <v>301923</v>
      </c>
      <c r="E229" s="12">
        <v>8355</v>
      </c>
      <c r="F229" s="12">
        <v>3568</v>
      </c>
      <c r="G229" s="12">
        <v>1288</v>
      </c>
      <c r="H229" s="12">
        <v>5429</v>
      </c>
      <c r="I229" s="21">
        <f t="shared" si="59"/>
        <v>320563</v>
      </c>
      <c r="J229" s="7">
        <f t="shared" si="60"/>
        <v>4.8718785386959818</v>
      </c>
      <c r="K229" s="12">
        <v>294139</v>
      </c>
      <c r="L229" s="12">
        <v>12979</v>
      </c>
      <c r="M229" s="12">
        <v>4741</v>
      </c>
      <c r="N229" s="12">
        <v>1664</v>
      </c>
      <c r="O229" s="12">
        <v>7060</v>
      </c>
      <c r="P229" s="21">
        <f t="shared" si="61"/>
        <v>320583</v>
      </c>
      <c r="Q229" s="7">
        <f t="shared" si="62"/>
        <v>4.8262758786336146</v>
      </c>
      <c r="R229" s="12">
        <v>296026</v>
      </c>
      <c r="S229" s="12">
        <v>12691</v>
      </c>
      <c r="T229" s="12">
        <v>4611</v>
      </c>
      <c r="U229" s="12">
        <v>1443</v>
      </c>
      <c r="V229" s="12">
        <v>5812</v>
      </c>
      <c r="W229" s="30">
        <f t="shared" si="63"/>
        <v>320583</v>
      </c>
      <c r="X229" s="7">
        <f t="shared" si="64"/>
        <v>4.845625001949573</v>
      </c>
    </row>
    <row r="230" spans="1:24" x14ac:dyDescent="0.25">
      <c r="A230" s="10">
        <v>42955</v>
      </c>
      <c r="B230" s="11" t="s">
        <v>14</v>
      </c>
      <c r="C230" s="28">
        <f t="shared" si="58"/>
        <v>4.8476924372807977</v>
      </c>
      <c r="D230" s="12">
        <v>302774</v>
      </c>
      <c r="E230" s="12">
        <v>8407</v>
      </c>
      <c r="F230" s="12">
        <v>3584</v>
      </c>
      <c r="G230" s="12">
        <v>1295</v>
      </c>
      <c r="H230" s="12">
        <v>5449</v>
      </c>
      <c r="I230" s="21">
        <f t="shared" si="59"/>
        <v>321509</v>
      </c>
      <c r="J230" s="7">
        <f t="shared" si="60"/>
        <v>4.8716801084884089</v>
      </c>
      <c r="K230" s="12">
        <v>294960</v>
      </c>
      <c r="L230" s="12">
        <v>13054</v>
      </c>
      <c r="M230" s="12">
        <v>4762</v>
      </c>
      <c r="N230" s="12">
        <v>1670</v>
      </c>
      <c r="O230" s="12">
        <v>7082</v>
      </c>
      <c r="P230" s="21">
        <f t="shared" si="61"/>
        <v>321528</v>
      </c>
      <c r="Q230" s="7">
        <f t="shared" si="62"/>
        <v>4.8260929063720734</v>
      </c>
      <c r="R230" s="12">
        <v>296830</v>
      </c>
      <c r="S230" s="12">
        <v>12774</v>
      </c>
      <c r="T230" s="12">
        <v>4641</v>
      </c>
      <c r="U230" s="12">
        <v>1449</v>
      </c>
      <c r="V230" s="12">
        <v>5834</v>
      </c>
      <c r="W230" s="30">
        <f t="shared" si="63"/>
        <v>321528</v>
      </c>
      <c r="X230" s="7">
        <f t="shared" si="64"/>
        <v>4.8453042969819116</v>
      </c>
    </row>
    <row r="231" spans="1:24" x14ac:dyDescent="0.25">
      <c r="A231" s="10">
        <v>42956</v>
      </c>
      <c r="B231" s="11" t="s">
        <v>15</v>
      </c>
      <c r="C231" s="28">
        <f t="shared" si="58"/>
        <v>4.8474623407079092</v>
      </c>
      <c r="D231" s="12">
        <v>303480</v>
      </c>
      <c r="E231" s="12">
        <v>8449</v>
      </c>
      <c r="F231" s="12">
        <v>3596</v>
      </c>
      <c r="G231" s="12">
        <v>1306</v>
      </c>
      <c r="H231" s="12">
        <v>5467</v>
      </c>
      <c r="I231" s="21">
        <f t="shared" si="59"/>
        <v>322298</v>
      </c>
      <c r="J231" s="7">
        <f t="shared" si="60"/>
        <v>4.8714636764733257</v>
      </c>
      <c r="K231" s="12">
        <v>295638</v>
      </c>
      <c r="L231" s="12">
        <v>13115</v>
      </c>
      <c r="M231" s="12">
        <v>4781</v>
      </c>
      <c r="N231" s="12">
        <v>1681</v>
      </c>
      <c r="O231" s="12">
        <v>7102</v>
      </c>
      <c r="P231" s="21">
        <f t="shared" si="61"/>
        <v>322317</v>
      </c>
      <c r="Q231" s="7">
        <f t="shared" si="62"/>
        <v>4.8258608760940316</v>
      </c>
      <c r="R231" s="12">
        <v>297511</v>
      </c>
      <c r="S231" s="12">
        <v>12830</v>
      </c>
      <c r="T231" s="12">
        <v>4666</v>
      </c>
      <c r="U231" s="12">
        <v>1463</v>
      </c>
      <c r="V231" s="12">
        <v>5847</v>
      </c>
      <c r="W231" s="30">
        <f t="shared" si="63"/>
        <v>322317</v>
      </c>
      <c r="X231" s="7">
        <f t="shared" si="64"/>
        <v>4.8450624695563684</v>
      </c>
    </row>
    <row r="232" spans="1:24" x14ac:dyDescent="0.25">
      <c r="A232" s="10">
        <v>42957</v>
      </c>
      <c r="B232" s="11" t="s">
        <v>16</v>
      </c>
      <c r="C232" s="28">
        <f t="shared" si="58"/>
        <v>4.8471485197961774</v>
      </c>
      <c r="D232" s="12">
        <v>304033</v>
      </c>
      <c r="E232" s="12">
        <v>8485</v>
      </c>
      <c r="F232" s="12">
        <v>3607</v>
      </c>
      <c r="G232" s="12">
        <v>1312</v>
      </c>
      <c r="H232" s="12">
        <v>5499</v>
      </c>
      <c r="I232" s="21">
        <f t="shared" si="59"/>
        <v>322936</v>
      </c>
      <c r="J232" s="7">
        <f t="shared" si="60"/>
        <v>4.8710859117596055</v>
      </c>
      <c r="K232" s="12">
        <v>296179</v>
      </c>
      <c r="L232" s="12">
        <v>13156</v>
      </c>
      <c r="M232" s="12">
        <v>4800</v>
      </c>
      <c r="N232" s="12">
        <v>1684</v>
      </c>
      <c r="O232" s="12">
        <v>7136</v>
      </c>
      <c r="P232" s="21">
        <f t="shared" si="61"/>
        <v>322955</v>
      </c>
      <c r="Q232" s="7">
        <f t="shared" si="62"/>
        <v>4.8255112941431468</v>
      </c>
      <c r="R232" s="12">
        <v>298062</v>
      </c>
      <c r="S232" s="12">
        <v>12871</v>
      </c>
      <c r="T232" s="12">
        <v>4697</v>
      </c>
      <c r="U232" s="12">
        <v>1458</v>
      </c>
      <c r="V232" s="12">
        <v>5867</v>
      </c>
      <c r="W232" s="30">
        <f t="shared" si="63"/>
        <v>322955</v>
      </c>
      <c r="X232" s="7">
        <f t="shared" si="64"/>
        <v>4.84484835348578</v>
      </c>
    </row>
    <row r="233" spans="1:24" x14ac:dyDescent="0.25">
      <c r="A233" s="10">
        <v>42958</v>
      </c>
      <c r="B233" s="11" t="s">
        <v>17</v>
      </c>
      <c r="C233" s="28">
        <f t="shared" si="58"/>
        <v>4.8473211838409815</v>
      </c>
      <c r="D233" s="12">
        <v>306969</v>
      </c>
      <c r="E233" s="12">
        <v>8548</v>
      </c>
      <c r="F233" s="12">
        <v>3648</v>
      </c>
      <c r="G233" s="12">
        <v>1327</v>
      </c>
      <c r="H233" s="12">
        <v>5547</v>
      </c>
      <c r="I233" s="21">
        <f t="shared" si="59"/>
        <v>326039</v>
      </c>
      <c r="J233" s="7">
        <f t="shared" si="60"/>
        <v>4.8711411824965722</v>
      </c>
      <c r="K233" s="12">
        <v>299061</v>
      </c>
      <c r="L233" s="12">
        <v>13274</v>
      </c>
      <c r="M233" s="12">
        <v>4834</v>
      </c>
      <c r="N233" s="12">
        <v>1695</v>
      </c>
      <c r="O233" s="12">
        <v>7194</v>
      </c>
      <c r="P233" s="21">
        <f t="shared" si="61"/>
        <v>326058</v>
      </c>
      <c r="Q233" s="7">
        <f t="shared" si="62"/>
        <v>4.82578866336664</v>
      </c>
      <c r="R233" s="12">
        <v>300951</v>
      </c>
      <c r="S233" s="12">
        <v>12983</v>
      </c>
      <c r="T233" s="12">
        <v>4741</v>
      </c>
      <c r="U233" s="12">
        <v>1469</v>
      </c>
      <c r="V233" s="12">
        <v>5914</v>
      </c>
      <c r="W233" s="30">
        <f t="shared" si="63"/>
        <v>326058</v>
      </c>
      <c r="X233" s="7">
        <f t="shared" si="64"/>
        <v>4.8450337056597297</v>
      </c>
    </row>
    <row r="234" spans="1:24" x14ac:dyDescent="0.25">
      <c r="A234" s="10">
        <v>42959</v>
      </c>
      <c r="B234" s="11" t="s">
        <v>18</v>
      </c>
      <c r="C234" s="28">
        <f t="shared" si="58"/>
        <v>4.8471312960669461</v>
      </c>
      <c r="D234" s="12">
        <v>307861</v>
      </c>
      <c r="E234" s="12">
        <v>8571</v>
      </c>
      <c r="F234" s="12">
        <v>3668</v>
      </c>
      <c r="G234" s="12">
        <v>1336</v>
      </c>
      <c r="H234" s="12">
        <v>5571</v>
      </c>
      <c r="I234" s="21">
        <f t="shared" si="59"/>
        <v>327007</v>
      </c>
      <c r="J234" s="7">
        <f t="shared" si="60"/>
        <v>4.8709538327925701</v>
      </c>
      <c r="K234" s="12">
        <v>299935</v>
      </c>
      <c r="L234" s="12">
        <v>13305</v>
      </c>
      <c r="M234" s="12">
        <v>4855</v>
      </c>
      <c r="N234" s="12">
        <v>1707</v>
      </c>
      <c r="O234" s="12">
        <v>7225</v>
      </c>
      <c r="P234" s="21">
        <f t="shared" si="61"/>
        <v>327027</v>
      </c>
      <c r="Q234" s="7">
        <f t="shared" si="62"/>
        <v>4.8255923822803624</v>
      </c>
      <c r="R234" s="12">
        <v>301828</v>
      </c>
      <c r="S234" s="12">
        <v>13017</v>
      </c>
      <c r="T234" s="12">
        <v>4766</v>
      </c>
      <c r="U234" s="12">
        <v>1474</v>
      </c>
      <c r="V234" s="12">
        <v>5942</v>
      </c>
      <c r="W234" s="30">
        <f t="shared" si="63"/>
        <v>327027</v>
      </c>
      <c r="X234" s="7">
        <f t="shared" si="64"/>
        <v>4.8448476731279069</v>
      </c>
    </row>
    <row r="235" spans="1:24" x14ac:dyDescent="0.25">
      <c r="A235" s="10">
        <v>42960</v>
      </c>
      <c r="B235" s="11" t="s">
        <v>12</v>
      </c>
      <c r="C235" s="28">
        <f t="shared" si="58"/>
        <v>4.8473506386627205</v>
      </c>
      <c r="D235" s="12">
        <v>308304</v>
      </c>
      <c r="E235" s="12">
        <v>8615</v>
      </c>
      <c r="F235" s="12">
        <v>3683</v>
      </c>
      <c r="G235" s="12">
        <v>1336</v>
      </c>
      <c r="H235" s="12">
        <v>5552</v>
      </c>
      <c r="I235" s="21">
        <f t="shared" si="59"/>
        <v>327490</v>
      </c>
      <c r="J235" s="7">
        <f t="shared" si="60"/>
        <v>4.8711502641302022</v>
      </c>
      <c r="K235" s="12">
        <v>300362</v>
      </c>
      <c r="L235" s="12">
        <v>13371</v>
      </c>
      <c r="M235" s="12">
        <v>4861</v>
      </c>
      <c r="N235" s="12">
        <v>1711</v>
      </c>
      <c r="O235" s="12">
        <v>7205</v>
      </c>
      <c r="P235" s="21">
        <f t="shared" si="61"/>
        <v>327510</v>
      </c>
      <c r="Q235" s="7">
        <f t="shared" si="62"/>
        <v>4.8258190589600316</v>
      </c>
      <c r="R235" s="12">
        <v>302267</v>
      </c>
      <c r="S235" s="12">
        <v>13070</v>
      </c>
      <c r="T235" s="12">
        <v>4779</v>
      </c>
      <c r="U235" s="12">
        <v>1467</v>
      </c>
      <c r="V235" s="12">
        <v>5927</v>
      </c>
      <c r="W235" s="30">
        <f t="shared" si="63"/>
        <v>327510</v>
      </c>
      <c r="X235" s="7">
        <f t="shared" si="64"/>
        <v>4.8450825928979269</v>
      </c>
    </row>
    <row r="236" spans="1:24" x14ac:dyDescent="0.25">
      <c r="A236" s="10">
        <v>42961</v>
      </c>
      <c r="B236" s="11" t="s">
        <v>13</v>
      </c>
      <c r="C236" s="28">
        <f t="shared" si="58"/>
        <v>4.8472932808610132</v>
      </c>
      <c r="D236" s="12">
        <v>308743</v>
      </c>
      <c r="E236" s="12">
        <v>8638</v>
      </c>
      <c r="F236" s="12">
        <v>3696</v>
      </c>
      <c r="G236" s="12">
        <v>1331</v>
      </c>
      <c r="H236" s="12">
        <v>5568</v>
      </c>
      <c r="I236" s="21">
        <f t="shared" si="59"/>
        <v>327976</v>
      </c>
      <c r="J236" s="7">
        <f t="shared" si="60"/>
        <v>4.8710423933458546</v>
      </c>
      <c r="K236" s="12">
        <v>300791</v>
      </c>
      <c r="L236" s="12">
        <v>13405</v>
      </c>
      <c r="M236" s="12">
        <v>4871</v>
      </c>
      <c r="N236" s="12">
        <v>1711</v>
      </c>
      <c r="O236" s="12">
        <v>7218</v>
      </c>
      <c r="P236" s="21">
        <f t="shared" si="61"/>
        <v>327996</v>
      </c>
      <c r="Q236" s="7">
        <f t="shared" si="62"/>
        <v>4.8257539726094221</v>
      </c>
      <c r="R236" s="12">
        <v>302707</v>
      </c>
      <c r="S236" s="12">
        <v>13100</v>
      </c>
      <c r="T236" s="12">
        <v>4788</v>
      </c>
      <c r="U236" s="12">
        <v>1468</v>
      </c>
      <c r="V236" s="12">
        <v>5933</v>
      </c>
      <c r="W236" s="30">
        <f t="shared" si="63"/>
        <v>327996</v>
      </c>
      <c r="X236" s="7">
        <f t="shared" si="64"/>
        <v>4.8450834766277637</v>
      </c>
    </row>
    <row r="237" spans="1:24" x14ac:dyDescent="0.25">
      <c r="A237" s="10">
        <v>42962</v>
      </c>
      <c r="B237" s="11" t="s">
        <v>14</v>
      </c>
      <c r="C237" s="28">
        <f t="shared" si="58"/>
        <v>4.8469438849015054</v>
      </c>
      <c r="D237" s="12">
        <v>308646</v>
      </c>
      <c r="E237" s="12">
        <v>8657</v>
      </c>
      <c r="F237" s="12">
        <v>3702</v>
      </c>
      <c r="G237" s="12">
        <v>1337</v>
      </c>
      <c r="H237" s="12">
        <v>5580</v>
      </c>
      <c r="I237" s="21">
        <f t="shared" si="59"/>
        <v>327922</v>
      </c>
      <c r="J237" s="7">
        <f t="shared" si="60"/>
        <v>4.8707253554198866</v>
      </c>
      <c r="K237" s="12">
        <v>300671</v>
      </c>
      <c r="L237" s="12">
        <v>13443</v>
      </c>
      <c r="M237" s="12">
        <v>4878</v>
      </c>
      <c r="N237" s="12">
        <v>1714</v>
      </c>
      <c r="O237" s="12">
        <v>7236</v>
      </c>
      <c r="P237" s="21">
        <f t="shared" si="61"/>
        <v>327942</v>
      </c>
      <c r="Q237" s="7">
        <f t="shared" si="62"/>
        <v>4.8253197211702066</v>
      </c>
      <c r="R237" s="12">
        <v>302607</v>
      </c>
      <c r="S237" s="12">
        <v>13127</v>
      </c>
      <c r="T237" s="12">
        <v>4795</v>
      </c>
      <c r="U237" s="12">
        <v>1468</v>
      </c>
      <c r="V237" s="12">
        <v>5945</v>
      </c>
      <c r="W237" s="30">
        <f t="shared" si="63"/>
        <v>327942</v>
      </c>
      <c r="X237" s="7">
        <f t="shared" si="64"/>
        <v>4.844786578114423</v>
      </c>
    </row>
    <row r="238" spans="1:24" x14ac:dyDescent="0.25">
      <c r="A238" s="10">
        <v>42963</v>
      </c>
      <c r="B238" s="11" t="s">
        <v>15</v>
      </c>
      <c r="C238" s="28">
        <f t="shared" si="58"/>
        <v>4.8466869829274497</v>
      </c>
      <c r="D238" s="12">
        <v>308958</v>
      </c>
      <c r="E238" s="12">
        <v>8685</v>
      </c>
      <c r="F238" s="12">
        <v>3712</v>
      </c>
      <c r="G238" s="12">
        <v>1337</v>
      </c>
      <c r="H238" s="12">
        <v>5598</v>
      </c>
      <c r="I238" s="21">
        <f t="shared" si="59"/>
        <v>328290</v>
      </c>
      <c r="J238" s="7">
        <f t="shared" si="60"/>
        <v>4.8705047366657528</v>
      </c>
      <c r="K238" s="12">
        <v>300962</v>
      </c>
      <c r="L238" s="12">
        <v>13472</v>
      </c>
      <c r="M238" s="12">
        <v>4902</v>
      </c>
      <c r="N238" s="12">
        <v>1724</v>
      </c>
      <c r="O238" s="12">
        <v>7250</v>
      </c>
      <c r="P238" s="21">
        <f t="shared" si="61"/>
        <v>328310</v>
      </c>
      <c r="Q238" s="7">
        <f t="shared" si="62"/>
        <v>4.8250190368858696</v>
      </c>
      <c r="R238" s="12">
        <v>302903</v>
      </c>
      <c r="S238" s="12">
        <v>13162</v>
      </c>
      <c r="T238" s="12">
        <v>4812</v>
      </c>
      <c r="U238" s="12">
        <v>1478</v>
      </c>
      <c r="V238" s="12">
        <v>5955</v>
      </c>
      <c r="W238" s="30">
        <f t="shared" si="63"/>
        <v>328310</v>
      </c>
      <c r="X238" s="7">
        <f t="shared" si="64"/>
        <v>4.8445371752307267</v>
      </c>
    </row>
    <row r="239" spans="1:24" x14ac:dyDescent="0.25">
      <c r="A239" s="10">
        <v>42964</v>
      </c>
      <c r="B239" s="11" t="s">
        <v>16</v>
      </c>
      <c r="C239" s="28">
        <f t="shared" si="58"/>
        <v>4.8464724473181464</v>
      </c>
      <c r="D239" s="12">
        <v>309442</v>
      </c>
      <c r="E239" s="12">
        <v>8717</v>
      </c>
      <c r="F239" s="12">
        <v>3726</v>
      </c>
      <c r="G239" s="12">
        <v>1339</v>
      </c>
      <c r="H239" s="12">
        <v>5619</v>
      </c>
      <c r="I239" s="21">
        <f t="shared" si="59"/>
        <v>328843</v>
      </c>
      <c r="J239" s="7">
        <f t="shared" si="60"/>
        <v>4.8702663581101016</v>
      </c>
      <c r="K239" s="12">
        <v>301448</v>
      </c>
      <c r="L239" s="12">
        <v>13495</v>
      </c>
      <c r="M239" s="12">
        <v>4913</v>
      </c>
      <c r="N239" s="12">
        <v>1732</v>
      </c>
      <c r="O239" s="12">
        <v>7275</v>
      </c>
      <c r="P239" s="21">
        <f t="shared" si="61"/>
        <v>328863</v>
      </c>
      <c r="Q239" s="7">
        <f t="shared" si="62"/>
        <v>4.8247993845461483</v>
      </c>
      <c r="R239" s="12">
        <v>303390</v>
      </c>
      <c r="S239" s="12">
        <v>13187</v>
      </c>
      <c r="T239" s="12">
        <v>4830</v>
      </c>
      <c r="U239" s="12">
        <v>1484</v>
      </c>
      <c r="V239" s="12">
        <v>5972</v>
      </c>
      <c r="W239" s="30">
        <f t="shared" si="63"/>
        <v>328863</v>
      </c>
      <c r="X239" s="7">
        <f t="shared" si="64"/>
        <v>4.8443515992981876</v>
      </c>
    </row>
    <row r="240" spans="1:24" x14ac:dyDescent="0.25">
      <c r="A240" s="10">
        <v>42965</v>
      </c>
      <c r="B240" s="11" t="s">
        <v>17</v>
      </c>
      <c r="C240" s="28">
        <f t="shared" si="58"/>
        <v>4.8468142690487541</v>
      </c>
      <c r="D240" s="12">
        <v>310122</v>
      </c>
      <c r="E240" s="12">
        <v>8747</v>
      </c>
      <c r="F240" s="12">
        <v>3732</v>
      </c>
      <c r="G240" s="12">
        <v>1339</v>
      </c>
      <c r="H240" s="12">
        <v>5602</v>
      </c>
      <c r="I240" s="21">
        <f t="shared" si="59"/>
        <v>329542</v>
      </c>
      <c r="J240" s="7">
        <f t="shared" si="60"/>
        <v>4.8706204368487169</v>
      </c>
      <c r="K240" s="12">
        <v>302115</v>
      </c>
      <c r="L240" s="12">
        <v>13528</v>
      </c>
      <c r="M240" s="12">
        <v>4923</v>
      </c>
      <c r="N240" s="12">
        <v>1729</v>
      </c>
      <c r="O240" s="12">
        <v>7267</v>
      </c>
      <c r="P240" s="21">
        <f t="shared" si="61"/>
        <v>329562</v>
      </c>
      <c r="Q240" s="7">
        <f t="shared" si="62"/>
        <v>4.8251345725538748</v>
      </c>
      <c r="R240" s="12">
        <v>304063</v>
      </c>
      <c r="S240" s="12">
        <v>13222</v>
      </c>
      <c r="T240" s="12">
        <v>4829</v>
      </c>
      <c r="U240" s="12">
        <v>1487</v>
      </c>
      <c r="V240" s="12">
        <v>5961</v>
      </c>
      <c r="W240" s="30">
        <f t="shared" si="63"/>
        <v>329562</v>
      </c>
      <c r="X240" s="7">
        <f t="shared" si="64"/>
        <v>4.8446877977436715</v>
      </c>
    </row>
    <row r="241" spans="1:51" x14ac:dyDescent="0.25">
      <c r="A241" s="10">
        <v>42966</v>
      </c>
      <c r="B241" s="11" t="s">
        <v>18</v>
      </c>
      <c r="C241" s="28">
        <f t="shared" si="58"/>
        <v>4.8467387546761715</v>
      </c>
      <c r="D241" s="12">
        <v>310708</v>
      </c>
      <c r="E241" s="12">
        <v>8771</v>
      </c>
      <c r="F241" s="12">
        <v>3744</v>
      </c>
      <c r="G241" s="12">
        <v>1335</v>
      </c>
      <c r="H241" s="12">
        <v>5622</v>
      </c>
      <c r="I241" s="21">
        <f t="shared" si="59"/>
        <v>330180</v>
      </c>
      <c r="J241" s="7">
        <f t="shared" si="60"/>
        <v>4.870519110788055</v>
      </c>
      <c r="K241" s="12">
        <v>302695</v>
      </c>
      <c r="L241" s="12">
        <v>13558</v>
      </c>
      <c r="M241" s="12">
        <v>4928</v>
      </c>
      <c r="N241" s="12">
        <v>1728</v>
      </c>
      <c r="O241" s="12">
        <v>7291</v>
      </c>
      <c r="P241" s="21">
        <f t="shared" si="61"/>
        <v>330200</v>
      </c>
      <c r="Q241" s="7">
        <f t="shared" si="62"/>
        <v>4.8250696547546941</v>
      </c>
      <c r="R241" s="12">
        <v>304649</v>
      </c>
      <c r="S241" s="12">
        <v>13251</v>
      </c>
      <c r="T241" s="12">
        <v>4830</v>
      </c>
      <c r="U241" s="12">
        <v>1487</v>
      </c>
      <c r="V241" s="12">
        <v>5983</v>
      </c>
      <c r="W241" s="30">
        <f t="shared" si="63"/>
        <v>330200</v>
      </c>
      <c r="X241" s="7">
        <f t="shared" si="64"/>
        <v>4.8446274984857665</v>
      </c>
    </row>
    <row r="242" spans="1:51" x14ac:dyDescent="0.25">
      <c r="A242" s="10">
        <v>42967</v>
      </c>
      <c r="B242" s="11" t="s">
        <v>12</v>
      </c>
      <c r="C242" s="28">
        <f t="shared" si="58"/>
        <v>4.8467655158640746</v>
      </c>
      <c r="D242" s="12">
        <v>311349</v>
      </c>
      <c r="E242" s="12">
        <v>8777</v>
      </c>
      <c r="F242" s="12">
        <v>3756</v>
      </c>
      <c r="G242" s="12">
        <v>1333</v>
      </c>
      <c r="H242" s="12">
        <v>5639</v>
      </c>
      <c r="I242" s="21">
        <f t="shared" si="59"/>
        <v>330854</v>
      </c>
      <c r="J242" s="7">
        <f t="shared" si="60"/>
        <v>4.870504814812576</v>
      </c>
      <c r="K242" s="12">
        <v>303321</v>
      </c>
      <c r="L242" s="12">
        <v>13579</v>
      </c>
      <c r="M242" s="12">
        <v>4934</v>
      </c>
      <c r="N242" s="12">
        <v>1731</v>
      </c>
      <c r="O242" s="12">
        <v>7308</v>
      </c>
      <c r="P242" s="21">
        <f t="shared" si="61"/>
        <v>330873</v>
      </c>
      <c r="Q242" s="7">
        <f t="shared" si="62"/>
        <v>4.8250930115180148</v>
      </c>
      <c r="R242" s="12">
        <v>305287</v>
      </c>
      <c r="S242" s="12">
        <v>13254</v>
      </c>
      <c r="T242" s="12">
        <v>4853</v>
      </c>
      <c r="U242" s="12">
        <v>1491</v>
      </c>
      <c r="V242" s="12">
        <v>5988</v>
      </c>
      <c r="W242" s="30">
        <f t="shared" si="63"/>
        <v>330873</v>
      </c>
      <c r="X242" s="7">
        <f t="shared" si="64"/>
        <v>4.8446987212616319</v>
      </c>
    </row>
    <row r="243" spans="1:51" x14ac:dyDescent="0.25">
      <c r="A243" s="10">
        <v>42968</v>
      </c>
      <c r="B243" s="11" t="s">
        <v>13</v>
      </c>
      <c r="C243" s="28">
        <f t="shared" si="58"/>
        <v>4.8466013228304945</v>
      </c>
      <c r="D243" s="12">
        <v>311868</v>
      </c>
      <c r="E243" s="12">
        <v>8793</v>
      </c>
      <c r="F243" s="12">
        <v>3765</v>
      </c>
      <c r="G243" s="12">
        <v>1340</v>
      </c>
      <c r="H243" s="12">
        <v>5661</v>
      </c>
      <c r="I243" s="21">
        <f t="shared" si="59"/>
        <v>331427</v>
      </c>
      <c r="J243" s="7">
        <f t="shared" si="60"/>
        <v>4.8702972298575551</v>
      </c>
      <c r="K243" s="12">
        <v>303832</v>
      </c>
      <c r="L243" s="12">
        <v>13604</v>
      </c>
      <c r="M243" s="12">
        <v>4943</v>
      </c>
      <c r="N243" s="12">
        <v>1738</v>
      </c>
      <c r="O243" s="12">
        <v>7330</v>
      </c>
      <c r="P243" s="21">
        <f t="shared" si="61"/>
        <v>331447</v>
      </c>
      <c r="Q243" s="7">
        <f t="shared" si="62"/>
        <v>4.8249373202955521</v>
      </c>
      <c r="R243" s="12">
        <v>305796</v>
      </c>
      <c r="S243" s="12">
        <v>13293</v>
      </c>
      <c r="T243" s="12">
        <v>4854</v>
      </c>
      <c r="U243" s="12">
        <v>1500</v>
      </c>
      <c r="V243" s="12">
        <v>6004</v>
      </c>
      <c r="W243" s="30">
        <f t="shared" si="63"/>
        <v>331447</v>
      </c>
      <c r="X243" s="7">
        <f t="shared" si="64"/>
        <v>4.8445694183383772</v>
      </c>
    </row>
    <row r="244" spans="1:51" x14ac:dyDescent="0.25">
      <c r="A244" s="10">
        <v>42969</v>
      </c>
      <c r="B244" s="11" t="s">
        <v>14</v>
      </c>
      <c r="C244" s="28">
        <f t="shared" si="58"/>
        <v>4.8464225595018418</v>
      </c>
      <c r="D244" s="12">
        <v>312096</v>
      </c>
      <c r="E244" s="12">
        <v>8803</v>
      </c>
      <c r="F244" s="12">
        <v>3774</v>
      </c>
      <c r="G244" s="12">
        <v>1343</v>
      </c>
      <c r="H244" s="12">
        <v>5672</v>
      </c>
      <c r="I244" s="21">
        <f t="shared" si="59"/>
        <v>331688</v>
      </c>
      <c r="J244" s="7">
        <f t="shared" si="60"/>
        <v>4.8701550855020379</v>
      </c>
      <c r="K244" s="12">
        <v>304040</v>
      </c>
      <c r="L244" s="12">
        <v>13619</v>
      </c>
      <c r="M244" s="12">
        <v>4956</v>
      </c>
      <c r="N244" s="12">
        <v>1742</v>
      </c>
      <c r="O244" s="12">
        <v>7351</v>
      </c>
      <c r="P244" s="21">
        <f t="shared" si="61"/>
        <v>331708</v>
      </c>
      <c r="Q244" s="7">
        <f t="shared" si="62"/>
        <v>4.8246620521663628</v>
      </c>
      <c r="R244" s="12">
        <v>306015</v>
      </c>
      <c r="S244" s="12">
        <v>13318</v>
      </c>
      <c r="T244" s="12">
        <v>4861</v>
      </c>
      <c r="U244" s="12">
        <v>1499</v>
      </c>
      <c r="V244" s="12">
        <v>6015</v>
      </c>
      <c r="W244" s="30">
        <f t="shared" si="63"/>
        <v>331708</v>
      </c>
      <c r="X244" s="7">
        <f t="shared" si="64"/>
        <v>4.8444505408371219</v>
      </c>
    </row>
    <row r="245" spans="1:51" x14ac:dyDescent="0.25">
      <c r="A245" s="10">
        <v>42970</v>
      </c>
      <c r="B245" s="11" t="s">
        <v>15</v>
      </c>
      <c r="C245" s="28">
        <f t="shared" si="58"/>
        <v>4.8462672975297822</v>
      </c>
      <c r="D245" s="12">
        <v>312406</v>
      </c>
      <c r="E245" s="12">
        <v>8822</v>
      </c>
      <c r="F245" s="12">
        <v>3783</v>
      </c>
      <c r="G245" s="12">
        <v>1344</v>
      </c>
      <c r="H245" s="12">
        <v>5681</v>
      </c>
      <c r="I245" s="21">
        <f t="shared" si="59"/>
        <v>332036</v>
      </c>
      <c r="J245" s="7">
        <f t="shared" si="60"/>
        <v>4.8700622824031132</v>
      </c>
      <c r="K245" s="12">
        <v>304329</v>
      </c>
      <c r="L245" s="12">
        <v>13650</v>
      </c>
      <c r="M245" s="12">
        <v>4968</v>
      </c>
      <c r="N245" s="12">
        <v>1746</v>
      </c>
      <c r="O245" s="12">
        <v>7363</v>
      </c>
      <c r="P245" s="21">
        <f t="shared" si="61"/>
        <v>332056</v>
      </c>
      <c r="Q245" s="7">
        <f t="shared" si="62"/>
        <v>4.8244994820150815</v>
      </c>
      <c r="R245" s="12">
        <v>306298</v>
      </c>
      <c r="S245" s="12">
        <v>13353</v>
      </c>
      <c r="T245" s="12">
        <v>4875</v>
      </c>
      <c r="U245" s="12">
        <v>1502</v>
      </c>
      <c r="V245" s="12">
        <v>6028</v>
      </c>
      <c r="W245" s="30">
        <f t="shared" si="63"/>
        <v>332056</v>
      </c>
      <c r="X245" s="7">
        <f t="shared" si="64"/>
        <v>4.844240128171152</v>
      </c>
    </row>
    <row r="246" spans="1:51" x14ac:dyDescent="0.25">
      <c r="A246" s="10">
        <v>42971</v>
      </c>
      <c r="B246" s="11" t="s">
        <v>16</v>
      </c>
      <c r="C246" s="28">
        <f t="shared" si="58"/>
        <v>4.8460637422020287</v>
      </c>
      <c r="D246" s="12">
        <v>312630</v>
      </c>
      <c r="E246" s="12">
        <v>8847</v>
      </c>
      <c r="F246" s="12">
        <v>3795</v>
      </c>
      <c r="G246" s="12">
        <v>1351</v>
      </c>
      <c r="H246" s="12">
        <v>5695</v>
      </c>
      <c r="I246" s="21">
        <f t="shared" si="59"/>
        <v>332318</v>
      </c>
      <c r="J246" s="7">
        <f t="shared" si="60"/>
        <v>4.8697933906679749</v>
      </c>
      <c r="K246" s="12">
        <v>304558</v>
      </c>
      <c r="L246" s="12">
        <v>13674</v>
      </c>
      <c r="M246" s="12">
        <v>4981</v>
      </c>
      <c r="N246" s="12">
        <v>1747</v>
      </c>
      <c r="O246" s="12">
        <v>7378</v>
      </c>
      <c r="P246" s="21">
        <f t="shared" si="61"/>
        <v>332338</v>
      </c>
      <c r="Q246" s="7">
        <f t="shared" si="62"/>
        <v>4.8243083848371233</v>
      </c>
      <c r="R246" s="12">
        <v>306529</v>
      </c>
      <c r="S246" s="12">
        <v>13382</v>
      </c>
      <c r="T246" s="12">
        <v>4885</v>
      </c>
      <c r="U246" s="12">
        <v>1505</v>
      </c>
      <c r="V246" s="12">
        <v>6037</v>
      </c>
      <c r="W246" s="30">
        <f t="shared" si="63"/>
        <v>332338</v>
      </c>
      <c r="X246" s="7">
        <f t="shared" si="64"/>
        <v>4.844089451100988</v>
      </c>
    </row>
    <row r="247" spans="1:51" x14ac:dyDescent="0.25">
      <c r="A247" s="10">
        <v>42972</v>
      </c>
      <c r="B247" s="11" t="s">
        <v>17</v>
      </c>
      <c r="C247" s="28">
        <f t="shared" si="58"/>
        <v>4.8460332895944749</v>
      </c>
      <c r="D247" s="12">
        <v>313033</v>
      </c>
      <c r="E247" s="12">
        <v>8843</v>
      </c>
      <c r="F247" s="12">
        <v>3809</v>
      </c>
      <c r="G247" s="12">
        <v>1353</v>
      </c>
      <c r="H247" s="12">
        <v>5705</v>
      </c>
      <c r="I247" s="21">
        <f t="shared" si="59"/>
        <v>332743</v>
      </c>
      <c r="J247" s="7">
        <f t="shared" si="60"/>
        <v>4.8697493260564464</v>
      </c>
      <c r="K247" s="12">
        <v>304948</v>
      </c>
      <c r="L247" s="12">
        <v>13688</v>
      </c>
      <c r="M247" s="12">
        <v>4997</v>
      </c>
      <c r="N247" s="12">
        <v>1745</v>
      </c>
      <c r="O247" s="12">
        <v>7386</v>
      </c>
      <c r="P247" s="21">
        <f t="shared" si="61"/>
        <v>332764</v>
      </c>
      <c r="Q247" s="7">
        <f t="shared" si="62"/>
        <v>4.8243169333221143</v>
      </c>
      <c r="R247" s="12">
        <v>306918</v>
      </c>
      <c r="S247" s="12">
        <v>13389</v>
      </c>
      <c r="T247" s="12">
        <v>4907</v>
      </c>
      <c r="U247" s="12">
        <v>1503</v>
      </c>
      <c r="V247" s="12">
        <v>6047</v>
      </c>
      <c r="W247" s="30">
        <f t="shared" si="63"/>
        <v>332764</v>
      </c>
      <c r="X247" s="7">
        <f t="shared" si="64"/>
        <v>4.8440336094048639</v>
      </c>
    </row>
    <row r="248" spans="1:51" x14ac:dyDescent="0.25">
      <c r="A248" s="10">
        <v>42973</v>
      </c>
      <c r="B248" s="11" t="s">
        <v>18</v>
      </c>
      <c r="C248" s="28">
        <f t="shared" si="58"/>
        <v>4.8460791784136026</v>
      </c>
      <c r="D248" s="12">
        <v>313526</v>
      </c>
      <c r="E248" s="12">
        <v>8861</v>
      </c>
      <c r="F248" s="12">
        <v>3814</v>
      </c>
      <c r="G248" s="12">
        <v>1358</v>
      </c>
      <c r="H248" s="12">
        <v>5712</v>
      </c>
      <c r="I248" s="21">
        <f t="shared" si="59"/>
        <v>333271</v>
      </c>
      <c r="J248" s="7">
        <f t="shared" si="60"/>
        <v>4.8697426418740308</v>
      </c>
      <c r="K248" s="12">
        <v>305425</v>
      </c>
      <c r="L248" s="12">
        <v>13723</v>
      </c>
      <c r="M248" s="12">
        <v>5010</v>
      </c>
      <c r="N248" s="12">
        <v>1747</v>
      </c>
      <c r="O248" s="12">
        <v>7387</v>
      </c>
      <c r="P248" s="21">
        <f t="shared" si="61"/>
        <v>333292</v>
      </c>
      <c r="Q248" s="7">
        <f t="shared" si="62"/>
        <v>4.824382223395701</v>
      </c>
      <c r="R248" s="12">
        <v>307410</v>
      </c>
      <c r="S248" s="12">
        <v>13404</v>
      </c>
      <c r="T248" s="12">
        <v>4927</v>
      </c>
      <c r="U248" s="12">
        <v>1506</v>
      </c>
      <c r="V248" s="12">
        <v>6045</v>
      </c>
      <c r="W248" s="30">
        <f t="shared" si="63"/>
        <v>333292</v>
      </c>
      <c r="X248" s="7">
        <f t="shared" si="64"/>
        <v>4.8441126699710768</v>
      </c>
    </row>
    <row r="249" spans="1:51" x14ac:dyDescent="0.25">
      <c r="A249" s="10">
        <v>42974</v>
      </c>
      <c r="B249" s="11" t="s">
        <v>12</v>
      </c>
      <c r="C249" s="28">
        <f t="shared" si="58"/>
        <v>4.8458611828649234</v>
      </c>
      <c r="D249" s="12">
        <v>312959</v>
      </c>
      <c r="E249" s="12">
        <v>8859</v>
      </c>
      <c r="F249" s="12">
        <v>3814</v>
      </c>
      <c r="G249" s="12">
        <v>1353</v>
      </c>
      <c r="H249" s="12">
        <v>5713</v>
      </c>
      <c r="I249" s="21">
        <f t="shared" si="59"/>
        <v>332698</v>
      </c>
      <c r="J249" s="7">
        <f t="shared" si="60"/>
        <v>4.8695573763593405</v>
      </c>
      <c r="K249" s="12">
        <v>304864</v>
      </c>
      <c r="L249" s="12">
        <v>13707</v>
      </c>
      <c r="M249" s="12">
        <v>5012</v>
      </c>
      <c r="N249" s="12">
        <v>1752</v>
      </c>
      <c r="O249" s="12">
        <v>7384</v>
      </c>
      <c r="P249" s="21">
        <f t="shared" si="61"/>
        <v>332719</v>
      </c>
      <c r="Q249" s="7">
        <f t="shared" si="62"/>
        <v>4.8241068288856361</v>
      </c>
      <c r="R249" s="12">
        <v>306849</v>
      </c>
      <c r="S249" s="12">
        <v>13398</v>
      </c>
      <c r="T249" s="12">
        <v>4925</v>
      </c>
      <c r="U249" s="12">
        <v>1505</v>
      </c>
      <c r="V249" s="12">
        <v>6042</v>
      </c>
      <c r="W249" s="30">
        <f t="shared" si="63"/>
        <v>332719</v>
      </c>
      <c r="X249" s="7">
        <f t="shared" si="64"/>
        <v>4.8439193433497936</v>
      </c>
    </row>
    <row r="250" spans="1:51" x14ac:dyDescent="0.25">
      <c r="A250" s="10">
        <v>42975</v>
      </c>
      <c r="B250" s="11" t="s">
        <v>13</v>
      </c>
      <c r="C250" s="28">
        <f t="shared" si="58"/>
        <v>4.8458407688489187</v>
      </c>
      <c r="D250" s="12">
        <v>313046</v>
      </c>
      <c r="E250" s="12">
        <v>8860</v>
      </c>
      <c r="F250" s="12">
        <v>3821</v>
      </c>
      <c r="G250" s="12">
        <v>1346</v>
      </c>
      <c r="H250" s="12">
        <v>5715</v>
      </c>
      <c r="I250" s="21">
        <f t="shared" si="59"/>
        <v>332788</v>
      </c>
      <c r="J250" s="7">
        <f t="shared" si="60"/>
        <v>4.8695866437491739</v>
      </c>
      <c r="K250" s="12">
        <v>304927</v>
      </c>
      <c r="L250" s="12">
        <v>13728</v>
      </c>
      <c r="M250" s="12">
        <v>5020</v>
      </c>
      <c r="N250" s="12">
        <v>1752</v>
      </c>
      <c r="O250" s="12">
        <v>7382</v>
      </c>
      <c r="P250" s="21">
        <f t="shared" si="61"/>
        <v>332809</v>
      </c>
      <c r="Q250" s="7">
        <f t="shared" si="62"/>
        <v>4.8240672577965142</v>
      </c>
      <c r="R250" s="12">
        <v>306904</v>
      </c>
      <c r="S250" s="12">
        <v>13431</v>
      </c>
      <c r="T250" s="12">
        <v>4932</v>
      </c>
      <c r="U250" s="12">
        <v>1501</v>
      </c>
      <c r="V250" s="12">
        <v>6041</v>
      </c>
      <c r="W250" s="30">
        <f t="shared" si="63"/>
        <v>332809</v>
      </c>
      <c r="X250" s="7">
        <f t="shared" si="64"/>
        <v>4.843868405001067</v>
      </c>
    </row>
    <row r="251" spans="1:51" x14ac:dyDescent="0.25">
      <c r="A251" s="10">
        <v>42976</v>
      </c>
      <c r="B251" s="11" t="s">
        <v>14</v>
      </c>
      <c r="C251" s="28">
        <f t="shared" si="58"/>
        <v>4.8457127786808298</v>
      </c>
      <c r="D251" s="12">
        <v>313274</v>
      </c>
      <c r="E251" s="12">
        <v>8871</v>
      </c>
      <c r="F251" s="12">
        <v>3832</v>
      </c>
      <c r="G251" s="12">
        <v>1344</v>
      </c>
      <c r="H251" s="12">
        <v>5726</v>
      </c>
      <c r="I251" s="21">
        <f t="shared" si="59"/>
        <v>333047</v>
      </c>
      <c r="J251" s="7">
        <f t="shared" si="60"/>
        <v>4.8694748789209932</v>
      </c>
      <c r="K251" s="12">
        <v>305151</v>
      </c>
      <c r="L251" s="12">
        <v>13745</v>
      </c>
      <c r="M251" s="12">
        <v>5026</v>
      </c>
      <c r="N251" s="12">
        <v>1751</v>
      </c>
      <c r="O251" s="12">
        <v>7396</v>
      </c>
      <c r="P251" s="21">
        <f t="shared" si="61"/>
        <v>333069</v>
      </c>
      <c r="Q251" s="7">
        <f t="shared" si="62"/>
        <v>4.8239583990104151</v>
      </c>
      <c r="R251" s="12">
        <v>307111</v>
      </c>
      <c r="S251" s="12">
        <v>13458</v>
      </c>
      <c r="T251" s="12">
        <v>4948</v>
      </c>
      <c r="U251" s="12">
        <v>1505</v>
      </c>
      <c r="V251" s="12">
        <v>6047</v>
      </c>
      <c r="W251" s="30">
        <f t="shared" si="63"/>
        <v>333069</v>
      </c>
      <c r="X251" s="7">
        <f t="shared" si="64"/>
        <v>4.8437050581110821</v>
      </c>
    </row>
    <row r="252" spans="1:51" x14ac:dyDescent="0.25">
      <c r="A252" s="10">
        <v>42977</v>
      </c>
      <c r="B252" s="11" t="s">
        <v>15</v>
      </c>
      <c r="C252" s="28">
        <f t="shared" si="58"/>
        <v>4.8456088205539549</v>
      </c>
      <c r="D252" s="12">
        <v>313338</v>
      </c>
      <c r="E252" s="12">
        <v>8866</v>
      </c>
      <c r="F252" s="12">
        <v>3836</v>
      </c>
      <c r="G252" s="12">
        <v>1348</v>
      </c>
      <c r="H252" s="12">
        <v>5737</v>
      </c>
      <c r="I252" s="21">
        <f t="shared" si="59"/>
        <v>333125</v>
      </c>
      <c r="J252" s="7">
        <f t="shared" si="60"/>
        <v>4.869328330206379</v>
      </c>
      <c r="K252" s="12">
        <v>305221</v>
      </c>
      <c r="L252" s="12">
        <v>13746</v>
      </c>
      <c r="M252" s="12">
        <v>5024</v>
      </c>
      <c r="N252" s="12">
        <v>1751</v>
      </c>
      <c r="O252" s="12">
        <v>7405</v>
      </c>
      <c r="P252" s="21">
        <f t="shared" si="61"/>
        <v>333147</v>
      </c>
      <c r="Q252" s="7">
        <f t="shared" si="62"/>
        <v>4.8239005604132714</v>
      </c>
      <c r="R252" s="12">
        <v>307167</v>
      </c>
      <c r="S252" s="12">
        <v>13466</v>
      </c>
      <c r="T252" s="12">
        <v>4953</v>
      </c>
      <c r="U252" s="12">
        <v>1511</v>
      </c>
      <c r="V252" s="12">
        <v>6050</v>
      </c>
      <c r="W252" s="30">
        <f t="shared" si="63"/>
        <v>333147</v>
      </c>
      <c r="X252" s="7">
        <f t="shared" si="64"/>
        <v>4.8435975710422126</v>
      </c>
    </row>
    <row r="253" spans="1:51" x14ac:dyDescent="0.25">
      <c r="A253" s="10">
        <v>42978</v>
      </c>
      <c r="B253" s="11" t="s">
        <v>16</v>
      </c>
      <c r="C253" s="28">
        <f t="shared" si="58"/>
        <v>4.8454333538030854</v>
      </c>
      <c r="D253" s="12">
        <v>313152</v>
      </c>
      <c r="E253" s="12">
        <v>8875</v>
      </c>
      <c r="F253" s="12">
        <v>3840</v>
      </c>
      <c r="G253" s="12">
        <v>1352</v>
      </c>
      <c r="H253" s="12">
        <v>5737</v>
      </c>
      <c r="I253" s="21">
        <f t="shared" si="59"/>
        <v>332956</v>
      </c>
      <c r="J253" s="7">
        <f t="shared" si="60"/>
        <v>4.8691749059935852</v>
      </c>
      <c r="K253" s="12">
        <v>305024</v>
      </c>
      <c r="L253" s="12">
        <v>13764</v>
      </c>
      <c r="M253" s="12">
        <v>5037</v>
      </c>
      <c r="N253" s="12">
        <v>1754</v>
      </c>
      <c r="O253" s="12">
        <v>7399</v>
      </c>
      <c r="P253" s="21">
        <f t="shared" si="61"/>
        <v>332978</v>
      </c>
      <c r="Q253" s="7">
        <f t="shared" si="62"/>
        <v>4.8237240898798115</v>
      </c>
      <c r="R253" s="12">
        <v>306972</v>
      </c>
      <c r="S253" s="12">
        <v>13475</v>
      </c>
      <c r="T253" s="12">
        <v>4970</v>
      </c>
      <c r="U253" s="12">
        <v>1515</v>
      </c>
      <c r="V253" s="12">
        <v>6046</v>
      </c>
      <c r="W253" s="30">
        <f t="shared" si="63"/>
        <v>332978</v>
      </c>
      <c r="X253" s="7">
        <f t="shared" si="64"/>
        <v>4.8434010655358612</v>
      </c>
    </row>
    <row r="254" spans="1:51" x14ac:dyDescent="0.25">
      <c r="A254" s="27">
        <v>42948</v>
      </c>
      <c r="B254" s="11" t="s">
        <v>19</v>
      </c>
      <c r="C254" s="7">
        <f>AVERAGE(C223:C253)</f>
        <v>4.8470652572997208</v>
      </c>
      <c r="D254" s="12">
        <f>AVERAGE(D223:D253)</f>
        <v>307469.03225806454</v>
      </c>
      <c r="E254" s="12">
        <f t="shared" ref="E254:X254" si="65">AVERAGE(E223:E253)</f>
        <v>8608.5483870967746</v>
      </c>
      <c r="F254" s="12">
        <f t="shared" si="65"/>
        <v>3684.7096774193546</v>
      </c>
      <c r="G254" s="12">
        <f t="shared" si="65"/>
        <v>1321.8064516129032</v>
      </c>
      <c r="H254" s="12">
        <f t="shared" si="65"/>
        <v>5563.2580645161288</v>
      </c>
      <c r="I254" s="12">
        <f t="shared" si="65"/>
        <v>326647.3548387097</v>
      </c>
      <c r="J254" s="7">
        <f t="shared" si="65"/>
        <v>4.8708404283781865</v>
      </c>
      <c r="K254" s="12">
        <f t="shared" si="65"/>
        <v>299536.83870967739</v>
      </c>
      <c r="L254" s="12">
        <f t="shared" si="65"/>
        <v>13348.58064516129</v>
      </c>
      <c r="M254" s="12">
        <f t="shared" si="65"/>
        <v>4862.5483870967746</v>
      </c>
      <c r="N254" s="12">
        <f t="shared" si="65"/>
        <v>1705.3870967741937</v>
      </c>
      <c r="O254" s="12">
        <f t="shared" si="65"/>
        <v>7213.8387096774195</v>
      </c>
      <c r="P254" s="12">
        <f t="shared" si="65"/>
        <v>326667.19354838709</v>
      </c>
      <c r="Q254" s="7">
        <f t="shared" si="65"/>
        <v>4.8253931832409975</v>
      </c>
      <c r="R254" s="12">
        <f t="shared" si="65"/>
        <v>301464.12903225806</v>
      </c>
      <c r="S254" s="12">
        <f t="shared" si="65"/>
        <v>13054.41935483871</v>
      </c>
      <c r="T254" s="12">
        <f t="shared" si="65"/>
        <v>4762.8064516129034</v>
      </c>
      <c r="U254" s="12">
        <f t="shared" si="65"/>
        <v>1470.8709677419354</v>
      </c>
      <c r="V254" s="12">
        <f t="shared" si="65"/>
        <v>5914.9354838709678</v>
      </c>
      <c r="W254" s="12">
        <f t="shared" si="65"/>
        <v>326667.16129032261</v>
      </c>
      <c r="X254" s="7">
        <f t="shared" si="65"/>
        <v>4.8449621602799766</v>
      </c>
    </row>
    <row r="255" spans="1:51" x14ac:dyDescent="0.25">
      <c r="A255" s="10">
        <v>42979</v>
      </c>
      <c r="B255" s="11" t="s">
        <v>17</v>
      </c>
      <c r="C255" s="28">
        <f t="shared" ref="C255:C284" si="66">AVERAGE(J255,Q255,X255)</f>
        <v>4.8451293756822125</v>
      </c>
      <c r="D255" s="12">
        <v>312886</v>
      </c>
      <c r="E255" s="12">
        <v>8893</v>
      </c>
      <c r="F255" s="12">
        <v>3846</v>
      </c>
      <c r="G255" s="12">
        <v>1351</v>
      </c>
      <c r="H255" s="12">
        <v>5744</v>
      </c>
      <c r="I255" s="21">
        <f t="shared" ref="I255:I284" si="67">SUM(D255:H255)</f>
        <v>332720</v>
      </c>
      <c r="J255" s="7">
        <f t="shared" ref="J255:J284" si="68">(D255*5+E255*4+F255*3+G255*2+H255*1)/I255</f>
        <v>4.8689168069247417</v>
      </c>
      <c r="K255" s="12">
        <v>304756</v>
      </c>
      <c r="L255" s="12">
        <v>13784</v>
      </c>
      <c r="M255" s="12">
        <v>5038</v>
      </c>
      <c r="N255" s="12">
        <v>1756</v>
      </c>
      <c r="O255" s="12">
        <v>7408</v>
      </c>
      <c r="P255" s="21">
        <f t="shared" ref="P255:P284" si="69">SUM(K255:O255)</f>
        <v>332742</v>
      </c>
      <c r="Q255" s="7">
        <f t="shared" ref="Q255:Q284" si="70">(K255*5+L255*4+M255*3+N255*2+O255*1)/P255</f>
        <v>4.8234067235275377</v>
      </c>
      <c r="R255" s="12">
        <v>306699</v>
      </c>
      <c r="S255" s="12">
        <v>13498</v>
      </c>
      <c r="T255" s="12">
        <v>4972</v>
      </c>
      <c r="U255" s="12">
        <v>1515</v>
      </c>
      <c r="V255" s="12">
        <v>6058</v>
      </c>
      <c r="W255" s="30">
        <f t="shared" ref="W255:W284" si="71">SUM(R255:V255)</f>
        <v>332742</v>
      </c>
      <c r="X255" s="7">
        <f t="shared" ref="X255:X284" si="72">(R255*5+S255*4+T255*3+U255*2+V255*1)/W255</f>
        <v>4.843064596594358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x14ac:dyDescent="0.25">
      <c r="A256" s="10">
        <v>42980</v>
      </c>
      <c r="B256" s="11" t="s">
        <v>18</v>
      </c>
      <c r="C256" s="28">
        <f t="shared" si="66"/>
        <v>4.8450114431044575</v>
      </c>
      <c r="D256" s="12">
        <v>312859</v>
      </c>
      <c r="E256" s="12">
        <v>8895</v>
      </c>
      <c r="F256" s="12">
        <v>3853</v>
      </c>
      <c r="G256" s="12">
        <v>1353</v>
      </c>
      <c r="H256" s="12">
        <v>5752</v>
      </c>
      <c r="I256" s="21">
        <f t="shared" si="67"/>
        <v>332712</v>
      </c>
      <c r="J256" s="7">
        <f t="shared" si="68"/>
        <v>4.868751352521099</v>
      </c>
      <c r="K256" s="12">
        <v>304743</v>
      </c>
      <c r="L256" s="12">
        <v>13782</v>
      </c>
      <c r="M256" s="12">
        <v>5043</v>
      </c>
      <c r="N256" s="12">
        <v>1761</v>
      </c>
      <c r="O256" s="12">
        <v>7405</v>
      </c>
      <c r="P256" s="21">
        <f t="shared" si="69"/>
        <v>332734</v>
      </c>
      <c r="Q256" s="7">
        <f t="shared" si="70"/>
        <v>4.8233694182139484</v>
      </c>
      <c r="R256" s="12">
        <v>306686</v>
      </c>
      <c r="S256" s="12">
        <v>13491</v>
      </c>
      <c r="T256" s="12">
        <v>4965</v>
      </c>
      <c r="U256" s="12">
        <v>1521</v>
      </c>
      <c r="V256" s="12">
        <v>6071</v>
      </c>
      <c r="W256" s="21">
        <f t="shared" si="71"/>
        <v>332734</v>
      </c>
      <c r="X256" s="7">
        <f t="shared" si="72"/>
        <v>4.8429135585783234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x14ac:dyDescent="0.25">
      <c r="A257" s="10">
        <v>42981</v>
      </c>
      <c r="B257" s="11" t="s">
        <v>12</v>
      </c>
      <c r="C257" s="28">
        <f t="shared" si="66"/>
        <v>4.8448519368343526</v>
      </c>
      <c r="D257" s="12">
        <v>312749</v>
      </c>
      <c r="E257" s="12">
        <v>8902</v>
      </c>
      <c r="F257" s="12">
        <v>3859</v>
      </c>
      <c r="G257" s="12">
        <v>1358</v>
      </c>
      <c r="H257" s="12">
        <v>5749</v>
      </c>
      <c r="I257" s="21">
        <f t="shared" si="67"/>
        <v>332617</v>
      </c>
      <c r="J257" s="7">
        <f t="shared" si="68"/>
        <v>4.8686477239587873</v>
      </c>
      <c r="K257" s="12">
        <v>304632</v>
      </c>
      <c r="L257" s="12">
        <v>13780</v>
      </c>
      <c r="M257" s="12">
        <v>5054</v>
      </c>
      <c r="N257" s="12">
        <v>1769</v>
      </c>
      <c r="O257" s="12">
        <v>7404</v>
      </c>
      <c r="P257" s="21">
        <f t="shared" si="69"/>
        <v>332639</v>
      </c>
      <c r="Q257" s="7">
        <f t="shared" si="70"/>
        <v>4.8231987229398836</v>
      </c>
      <c r="R257" s="12">
        <v>306561</v>
      </c>
      <c r="S257" s="12">
        <v>13507</v>
      </c>
      <c r="T257" s="12">
        <v>4973</v>
      </c>
      <c r="U257" s="12">
        <v>1524</v>
      </c>
      <c r="V257" s="12">
        <v>6074</v>
      </c>
      <c r="W257" s="21">
        <f t="shared" si="71"/>
        <v>332639</v>
      </c>
      <c r="X257" s="7">
        <f t="shared" si="72"/>
        <v>4.8427093636043876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x14ac:dyDescent="0.25">
      <c r="A258" s="10">
        <v>42982</v>
      </c>
      <c r="B258" s="11" t="s">
        <v>13</v>
      </c>
      <c r="C258" s="28">
        <f t="shared" si="66"/>
        <v>4.8447507654691018</v>
      </c>
      <c r="D258" s="12">
        <v>312697</v>
      </c>
      <c r="E258" s="12">
        <v>8901</v>
      </c>
      <c r="F258" s="12">
        <v>3860</v>
      </c>
      <c r="G258" s="12">
        <v>1363</v>
      </c>
      <c r="H258" s="12">
        <v>5751</v>
      </c>
      <c r="I258" s="21">
        <f t="shared" si="67"/>
        <v>332572</v>
      </c>
      <c r="J258" s="7">
        <f t="shared" si="68"/>
        <v>4.8685577859831852</v>
      </c>
      <c r="K258" s="12">
        <v>304570</v>
      </c>
      <c r="L258" s="12">
        <v>13789</v>
      </c>
      <c r="M258" s="12">
        <v>5066</v>
      </c>
      <c r="N258" s="12">
        <v>1766</v>
      </c>
      <c r="O258" s="12">
        <v>7403</v>
      </c>
      <c r="P258" s="21">
        <f t="shared" si="69"/>
        <v>332594</v>
      </c>
      <c r="Q258" s="7">
        <f t="shared" si="70"/>
        <v>4.823114668334366</v>
      </c>
      <c r="R258" s="12">
        <v>306493</v>
      </c>
      <c r="S258" s="12">
        <v>13520</v>
      </c>
      <c r="T258" s="12">
        <v>4982</v>
      </c>
      <c r="U258" s="12">
        <v>1523</v>
      </c>
      <c r="V258" s="12">
        <v>6076</v>
      </c>
      <c r="W258" s="21">
        <f t="shared" si="71"/>
        <v>332594</v>
      </c>
      <c r="X258" s="7">
        <f t="shared" si="72"/>
        <v>4.842579842089755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x14ac:dyDescent="0.25">
      <c r="A259" s="10">
        <v>42983</v>
      </c>
      <c r="B259" s="11" t="s">
        <v>14</v>
      </c>
      <c r="C259" s="28">
        <f t="shared" si="66"/>
        <v>4.8445604697520457</v>
      </c>
      <c r="D259" s="12">
        <v>312697</v>
      </c>
      <c r="E259" s="12">
        <v>8901</v>
      </c>
      <c r="F259" s="12">
        <v>3859</v>
      </c>
      <c r="G259" s="12">
        <v>1360</v>
      </c>
      <c r="H259" s="12">
        <v>5766</v>
      </c>
      <c r="I259" s="21">
        <f t="shared" si="67"/>
        <v>332583</v>
      </c>
      <c r="J259" s="7">
        <f t="shared" si="68"/>
        <v>4.8684148017186688</v>
      </c>
      <c r="K259" s="12">
        <v>304563</v>
      </c>
      <c r="L259" s="12">
        <v>13783</v>
      </c>
      <c r="M259" s="12">
        <v>5077</v>
      </c>
      <c r="N259" s="12">
        <v>1761</v>
      </c>
      <c r="O259" s="12">
        <v>7421</v>
      </c>
      <c r="P259" s="21">
        <f t="shared" si="69"/>
        <v>332605</v>
      </c>
      <c r="Q259" s="7">
        <f t="shared" si="70"/>
        <v>4.8229010387697118</v>
      </c>
      <c r="R259" s="12">
        <v>306486</v>
      </c>
      <c r="S259" s="12">
        <v>13512</v>
      </c>
      <c r="T259" s="12">
        <v>4994</v>
      </c>
      <c r="U259" s="12">
        <v>1522</v>
      </c>
      <c r="V259" s="12">
        <v>6091</v>
      </c>
      <c r="W259" s="21">
        <f t="shared" si="71"/>
        <v>332605</v>
      </c>
      <c r="X259" s="7">
        <f t="shared" si="72"/>
        <v>4.8423655687677574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x14ac:dyDescent="0.25">
      <c r="A260" s="10">
        <v>42984</v>
      </c>
      <c r="B260" s="11" t="s">
        <v>15</v>
      </c>
      <c r="C260" s="28">
        <f t="shared" si="66"/>
        <v>4.8444462204706804</v>
      </c>
      <c r="D260" s="12">
        <v>312555</v>
      </c>
      <c r="E260" s="12">
        <v>8892</v>
      </c>
      <c r="F260" s="12">
        <v>3863</v>
      </c>
      <c r="G260" s="12">
        <v>1360</v>
      </c>
      <c r="H260" s="12">
        <v>5763</v>
      </c>
      <c r="I260" s="21">
        <f t="shared" si="67"/>
        <v>332433</v>
      </c>
      <c r="J260" s="7">
        <f t="shared" si="68"/>
        <v>4.8683945336353487</v>
      </c>
      <c r="K260" s="12">
        <v>304410</v>
      </c>
      <c r="L260" s="12">
        <v>13783</v>
      </c>
      <c r="M260" s="12">
        <v>5078</v>
      </c>
      <c r="N260" s="12">
        <v>1762</v>
      </c>
      <c r="O260" s="12">
        <v>7422</v>
      </c>
      <c r="P260" s="21">
        <f t="shared" si="69"/>
        <v>332455</v>
      </c>
      <c r="Q260" s="7">
        <f t="shared" si="70"/>
        <v>4.822794062354304</v>
      </c>
      <c r="R260" s="12">
        <v>306324</v>
      </c>
      <c r="S260" s="12">
        <v>13508</v>
      </c>
      <c r="T260" s="12">
        <v>4998</v>
      </c>
      <c r="U260" s="12">
        <v>1526</v>
      </c>
      <c r="V260" s="12">
        <v>6099</v>
      </c>
      <c r="W260" s="21">
        <f t="shared" si="71"/>
        <v>332455</v>
      </c>
      <c r="X260" s="7">
        <f t="shared" si="72"/>
        <v>4.8421500654223877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x14ac:dyDescent="0.25">
      <c r="A261" s="10">
        <v>42985</v>
      </c>
      <c r="B261" s="11" t="s">
        <v>16</v>
      </c>
      <c r="C261" s="28">
        <f t="shared" si="66"/>
        <v>4.8445443367137395</v>
      </c>
      <c r="D261" s="12">
        <v>312378</v>
      </c>
      <c r="E261" s="12">
        <v>8890</v>
      </c>
      <c r="F261" s="12">
        <v>3867</v>
      </c>
      <c r="G261" s="12">
        <v>1351</v>
      </c>
      <c r="H261" s="12">
        <v>5758</v>
      </c>
      <c r="I261" s="21">
        <f t="shared" si="67"/>
        <v>332244</v>
      </c>
      <c r="J261" s="7">
        <f t="shared" si="68"/>
        <v>4.8684430719591623</v>
      </c>
      <c r="K261" s="12">
        <v>304256</v>
      </c>
      <c r="L261" s="12">
        <v>13774</v>
      </c>
      <c r="M261" s="12">
        <v>5074</v>
      </c>
      <c r="N261" s="12">
        <v>1757</v>
      </c>
      <c r="O261" s="12">
        <v>7405</v>
      </c>
      <c r="P261" s="21">
        <f t="shared" si="69"/>
        <v>332266</v>
      </c>
      <c r="Q261" s="7">
        <f t="shared" si="70"/>
        <v>4.8229942275165074</v>
      </c>
      <c r="R261" s="12">
        <v>306140</v>
      </c>
      <c r="S261" s="12">
        <v>13520</v>
      </c>
      <c r="T261" s="12">
        <v>4995</v>
      </c>
      <c r="U261" s="12">
        <v>1521</v>
      </c>
      <c r="V261" s="12">
        <v>6090</v>
      </c>
      <c r="W261" s="21">
        <f t="shared" si="71"/>
        <v>332266</v>
      </c>
      <c r="X261" s="7">
        <f t="shared" si="72"/>
        <v>4.8421957106655507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x14ac:dyDescent="0.25">
      <c r="A262" s="10">
        <v>42986</v>
      </c>
      <c r="B262" s="11" t="s">
        <v>17</v>
      </c>
      <c r="C262" s="28">
        <f t="shared" si="66"/>
        <v>4.8443545783756452</v>
      </c>
      <c r="D262" s="12">
        <v>312078</v>
      </c>
      <c r="E262" s="12">
        <v>8888</v>
      </c>
      <c r="F262" s="12">
        <v>3865</v>
      </c>
      <c r="G262" s="12">
        <v>1352</v>
      </c>
      <c r="H262" s="12">
        <v>5763</v>
      </c>
      <c r="I262" s="21">
        <f t="shared" si="67"/>
        <v>331946</v>
      </c>
      <c r="J262" s="7">
        <f t="shared" si="68"/>
        <v>4.8682737553698496</v>
      </c>
      <c r="K262" s="12">
        <v>303963</v>
      </c>
      <c r="L262" s="12">
        <v>13766</v>
      </c>
      <c r="M262" s="12">
        <v>5082</v>
      </c>
      <c r="N262" s="12">
        <v>1752</v>
      </c>
      <c r="O262" s="12">
        <v>7405</v>
      </c>
      <c r="P262" s="21">
        <f t="shared" si="69"/>
        <v>331968</v>
      </c>
      <c r="Q262" s="7">
        <f t="shared" si="70"/>
        <v>4.8228564198958939</v>
      </c>
      <c r="R262" s="12">
        <v>305830</v>
      </c>
      <c r="S262" s="12">
        <v>13520</v>
      </c>
      <c r="T262" s="12">
        <v>5002</v>
      </c>
      <c r="U262" s="12">
        <v>1515</v>
      </c>
      <c r="V262" s="12">
        <v>6101</v>
      </c>
      <c r="W262" s="21">
        <f t="shared" si="71"/>
        <v>331968</v>
      </c>
      <c r="X262" s="7">
        <f t="shared" si="72"/>
        <v>4.8419335598611912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x14ac:dyDescent="0.25">
      <c r="A263" s="10">
        <v>42987</v>
      </c>
      <c r="B263" s="11" t="s">
        <v>18</v>
      </c>
      <c r="C263" s="28">
        <f t="shared" si="66"/>
        <v>4.8449508624399966</v>
      </c>
      <c r="D263" s="12">
        <v>311697</v>
      </c>
      <c r="E263" s="12">
        <v>8893</v>
      </c>
      <c r="F263" s="12">
        <v>3868</v>
      </c>
      <c r="G263" s="12">
        <v>1353</v>
      </c>
      <c r="H263" s="12">
        <v>5775</v>
      </c>
      <c r="I263" s="21">
        <f t="shared" si="67"/>
        <v>331586</v>
      </c>
      <c r="J263" s="7">
        <f t="shared" si="68"/>
        <v>4.86794376119619</v>
      </c>
      <c r="K263" s="12">
        <v>303599</v>
      </c>
      <c r="L263" s="12">
        <v>13771</v>
      </c>
      <c r="M263" s="12">
        <v>5076</v>
      </c>
      <c r="N263" s="12">
        <v>1746</v>
      </c>
      <c r="O263" s="12">
        <v>7416</v>
      </c>
      <c r="P263" s="21">
        <f t="shared" si="69"/>
        <v>331608</v>
      </c>
      <c r="Q263" s="7">
        <f t="shared" si="70"/>
        <v>4.8226068128633806</v>
      </c>
      <c r="R263" s="12">
        <v>305463</v>
      </c>
      <c r="S263" s="12">
        <v>12534</v>
      </c>
      <c r="T263" s="12">
        <v>4996</v>
      </c>
      <c r="U263" s="12">
        <v>1511</v>
      </c>
      <c r="V263" s="12">
        <v>6104</v>
      </c>
      <c r="W263" s="21">
        <f t="shared" si="71"/>
        <v>330608</v>
      </c>
      <c r="X263" s="7">
        <f t="shared" si="72"/>
        <v>4.8443020132604175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x14ac:dyDescent="0.25">
      <c r="A264" s="10">
        <v>42988</v>
      </c>
      <c r="B264" s="11" t="s">
        <v>12</v>
      </c>
      <c r="C264" s="28">
        <f t="shared" si="66"/>
        <v>4.8449508624399966</v>
      </c>
      <c r="D264" s="12">
        <v>311697</v>
      </c>
      <c r="E264" s="12">
        <v>8893</v>
      </c>
      <c r="F264" s="12">
        <v>3868</v>
      </c>
      <c r="G264" s="12">
        <v>1353</v>
      </c>
      <c r="H264" s="12">
        <v>5775</v>
      </c>
      <c r="I264" s="21">
        <f t="shared" si="67"/>
        <v>331586</v>
      </c>
      <c r="J264" s="7">
        <f t="shared" si="68"/>
        <v>4.86794376119619</v>
      </c>
      <c r="K264" s="12">
        <v>303599</v>
      </c>
      <c r="L264" s="12">
        <v>13771</v>
      </c>
      <c r="M264" s="12">
        <v>5076</v>
      </c>
      <c r="N264" s="12">
        <v>1746</v>
      </c>
      <c r="O264" s="12">
        <v>7416</v>
      </c>
      <c r="P264" s="21">
        <f t="shared" si="69"/>
        <v>331608</v>
      </c>
      <c r="Q264" s="7">
        <f t="shared" si="70"/>
        <v>4.8226068128633806</v>
      </c>
      <c r="R264" s="12">
        <v>305463</v>
      </c>
      <c r="S264" s="12">
        <v>12534</v>
      </c>
      <c r="T264" s="12">
        <v>4996</v>
      </c>
      <c r="U264" s="12">
        <v>1511</v>
      </c>
      <c r="V264" s="12">
        <v>6104</v>
      </c>
      <c r="W264" s="21">
        <f t="shared" si="71"/>
        <v>330608</v>
      </c>
      <c r="X264" s="7">
        <f t="shared" si="72"/>
        <v>4.8443020132604175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x14ac:dyDescent="0.25">
      <c r="A265" s="10">
        <v>42989</v>
      </c>
      <c r="B265" s="11" t="s">
        <v>13</v>
      </c>
      <c r="C265" s="28">
        <f t="shared" si="66"/>
        <v>4.8435742785586333</v>
      </c>
      <c r="D265" s="12">
        <v>310178</v>
      </c>
      <c r="E265" s="12">
        <v>8892</v>
      </c>
      <c r="F265" s="12">
        <v>3861</v>
      </c>
      <c r="G265" s="12">
        <v>1352</v>
      </c>
      <c r="H265" s="12">
        <v>5767</v>
      </c>
      <c r="I265" s="21">
        <f t="shared" si="67"/>
        <v>330050</v>
      </c>
      <c r="J265" s="7">
        <f t="shared" si="68"/>
        <v>4.8674806847447361</v>
      </c>
      <c r="K265" s="12">
        <v>302087</v>
      </c>
      <c r="L265" s="12">
        <v>13761</v>
      </c>
      <c r="M265" s="12">
        <v>5081</v>
      </c>
      <c r="N265" s="12">
        <v>1743</v>
      </c>
      <c r="O265" s="12">
        <v>7399</v>
      </c>
      <c r="P265" s="21">
        <f t="shared" si="69"/>
        <v>330071</v>
      </c>
      <c r="Q265" s="7">
        <f t="shared" si="70"/>
        <v>4.822014051522248</v>
      </c>
      <c r="R265" s="12">
        <v>303954</v>
      </c>
      <c r="S265" s="12">
        <v>13519</v>
      </c>
      <c r="T265" s="12">
        <v>4998</v>
      </c>
      <c r="U265" s="12">
        <v>1509</v>
      </c>
      <c r="V265" s="12">
        <v>6091</v>
      </c>
      <c r="W265" s="21">
        <f t="shared" si="71"/>
        <v>330071</v>
      </c>
      <c r="X265" s="7">
        <f t="shared" si="72"/>
        <v>4.841228099408915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x14ac:dyDescent="0.25">
      <c r="A266" s="10">
        <v>42990</v>
      </c>
      <c r="B266" s="11" t="s">
        <v>14</v>
      </c>
      <c r="C266" s="28">
        <f t="shared" si="66"/>
        <v>4.8437437342099559</v>
      </c>
      <c r="D266" s="12">
        <v>310742</v>
      </c>
      <c r="E266" s="12">
        <v>8893</v>
      </c>
      <c r="F266" s="12">
        <v>3872</v>
      </c>
      <c r="G266" s="12">
        <v>1347</v>
      </c>
      <c r="H266" s="12">
        <v>5763</v>
      </c>
      <c r="I266" s="21">
        <f t="shared" si="67"/>
        <v>330617</v>
      </c>
      <c r="J266" s="7">
        <f t="shared" si="68"/>
        <v>4.8677321492845191</v>
      </c>
      <c r="K266" s="12">
        <v>302612</v>
      </c>
      <c r="L266" s="12">
        <v>13788</v>
      </c>
      <c r="M266" s="12">
        <v>5097</v>
      </c>
      <c r="N266" s="12">
        <v>1744</v>
      </c>
      <c r="O266" s="12">
        <v>7397</v>
      </c>
      <c r="P266" s="21">
        <f t="shared" si="69"/>
        <v>330638</v>
      </c>
      <c r="Q266" s="7">
        <f t="shared" si="70"/>
        <v>4.8221559530362512</v>
      </c>
      <c r="R266" s="12">
        <v>304479</v>
      </c>
      <c r="S266" s="12">
        <v>13545</v>
      </c>
      <c r="T266" s="12">
        <v>5018</v>
      </c>
      <c r="U266" s="12">
        <v>1507</v>
      </c>
      <c r="V266" s="12">
        <v>6089</v>
      </c>
      <c r="W266" s="21">
        <f t="shared" si="71"/>
        <v>330638</v>
      </c>
      <c r="X266" s="7">
        <f t="shared" si="72"/>
        <v>4.841343100309099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x14ac:dyDescent="0.25">
      <c r="A267" s="10">
        <v>42991</v>
      </c>
      <c r="B267" s="11" t="s">
        <v>15</v>
      </c>
      <c r="C267" s="28">
        <f t="shared" si="66"/>
        <v>4.8438070190224813</v>
      </c>
      <c r="D267" s="12">
        <v>311487</v>
      </c>
      <c r="E267" s="12">
        <v>8914</v>
      </c>
      <c r="F267" s="12">
        <v>3882</v>
      </c>
      <c r="G267" s="12">
        <v>1351</v>
      </c>
      <c r="H267" s="12">
        <v>5770</v>
      </c>
      <c r="I267" s="21">
        <f t="shared" si="67"/>
        <v>331404</v>
      </c>
      <c r="J267" s="7">
        <f t="shared" si="68"/>
        <v>4.8678018370327454</v>
      </c>
      <c r="K267" s="12">
        <v>303334</v>
      </c>
      <c r="L267" s="12">
        <v>13822</v>
      </c>
      <c r="M267" s="12">
        <v>5117</v>
      </c>
      <c r="N267" s="12">
        <v>1743</v>
      </c>
      <c r="O267" s="12">
        <v>7409</v>
      </c>
      <c r="P267" s="21">
        <f t="shared" si="69"/>
        <v>331425</v>
      </c>
      <c r="Q267" s="7">
        <f t="shared" si="70"/>
        <v>4.822219204948329</v>
      </c>
      <c r="R267" s="12">
        <v>305208</v>
      </c>
      <c r="S267" s="12">
        <v>13575</v>
      </c>
      <c r="T267" s="12">
        <v>5034</v>
      </c>
      <c r="U267" s="12">
        <v>1511</v>
      </c>
      <c r="V267" s="12">
        <v>6097</v>
      </c>
      <c r="W267" s="21">
        <f t="shared" si="71"/>
        <v>331425</v>
      </c>
      <c r="X267" s="7">
        <f t="shared" si="72"/>
        <v>4.8414000150863696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x14ac:dyDescent="0.25">
      <c r="A268" s="10">
        <v>42992</v>
      </c>
      <c r="B268" s="11" t="s">
        <v>16</v>
      </c>
      <c r="C268" s="28">
        <f t="shared" si="66"/>
        <v>4.8437478565872025</v>
      </c>
      <c r="D268" s="12">
        <v>311871</v>
      </c>
      <c r="E268" s="12">
        <v>8941</v>
      </c>
      <c r="F268" s="12">
        <v>3894</v>
      </c>
      <c r="G268" s="12">
        <v>1354</v>
      </c>
      <c r="H268" s="12">
        <v>5777</v>
      </c>
      <c r="I268" s="21">
        <f t="shared" si="67"/>
        <v>331837</v>
      </c>
      <c r="J268" s="7">
        <f t="shared" si="68"/>
        <v>4.8677091463580009</v>
      </c>
      <c r="K268" s="12">
        <v>303713</v>
      </c>
      <c r="L268" s="12">
        <v>13862</v>
      </c>
      <c r="M268" s="12">
        <v>5123</v>
      </c>
      <c r="N268" s="12">
        <v>1743</v>
      </c>
      <c r="O268" s="12">
        <v>7417</v>
      </c>
      <c r="P268" s="21">
        <f t="shared" si="69"/>
        <v>331858</v>
      </c>
      <c r="Q268" s="7">
        <f t="shared" si="70"/>
        <v>4.8221980485629397</v>
      </c>
      <c r="R268" s="12">
        <v>305577</v>
      </c>
      <c r="S268" s="12">
        <v>13616</v>
      </c>
      <c r="T268" s="12">
        <v>5044</v>
      </c>
      <c r="U268" s="12">
        <v>1515</v>
      </c>
      <c r="V268" s="12">
        <v>6101</v>
      </c>
      <c r="W268" s="21">
        <f t="shared" si="71"/>
        <v>331853</v>
      </c>
      <c r="X268" s="7">
        <f t="shared" si="72"/>
        <v>4.841336374840667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x14ac:dyDescent="0.25">
      <c r="A269" s="10">
        <v>42993</v>
      </c>
      <c r="B269" s="11" t="s">
        <v>17</v>
      </c>
      <c r="C269" s="28">
        <f t="shared" si="66"/>
        <v>4.8436509286114946</v>
      </c>
      <c r="D269" s="12">
        <v>312219</v>
      </c>
      <c r="E269" s="12">
        <v>8970</v>
      </c>
      <c r="F269" s="12">
        <v>3896</v>
      </c>
      <c r="G269" s="12">
        <v>1356</v>
      </c>
      <c r="H269" s="12">
        <v>5777</v>
      </c>
      <c r="I269" s="21">
        <f t="shared" si="67"/>
        <v>332218</v>
      </c>
      <c r="J269" s="7">
        <f t="shared" si="68"/>
        <v>4.8677434696494473</v>
      </c>
      <c r="K269" s="12">
        <v>304043</v>
      </c>
      <c r="L269" s="12">
        <v>13890</v>
      </c>
      <c r="M269" s="12">
        <v>5133</v>
      </c>
      <c r="N269" s="12">
        <v>1753</v>
      </c>
      <c r="O269" s="12">
        <v>7420</v>
      </c>
      <c r="P269" s="21">
        <f t="shared" si="69"/>
        <v>332239</v>
      </c>
      <c r="Q269" s="7">
        <f t="shared" si="70"/>
        <v>4.8221310562576942</v>
      </c>
      <c r="R269" s="12">
        <v>305889</v>
      </c>
      <c r="S269" s="12">
        <v>13656</v>
      </c>
      <c r="T269" s="12">
        <v>5055</v>
      </c>
      <c r="U269" s="12">
        <v>1522</v>
      </c>
      <c r="V269" s="12">
        <v>6117</v>
      </c>
      <c r="W269" s="21">
        <f t="shared" si="71"/>
        <v>332239</v>
      </c>
      <c r="X269" s="7">
        <f t="shared" si="72"/>
        <v>4.8410782599273414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x14ac:dyDescent="0.25">
      <c r="A270" s="10">
        <v>42994</v>
      </c>
      <c r="B270" s="11" t="s">
        <v>18</v>
      </c>
      <c r="C270" s="28">
        <f t="shared" si="66"/>
        <v>4.8436260911441957</v>
      </c>
      <c r="D270" s="12">
        <v>312347</v>
      </c>
      <c r="E270" s="12">
        <v>8990</v>
      </c>
      <c r="F270" s="12">
        <v>3904</v>
      </c>
      <c r="G270" s="12">
        <v>1353</v>
      </c>
      <c r="H270" s="12">
        <v>5778</v>
      </c>
      <c r="I270" s="21">
        <f t="shared" si="67"/>
        <v>332372</v>
      </c>
      <c r="J270" s="110">
        <f t="shared" si="68"/>
        <v>4.8677114799080545</v>
      </c>
      <c r="K270" s="12">
        <v>304180</v>
      </c>
      <c r="L270" s="12">
        <v>13905</v>
      </c>
      <c r="M270" s="12">
        <v>5129</v>
      </c>
      <c r="N270" s="12">
        <v>1757</v>
      </c>
      <c r="O270" s="12">
        <v>7422</v>
      </c>
      <c r="P270" s="21">
        <f t="shared" si="69"/>
        <v>332393</v>
      </c>
      <c r="Q270" s="7">
        <f t="shared" si="70"/>
        <v>4.822132235035034</v>
      </c>
      <c r="R270" s="12">
        <v>306011</v>
      </c>
      <c r="S270" s="12">
        <v>13682</v>
      </c>
      <c r="T270" s="12">
        <v>5059</v>
      </c>
      <c r="U270" s="12">
        <v>1525</v>
      </c>
      <c r="V270" s="12">
        <v>6116</v>
      </c>
      <c r="W270" s="21">
        <f t="shared" si="71"/>
        <v>332393</v>
      </c>
      <c r="X270" s="7">
        <f t="shared" si="72"/>
        <v>4.8410345584894987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x14ac:dyDescent="0.25">
      <c r="A271" s="10">
        <v>42995</v>
      </c>
      <c r="B271" s="11" t="s">
        <v>12</v>
      </c>
      <c r="C271" s="28" t="e">
        <f t="shared" si="66"/>
        <v>#DIV/0!</v>
      </c>
      <c r="D271" s="12"/>
      <c r="E271" s="12"/>
      <c r="G271" s="12"/>
      <c r="H271" s="12"/>
      <c r="I271" s="21">
        <f t="shared" si="67"/>
        <v>0</v>
      </c>
      <c r="J271" s="7" t="e">
        <f>(D271*5+E271*4+E270*3+G271*2+H271*1)/I271</f>
        <v>#DIV/0!</v>
      </c>
      <c r="K271" s="12"/>
      <c r="L271" s="12"/>
      <c r="M271" s="12"/>
      <c r="N271" s="12"/>
      <c r="O271" s="12"/>
      <c r="P271" s="21">
        <f t="shared" si="69"/>
        <v>0</v>
      </c>
      <c r="Q271" s="7" t="e">
        <f t="shared" si="70"/>
        <v>#DIV/0!</v>
      </c>
      <c r="R271" s="12"/>
      <c r="S271" s="12"/>
      <c r="T271" s="12"/>
      <c r="U271" s="12"/>
      <c r="V271" s="12"/>
      <c r="W271" s="21">
        <f t="shared" si="71"/>
        <v>0</v>
      </c>
      <c r="X271" s="7" t="e">
        <f t="shared" si="72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x14ac:dyDescent="0.25">
      <c r="A272" s="10">
        <v>42996</v>
      </c>
      <c r="B272" s="11" t="s">
        <v>13</v>
      </c>
      <c r="C272" s="28" t="e">
        <f t="shared" si="66"/>
        <v>#DIV/0!</v>
      </c>
      <c r="D272" s="12"/>
      <c r="E272" s="12"/>
      <c r="F272" s="12"/>
      <c r="G272" s="12"/>
      <c r="H272" s="12"/>
      <c r="I272" s="21">
        <f t="shared" si="67"/>
        <v>0</v>
      </c>
      <c r="J272" s="7" t="e">
        <f t="shared" si="68"/>
        <v>#DIV/0!</v>
      </c>
      <c r="K272" s="12"/>
      <c r="L272" s="12"/>
      <c r="M272" s="12"/>
      <c r="N272" s="12"/>
      <c r="O272" s="12"/>
      <c r="P272" s="21">
        <f t="shared" si="69"/>
        <v>0</v>
      </c>
      <c r="Q272" s="7" t="e">
        <f t="shared" si="70"/>
        <v>#DIV/0!</v>
      </c>
      <c r="R272" s="12"/>
      <c r="S272" s="12"/>
      <c r="T272" s="12"/>
      <c r="U272" s="12"/>
      <c r="V272" s="12"/>
      <c r="W272" s="21">
        <f t="shared" si="71"/>
        <v>0</v>
      </c>
      <c r="X272" s="7" t="e">
        <f t="shared" si="72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x14ac:dyDescent="0.25">
      <c r="A273" s="10">
        <v>42997</v>
      </c>
      <c r="B273" s="11" t="s">
        <v>14</v>
      </c>
      <c r="C273" s="28" t="e">
        <f t="shared" si="66"/>
        <v>#DIV/0!</v>
      </c>
      <c r="D273" s="12"/>
      <c r="E273" s="12"/>
      <c r="F273" s="12"/>
      <c r="G273" s="12"/>
      <c r="H273" s="12"/>
      <c r="I273" s="21">
        <f t="shared" si="67"/>
        <v>0</v>
      </c>
      <c r="J273" s="7" t="e">
        <f t="shared" si="68"/>
        <v>#DIV/0!</v>
      </c>
      <c r="K273" s="12"/>
      <c r="L273" s="12"/>
      <c r="M273" s="12"/>
      <c r="N273" s="12"/>
      <c r="O273" s="12"/>
      <c r="P273" s="21">
        <f t="shared" si="69"/>
        <v>0</v>
      </c>
      <c r="Q273" s="7" t="e">
        <f t="shared" si="70"/>
        <v>#DIV/0!</v>
      </c>
      <c r="R273" s="12"/>
      <c r="S273" s="12"/>
      <c r="T273" s="12"/>
      <c r="U273" s="12"/>
      <c r="V273" s="12"/>
      <c r="W273" s="21">
        <f t="shared" si="71"/>
        <v>0</v>
      </c>
      <c r="X273" s="7" t="e">
        <f t="shared" si="72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x14ac:dyDescent="0.25">
      <c r="A274" s="10">
        <v>42998</v>
      </c>
      <c r="B274" s="11" t="s">
        <v>15</v>
      </c>
      <c r="C274" s="28" t="e">
        <f t="shared" si="66"/>
        <v>#DIV/0!</v>
      </c>
      <c r="D274" s="12"/>
      <c r="E274" s="12"/>
      <c r="F274" s="12"/>
      <c r="G274" s="12"/>
      <c r="H274" s="12"/>
      <c r="I274" s="21">
        <f t="shared" si="67"/>
        <v>0</v>
      </c>
      <c r="J274" s="7" t="e">
        <f t="shared" si="68"/>
        <v>#DIV/0!</v>
      </c>
      <c r="K274" s="12"/>
      <c r="L274" s="12"/>
      <c r="M274" s="12"/>
      <c r="N274" s="12"/>
      <c r="O274" s="12"/>
      <c r="P274" s="21">
        <f t="shared" si="69"/>
        <v>0</v>
      </c>
      <c r="Q274" s="7" t="e">
        <f t="shared" si="70"/>
        <v>#DIV/0!</v>
      </c>
      <c r="R274" s="12"/>
      <c r="S274" s="12"/>
      <c r="T274" s="12"/>
      <c r="U274" s="12"/>
      <c r="V274" s="12"/>
      <c r="W274" s="21">
        <f t="shared" si="71"/>
        <v>0</v>
      </c>
      <c r="X274" s="7" t="e">
        <f t="shared" si="72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x14ac:dyDescent="0.25">
      <c r="A275" s="10">
        <v>42999</v>
      </c>
      <c r="B275" s="11" t="s">
        <v>16</v>
      </c>
      <c r="C275" s="28" t="e">
        <f t="shared" si="66"/>
        <v>#DIV/0!</v>
      </c>
      <c r="D275" s="12"/>
      <c r="E275" s="12"/>
      <c r="F275" s="12"/>
      <c r="G275" s="12"/>
      <c r="H275" s="12"/>
      <c r="I275" s="21">
        <f t="shared" si="67"/>
        <v>0</v>
      </c>
      <c r="J275" s="7" t="e">
        <f t="shared" si="68"/>
        <v>#DIV/0!</v>
      </c>
      <c r="K275" s="12"/>
      <c r="L275" s="12"/>
      <c r="M275" s="12"/>
      <c r="N275" s="12"/>
      <c r="O275" s="12"/>
      <c r="P275" s="21">
        <f t="shared" si="69"/>
        <v>0</v>
      </c>
      <c r="Q275" s="7" t="e">
        <f t="shared" si="70"/>
        <v>#DIV/0!</v>
      </c>
      <c r="R275" s="12"/>
      <c r="S275" s="12"/>
      <c r="T275" s="12"/>
      <c r="U275" s="12"/>
      <c r="V275" s="12"/>
      <c r="W275" s="21">
        <f t="shared" si="71"/>
        <v>0</v>
      </c>
      <c r="X275" s="7" t="e">
        <f t="shared" si="72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x14ac:dyDescent="0.25">
      <c r="A276" s="10">
        <v>43000</v>
      </c>
      <c r="B276" s="11" t="s">
        <v>17</v>
      </c>
      <c r="C276" s="28" t="e">
        <f t="shared" si="66"/>
        <v>#DIV/0!</v>
      </c>
      <c r="D276" s="12"/>
      <c r="E276" s="12"/>
      <c r="F276" s="12"/>
      <c r="G276" s="12"/>
      <c r="H276" s="12"/>
      <c r="I276" s="21">
        <f t="shared" si="67"/>
        <v>0</v>
      </c>
      <c r="J276" s="7" t="e">
        <f t="shared" si="68"/>
        <v>#DIV/0!</v>
      </c>
      <c r="K276" s="12"/>
      <c r="L276" s="12"/>
      <c r="M276" s="12"/>
      <c r="N276" s="12"/>
      <c r="O276" s="12"/>
      <c r="P276" s="21">
        <f t="shared" si="69"/>
        <v>0</v>
      </c>
      <c r="Q276" s="7" t="e">
        <f t="shared" si="70"/>
        <v>#DIV/0!</v>
      </c>
      <c r="R276" s="12"/>
      <c r="S276" s="12"/>
      <c r="T276" s="12"/>
      <c r="U276" s="12"/>
      <c r="V276" s="12"/>
      <c r="W276" s="21">
        <f t="shared" si="71"/>
        <v>0</v>
      </c>
      <c r="X276" s="7" t="e">
        <f t="shared" si="72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x14ac:dyDescent="0.25">
      <c r="A277" s="10">
        <v>43001</v>
      </c>
      <c r="B277" s="11" t="s">
        <v>18</v>
      </c>
      <c r="C277" s="28" t="e">
        <f t="shared" si="66"/>
        <v>#DIV/0!</v>
      </c>
      <c r="D277" s="12"/>
      <c r="E277" s="12"/>
      <c r="F277" s="12"/>
      <c r="G277" s="12"/>
      <c r="H277" s="12"/>
      <c r="I277" s="21">
        <f t="shared" si="67"/>
        <v>0</v>
      </c>
      <c r="J277" s="7" t="e">
        <f t="shared" si="68"/>
        <v>#DIV/0!</v>
      </c>
      <c r="K277" s="12"/>
      <c r="L277" s="12"/>
      <c r="M277" s="12"/>
      <c r="N277" s="12"/>
      <c r="O277" s="12"/>
      <c r="P277" s="21">
        <f t="shared" si="69"/>
        <v>0</v>
      </c>
      <c r="Q277" s="7" t="e">
        <f t="shared" si="70"/>
        <v>#DIV/0!</v>
      </c>
      <c r="R277" s="12"/>
      <c r="S277" s="12"/>
      <c r="T277" s="12"/>
      <c r="U277" s="12"/>
      <c r="V277" s="12"/>
      <c r="W277" s="21">
        <f t="shared" si="71"/>
        <v>0</v>
      </c>
      <c r="X277" s="7" t="e">
        <f t="shared" si="72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x14ac:dyDescent="0.25">
      <c r="A278" s="10">
        <v>43002</v>
      </c>
      <c r="B278" s="11" t="s">
        <v>12</v>
      </c>
      <c r="C278" s="28" t="e">
        <f t="shared" si="66"/>
        <v>#DIV/0!</v>
      </c>
      <c r="D278" s="12"/>
      <c r="E278" s="12"/>
      <c r="F278" s="12"/>
      <c r="G278" s="12"/>
      <c r="H278" s="12"/>
      <c r="I278" s="21">
        <f t="shared" si="67"/>
        <v>0</v>
      </c>
      <c r="J278" s="7" t="e">
        <f t="shared" si="68"/>
        <v>#DIV/0!</v>
      </c>
      <c r="K278" s="12"/>
      <c r="L278" s="12"/>
      <c r="M278" s="12"/>
      <c r="N278" s="12"/>
      <c r="O278" s="12"/>
      <c r="P278" s="21">
        <f t="shared" si="69"/>
        <v>0</v>
      </c>
      <c r="Q278" s="7" t="e">
        <f t="shared" si="70"/>
        <v>#DIV/0!</v>
      </c>
      <c r="R278" s="12"/>
      <c r="S278" s="12"/>
      <c r="T278" s="12"/>
      <c r="U278" s="12"/>
      <c r="V278" s="12"/>
      <c r="W278" s="21">
        <f t="shared" si="71"/>
        <v>0</v>
      </c>
      <c r="X278" s="7" t="e">
        <f t="shared" si="72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x14ac:dyDescent="0.25">
      <c r="A279" s="10">
        <v>43003</v>
      </c>
      <c r="B279" s="11" t="s">
        <v>13</v>
      </c>
      <c r="C279" s="28" t="e">
        <f t="shared" si="66"/>
        <v>#DIV/0!</v>
      </c>
      <c r="D279" s="12"/>
      <c r="E279" s="12"/>
      <c r="F279" s="12"/>
      <c r="G279" s="12"/>
      <c r="H279" s="12"/>
      <c r="I279" s="21">
        <f t="shared" si="67"/>
        <v>0</v>
      </c>
      <c r="J279" s="7" t="e">
        <f t="shared" si="68"/>
        <v>#DIV/0!</v>
      </c>
      <c r="K279" s="12"/>
      <c r="L279" s="12"/>
      <c r="M279" s="12"/>
      <c r="N279" s="12"/>
      <c r="O279" s="12"/>
      <c r="P279" s="21">
        <f t="shared" si="69"/>
        <v>0</v>
      </c>
      <c r="Q279" s="7" t="e">
        <f t="shared" si="70"/>
        <v>#DIV/0!</v>
      </c>
      <c r="R279" s="12"/>
      <c r="S279" s="12"/>
      <c r="T279" s="12"/>
      <c r="U279" s="12"/>
      <c r="V279" s="12"/>
      <c r="W279" s="21">
        <f t="shared" si="71"/>
        <v>0</v>
      </c>
      <c r="X279" s="7" t="e">
        <f t="shared" si="72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x14ac:dyDescent="0.25">
      <c r="A280" s="10">
        <v>43004</v>
      </c>
      <c r="B280" s="11" t="s">
        <v>14</v>
      </c>
      <c r="C280" s="28" t="e">
        <f t="shared" si="66"/>
        <v>#DIV/0!</v>
      </c>
      <c r="D280" s="12"/>
      <c r="E280" s="12"/>
      <c r="F280" s="12"/>
      <c r="G280" s="12"/>
      <c r="H280" s="12"/>
      <c r="I280" s="21">
        <f t="shared" si="67"/>
        <v>0</v>
      </c>
      <c r="J280" s="7" t="e">
        <f t="shared" si="68"/>
        <v>#DIV/0!</v>
      </c>
      <c r="K280" s="12"/>
      <c r="L280" s="12"/>
      <c r="M280" s="12"/>
      <c r="N280" s="12"/>
      <c r="O280" s="12"/>
      <c r="P280" s="21">
        <f t="shared" si="69"/>
        <v>0</v>
      </c>
      <c r="Q280" s="7" t="e">
        <f t="shared" si="70"/>
        <v>#DIV/0!</v>
      </c>
      <c r="R280" s="12"/>
      <c r="S280" s="12"/>
      <c r="T280" s="12"/>
      <c r="U280" s="12"/>
      <c r="V280" s="12"/>
      <c r="W280" s="21">
        <f t="shared" si="71"/>
        <v>0</v>
      </c>
      <c r="X280" s="7" t="e">
        <f t="shared" si="72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x14ac:dyDescent="0.25">
      <c r="A281" s="10">
        <v>43005</v>
      </c>
      <c r="B281" s="11" t="s">
        <v>15</v>
      </c>
      <c r="C281" s="28" t="e">
        <f t="shared" si="66"/>
        <v>#DIV/0!</v>
      </c>
      <c r="D281" s="12"/>
      <c r="E281" s="12"/>
      <c r="F281" s="12"/>
      <c r="G281" s="12"/>
      <c r="H281" s="12"/>
      <c r="I281" s="21">
        <f t="shared" si="67"/>
        <v>0</v>
      </c>
      <c r="J281" s="7" t="e">
        <f t="shared" si="68"/>
        <v>#DIV/0!</v>
      </c>
      <c r="K281" s="12"/>
      <c r="L281" s="12"/>
      <c r="M281" s="12"/>
      <c r="N281" s="12"/>
      <c r="O281" s="12"/>
      <c r="P281" s="21">
        <f t="shared" si="69"/>
        <v>0</v>
      </c>
      <c r="Q281" s="7" t="e">
        <f t="shared" si="70"/>
        <v>#DIV/0!</v>
      </c>
      <c r="R281" s="12"/>
      <c r="S281" s="12"/>
      <c r="T281" s="12"/>
      <c r="U281" s="12"/>
      <c r="V281" s="12"/>
      <c r="W281" s="21">
        <f t="shared" si="71"/>
        <v>0</v>
      </c>
      <c r="X281" s="7" t="e">
        <f t="shared" si="72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x14ac:dyDescent="0.25">
      <c r="A282" s="10">
        <v>43006</v>
      </c>
      <c r="B282" s="11" t="s">
        <v>16</v>
      </c>
      <c r="C282" s="28" t="e">
        <f t="shared" si="66"/>
        <v>#DIV/0!</v>
      </c>
      <c r="D282" s="12"/>
      <c r="E282" s="12"/>
      <c r="F282" s="12"/>
      <c r="G282" s="12"/>
      <c r="H282" s="12"/>
      <c r="I282" s="21">
        <f t="shared" si="67"/>
        <v>0</v>
      </c>
      <c r="J282" s="7" t="e">
        <f t="shared" si="68"/>
        <v>#DIV/0!</v>
      </c>
      <c r="K282" s="12"/>
      <c r="L282" s="12"/>
      <c r="M282" s="12"/>
      <c r="N282" s="12"/>
      <c r="O282" s="12"/>
      <c r="P282" s="21">
        <f t="shared" si="69"/>
        <v>0</v>
      </c>
      <c r="Q282" s="7" t="e">
        <f t="shared" si="70"/>
        <v>#DIV/0!</v>
      </c>
      <c r="R282" s="12"/>
      <c r="S282" s="12"/>
      <c r="T282" s="12"/>
      <c r="U282" s="12"/>
      <c r="V282" s="12"/>
      <c r="W282" s="21">
        <f t="shared" si="71"/>
        <v>0</v>
      </c>
      <c r="X282" s="7" t="e">
        <f t="shared" si="72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x14ac:dyDescent="0.25">
      <c r="A283" s="10">
        <v>43007</v>
      </c>
      <c r="B283" s="11" t="s">
        <v>17</v>
      </c>
      <c r="C283" s="28" t="e">
        <f t="shared" si="66"/>
        <v>#DIV/0!</v>
      </c>
      <c r="D283" s="12"/>
      <c r="E283" s="12"/>
      <c r="F283" s="12"/>
      <c r="G283" s="12"/>
      <c r="H283" s="12"/>
      <c r="I283" s="21">
        <f t="shared" si="67"/>
        <v>0</v>
      </c>
      <c r="J283" s="7" t="e">
        <f t="shared" si="68"/>
        <v>#DIV/0!</v>
      </c>
      <c r="K283" s="12"/>
      <c r="L283" s="12"/>
      <c r="M283" s="12"/>
      <c r="N283" s="12"/>
      <c r="O283" s="12"/>
      <c r="P283" s="21">
        <f t="shared" si="69"/>
        <v>0</v>
      </c>
      <c r="Q283" s="7" t="e">
        <f t="shared" si="70"/>
        <v>#DIV/0!</v>
      </c>
      <c r="R283" s="12"/>
      <c r="S283" s="12"/>
      <c r="T283" s="12"/>
      <c r="U283" s="12"/>
      <c r="V283" s="12"/>
      <c r="W283" s="21">
        <f t="shared" si="71"/>
        <v>0</v>
      </c>
      <c r="X283" s="7" t="e">
        <f t="shared" si="72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x14ac:dyDescent="0.25">
      <c r="A284" s="10">
        <v>43008</v>
      </c>
      <c r="B284" s="11" t="s">
        <v>18</v>
      </c>
      <c r="C284" s="28" t="e">
        <f t="shared" si="66"/>
        <v>#DIV/0!</v>
      </c>
      <c r="D284" s="12"/>
      <c r="E284" s="12"/>
      <c r="F284" s="12"/>
      <c r="G284" s="12"/>
      <c r="H284" s="12"/>
      <c r="I284" s="21">
        <f t="shared" si="67"/>
        <v>0</v>
      </c>
      <c r="J284" s="7" t="e">
        <f t="shared" si="68"/>
        <v>#DIV/0!</v>
      </c>
      <c r="K284" s="12"/>
      <c r="L284" s="12"/>
      <c r="M284" s="12"/>
      <c r="N284" s="12"/>
      <c r="O284" s="12"/>
      <c r="P284" s="21">
        <f t="shared" si="69"/>
        <v>0</v>
      </c>
      <c r="Q284" s="7" t="e">
        <f t="shared" si="70"/>
        <v>#DIV/0!</v>
      </c>
      <c r="R284" s="12"/>
      <c r="S284" s="12"/>
      <c r="T284" s="12"/>
      <c r="U284" s="12"/>
      <c r="V284" s="12"/>
      <c r="W284" s="21">
        <f t="shared" si="71"/>
        <v>0</v>
      </c>
      <c r="X284" s="7" t="e">
        <f t="shared" si="72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x14ac:dyDescent="0.25">
      <c r="A285" s="27">
        <v>42979</v>
      </c>
      <c r="B285" s="11" t="s">
        <v>19</v>
      </c>
      <c r="C285" s="7" t="e">
        <f t="shared" ref="C285:X285" si="73">AVERAGE(C255:C284)</f>
        <v>#DIV/0!</v>
      </c>
      <c r="D285" s="12">
        <f t="shared" si="73"/>
        <v>312071.0625</v>
      </c>
      <c r="E285" s="12">
        <f t="shared" si="73"/>
        <v>8909.25</v>
      </c>
      <c r="F285" s="12">
        <f t="shared" si="73"/>
        <v>3869.8125</v>
      </c>
      <c r="G285" s="12">
        <f t="shared" si="73"/>
        <v>1354.1875</v>
      </c>
      <c r="H285" s="12">
        <f t="shared" si="73"/>
        <v>5764.25</v>
      </c>
      <c r="I285" s="12">
        <f t="shared" si="73"/>
        <v>177049.9</v>
      </c>
      <c r="J285" s="7" t="e">
        <f t="shared" si="73"/>
        <v>#DIV/0!</v>
      </c>
      <c r="K285" s="12">
        <f t="shared" si="73"/>
        <v>303941.25</v>
      </c>
      <c r="L285" s="12">
        <f t="shared" si="73"/>
        <v>13800.6875</v>
      </c>
      <c r="M285" s="12">
        <f t="shared" si="73"/>
        <v>5084</v>
      </c>
      <c r="N285" s="12">
        <f t="shared" si="73"/>
        <v>1753.6875</v>
      </c>
      <c r="O285" s="12">
        <f t="shared" si="73"/>
        <v>7410.5625</v>
      </c>
      <c r="P285" s="12">
        <f t="shared" si="73"/>
        <v>177061.43333333332</v>
      </c>
      <c r="Q285" s="7" t="e">
        <f t="shared" si="73"/>
        <v>#DIV/0!</v>
      </c>
      <c r="R285" s="12">
        <f t="shared" si="73"/>
        <v>305828.9375</v>
      </c>
      <c r="S285" s="12">
        <f t="shared" si="73"/>
        <v>13421.0625</v>
      </c>
      <c r="T285" s="12">
        <f t="shared" si="73"/>
        <v>5005.0625</v>
      </c>
      <c r="U285" s="12">
        <f t="shared" si="73"/>
        <v>1517.375</v>
      </c>
      <c r="V285" s="12">
        <f t="shared" si="73"/>
        <v>6092.4375</v>
      </c>
      <c r="W285" s="12">
        <f t="shared" si="73"/>
        <v>176994.6</v>
      </c>
      <c r="X285" s="7" t="e">
        <f t="shared" si="73"/>
        <v>#DIV/0!</v>
      </c>
    </row>
    <row r="286" spans="1:51" x14ac:dyDescent="0.25">
      <c r="A286" s="10">
        <v>43009</v>
      </c>
      <c r="B286" s="11" t="s">
        <v>12</v>
      </c>
      <c r="C286" s="28" t="e">
        <f t="shared" ref="C286:C316" si="74">AVERAGE(J286,Q286,X286)</f>
        <v>#DIV/0!</v>
      </c>
      <c r="D286" s="12"/>
      <c r="E286" s="12"/>
      <c r="F286" s="12"/>
      <c r="G286" s="12"/>
      <c r="H286" s="12"/>
      <c r="I286" s="21">
        <f t="shared" ref="I286:I316" si="75">SUM(D286:H286)</f>
        <v>0</v>
      </c>
      <c r="J286" s="105" t="e">
        <f t="shared" ref="J286:J316" si="76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77">SUM(K286:O286)</f>
        <v>0</v>
      </c>
      <c r="Q286" s="105" t="e">
        <f t="shared" ref="Q286:Q316" si="78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9">SUM(R286:V286)</f>
        <v>0</v>
      </c>
      <c r="X286" s="105" t="e">
        <f t="shared" ref="X286:X316" si="80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x14ac:dyDescent="0.25">
      <c r="A287" s="10">
        <v>43010</v>
      </c>
      <c r="B287" s="11" t="s">
        <v>13</v>
      </c>
      <c r="C287" s="28" t="e">
        <f t="shared" si="74"/>
        <v>#DIV/0!</v>
      </c>
      <c r="D287" s="12"/>
      <c r="E287" s="12"/>
      <c r="F287" s="12"/>
      <c r="G287" s="12"/>
      <c r="H287" s="12"/>
      <c r="I287" s="21">
        <f t="shared" si="75"/>
        <v>0</v>
      </c>
      <c r="J287" s="105" t="e">
        <f t="shared" si="76"/>
        <v>#DIV/0!</v>
      </c>
      <c r="K287" s="12"/>
      <c r="L287" s="12"/>
      <c r="M287" s="12"/>
      <c r="N287" s="12"/>
      <c r="O287" s="12"/>
      <c r="P287" s="21">
        <f t="shared" si="77"/>
        <v>0</v>
      </c>
      <c r="Q287" s="105" t="e">
        <f t="shared" si="78"/>
        <v>#DIV/0!</v>
      </c>
      <c r="R287" s="12"/>
      <c r="S287" s="12"/>
      <c r="T287" s="12"/>
      <c r="U287" s="12"/>
      <c r="V287" s="12"/>
      <c r="W287" s="21">
        <f t="shared" si="79"/>
        <v>0</v>
      </c>
      <c r="X287" s="105" t="e">
        <f t="shared" si="80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x14ac:dyDescent="0.25">
      <c r="A288" s="10">
        <v>43011</v>
      </c>
      <c r="B288" s="11" t="s">
        <v>14</v>
      </c>
      <c r="C288" s="28" t="e">
        <f t="shared" si="74"/>
        <v>#DIV/0!</v>
      </c>
      <c r="D288" s="12"/>
      <c r="E288" s="12"/>
      <c r="F288" s="12"/>
      <c r="G288" s="12"/>
      <c r="H288" s="12"/>
      <c r="I288" s="21">
        <f t="shared" si="75"/>
        <v>0</v>
      </c>
      <c r="J288" s="105" t="e">
        <f t="shared" si="76"/>
        <v>#DIV/0!</v>
      </c>
      <c r="K288" s="12"/>
      <c r="L288" s="12"/>
      <c r="M288" s="12"/>
      <c r="N288" s="12"/>
      <c r="O288" s="12"/>
      <c r="P288" s="21">
        <f t="shared" si="77"/>
        <v>0</v>
      </c>
      <c r="Q288" s="105" t="e">
        <f t="shared" si="78"/>
        <v>#DIV/0!</v>
      </c>
      <c r="R288" s="12"/>
      <c r="S288" s="12"/>
      <c r="T288" s="12"/>
      <c r="U288" s="12"/>
      <c r="V288" s="12"/>
      <c r="W288" s="21">
        <f t="shared" si="79"/>
        <v>0</v>
      </c>
      <c r="X288" s="105" t="e">
        <f t="shared" si="80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x14ac:dyDescent="0.25">
      <c r="A289" s="10">
        <v>43012</v>
      </c>
      <c r="B289" s="11" t="s">
        <v>15</v>
      </c>
      <c r="C289" s="28" t="e">
        <f t="shared" si="74"/>
        <v>#DIV/0!</v>
      </c>
      <c r="D289" s="12"/>
      <c r="E289" s="12"/>
      <c r="F289" s="12"/>
      <c r="G289" s="12"/>
      <c r="H289" s="12"/>
      <c r="I289" s="21">
        <f t="shared" si="75"/>
        <v>0</v>
      </c>
      <c r="J289" s="105" t="e">
        <f t="shared" si="76"/>
        <v>#DIV/0!</v>
      </c>
      <c r="K289" s="12"/>
      <c r="L289" s="12"/>
      <c r="M289" s="12"/>
      <c r="N289" s="12"/>
      <c r="O289" s="12"/>
      <c r="P289" s="21">
        <f t="shared" si="77"/>
        <v>0</v>
      </c>
      <c r="Q289" s="105" t="e">
        <f t="shared" si="78"/>
        <v>#DIV/0!</v>
      </c>
      <c r="R289" s="12"/>
      <c r="S289" s="12"/>
      <c r="T289" s="12"/>
      <c r="U289" s="12"/>
      <c r="V289" s="12"/>
      <c r="W289" s="21">
        <f t="shared" si="79"/>
        <v>0</v>
      </c>
      <c r="X289" s="105" t="e">
        <f t="shared" si="80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x14ac:dyDescent="0.25">
      <c r="A290" s="10">
        <v>43013</v>
      </c>
      <c r="B290" s="11" t="s">
        <v>16</v>
      </c>
      <c r="C290" s="28" t="e">
        <f t="shared" si="74"/>
        <v>#DIV/0!</v>
      </c>
      <c r="D290" s="12"/>
      <c r="E290" s="12"/>
      <c r="F290" s="12"/>
      <c r="G290" s="12"/>
      <c r="H290" s="12"/>
      <c r="I290" s="21">
        <f t="shared" si="75"/>
        <v>0</v>
      </c>
      <c r="J290" s="105" t="e">
        <f t="shared" si="76"/>
        <v>#DIV/0!</v>
      </c>
      <c r="K290" s="12"/>
      <c r="L290" s="12"/>
      <c r="M290" s="12"/>
      <c r="N290" s="12"/>
      <c r="O290" s="12"/>
      <c r="P290" s="21">
        <f t="shared" si="77"/>
        <v>0</v>
      </c>
      <c r="Q290" s="105" t="e">
        <f t="shared" si="78"/>
        <v>#DIV/0!</v>
      </c>
      <c r="R290" s="12"/>
      <c r="S290" s="12"/>
      <c r="T290" s="12"/>
      <c r="U290" s="12"/>
      <c r="V290" s="12"/>
      <c r="W290" s="21">
        <f t="shared" si="79"/>
        <v>0</v>
      </c>
      <c r="X290" s="105" t="e">
        <f t="shared" si="80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x14ac:dyDescent="0.25">
      <c r="A291" s="10">
        <v>43014</v>
      </c>
      <c r="B291" s="11" t="s">
        <v>17</v>
      </c>
      <c r="C291" s="28" t="e">
        <f t="shared" si="74"/>
        <v>#DIV/0!</v>
      </c>
      <c r="D291" s="12"/>
      <c r="E291" s="12"/>
      <c r="F291" s="12"/>
      <c r="G291" s="12"/>
      <c r="H291" s="12"/>
      <c r="I291" s="21">
        <f t="shared" si="75"/>
        <v>0</v>
      </c>
      <c r="J291" s="105" t="e">
        <f t="shared" si="76"/>
        <v>#DIV/0!</v>
      </c>
      <c r="K291" s="12"/>
      <c r="L291" s="12"/>
      <c r="M291" s="12"/>
      <c r="N291" s="12"/>
      <c r="O291" s="12"/>
      <c r="P291" s="21">
        <f t="shared" si="77"/>
        <v>0</v>
      </c>
      <c r="Q291" s="105" t="e">
        <f t="shared" si="78"/>
        <v>#DIV/0!</v>
      </c>
      <c r="R291" s="12"/>
      <c r="S291" s="12"/>
      <c r="T291" s="12"/>
      <c r="U291" s="12"/>
      <c r="V291" s="12"/>
      <c r="W291" s="21">
        <f t="shared" si="79"/>
        <v>0</v>
      </c>
      <c r="X291" s="105" t="e">
        <f t="shared" si="80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x14ac:dyDescent="0.25">
      <c r="A292" s="10">
        <v>43015</v>
      </c>
      <c r="B292" s="11" t="s">
        <v>18</v>
      </c>
      <c r="C292" s="28" t="e">
        <f t="shared" si="74"/>
        <v>#DIV/0!</v>
      </c>
      <c r="D292" s="12"/>
      <c r="E292" s="12"/>
      <c r="F292" s="12"/>
      <c r="G292" s="12"/>
      <c r="H292" s="12"/>
      <c r="I292" s="21">
        <f t="shared" si="75"/>
        <v>0</v>
      </c>
      <c r="J292" s="105" t="e">
        <f t="shared" si="76"/>
        <v>#DIV/0!</v>
      </c>
      <c r="K292" s="12"/>
      <c r="L292" s="12"/>
      <c r="M292" s="12"/>
      <c r="N292" s="12"/>
      <c r="O292" s="12"/>
      <c r="P292" s="21">
        <f t="shared" si="77"/>
        <v>0</v>
      </c>
      <c r="Q292" s="105" t="e">
        <f t="shared" si="78"/>
        <v>#DIV/0!</v>
      </c>
      <c r="R292" s="12"/>
      <c r="S292" s="12"/>
      <c r="T292" s="12"/>
      <c r="U292" s="12"/>
      <c r="V292" s="12"/>
      <c r="W292" s="21">
        <f t="shared" si="79"/>
        <v>0</v>
      </c>
      <c r="X292" s="105" t="e">
        <f t="shared" si="80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x14ac:dyDescent="0.25">
      <c r="A293" s="10">
        <v>43016</v>
      </c>
      <c r="B293" s="11" t="s">
        <v>12</v>
      </c>
      <c r="C293" s="28" t="e">
        <f t="shared" si="74"/>
        <v>#DIV/0!</v>
      </c>
      <c r="D293" s="12"/>
      <c r="E293" s="12"/>
      <c r="F293" s="12"/>
      <c r="G293" s="12"/>
      <c r="H293" s="12"/>
      <c r="I293" s="21">
        <f t="shared" si="75"/>
        <v>0</v>
      </c>
      <c r="J293" s="105" t="e">
        <f t="shared" si="76"/>
        <v>#DIV/0!</v>
      </c>
      <c r="K293" s="12"/>
      <c r="L293" s="12"/>
      <c r="M293" s="12"/>
      <c r="N293" s="12"/>
      <c r="O293" s="12"/>
      <c r="P293" s="21">
        <f t="shared" si="77"/>
        <v>0</v>
      </c>
      <c r="Q293" s="105" t="e">
        <f t="shared" si="78"/>
        <v>#DIV/0!</v>
      </c>
      <c r="R293" s="12"/>
      <c r="S293" s="12"/>
      <c r="T293" s="12"/>
      <c r="U293" s="12"/>
      <c r="V293" s="12"/>
      <c r="W293" s="21">
        <f t="shared" si="79"/>
        <v>0</v>
      </c>
      <c r="X293" s="105" t="e">
        <f t="shared" si="80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x14ac:dyDescent="0.25">
      <c r="A294" s="10">
        <v>43017</v>
      </c>
      <c r="B294" s="11" t="s">
        <v>13</v>
      </c>
      <c r="C294" s="28" t="e">
        <f t="shared" si="74"/>
        <v>#DIV/0!</v>
      </c>
      <c r="D294" s="12"/>
      <c r="E294" s="12"/>
      <c r="F294" s="12"/>
      <c r="G294" s="12"/>
      <c r="H294" s="12"/>
      <c r="I294" s="21">
        <f t="shared" si="75"/>
        <v>0</v>
      </c>
      <c r="J294" s="105" t="e">
        <f t="shared" si="76"/>
        <v>#DIV/0!</v>
      </c>
      <c r="K294" s="12"/>
      <c r="L294" s="12"/>
      <c r="M294" s="12"/>
      <c r="N294" s="12"/>
      <c r="O294" s="12"/>
      <c r="P294" s="21">
        <f t="shared" si="77"/>
        <v>0</v>
      </c>
      <c r="Q294" s="105" t="e">
        <f t="shared" si="78"/>
        <v>#DIV/0!</v>
      </c>
      <c r="R294" s="12"/>
      <c r="S294" s="12"/>
      <c r="T294" s="12"/>
      <c r="U294" s="12"/>
      <c r="V294" s="12"/>
      <c r="W294" s="21">
        <f t="shared" si="79"/>
        <v>0</v>
      </c>
      <c r="X294" s="105" t="e">
        <f t="shared" si="80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x14ac:dyDescent="0.25">
      <c r="A295" s="10">
        <v>43018</v>
      </c>
      <c r="B295" s="11" t="s">
        <v>14</v>
      </c>
      <c r="C295" s="28" t="e">
        <f t="shared" si="74"/>
        <v>#DIV/0!</v>
      </c>
      <c r="D295" s="12"/>
      <c r="E295" s="12"/>
      <c r="F295" s="12"/>
      <c r="G295" s="12"/>
      <c r="H295" s="12"/>
      <c r="I295" s="21">
        <f t="shared" si="75"/>
        <v>0</v>
      </c>
      <c r="J295" s="105" t="e">
        <f t="shared" si="76"/>
        <v>#DIV/0!</v>
      </c>
      <c r="K295" s="12"/>
      <c r="L295" s="12"/>
      <c r="M295" s="12"/>
      <c r="N295" s="12"/>
      <c r="O295" s="12"/>
      <c r="P295" s="21">
        <f t="shared" si="77"/>
        <v>0</v>
      </c>
      <c r="Q295" s="105" t="e">
        <f t="shared" si="78"/>
        <v>#DIV/0!</v>
      </c>
      <c r="R295" s="12"/>
      <c r="S295" s="12"/>
      <c r="T295" s="12"/>
      <c r="U295" s="12"/>
      <c r="V295" s="12"/>
      <c r="W295" s="21">
        <f t="shared" si="79"/>
        <v>0</v>
      </c>
      <c r="X295" s="105" t="e">
        <f t="shared" si="80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x14ac:dyDescent="0.25">
      <c r="A296" s="10">
        <v>43019</v>
      </c>
      <c r="B296" s="11" t="s">
        <v>15</v>
      </c>
      <c r="C296" s="28" t="e">
        <f t="shared" si="74"/>
        <v>#DIV/0!</v>
      </c>
      <c r="D296" s="12"/>
      <c r="E296" s="12"/>
      <c r="F296" s="12"/>
      <c r="G296" s="12"/>
      <c r="H296" s="12"/>
      <c r="I296" s="21">
        <f t="shared" si="75"/>
        <v>0</v>
      </c>
      <c r="J296" s="105" t="e">
        <f t="shared" si="76"/>
        <v>#DIV/0!</v>
      </c>
      <c r="K296" s="12"/>
      <c r="L296" s="12"/>
      <c r="M296" s="12"/>
      <c r="N296" s="12"/>
      <c r="O296" s="12"/>
      <c r="P296" s="21">
        <f t="shared" si="77"/>
        <v>0</v>
      </c>
      <c r="Q296" s="105" t="e">
        <f t="shared" si="78"/>
        <v>#DIV/0!</v>
      </c>
      <c r="R296" s="12"/>
      <c r="S296" s="12"/>
      <c r="T296" s="12"/>
      <c r="U296" s="12"/>
      <c r="V296" s="12"/>
      <c r="W296" s="21">
        <f t="shared" si="79"/>
        <v>0</v>
      </c>
      <c r="X296" s="105" t="e">
        <f t="shared" si="80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x14ac:dyDescent="0.25">
      <c r="A297" s="10">
        <v>43020</v>
      </c>
      <c r="B297" s="11" t="s">
        <v>16</v>
      </c>
      <c r="C297" s="28" t="e">
        <f t="shared" si="74"/>
        <v>#DIV/0!</v>
      </c>
      <c r="D297" s="12"/>
      <c r="E297" s="12"/>
      <c r="F297" s="12"/>
      <c r="G297" s="12"/>
      <c r="H297" s="12"/>
      <c r="I297" s="21">
        <f t="shared" si="75"/>
        <v>0</v>
      </c>
      <c r="J297" s="105" t="e">
        <f t="shared" si="76"/>
        <v>#DIV/0!</v>
      </c>
      <c r="K297" s="12"/>
      <c r="L297" s="12"/>
      <c r="M297" s="12"/>
      <c r="N297" s="12"/>
      <c r="O297" s="12"/>
      <c r="P297" s="21">
        <f t="shared" si="77"/>
        <v>0</v>
      </c>
      <c r="Q297" s="105" t="e">
        <f t="shared" si="78"/>
        <v>#DIV/0!</v>
      </c>
      <c r="R297" s="12"/>
      <c r="S297" s="12"/>
      <c r="T297" s="12"/>
      <c r="U297" s="12"/>
      <c r="V297" s="12"/>
      <c r="W297" s="21">
        <f t="shared" si="79"/>
        <v>0</v>
      </c>
      <c r="X297" s="105" t="e">
        <f t="shared" si="80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x14ac:dyDescent="0.25">
      <c r="A298" s="10">
        <v>43021</v>
      </c>
      <c r="B298" s="11" t="s">
        <v>17</v>
      </c>
      <c r="C298" s="28" t="e">
        <f t="shared" si="74"/>
        <v>#DIV/0!</v>
      </c>
      <c r="D298" s="12"/>
      <c r="E298" s="12"/>
      <c r="F298" s="12"/>
      <c r="G298" s="12"/>
      <c r="H298" s="12"/>
      <c r="I298" s="21">
        <f t="shared" si="75"/>
        <v>0</v>
      </c>
      <c r="J298" s="105" t="e">
        <f t="shared" si="76"/>
        <v>#DIV/0!</v>
      </c>
      <c r="K298" s="12"/>
      <c r="L298" s="12"/>
      <c r="M298" s="12"/>
      <c r="N298" s="12"/>
      <c r="O298" s="12"/>
      <c r="P298" s="21">
        <f t="shared" si="77"/>
        <v>0</v>
      </c>
      <c r="Q298" s="105" t="e">
        <f t="shared" si="78"/>
        <v>#DIV/0!</v>
      </c>
      <c r="R298" s="12"/>
      <c r="S298" s="12"/>
      <c r="T298" s="12"/>
      <c r="U298" s="12"/>
      <c r="V298" s="12"/>
      <c r="W298" s="21">
        <f t="shared" si="79"/>
        <v>0</v>
      </c>
      <c r="X298" s="105" t="e">
        <f t="shared" si="80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x14ac:dyDescent="0.25">
      <c r="A299" s="10">
        <v>43022</v>
      </c>
      <c r="B299" s="11" t="s">
        <v>18</v>
      </c>
      <c r="C299" s="28" t="e">
        <f t="shared" si="74"/>
        <v>#DIV/0!</v>
      </c>
      <c r="D299" s="12"/>
      <c r="E299" s="12"/>
      <c r="F299" s="12"/>
      <c r="G299" s="12"/>
      <c r="H299" s="12"/>
      <c r="I299" s="21">
        <f t="shared" si="75"/>
        <v>0</v>
      </c>
      <c r="J299" s="105" t="e">
        <f t="shared" si="76"/>
        <v>#DIV/0!</v>
      </c>
      <c r="K299" s="12"/>
      <c r="L299" s="12"/>
      <c r="M299" s="12"/>
      <c r="N299" s="12"/>
      <c r="O299" s="12"/>
      <c r="P299" s="21">
        <f t="shared" si="77"/>
        <v>0</v>
      </c>
      <c r="Q299" s="105" t="e">
        <f t="shared" si="78"/>
        <v>#DIV/0!</v>
      </c>
      <c r="R299" s="12"/>
      <c r="S299" s="12"/>
      <c r="T299" s="12"/>
      <c r="U299" s="12"/>
      <c r="V299" s="12"/>
      <c r="W299" s="21">
        <f t="shared" si="79"/>
        <v>0</v>
      </c>
      <c r="X299" s="105" t="e">
        <f t="shared" si="80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x14ac:dyDescent="0.25">
      <c r="A300" s="10">
        <v>43023</v>
      </c>
      <c r="B300" s="11" t="s">
        <v>12</v>
      </c>
      <c r="C300" s="28" t="e">
        <f t="shared" si="74"/>
        <v>#DIV/0!</v>
      </c>
      <c r="D300" s="12"/>
      <c r="E300" s="12"/>
      <c r="F300" s="12"/>
      <c r="G300" s="12"/>
      <c r="H300" s="12"/>
      <c r="I300" s="21">
        <f t="shared" si="75"/>
        <v>0</v>
      </c>
      <c r="J300" s="105" t="e">
        <f t="shared" si="76"/>
        <v>#DIV/0!</v>
      </c>
      <c r="K300" s="12"/>
      <c r="L300" s="12"/>
      <c r="M300" s="12"/>
      <c r="N300" s="12"/>
      <c r="O300" s="12"/>
      <c r="P300" s="21">
        <f t="shared" si="77"/>
        <v>0</v>
      </c>
      <c r="Q300" s="105" t="e">
        <f t="shared" si="78"/>
        <v>#DIV/0!</v>
      </c>
      <c r="R300" s="12"/>
      <c r="S300" s="12"/>
      <c r="T300" s="12"/>
      <c r="U300" s="12"/>
      <c r="V300" s="12"/>
      <c r="W300" s="21">
        <f t="shared" si="79"/>
        <v>0</v>
      </c>
      <c r="X300" s="105" t="e">
        <f t="shared" si="80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x14ac:dyDescent="0.25">
      <c r="A301" s="10">
        <v>43024</v>
      </c>
      <c r="B301" s="11" t="s">
        <v>13</v>
      </c>
      <c r="C301" s="28" t="e">
        <f t="shared" si="74"/>
        <v>#DIV/0!</v>
      </c>
      <c r="D301" s="12"/>
      <c r="E301" s="12"/>
      <c r="F301" s="12"/>
      <c r="G301" s="12"/>
      <c r="H301" s="12"/>
      <c r="I301" s="21">
        <f t="shared" si="75"/>
        <v>0</v>
      </c>
      <c r="J301" s="105" t="e">
        <f t="shared" si="76"/>
        <v>#DIV/0!</v>
      </c>
      <c r="K301" s="12"/>
      <c r="L301" s="12"/>
      <c r="M301" s="12"/>
      <c r="N301" s="12"/>
      <c r="O301" s="12"/>
      <c r="P301" s="21">
        <f t="shared" si="77"/>
        <v>0</v>
      </c>
      <c r="Q301" s="105" t="e">
        <f t="shared" si="78"/>
        <v>#DIV/0!</v>
      </c>
      <c r="R301" s="12"/>
      <c r="S301" s="12"/>
      <c r="T301" s="12"/>
      <c r="U301" s="12"/>
      <c r="V301" s="12"/>
      <c r="W301" s="21">
        <f t="shared" si="79"/>
        <v>0</v>
      </c>
      <c r="X301" s="105" t="e">
        <f t="shared" si="80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x14ac:dyDescent="0.25">
      <c r="A302" s="10">
        <v>43025</v>
      </c>
      <c r="B302" s="11" t="s">
        <v>14</v>
      </c>
      <c r="C302" s="28" t="e">
        <f t="shared" si="74"/>
        <v>#DIV/0!</v>
      </c>
      <c r="D302" s="12"/>
      <c r="E302" s="12"/>
      <c r="F302" s="12"/>
      <c r="G302" s="12"/>
      <c r="H302" s="12"/>
      <c r="I302" s="21">
        <f t="shared" si="75"/>
        <v>0</v>
      </c>
      <c r="J302" s="105" t="e">
        <f t="shared" si="76"/>
        <v>#DIV/0!</v>
      </c>
      <c r="K302" s="12"/>
      <c r="L302" s="12"/>
      <c r="M302" s="12"/>
      <c r="N302" s="12"/>
      <c r="O302" s="12"/>
      <c r="P302" s="21">
        <f t="shared" si="77"/>
        <v>0</v>
      </c>
      <c r="Q302" s="105" t="e">
        <f t="shared" si="78"/>
        <v>#DIV/0!</v>
      </c>
      <c r="R302" s="12"/>
      <c r="S302" s="12"/>
      <c r="T302" s="12"/>
      <c r="U302" s="12"/>
      <c r="V302" s="12"/>
      <c r="W302" s="21">
        <f t="shared" si="79"/>
        <v>0</v>
      </c>
      <c r="X302" s="105" t="e">
        <f t="shared" si="80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x14ac:dyDescent="0.25">
      <c r="A303" s="10">
        <v>43026</v>
      </c>
      <c r="B303" s="11" t="s">
        <v>15</v>
      </c>
      <c r="C303" s="28" t="e">
        <f t="shared" si="74"/>
        <v>#DIV/0!</v>
      </c>
      <c r="D303" s="12"/>
      <c r="E303" s="12"/>
      <c r="F303" s="12"/>
      <c r="G303" s="12"/>
      <c r="H303" s="12"/>
      <c r="I303" s="21">
        <f t="shared" si="75"/>
        <v>0</v>
      </c>
      <c r="J303" s="105" t="e">
        <f t="shared" si="76"/>
        <v>#DIV/0!</v>
      </c>
      <c r="K303" s="12"/>
      <c r="L303" s="12"/>
      <c r="M303" s="12"/>
      <c r="N303" s="12"/>
      <c r="O303" s="12"/>
      <c r="P303" s="21">
        <f t="shared" si="77"/>
        <v>0</v>
      </c>
      <c r="Q303" s="105" t="e">
        <f t="shared" si="78"/>
        <v>#DIV/0!</v>
      </c>
      <c r="R303" s="12"/>
      <c r="S303" s="12"/>
      <c r="T303" s="12"/>
      <c r="U303" s="12"/>
      <c r="V303" s="12"/>
      <c r="W303" s="21">
        <f t="shared" si="79"/>
        <v>0</v>
      </c>
      <c r="X303" s="105" t="e">
        <f t="shared" si="80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x14ac:dyDescent="0.25">
      <c r="A304" s="10">
        <v>43027</v>
      </c>
      <c r="B304" s="11" t="s">
        <v>16</v>
      </c>
      <c r="C304" s="28" t="e">
        <f t="shared" si="74"/>
        <v>#DIV/0!</v>
      </c>
      <c r="D304" s="12"/>
      <c r="E304" s="12"/>
      <c r="F304" s="12"/>
      <c r="G304" s="12"/>
      <c r="H304" s="12"/>
      <c r="I304" s="21">
        <f t="shared" si="75"/>
        <v>0</v>
      </c>
      <c r="J304" s="105" t="e">
        <f t="shared" si="76"/>
        <v>#DIV/0!</v>
      </c>
      <c r="K304" s="12"/>
      <c r="L304" s="12"/>
      <c r="M304" s="12"/>
      <c r="N304" s="12"/>
      <c r="O304" s="12"/>
      <c r="P304" s="21">
        <f t="shared" si="77"/>
        <v>0</v>
      </c>
      <c r="Q304" s="105" t="e">
        <f t="shared" si="78"/>
        <v>#DIV/0!</v>
      </c>
      <c r="R304" s="12"/>
      <c r="S304" s="12"/>
      <c r="T304" s="12"/>
      <c r="U304" s="12"/>
      <c r="V304" s="12"/>
      <c r="W304" s="21">
        <f t="shared" si="79"/>
        <v>0</v>
      </c>
      <c r="X304" s="105" t="e">
        <f t="shared" si="80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x14ac:dyDescent="0.25">
      <c r="A305" s="10">
        <v>43028</v>
      </c>
      <c r="B305" s="11" t="s">
        <v>17</v>
      </c>
      <c r="C305" s="28" t="e">
        <f t="shared" si="74"/>
        <v>#DIV/0!</v>
      </c>
      <c r="D305" s="12"/>
      <c r="E305" s="12"/>
      <c r="F305" s="12"/>
      <c r="G305" s="12"/>
      <c r="H305" s="12"/>
      <c r="I305" s="21">
        <f t="shared" si="75"/>
        <v>0</v>
      </c>
      <c r="J305" s="105" t="e">
        <f t="shared" si="76"/>
        <v>#DIV/0!</v>
      </c>
      <c r="K305" s="12"/>
      <c r="L305" s="12"/>
      <c r="M305" s="12"/>
      <c r="N305" s="12"/>
      <c r="O305" s="12"/>
      <c r="P305" s="21">
        <f t="shared" si="77"/>
        <v>0</v>
      </c>
      <c r="Q305" s="105" t="e">
        <f t="shared" si="78"/>
        <v>#DIV/0!</v>
      </c>
      <c r="R305" s="12"/>
      <c r="S305" s="12"/>
      <c r="T305" s="12"/>
      <c r="U305" s="12"/>
      <c r="V305" s="12"/>
      <c r="W305" s="21">
        <f t="shared" si="79"/>
        <v>0</v>
      </c>
      <c r="X305" s="105" t="e">
        <f t="shared" si="80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x14ac:dyDescent="0.25">
      <c r="A306" s="10">
        <v>43029</v>
      </c>
      <c r="B306" s="11" t="s">
        <v>18</v>
      </c>
      <c r="C306" s="28" t="e">
        <f t="shared" si="74"/>
        <v>#DIV/0!</v>
      </c>
      <c r="D306" s="12"/>
      <c r="E306" s="12"/>
      <c r="F306" s="12"/>
      <c r="G306" s="12"/>
      <c r="H306" s="12"/>
      <c r="I306" s="21">
        <f t="shared" si="75"/>
        <v>0</v>
      </c>
      <c r="J306" s="105" t="e">
        <f t="shared" si="76"/>
        <v>#DIV/0!</v>
      </c>
      <c r="K306" s="12"/>
      <c r="L306" s="12"/>
      <c r="M306" s="12"/>
      <c r="N306" s="12"/>
      <c r="O306" s="12"/>
      <c r="P306" s="21">
        <f t="shared" si="77"/>
        <v>0</v>
      </c>
      <c r="Q306" s="105" t="e">
        <f t="shared" si="78"/>
        <v>#DIV/0!</v>
      </c>
      <c r="R306" s="12"/>
      <c r="S306" s="12"/>
      <c r="T306" s="12"/>
      <c r="U306" s="12"/>
      <c r="V306" s="12"/>
      <c r="W306" s="21">
        <f t="shared" si="79"/>
        <v>0</v>
      </c>
      <c r="X306" s="105" t="e">
        <f t="shared" si="80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x14ac:dyDescent="0.25">
      <c r="A307" s="10">
        <v>43030</v>
      </c>
      <c r="B307" s="11" t="s">
        <v>12</v>
      </c>
      <c r="C307" s="28" t="e">
        <f t="shared" si="74"/>
        <v>#DIV/0!</v>
      </c>
      <c r="D307" s="12"/>
      <c r="E307" s="12"/>
      <c r="F307" s="12"/>
      <c r="G307" s="12"/>
      <c r="H307" s="12"/>
      <c r="I307" s="21">
        <f t="shared" si="75"/>
        <v>0</v>
      </c>
      <c r="J307" s="105" t="e">
        <f t="shared" si="76"/>
        <v>#DIV/0!</v>
      </c>
      <c r="K307" s="12"/>
      <c r="L307" s="12"/>
      <c r="M307" s="12"/>
      <c r="N307" s="12"/>
      <c r="O307" s="12"/>
      <c r="P307" s="21">
        <f t="shared" si="77"/>
        <v>0</v>
      </c>
      <c r="Q307" s="105" t="e">
        <f t="shared" si="78"/>
        <v>#DIV/0!</v>
      </c>
      <c r="R307" s="12"/>
      <c r="S307" s="12"/>
      <c r="T307" s="12"/>
      <c r="U307" s="12"/>
      <c r="V307" s="12"/>
      <c r="W307" s="21">
        <f t="shared" si="79"/>
        <v>0</v>
      </c>
      <c r="X307" s="105" t="e">
        <f t="shared" si="80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x14ac:dyDescent="0.25">
      <c r="A308" s="10">
        <v>43031</v>
      </c>
      <c r="B308" s="11" t="s">
        <v>13</v>
      </c>
      <c r="C308" s="28" t="e">
        <f t="shared" si="74"/>
        <v>#DIV/0!</v>
      </c>
      <c r="D308" s="12"/>
      <c r="E308" s="12"/>
      <c r="F308" s="12"/>
      <c r="G308" s="12"/>
      <c r="H308" s="12"/>
      <c r="I308" s="21">
        <f t="shared" si="75"/>
        <v>0</v>
      </c>
      <c r="J308" s="105" t="e">
        <f t="shared" si="76"/>
        <v>#DIV/0!</v>
      </c>
      <c r="K308" s="12"/>
      <c r="L308" s="12"/>
      <c r="M308" s="12"/>
      <c r="N308" s="12"/>
      <c r="O308" s="12"/>
      <c r="P308" s="21">
        <f t="shared" si="77"/>
        <v>0</v>
      </c>
      <c r="Q308" s="105" t="e">
        <f t="shared" si="78"/>
        <v>#DIV/0!</v>
      </c>
      <c r="R308" s="12"/>
      <c r="S308" s="12"/>
      <c r="T308" s="12"/>
      <c r="U308" s="12"/>
      <c r="V308" s="12"/>
      <c r="W308" s="21">
        <f t="shared" si="79"/>
        <v>0</v>
      </c>
      <c r="X308" s="105" t="e">
        <f t="shared" si="80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75"/>
        <v>0</v>
      </c>
      <c r="J309" s="105" t="e">
        <f t="shared" si="76"/>
        <v>#DIV/0!</v>
      </c>
      <c r="K309" s="12"/>
      <c r="L309" s="12"/>
      <c r="M309" s="12"/>
      <c r="N309" s="12"/>
      <c r="O309" s="12"/>
      <c r="P309" s="21">
        <f t="shared" si="77"/>
        <v>0</v>
      </c>
      <c r="Q309" s="105" t="e">
        <f t="shared" si="78"/>
        <v>#DIV/0!</v>
      </c>
      <c r="R309" s="12"/>
      <c r="S309" s="12"/>
      <c r="T309" s="12"/>
      <c r="U309" s="12"/>
      <c r="V309" s="12"/>
      <c r="W309" s="21">
        <f t="shared" si="79"/>
        <v>0</v>
      </c>
      <c r="X309" s="105" t="e">
        <f t="shared" si="80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x14ac:dyDescent="0.25">
      <c r="A310" s="10">
        <v>43033</v>
      </c>
      <c r="B310" s="11" t="s">
        <v>15</v>
      </c>
      <c r="C310" s="28" t="e">
        <f t="shared" si="74"/>
        <v>#DIV/0!</v>
      </c>
      <c r="D310" s="12"/>
      <c r="E310" s="12"/>
      <c r="F310" s="12"/>
      <c r="G310" s="12"/>
      <c r="H310" s="12"/>
      <c r="I310" s="21">
        <f t="shared" si="75"/>
        <v>0</v>
      </c>
      <c r="J310" s="105" t="e">
        <f t="shared" si="76"/>
        <v>#DIV/0!</v>
      </c>
      <c r="K310" s="12"/>
      <c r="L310" s="12"/>
      <c r="M310" s="12"/>
      <c r="N310" s="12"/>
      <c r="O310" s="12"/>
      <c r="P310" s="21">
        <f t="shared" si="77"/>
        <v>0</v>
      </c>
      <c r="Q310" s="105" t="e">
        <f t="shared" si="78"/>
        <v>#DIV/0!</v>
      </c>
      <c r="R310" s="12"/>
      <c r="S310" s="12"/>
      <c r="T310" s="12"/>
      <c r="U310" s="12"/>
      <c r="V310" s="12"/>
      <c r="W310" s="21">
        <f t="shared" si="79"/>
        <v>0</v>
      </c>
      <c r="X310" s="105" t="e">
        <f t="shared" si="80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x14ac:dyDescent="0.25">
      <c r="A311" s="10">
        <v>43034</v>
      </c>
      <c r="B311" s="11" t="s">
        <v>16</v>
      </c>
      <c r="C311" s="28" t="e">
        <f t="shared" si="74"/>
        <v>#DIV/0!</v>
      </c>
      <c r="D311" s="12"/>
      <c r="E311" s="12"/>
      <c r="F311" s="12"/>
      <c r="G311" s="12"/>
      <c r="H311" s="12"/>
      <c r="I311" s="21">
        <f t="shared" si="75"/>
        <v>0</v>
      </c>
      <c r="J311" s="105" t="e">
        <f t="shared" si="76"/>
        <v>#DIV/0!</v>
      </c>
      <c r="K311" s="12"/>
      <c r="L311" s="12"/>
      <c r="M311" s="12"/>
      <c r="N311" s="12"/>
      <c r="O311" s="12"/>
      <c r="P311" s="21">
        <f t="shared" si="77"/>
        <v>0</v>
      </c>
      <c r="Q311" s="105" t="e">
        <f t="shared" si="78"/>
        <v>#DIV/0!</v>
      </c>
      <c r="R311" s="12"/>
      <c r="S311" s="12"/>
      <c r="T311" s="12"/>
      <c r="U311" s="12"/>
      <c r="V311" s="12"/>
      <c r="W311" s="21">
        <f t="shared" si="79"/>
        <v>0</v>
      </c>
      <c r="X311" s="105" t="e">
        <f t="shared" si="80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x14ac:dyDescent="0.25">
      <c r="A312" s="10">
        <v>43035</v>
      </c>
      <c r="B312" s="11" t="s">
        <v>17</v>
      </c>
      <c r="C312" s="28" t="e">
        <f t="shared" si="74"/>
        <v>#DIV/0!</v>
      </c>
      <c r="D312" s="12"/>
      <c r="E312" s="12"/>
      <c r="F312" s="12"/>
      <c r="G312" s="12"/>
      <c r="H312" s="12"/>
      <c r="I312" s="21">
        <f t="shared" si="75"/>
        <v>0</v>
      </c>
      <c r="J312" s="105" t="e">
        <f t="shared" si="76"/>
        <v>#DIV/0!</v>
      </c>
      <c r="K312" s="12"/>
      <c r="L312" s="12"/>
      <c r="M312" s="12"/>
      <c r="N312" s="12"/>
      <c r="O312" s="12"/>
      <c r="P312" s="21">
        <f t="shared" si="77"/>
        <v>0</v>
      </c>
      <c r="Q312" s="105" t="e">
        <f t="shared" si="78"/>
        <v>#DIV/0!</v>
      </c>
      <c r="R312" s="12"/>
      <c r="S312" s="12"/>
      <c r="T312" s="12"/>
      <c r="U312" s="12"/>
      <c r="V312" s="12"/>
      <c r="W312" s="21">
        <f t="shared" si="79"/>
        <v>0</v>
      </c>
      <c r="X312" s="105" t="e">
        <f t="shared" si="80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x14ac:dyDescent="0.25">
      <c r="A313" s="10">
        <v>43036</v>
      </c>
      <c r="B313" s="11" t="s">
        <v>18</v>
      </c>
      <c r="C313" s="28" t="e">
        <f t="shared" si="74"/>
        <v>#DIV/0!</v>
      </c>
      <c r="D313" s="12"/>
      <c r="E313" s="12"/>
      <c r="F313" s="12"/>
      <c r="G313" s="12"/>
      <c r="H313" s="12"/>
      <c r="I313" s="21">
        <f t="shared" si="75"/>
        <v>0</v>
      </c>
      <c r="J313" s="105" t="e">
        <f t="shared" si="76"/>
        <v>#DIV/0!</v>
      </c>
      <c r="K313" s="12"/>
      <c r="L313" s="12"/>
      <c r="M313" s="12"/>
      <c r="N313" s="12"/>
      <c r="O313" s="12"/>
      <c r="P313" s="21">
        <f t="shared" si="77"/>
        <v>0</v>
      </c>
      <c r="Q313" s="105" t="e">
        <f t="shared" si="78"/>
        <v>#DIV/0!</v>
      </c>
      <c r="R313" s="12"/>
      <c r="S313" s="12"/>
      <c r="T313" s="12"/>
      <c r="U313" s="12"/>
      <c r="V313" s="12"/>
      <c r="W313" s="21">
        <f t="shared" si="79"/>
        <v>0</v>
      </c>
      <c r="X313" s="105" t="e">
        <f t="shared" si="80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x14ac:dyDescent="0.25">
      <c r="A314" s="10">
        <v>43037</v>
      </c>
      <c r="B314" s="11" t="s">
        <v>12</v>
      </c>
      <c r="C314" s="28" t="e">
        <f t="shared" si="74"/>
        <v>#DIV/0!</v>
      </c>
      <c r="D314" s="12"/>
      <c r="E314" s="12"/>
      <c r="F314" s="12"/>
      <c r="G314" s="12"/>
      <c r="H314" s="12"/>
      <c r="I314" s="21">
        <f t="shared" si="75"/>
        <v>0</v>
      </c>
      <c r="J314" s="105" t="e">
        <f t="shared" si="76"/>
        <v>#DIV/0!</v>
      </c>
      <c r="K314" s="12"/>
      <c r="L314" s="12"/>
      <c r="M314" s="12"/>
      <c r="N314" s="12"/>
      <c r="O314" s="12"/>
      <c r="P314" s="21">
        <f t="shared" si="77"/>
        <v>0</v>
      </c>
      <c r="Q314" s="105" t="e">
        <f t="shared" si="78"/>
        <v>#DIV/0!</v>
      </c>
      <c r="R314" s="12"/>
      <c r="S314" s="12"/>
      <c r="T314" s="12"/>
      <c r="U314" s="12"/>
      <c r="V314" s="12"/>
      <c r="W314" s="21">
        <f t="shared" si="79"/>
        <v>0</v>
      </c>
      <c r="X314" s="105" t="e">
        <f t="shared" si="80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x14ac:dyDescent="0.25">
      <c r="A315" s="10">
        <v>43038</v>
      </c>
      <c r="B315" s="11" t="s">
        <v>13</v>
      </c>
      <c r="C315" s="28" t="e">
        <f t="shared" si="74"/>
        <v>#DIV/0!</v>
      </c>
      <c r="D315" s="12"/>
      <c r="E315" s="12"/>
      <c r="F315" s="12"/>
      <c r="G315" s="12"/>
      <c r="H315" s="12"/>
      <c r="I315" s="21">
        <f t="shared" si="75"/>
        <v>0</v>
      </c>
      <c r="J315" s="105" t="e">
        <f t="shared" si="76"/>
        <v>#DIV/0!</v>
      </c>
      <c r="K315" s="12"/>
      <c r="L315" s="12"/>
      <c r="M315" s="12"/>
      <c r="N315" s="12"/>
      <c r="O315" s="12"/>
      <c r="P315" s="21">
        <f t="shared" si="77"/>
        <v>0</v>
      </c>
      <c r="Q315" s="105" t="e">
        <f t="shared" si="78"/>
        <v>#DIV/0!</v>
      </c>
      <c r="R315" s="12"/>
      <c r="S315" s="12"/>
      <c r="T315" s="12"/>
      <c r="U315" s="12"/>
      <c r="V315" s="12"/>
      <c r="W315" s="21">
        <f t="shared" si="79"/>
        <v>0</v>
      </c>
      <c r="X315" s="105" t="e">
        <f t="shared" si="80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x14ac:dyDescent="0.25">
      <c r="A316" s="10">
        <v>43039</v>
      </c>
      <c r="B316" s="11" t="s">
        <v>14</v>
      </c>
      <c r="C316" s="28" t="e">
        <f t="shared" si="74"/>
        <v>#DIV/0!</v>
      </c>
      <c r="D316" s="12"/>
      <c r="E316" s="12"/>
      <c r="F316" s="12"/>
      <c r="G316" s="12"/>
      <c r="H316" s="12"/>
      <c r="I316" s="21">
        <f t="shared" si="75"/>
        <v>0</v>
      </c>
      <c r="J316" s="105" t="e">
        <f t="shared" si="76"/>
        <v>#DIV/0!</v>
      </c>
      <c r="K316" s="12"/>
      <c r="L316" s="12"/>
      <c r="M316" s="12"/>
      <c r="N316" s="12"/>
      <c r="O316" s="12"/>
      <c r="P316" s="21">
        <f t="shared" si="77"/>
        <v>0</v>
      </c>
      <c r="Q316" s="105" t="e">
        <f t="shared" si="78"/>
        <v>#DIV/0!</v>
      </c>
      <c r="R316" s="12"/>
      <c r="S316" s="12"/>
      <c r="T316" s="12"/>
      <c r="U316" s="12"/>
      <c r="V316" s="12"/>
      <c r="W316" s="21">
        <f t="shared" si="79"/>
        <v>0</v>
      </c>
      <c r="X316" s="105" t="e">
        <f t="shared" si="80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x14ac:dyDescent="0.25">
      <c r="A317" s="27">
        <v>43009</v>
      </c>
      <c r="B317" s="11" t="s">
        <v>19</v>
      </c>
      <c r="C317" s="105" t="e">
        <f t="shared" ref="C317:X317" si="81">AVERAGE(C286:C316)</f>
        <v>#DIV/0!</v>
      </c>
      <c r="D317" s="12" t="e">
        <f t="shared" si="81"/>
        <v>#DIV/0!</v>
      </c>
      <c r="E317" s="12" t="e">
        <f t="shared" si="81"/>
        <v>#DIV/0!</v>
      </c>
      <c r="F317" s="12" t="e">
        <f t="shared" si="81"/>
        <v>#DIV/0!</v>
      </c>
      <c r="G317" s="12" t="e">
        <f t="shared" si="81"/>
        <v>#DIV/0!</v>
      </c>
      <c r="H317" s="12" t="e">
        <f t="shared" si="81"/>
        <v>#DIV/0!</v>
      </c>
      <c r="I317" s="12">
        <f t="shared" si="81"/>
        <v>0</v>
      </c>
      <c r="J317" s="105" t="e">
        <f t="shared" si="81"/>
        <v>#DIV/0!</v>
      </c>
      <c r="K317" s="12" t="e">
        <f t="shared" si="81"/>
        <v>#DIV/0!</v>
      </c>
      <c r="L317" s="12" t="e">
        <f t="shared" si="81"/>
        <v>#DIV/0!</v>
      </c>
      <c r="M317" s="12" t="e">
        <f t="shared" si="81"/>
        <v>#DIV/0!</v>
      </c>
      <c r="N317" s="12" t="e">
        <f t="shared" si="81"/>
        <v>#DIV/0!</v>
      </c>
      <c r="O317" s="12" t="e">
        <f t="shared" si="81"/>
        <v>#DIV/0!</v>
      </c>
      <c r="P317" s="12">
        <f t="shared" si="81"/>
        <v>0</v>
      </c>
      <c r="Q317" s="105" t="e">
        <f t="shared" si="81"/>
        <v>#DIV/0!</v>
      </c>
      <c r="R317" s="12" t="e">
        <f t="shared" si="81"/>
        <v>#DIV/0!</v>
      </c>
      <c r="S317" s="12" t="e">
        <f t="shared" si="81"/>
        <v>#DIV/0!</v>
      </c>
      <c r="T317" s="12" t="e">
        <f t="shared" si="81"/>
        <v>#DIV/0!</v>
      </c>
      <c r="U317" s="12" t="e">
        <f t="shared" si="81"/>
        <v>#DIV/0!</v>
      </c>
      <c r="V317" s="12" t="e">
        <f t="shared" si="81"/>
        <v>#DIV/0!</v>
      </c>
      <c r="W317" s="12">
        <f t="shared" si="81"/>
        <v>0</v>
      </c>
      <c r="X317" s="105" t="e">
        <f t="shared" si="81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82">SUM(D318:H318)</f>
        <v>0</v>
      </c>
      <c r="J318" s="105" t="e">
        <f t="shared" ref="J318:J347" si="83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84">SUM(K318:O318)</f>
        <v>0</v>
      </c>
      <c r="Q318" s="105" t="e">
        <f t="shared" ref="Q318:Q347" si="85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86">SUM(R318:V318)</f>
        <v>0</v>
      </c>
      <c r="X318" s="105" t="e">
        <f t="shared" ref="X318:X347" si="87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x14ac:dyDescent="0.25">
      <c r="A319" s="10">
        <v>43041</v>
      </c>
      <c r="B319" s="11" t="s">
        <v>16</v>
      </c>
      <c r="C319" s="28" t="e">
        <f t="shared" ref="C319:C379" si="88">AVERAGE(J319,Q319,X319)</f>
        <v>#DIV/0!</v>
      </c>
      <c r="D319" s="12"/>
      <c r="E319" s="12"/>
      <c r="F319" s="12"/>
      <c r="G319" s="12"/>
      <c r="H319" s="12"/>
      <c r="I319" s="21">
        <f t="shared" si="82"/>
        <v>0</v>
      </c>
      <c r="J319" s="105" t="e">
        <f t="shared" si="83"/>
        <v>#DIV/0!</v>
      </c>
      <c r="K319" s="12"/>
      <c r="L319" s="12"/>
      <c r="M319" s="12"/>
      <c r="N319" s="12"/>
      <c r="O319" s="12"/>
      <c r="P319" s="21">
        <f t="shared" si="84"/>
        <v>0</v>
      </c>
      <c r="Q319" s="105" t="e">
        <f t="shared" si="85"/>
        <v>#DIV/0!</v>
      </c>
      <c r="R319" s="12"/>
      <c r="S319" s="12"/>
      <c r="T319" s="12"/>
      <c r="U319" s="12"/>
      <c r="V319" s="12"/>
      <c r="W319" s="21">
        <f t="shared" si="86"/>
        <v>0</v>
      </c>
      <c r="X319" s="105" t="e">
        <f t="shared" si="87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x14ac:dyDescent="0.25">
      <c r="A320" s="10">
        <v>43042</v>
      </c>
      <c r="B320" s="11" t="s">
        <v>17</v>
      </c>
      <c r="C320" s="28" t="e">
        <f t="shared" si="88"/>
        <v>#DIV/0!</v>
      </c>
      <c r="D320" s="12"/>
      <c r="E320" s="12"/>
      <c r="F320" s="12"/>
      <c r="G320" s="12"/>
      <c r="H320" s="12"/>
      <c r="I320" s="21">
        <f t="shared" si="82"/>
        <v>0</v>
      </c>
      <c r="J320" s="105" t="e">
        <f t="shared" si="83"/>
        <v>#DIV/0!</v>
      </c>
      <c r="K320" s="12"/>
      <c r="L320" s="12"/>
      <c r="M320" s="12"/>
      <c r="N320" s="12"/>
      <c r="O320" s="12"/>
      <c r="P320" s="21">
        <f t="shared" si="84"/>
        <v>0</v>
      </c>
      <c r="Q320" s="105" t="e">
        <f t="shared" si="85"/>
        <v>#DIV/0!</v>
      </c>
      <c r="R320" s="12"/>
      <c r="S320" s="12"/>
      <c r="T320" s="12"/>
      <c r="U320" s="12"/>
      <c r="V320" s="12"/>
      <c r="W320" s="21">
        <f t="shared" si="86"/>
        <v>0</v>
      </c>
      <c r="X320" s="105" t="e">
        <f t="shared" si="87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x14ac:dyDescent="0.25">
      <c r="A321" s="10">
        <v>43043</v>
      </c>
      <c r="B321" s="11" t="s">
        <v>18</v>
      </c>
      <c r="C321" s="28" t="e">
        <f t="shared" si="88"/>
        <v>#DIV/0!</v>
      </c>
      <c r="D321" s="12"/>
      <c r="E321" s="12"/>
      <c r="F321" s="12"/>
      <c r="G321" s="12"/>
      <c r="H321" s="12"/>
      <c r="I321" s="21">
        <f t="shared" si="82"/>
        <v>0</v>
      </c>
      <c r="J321" s="105" t="e">
        <f t="shared" si="83"/>
        <v>#DIV/0!</v>
      </c>
      <c r="K321" s="12"/>
      <c r="L321" s="12"/>
      <c r="M321" s="12"/>
      <c r="N321" s="12"/>
      <c r="O321" s="12"/>
      <c r="P321" s="21">
        <f t="shared" si="84"/>
        <v>0</v>
      </c>
      <c r="Q321" s="105" t="e">
        <f t="shared" si="85"/>
        <v>#DIV/0!</v>
      </c>
      <c r="R321" s="12"/>
      <c r="S321" s="12"/>
      <c r="T321" s="12"/>
      <c r="U321" s="12"/>
      <c r="V321" s="12"/>
      <c r="W321" s="21">
        <f t="shared" si="86"/>
        <v>0</v>
      </c>
      <c r="X321" s="105" t="e">
        <f t="shared" si="87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x14ac:dyDescent="0.25">
      <c r="A322" s="10">
        <v>43044</v>
      </c>
      <c r="B322" s="11" t="s">
        <v>12</v>
      </c>
      <c r="C322" s="28" t="e">
        <f t="shared" si="88"/>
        <v>#DIV/0!</v>
      </c>
      <c r="D322" s="12"/>
      <c r="E322" s="12"/>
      <c r="F322" s="12"/>
      <c r="G322" s="12"/>
      <c r="H322" s="12"/>
      <c r="I322" s="21">
        <f t="shared" si="82"/>
        <v>0</v>
      </c>
      <c r="J322" s="105" t="e">
        <f t="shared" si="83"/>
        <v>#DIV/0!</v>
      </c>
      <c r="K322" s="12"/>
      <c r="L322" s="12"/>
      <c r="M322" s="12"/>
      <c r="N322" s="12"/>
      <c r="O322" s="12"/>
      <c r="P322" s="21">
        <f t="shared" si="84"/>
        <v>0</v>
      </c>
      <c r="Q322" s="105" t="e">
        <f t="shared" si="85"/>
        <v>#DIV/0!</v>
      </c>
      <c r="R322" s="12"/>
      <c r="S322" s="12"/>
      <c r="T322" s="12"/>
      <c r="U322" s="12"/>
      <c r="V322" s="12"/>
      <c r="W322" s="21">
        <f t="shared" si="86"/>
        <v>0</v>
      </c>
      <c r="X322" s="105" t="e">
        <f t="shared" si="87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x14ac:dyDescent="0.25">
      <c r="A323" s="10">
        <v>43045</v>
      </c>
      <c r="B323" s="11" t="s">
        <v>13</v>
      </c>
      <c r="C323" s="28" t="e">
        <f t="shared" si="88"/>
        <v>#DIV/0!</v>
      </c>
      <c r="D323" s="12"/>
      <c r="E323" s="12"/>
      <c r="F323" s="12"/>
      <c r="G323" s="12"/>
      <c r="H323" s="12"/>
      <c r="I323" s="21">
        <f t="shared" si="82"/>
        <v>0</v>
      </c>
      <c r="J323" s="105" t="e">
        <f t="shared" si="83"/>
        <v>#DIV/0!</v>
      </c>
      <c r="K323" s="12"/>
      <c r="L323" s="12"/>
      <c r="M323" s="12"/>
      <c r="N323" s="12"/>
      <c r="O323" s="12"/>
      <c r="P323" s="21">
        <f t="shared" si="84"/>
        <v>0</v>
      </c>
      <c r="Q323" s="105" t="e">
        <f t="shared" si="85"/>
        <v>#DIV/0!</v>
      </c>
      <c r="R323" s="12"/>
      <c r="S323" s="12"/>
      <c r="T323" s="12"/>
      <c r="U323" s="12"/>
      <c r="V323" s="12"/>
      <c r="W323" s="21">
        <f t="shared" si="86"/>
        <v>0</v>
      </c>
      <c r="X323" s="105" t="e">
        <f t="shared" si="87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x14ac:dyDescent="0.25">
      <c r="A324" s="10">
        <v>43046</v>
      </c>
      <c r="B324" s="11" t="s">
        <v>14</v>
      </c>
      <c r="C324" s="28" t="e">
        <f t="shared" si="88"/>
        <v>#DIV/0!</v>
      </c>
      <c r="D324" s="12"/>
      <c r="E324" s="12"/>
      <c r="F324" s="12"/>
      <c r="G324" s="12"/>
      <c r="H324" s="12"/>
      <c r="I324" s="21">
        <f t="shared" si="82"/>
        <v>0</v>
      </c>
      <c r="J324" s="105" t="e">
        <f t="shared" si="83"/>
        <v>#DIV/0!</v>
      </c>
      <c r="K324" s="12"/>
      <c r="L324" s="12"/>
      <c r="M324" s="12"/>
      <c r="N324" s="12"/>
      <c r="O324" s="12"/>
      <c r="P324" s="21">
        <f t="shared" si="84"/>
        <v>0</v>
      </c>
      <c r="Q324" s="105" t="e">
        <f t="shared" si="85"/>
        <v>#DIV/0!</v>
      </c>
      <c r="R324" s="12"/>
      <c r="S324" s="12"/>
      <c r="T324" s="12"/>
      <c r="U324" s="12"/>
      <c r="V324" s="12"/>
      <c r="W324" s="21">
        <f t="shared" si="86"/>
        <v>0</v>
      </c>
      <c r="X324" s="105" t="e">
        <f t="shared" si="87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x14ac:dyDescent="0.25">
      <c r="A325" s="10">
        <v>43047</v>
      </c>
      <c r="B325" s="11" t="s">
        <v>15</v>
      </c>
      <c r="C325" s="28" t="e">
        <f t="shared" si="88"/>
        <v>#DIV/0!</v>
      </c>
      <c r="D325" s="12"/>
      <c r="E325" s="12"/>
      <c r="F325" s="12"/>
      <c r="G325" s="12"/>
      <c r="H325" s="12"/>
      <c r="I325" s="21">
        <f t="shared" si="82"/>
        <v>0</v>
      </c>
      <c r="J325" s="105" t="e">
        <f t="shared" si="83"/>
        <v>#DIV/0!</v>
      </c>
      <c r="K325" s="12"/>
      <c r="L325" s="12"/>
      <c r="M325" s="12"/>
      <c r="N325" s="12"/>
      <c r="O325" s="12"/>
      <c r="P325" s="21">
        <f t="shared" si="84"/>
        <v>0</v>
      </c>
      <c r="Q325" s="105" t="e">
        <f t="shared" si="85"/>
        <v>#DIV/0!</v>
      </c>
      <c r="R325" s="12"/>
      <c r="S325" s="12"/>
      <c r="T325" s="12"/>
      <c r="U325" s="12"/>
      <c r="V325" s="12"/>
      <c r="W325" s="21">
        <f t="shared" si="86"/>
        <v>0</v>
      </c>
      <c r="X325" s="105" t="e">
        <f t="shared" si="87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x14ac:dyDescent="0.25">
      <c r="A326" s="10">
        <v>43048</v>
      </c>
      <c r="B326" s="11" t="s">
        <v>16</v>
      </c>
      <c r="C326" s="28" t="e">
        <f t="shared" si="88"/>
        <v>#DIV/0!</v>
      </c>
      <c r="D326" s="12"/>
      <c r="E326" s="12"/>
      <c r="F326" s="12"/>
      <c r="G326" s="12"/>
      <c r="H326" s="12"/>
      <c r="I326" s="21">
        <f t="shared" si="82"/>
        <v>0</v>
      </c>
      <c r="J326" s="105" t="e">
        <f t="shared" si="83"/>
        <v>#DIV/0!</v>
      </c>
      <c r="K326" s="12"/>
      <c r="L326" s="12"/>
      <c r="M326" s="12"/>
      <c r="N326" s="12"/>
      <c r="O326" s="12"/>
      <c r="P326" s="21">
        <f t="shared" si="84"/>
        <v>0</v>
      </c>
      <c r="Q326" s="105" t="e">
        <f t="shared" si="85"/>
        <v>#DIV/0!</v>
      </c>
      <c r="R326" s="12"/>
      <c r="S326" s="12"/>
      <c r="T326" s="12"/>
      <c r="U326" s="12"/>
      <c r="V326" s="12"/>
      <c r="W326" s="21">
        <f t="shared" si="86"/>
        <v>0</v>
      </c>
      <c r="X326" s="105" t="e">
        <f t="shared" si="87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x14ac:dyDescent="0.25">
      <c r="A327" s="10">
        <v>43049</v>
      </c>
      <c r="B327" s="11" t="s">
        <v>17</v>
      </c>
      <c r="C327" s="28" t="e">
        <f t="shared" si="88"/>
        <v>#DIV/0!</v>
      </c>
      <c r="D327" s="12"/>
      <c r="E327" s="12"/>
      <c r="F327" s="12"/>
      <c r="G327" s="12"/>
      <c r="H327" s="12"/>
      <c r="I327" s="21">
        <f t="shared" si="82"/>
        <v>0</v>
      </c>
      <c r="J327" s="105" t="e">
        <f t="shared" si="83"/>
        <v>#DIV/0!</v>
      </c>
      <c r="K327" s="12"/>
      <c r="L327" s="12"/>
      <c r="M327" s="12"/>
      <c r="N327" s="12"/>
      <c r="O327" s="12"/>
      <c r="P327" s="21">
        <f t="shared" si="84"/>
        <v>0</v>
      </c>
      <c r="Q327" s="105" t="e">
        <f t="shared" si="85"/>
        <v>#DIV/0!</v>
      </c>
      <c r="R327" s="12"/>
      <c r="S327" s="12"/>
      <c r="T327" s="12"/>
      <c r="U327" s="12"/>
      <c r="V327" s="12"/>
      <c r="W327" s="21">
        <f t="shared" si="86"/>
        <v>0</v>
      </c>
      <c r="X327" s="105" t="e">
        <f t="shared" si="87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x14ac:dyDescent="0.25">
      <c r="A328" s="10">
        <v>43050</v>
      </c>
      <c r="B328" s="11" t="s">
        <v>18</v>
      </c>
      <c r="C328" s="28" t="e">
        <f t="shared" si="88"/>
        <v>#DIV/0!</v>
      </c>
      <c r="D328" s="12"/>
      <c r="E328" s="12"/>
      <c r="F328" s="12"/>
      <c r="G328" s="12"/>
      <c r="H328" s="12"/>
      <c r="I328" s="21">
        <f t="shared" si="82"/>
        <v>0</v>
      </c>
      <c r="J328" s="105" t="e">
        <f t="shared" si="83"/>
        <v>#DIV/0!</v>
      </c>
      <c r="K328" s="12"/>
      <c r="L328" s="12"/>
      <c r="M328" s="12"/>
      <c r="N328" s="12"/>
      <c r="O328" s="12"/>
      <c r="P328" s="21">
        <f t="shared" si="84"/>
        <v>0</v>
      </c>
      <c r="Q328" s="105" t="e">
        <f t="shared" si="85"/>
        <v>#DIV/0!</v>
      </c>
      <c r="R328" s="12"/>
      <c r="S328" s="12"/>
      <c r="T328" s="12"/>
      <c r="U328" s="12"/>
      <c r="V328" s="12"/>
      <c r="W328" s="21">
        <f t="shared" si="86"/>
        <v>0</v>
      </c>
      <c r="X328" s="105" t="e">
        <f t="shared" si="87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x14ac:dyDescent="0.25">
      <c r="A329" s="10">
        <v>43051</v>
      </c>
      <c r="B329" s="11" t="s">
        <v>12</v>
      </c>
      <c r="C329" s="28" t="e">
        <f t="shared" si="88"/>
        <v>#DIV/0!</v>
      </c>
      <c r="D329" s="12"/>
      <c r="E329" s="12"/>
      <c r="F329" s="12"/>
      <c r="G329" s="12"/>
      <c r="H329" s="12"/>
      <c r="I329" s="21">
        <f t="shared" si="82"/>
        <v>0</v>
      </c>
      <c r="J329" s="105" t="e">
        <f t="shared" si="83"/>
        <v>#DIV/0!</v>
      </c>
      <c r="K329" s="12"/>
      <c r="L329" s="12"/>
      <c r="M329" s="12"/>
      <c r="N329" s="12"/>
      <c r="O329" s="12"/>
      <c r="P329" s="21">
        <f t="shared" si="84"/>
        <v>0</v>
      </c>
      <c r="Q329" s="105" t="e">
        <f t="shared" si="85"/>
        <v>#DIV/0!</v>
      </c>
      <c r="R329" s="12"/>
      <c r="S329" s="12"/>
      <c r="T329" s="12"/>
      <c r="U329" s="12"/>
      <c r="V329" s="12"/>
      <c r="W329" s="21">
        <f t="shared" si="86"/>
        <v>0</v>
      </c>
      <c r="X329" s="105" t="e">
        <f t="shared" si="87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x14ac:dyDescent="0.25">
      <c r="A330" s="10">
        <v>43052</v>
      </c>
      <c r="B330" s="11" t="s">
        <v>13</v>
      </c>
      <c r="C330" s="28" t="e">
        <f t="shared" si="88"/>
        <v>#DIV/0!</v>
      </c>
      <c r="D330" s="12"/>
      <c r="E330" s="12"/>
      <c r="F330" s="12"/>
      <c r="G330" s="12"/>
      <c r="H330" s="12"/>
      <c r="I330" s="21">
        <f t="shared" si="82"/>
        <v>0</v>
      </c>
      <c r="J330" s="105" t="e">
        <f t="shared" si="83"/>
        <v>#DIV/0!</v>
      </c>
      <c r="K330" s="12"/>
      <c r="L330" s="12"/>
      <c r="M330" s="12"/>
      <c r="N330" s="12"/>
      <c r="O330" s="12"/>
      <c r="P330" s="21">
        <f t="shared" si="84"/>
        <v>0</v>
      </c>
      <c r="Q330" s="105" t="e">
        <f t="shared" si="85"/>
        <v>#DIV/0!</v>
      </c>
      <c r="R330" s="12"/>
      <c r="S330" s="12"/>
      <c r="T330" s="12"/>
      <c r="U330" s="12"/>
      <c r="V330" s="12"/>
      <c r="W330" s="21">
        <f t="shared" si="86"/>
        <v>0</v>
      </c>
      <c r="X330" s="105" t="e">
        <f t="shared" si="87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x14ac:dyDescent="0.25">
      <c r="A331" s="10">
        <v>43053</v>
      </c>
      <c r="B331" s="11" t="s">
        <v>14</v>
      </c>
      <c r="C331" s="28" t="e">
        <f t="shared" si="88"/>
        <v>#DIV/0!</v>
      </c>
      <c r="D331" s="12"/>
      <c r="E331" s="12"/>
      <c r="F331" s="12"/>
      <c r="G331" s="12"/>
      <c r="H331" s="12"/>
      <c r="I331" s="21">
        <f t="shared" si="82"/>
        <v>0</v>
      </c>
      <c r="J331" s="105" t="e">
        <f t="shared" si="83"/>
        <v>#DIV/0!</v>
      </c>
      <c r="K331" s="12"/>
      <c r="L331" s="12"/>
      <c r="M331" s="12"/>
      <c r="N331" s="12"/>
      <c r="O331" s="12"/>
      <c r="P331" s="21">
        <f t="shared" si="84"/>
        <v>0</v>
      </c>
      <c r="Q331" s="105" t="e">
        <f t="shared" si="85"/>
        <v>#DIV/0!</v>
      </c>
      <c r="R331" s="12"/>
      <c r="S331" s="12"/>
      <c r="T331" s="12"/>
      <c r="U331" s="12"/>
      <c r="V331" s="12"/>
      <c r="W331" s="21">
        <f t="shared" si="86"/>
        <v>0</v>
      </c>
      <c r="X331" s="105" t="e">
        <f t="shared" si="87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x14ac:dyDescent="0.25">
      <c r="A332" s="10">
        <v>43054</v>
      </c>
      <c r="B332" s="11" t="s">
        <v>15</v>
      </c>
      <c r="C332" s="28" t="e">
        <f t="shared" si="88"/>
        <v>#DIV/0!</v>
      </c>
      <c r="D332" s="12"/>
      <c r="E332" s="12"/>
      <c r="F332" s="12"/>
      <c r="G332" s="12"/>
      <c r="H332" s="12"/>
      <c r="I332" s="21">
        <f t="shared" si="82"/>
        <v>0</v>
      </c>
      <c r="J332" s="105" t="e">
        <f t="shared" si="83"/>
        <v>#DIV/0!</v>
      </c>
      <c r="K332" s="12"/>
      <c r="L332" s="12"/>
      <c r="M332" s="12"/>
      <c r="N332" s="12"/>
      <c r="O332" s="12"/>
      <c r="P332" s="21">
        <f t="shared" si="84"/>
        <v>0</v>
      </c>
      <c r="Q332" s="105" t="e">
        <f t="shared" si="85"/>
        <v>#DIV/0!</v>
      </c>
      <c r="R332" s="12"/>
      <c r="S332" s="12"/>
      <c r="T332" s="12"/>
      <c r="U332" s="12"/>
      <c r="V332" s="12"/>
      <c r="W332" s="21">
        <f t="shared" si="86"/>
        <v>0</v>
      </c>
      <c r="X332" s="105" t="e">
        <f t="shared" si="87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x14ac:dyDescent="0.25">
      <c r="A333" s="10">
        <v>43055</v>
      </c>
      <c r="B333" s="11" t="s">
        <v>16</v>
      </c>
      <c r="C333" s="28" t="e">
        <f t="shared" si="88"/>
        <v>#DIV/0!</v>
      </c>
      <c r="D333" s="12"/>
      <c r="E333" s="12"/>
      <c r="F333" s="12"/>
      <c r="G333" s="12"/>
      <c r="H333" s="12"/>
      <c r="I333" s="21">
        <f t="shared" si="82"/>
        <v>0</v>
      </c>
      <c r="J333" s="105" t="e">
        <f t="shared" si="83"/>
        <v>#DIV/0!</v>
      </c>
      <c r="K333" s="12"/>
      <c r="L333" s="12"/>
      <c r="M333" s="12"/>
      <c r="N333" s="12"/>
      <c r="O333" s="12"/>
      <c r="P333" s="21">
        <f t="shared" si="84"/>
        <v>0</v>
      </c>
      <c r="Q333" s="105" t="e">
        <f t="shared" si="85"/>
        <v>#DIV/0!</v>
      </c>
      <c r="R333" s="12"/>
      <c r="S333" s="12"/>
      <c r="T333" s="12"/>
      <c r="U333" s="12"/>
      <c r="V333" s="12"/>
      <c r="W333" s="21">
        <f t="shared" si="86"/>
        <v>0</v>
      </c>
      <c r="X333" s="105" t="e">
        <f t="shared" si="87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x14ac:dyDescent="0.25">
      <c r="A334" s="10">
        <v>43056</v>
      </c>
      <c r="B334" s="11" t="s">
        <v>17</v>
      </c>
      <c r="C334" s="28" t="e">
        <f t="shared" si="88"/>
        <v>#DIV/0!</v>
      </c>
      <c r="D334" s="12"/>
      <c r="E334" s="12"/>
      <c r="F334" s="12"/>
      <c r="G334" s="12"/>
      <c r="H334" s="12"/>
      <c r="I334" s="21">
        <f t="shared" si="82"/>
        <v>0</v>
      </c>
      <c r="J334" s="105" t="e">
        <f t="shared" si="83"/>
        <v>#DIV/0!</v>
      </c>
      <c r="K334" s="12"/>
      <c r="L334" s="12"/>
      <c r="M334" s="12"/>
      <c r="N334" s="12"/>
      <c r="O334" s="12"/>
      <c r="P334" s="21">
        <f t="shared" si="84"/>
        <v>0</v>
      </c>
      <c r="Q334" s="105" t="e">
        <f t="shared" si="85"/>
        <v>#DIV/0!</v>
      </c>
      <c r="R334" s="12"/>
      <c r="S334" s="12"/>
      <c r="T334" s="12"/>
      <c r="U334" s="12"/>
      <c r="V334" s="12"/>
      <c r="W334" s="21">
        <f t="shared" si="86"/>
        <v>0</v>
      </c>
      <c r="X334" s="105" t="e">
        <f t="shared" si="87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x14ac:dyDescent="0.25">
      <c r="A335" s="10">
        <v>43057</v>
      </c>
      <c r="B335" s="11" t="s">
        <v>18</v>
      </c>
      <c r="C335" s="28" t="e">
        <f t="shared" si="88"/>
        <v>#DIV/0!</v>
      </c>
      <c r="D335" s="12"/>
      <c r="E335" s="12"/>
      <c r="F335" s="12"/>
      <c r="G335" s="12"/>
      <c r="H335" s="12"/>
      <c r="I335" s="21">
        <f t="shared" si="82"/>
        <v>0</v>
      </c>
      <c r="J335" s="105" t="e">
        <f t="shared" si="83"/>
        <v>#DIV/0!</v>
      </c>
      <c r="K335" s="12"/>
      <c r="L335" s="12"/>
      <c r="M335" s="12"/>
      <c r="N335" s="12"/>
      <c r="O335" s="12"/>
      <c r="P335" s="21">
        <f t="shared" si="84"/>
        <v>0</v>
      </c>
      <c r="Q335" s="105" t="e">
        <f t="shared" si="85"/>
        <v>#DIV/0!</v>
      </c>
      <c r="R335" s="12"/>
      <c r="S335" s="12"/>
      <c r="T335" s="12"/>
      <c r="U335" s="12"/>
      <c r="V335" s="12"/>
      <c r="W335" s="21">
        <f t="shared" si="86"/>
        <v>0</v>
      </c>
      <c r="X335" s="105" t="e">
        <f t="shared" si="87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x14ac:dyDescent="0.25">
      <c r="A336" s="10">
        <v>43058</v>
      </c>
      <c r="B336" s="11" t="s">
        <v>12</v>
      </c>
      <c r="C336" s="28" t="e">
        <f t="shared" si="88"/>
        <v>#DIV/0!</v>
      </c>
      <c r="D336" s="12"/>
      <c r="E336" s="12"/>
      <c r="F336" s="12"/>
      <c r="G336" s="12"/>
      <c r="H336" s="12"/>
      <c r="I336" s="21">
        <f t="shared" si="82"/>
        <v>0</v>
      </c>
      <c r="J336" s="105" t="e">
        <f t="shared" si="83"/>
        <v>#DIV/0!</v>
      </c>
      <c r="K336" s="12"/>
      <c r="L336" s="12"/>
      <c r="M336" s="12"/>
      <c r="N336" s="12"/>
      <c r="O336" s="12"/>
      <c r="P336" s="21">
        <f t="shared" si="84"/>
        <v>0</v>
      </c>
      <c r="Q336" s="105" t="e">
        <f t="shared" si="85"/>
        <v>#DIV/0!</v>
      </c>
      <c r="R336" s="12"/>
      <c r="S336" s="12"/>
      <c r="T336" s="12"/>
      <c r="U336" s="12"/>
      <c r="V336" s="12"/>
      <c r="W336" s="21">
        <f t="shared" si="86"/>
        <v>0</v>
      </c>
      <c r="X336" s="105" t="e">
        <f t="shared" si="87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x14ac:dyDescent="0.25">
      <c r="A337" s="10">
        <v>43059</v>
      </c>
      <c r="B337" s="11" t="s">
        <v>13</v>
      </c>
      <c r="C337" s="28" t="e">
        <f t="shared" si="88"/>
        <v>#DIV/0!</v>
      </c>
      <c r="D337" s="12"/>
      <c r="E337" s="12"/>
      <c r="F337" s="12"/>
      <c r="G337" s="12"/>
      <c r="H337" s="12"/>
      <c r="I337" s="21">
        <f t="shared" si="82"/>
        <v>0</v>
      </c>
      <c r="J337" s="105" t="e">
        <f t="shared" si="83"/>
        <v>#DIV/0!</v>
      </c>
      <c r="K337" s="12"/>
      <c r="L337" s="12"/>
      <c r="M337" s="12"/>
      <c r="N337" s="12"/>
      <c r="O337" s="12"/>
      <c r="P337" s="21">
        <f t="shared" si="84"/>
        <v>0</v>
      </c>
      <c r="Q337" s="105" t="e">
        <f t="shared" si="85"/>
        <v>#DIV/0!</v>
      </c>
      <c r="R337" s="12"/>
      <c r="S337" s="12"/>
      <c r="T337" s="12"/>
      <c r="U337" s="12"/>
      <c r="V337" s="12"/>
      <c r="W337" s="21">
        <f t="shared" si="86"/>
        <v>0</v>
      </c>
      <c r="X337" s="105" t="e">
        <f t="shared" si="87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x14ac:dyDescent="0.25">
      <c r="A338" s="10">
        <v>43060</v>
      </c>
      <c r="B338" s="11" t="s">
        <v>14</v>
      </c>
      <c r="C338" s="28" t="e">
        <f t="shared" si="88"/>
        <v>#DIV/0!</v>
      </c>
      <c r="D338" s="12"/>
      <c r="E338" s="12"/>
      <c r="F338" s="12"/>
      <c r="G338" s="12"/>
      <c r="H338" s="12"/>
      <c r="I338" s="21">
        <f t="shared" si="82"/>
        <v>0</v>
      </c>
      <c r="J338" s="105" t="e">
        <f t="shared" si="83"/>
        <v>#DIV/0!</v>
      </c>
      <c r="K338" s="12"/>
      <c r="L338" s="12"/>
      <c r="M338" s="12"/>
      <c r="N338" s="12"/>
      <c r="O338" s="12"/>
      <c r="P338" s="21">
        <f t="shared" si="84"/>
        <v>0</v>
      </c>
      <c r="Q338" s="105" t="e">
        <f t="shared" si="85"/>
        <v>#DIV/0!</v>
      </c>
      <c r="R338" s="12"/>
      <c r="S338" s="12"/>
      <c r="T338" s="12"/>
      <c r="U338" s="12"/>
      <c r="V338" s="12"/>
      <c r="W338" s="21">
        <f t="shared" si="86"/>
        <v>0</v>
      </c>
      <c r="X338" s="105" t="e">
        <f t="shared" si="87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x14ac:dyDescent="0.25">
      <c r="A339" s="10">
        <v>43061</v>
      </c>
      <c r="B339" s="11" t="s">
        <v>15</v>
      </c>
      <c r="C339" s="28" t="e">
        <f t="shared" si="88"/>
        <v>#DIV/0!</v>
      </c>
      <c r="D339" s="12"/>
      <c r="E339" s="12"/>
      <c r="F339" s="12"/>
      <c r="G339" s="12"/>
      <c r="H339" s="12"/>
      <c r="I339" s="21">
        <f t="shared" si="82"/>
        <v>0</v>
      </c>
      <c r="J339" s="105" t="e">
        <f t="shared" si="83"/>
        <v>#DIV/0!</v>
      </c>
      <c r="K339" s="12"/>
      <c r="L339" s="12"/>
      <c r="M339" s="12"/>
      <c r="N339" s="12"/>
      <c r="O339" s="12"/>
      <c r="P339" s="21">
        <f t="shared" si="84"/>
        <v>0</v>
      </c>
      <c r="Q339" s="105" t="e">
        <f t="shared" si="85"/>
        <v>#DIV/0!</v>
      </c>
      <c r="R339" s="12"/>
      <c r="S339" s="12"/>
      <c r="T339" s="12"/>
      <c r="U339" s="12"/>
      <c r="V339" s="12"/>
      <c r="W339" s="21">
        <f t="shared" si="86"/>
        <v>0</v>
      </c>
      <c r="X339" s="105" t="e">
        <f t="shared" si="87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x14ac:dyDescent="0.25">
      <c r="A340" s="10">
        <v>43062</v>
      </c>
      <c r="B340" s="11" t="s">
        <v>16</v>
      </c>
      <c r="C340" s="28" t="e">
        <f t="shared" si="88"/>
        <v>#DIV/0!</v>
      </c>
      <c r="D340" s="12"/>
      <c r="E340" s="12"/>
      <c r="F340" s="12"/>
      <c r="G340" s="12"/>
      <c r="H340" s="12"/>
      <c r="I340" s="21">
        <f t="shared" si="82"/>
        <v>0</v>
      </c>
      <c r="J340" s="105" t="e">
        <f t="shared" si="83"/>
        <v>#DIV/0!</v>
      </c>
      <c r="K340" s="12"/>
      <c r="L340" s="12"/>
      <c r="M340" s="12"/>
      <c r="N340" s="12"/>
      <c r="O340" s="12"/>
      <c r="P340" s="21">
        <f t="shared" si="84"/>
        <v>0</v>
      </c>
      <c r="Q340" s="105" t="e">
        <f t="shared" si="85"/>
        <v>#DIV/0!</v>
      </c>
      <c r="R340" s="12"/>
      <c r="S340" s="12"/>
      <c r="T340" s="12"/>
      <c r="U340" s="12"/>
      <c r="V340" s="12"/>
      <c r="W340" s="21">
        <f t="shared" si="86"/>
        <v>0</v>
      </c>
      <c r="X340" s="105" t="e">
        <f t="shared" si="87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x14ac:dyDescent="0.25">
      <c r="A341" s="10">
        <v>43063</v>
      </c>
      <c r="B341" s="11" t="s">
        <v>17</v>
      </c>
      <c r="C341" s="28" t="e">
        <f t="shared" si="88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84"/>
        <v>0</v>
      </c>
      <c r="Q341" s="105" t="e">
        <f t="shared" si="85"/>
        <v>#DIV/0!</v>
      </c>
      <c r="R341" s="12"/>
      <c r="S341" s="12"/>
      <c r="T341" s="12"/>
      <c r="U341" s="12"/>
      <c r="V341" s="12"/>
      <c r="W341" s="21">
        <f t="shared" si="86"/>
        <v>0</v>
      </c>
      <c r="X341" s="105" t="e">
        <f t="shared" si="87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x14ac:dyDescent="0.25">
      <c r="A342" s="10">
        <v>43064</v>
      </c>
      <c r="B342" s="11" t="s">
        <v>18</v>
      </c>
      <c r="C342" s="28" t="e">
        <f t="shared" si="88"/>
        <v>#DIV/0!</v>
      </c>
      <c r="D342" s="12"/>
      <c r="E342" s="12"/>
      <c r="F342" s="12"/>
      <c r="G342" s="12"/>
      <c r="H342" s="12"/>
      <c r="I342" s="21">
        <f t="shared" si="82"/>
        <v>0</v>
      </c>
      <c r="J342" s="105" t="e">
        <f t="shared" si="83"/>
        <v>#DIV/0!</v>
      </c>
      <c r="K342" s="12"/>
      <c r="L342" s="12"/>
      <c r="M342" s="12"/>
      <c r="N342" s="12"/>
      <c r="O342" s="12"/>
      <c r="P342" s="21">
        <f t="shared" si="84"/>
        <v>0</v>
      </c>
      <c r="Q342" s="105" t="e">
        <f t="shared" si="85"/>
        <v>#DIV/0!</v>
      </c>
      <c r="R342" s="12"/>
      <c r="S342" s="12"/>
      <c r="T342" s="12"/>
      <c r="U342" s="12"/>
      <c r="V342" s="12"/>
      <c r="W342" s="21">
        <f t="shared" si="86"/>
        <v>0</v>
      </c>
      <c r="X342" s="105" t="e">
        <f t="shared" si="87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x14ac:dyDescent="0.25">
      <c r="A343" s="10">
        <v>43065</v>
      </c>
      <c r="B343" s="11" t="s">
        <v>12</v>
      </c>
      <c r="C343" s="28" t="e">
        <f t="shared" si="88"/>
        <v>#DIV/0!</v>
      </c>
      <c r="D343" s="12"/>
      <c r="E343" s="12"/>
      <c r="F343" s="12"/>
      <c r="G343" s="12"/>
      <c r="H343" s="12"/>
      <c r="I343" s="21">
        <f t="shared" si="82"/>
        <v>0</v>
      </c>
      <c r="J343" s="105" t="e">
        <f t="shared" si="83"/>
        <v>#DIV/0!</v>
      </c>
      <c r="K343" s="12"/>
      <c r="L343" s="12"/>
      <c r="M343" s="12"/>
      <c r="N343" s="12"/>
      <c r="O343" s="12"/>
      <c r="P343" s="21">
        <f t="shared" si="84"/>
        <v>0</v>
      </c>
      <c r="Q343" s="105" t="e">
        <f t="shared" si="85"/>
        <v>#DIV/0!</v>
      </c>
      <c r="R343" s="12"/>
      <c r="S343" s="12"/>
      <c r="T343" s="12"/>
      <c r="U343" s="12"/>
      <c r="V343" s="12"/>
      <c r="W343" s="21">
        <f t="shared" si="86"/>
        <v>0</v>
      </c>
      <c r="X343" s="105" t="e">
        <f t="shared" si="87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x14ac:dyDescent="0.25">
      <c r="A344" s="10">
        <v>43066</v>
      </c>
      <c r="B344" s="11" t="s">
        <v>13</v>
      </c>
      <c r="C344" s="28" t="e">
        <f t="shared" si="88"/>
        <v>#DIV/0!</v>
      </c>
      <c r="D344" s="12"/>
      <c r="E344" s="12"/>
      <c r="F344" s="12"/>
      <c r="G344" s="12"/>
      <c r="H344" s="12"/>
      <c r="I344" s="21">
        <f t="shared" si="82"/>
        <v>0</v>
      </c>
      <c r="J344" s="105" t="e">
        <f t="shared" si="83"/>
        <v>#DIV/0!</v>
      </c>
      <c r="K344" s="12"/>
      <c r="L344" s="12"/>
      <c r="M344" s="12"/>
      <c r="N344" s="12"/>
      <c r="O344" s="12"/>
      <c r="P344" s="21">
        <f t="shared" si="84"/>
        <v>0</v>
      </c>
      <c r="Q344" s="105" t="e">
        <f t="shared" si="85"/>
        <v>#DIV/0!</v>
      </c>
      <c r="R344" s="12"/>
      <c r="S344" s="12"/>
      <c r="T344" s="12"/>
      <c r="U344" s="12"/>
      <c r="V344" s="12"/>
      <c r="W344" s="21">
        <f t="shared" si="86"/>
        <v>0</v>
      </c>
      <c r="X344" s="105" t="e">
        <f t="shared" si="87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x14ac:dyDescent="0.25">
      <c r="A345" s="10">
        <v>43067</v>
      </c>
      <c r="B345" s="11" t="s">
        <v>14</v>
      </c>
      <c r="C345" s="28" t="e">
        <f t="shared" si="88"/>
        <v>#DIV/0!</v>
      </c>
      <c r="D345" s="12"/>
      <c r="E345" s="12"/>
      <c r="F345" s="12"/>
      <c r="G345" s="12"/>
      <c r="H345" s="12"/>
      <c r="I345" s="21">
        <f t="shared" si="82"/>
        <v>0</v>
      </c>
      <c r="J345" s="105" t="e">
        <f t="shared" si="83"/>
        <v>#DIV/0!</v>
      </c>
      <c r="K345" s="12"/>
      <c r="L345" s="12"/>
      <c r="M345" s="12"/>
      <c r="N345" s="12"/>
      <c r="O345" s="12"/>
      <c r="P345" s="21">
        <f t="shared" si="84"/>
        <v>0</v>
      </c>
      <c r="Q345" s="105" t="e">
        <f t="shared" si="85"/>
        <v>#DIV/0!</v>
      </c>
      <c r="R345" s="12"/>
      <c r="S345" s="12"/>
      <c r="T345" s="12"/>
      <c r="U345" s="12"/>
      <c r="V345" s="12"/>
      <c r="W345" s="21">
        <f t="shared" si="86"/>
        <v>0</v>
      </c>
      <c r="X345" s="105" t="e">
        <f t="shared" si="87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x14ac:dyDescent="0.25">
      <c r="A346" s="10">
        <v>43068</v>
      </c>
      <c r="B346" s="11" t="s">
        <v>15</v>
      </c>
      <c r="C346" s="28" t="e">
        <f t="shared" si="88"/>
        <v>#DIV/0!</v>
      </c>
      <c r="D346" s="12"/>
      <c r="E346" s="12"/>
      <c r="F346" s="12"/>
      <c r="G346" s="12"/>
      <c r="H346" s="12"/>
      <c r="I346" s="21">
        <f t="shared" si="82"/>
        <v>0</v>
      </c>
      <c r="J346" s="105" t="e">
        <f t="shared" si="83"/>
        <v>#DIV/0!</v>
      </c>
      <c r="K346" s="12"/>
      <c r="L346" s="12"/>
      <c r="M346" s="12"/>
      <c r="N346" s="12"/>
      <c r="O346" s="12"/>
      <c r="P346" s="21">
        <f t="shared" si="84"/>
        <v>0</v>
      </c>
      <c r="Q346" s="105" t="e">
        <f t="shared" si="85"/>
        <v>#DIV/0!</v>
      </c>
      <c r="R346" s="12"/>
      <c r="S346" s="12"/>
      <c r="T346" s="12"/>
      <c r="U346" s="12"/>
      <c r="V346" s="12"/>
      <c r="W346" s="21">
        <f t="shared" si="86"/>
        <v>0</v>
      </c>
      <c r="X346" s="105" t="e">
        <f t="shared" si="87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x14ac:dyDescent="0.25">
      <c r="A347" s="10">
        <v>43069</v>
      </c>
      <c r="B347" s="11" t="s">
        <v>16</v>
      </c>
      <c r="C347" s="28" t="e">
        <f t="shared" si="88"/>
        <v>#DIV/0!</v>
      </c>
      <c r="D347" s="12"/>
      <c r="E347" s="12"/>
      <c r="F347" s="12"/>
      <c r="G347" s="12"/>
      <c r="H347" s="12"/>
      <c r="I347" s="21">
        <f t="shared" si="82"/>
        <v>0</v>
      </c>
      <c r="J347" s="105" t="e">
        <f t="shared" si="83"/>
        <v>#DIV/0!</v>
      </c>
      <c r="K347" s="12"/>
      <c r="L347" s="12"/>
      <c r="M347" s="12"/>
      <c r="N347" s="12"/>
      <c r="O347" s="12"/>
      <c r="P347" s="21">
        <f t="shared" si="84"/>
        <v>0</v>
      </c>
      <c r="Q347" s="105" t="e">
        <f t="shared" si="85"/>
        <v>#DIV/0!</v>
      </c>
      <c r="R347" s="12"/>
      <c r="S347" s="12"/>
      <c r="T347" s="12"/>
      <c r="U347" s="12"/>
      <c r="V347" s="12"/>
      <c r="W347" s="21">
        <f t="shared" si="86"/>
        <v>0</v>
      </c>
      <c r="X347" s="105" t="e">
        <f t="shared" si="87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9">AVERAGE(D318:D347)</f>
        <v>#DIV/0!</v>
      </c>
      <c r="E348" s="12" t="e">
        <f t="shared" si="89"/>
        <v>#DIV/0!</v>
      </c>
      <c r="F348" s="12" t="e">
        <f t="shared" si="89"/>
        <v>#DIV/0!</v>
      </c>
      <c r="G348" s="12" t="e">
        <f t="shared" si="89"/>
        <v>#DIV/0!</v>
      </c>
      <c r="H348" s="12" t="e">
        <f t="shared" si="89"/>
        <v>#DIV/0!</v>
      </c>
      <c r="I348" s="12">
        <f t="shared" si="89"/>
        <v>0</v>
      </c>
      <c r="J348" s="105" t="e">
        <f t="shared" si="89"/>
        <v>#DIV/0!</v>
      </c>
      <c r="K348" s="12" t="e">
        <f t="shared" si="89"/>
        <v>#DIV/0!</v>
      </c>
      <c r="L348" s="12" t="e">
        <f t="shared" si="89"/>
        <v>#DIV/0!</v>
      </c>
      <c r="M348" s="12" t="e">
        <f t="shared" si="89"/>
        <v>#DIV/0!</v>
      </c>
      <c r="N348" s="12" t="e">
        <f t="shared" si="89"/>
        <v>#DIV/0!</v>
      </c>
      <c r="O348" s="12" t="e">
        <f t="shared" si="89"/>
        <v>#DIV/0!</v>
      </c>
      <c r="P348" s="12">
        <f t="shared" si="89"/>
        <v>0</v>
      </c>
      <c r="Q348" s="105" t="e">
        <f t="shared" si="89"/>
        <v>#DIV/0!</v>
      </c>
      <c r="R348" s="12" t="e">
        <f t="shared" si="89"/>
        <v>#DIV/0!</v>
      </c>
      <c r="S348" s="12" t="e">
        <f t="shared" si="89"/>
        <v>#DIV/0!</v>
      </c>
      <c r="T348" s="12" t="e">
        <f t="shared" si="89"/>
        <v>#DIV/0!</v>
      </c>
      <c r="U348" s="12" t="e">
        <f t="shared" si="89"/>
        <v>#DIV/0!</v>
      </c>
      <c r="V348" s="12" t="e">
        <f t="shared" si="89"/>
        <v>#DIV/0!</v>
      </c>
      <c r="W348" s="12">
        <f t="shared" si="89"/>
        <v>0</v>
      </c>
      <c r="X348" s="105" t="e">
        <f t="shared" si="89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x14ac:dyDescent="0.25">
      <c r="A349" s="10">
        <v>43070</v>
      </c>
      <c r="B349" s="11" t="s">
        <v>17</v>
      </c>
      <c r="C349" s="28" t="e">
        <f t="shared" si="88"/>
        <v>#DIV/0!</v>
      </c>
      <c r="D349" s="12"/>
      <c r="E349" s="12"/>
      <c r="F349" s="12"/>
      <c r="G349" s="12"/>
      <c r="H349" s="12"/>
      <c r="I349" s="21">
        <f t="shared" ref="I349:I379" si="90">SUM(D349:H349)</f>
        <v>0</v>
      </c>
      <c r="J349" s="105" t="e">
        <f t="shared" ref="J349:J379" si="91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92">SUM(K349:O349)</f>
        <v>0</v>
      </c>
      <c r="Q349" s="105" t="e">
        <f t="shared" ref="Q349:Q379" si="93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94">SUM(R349:V349)</f>
        <v>0</v>
      </c>
      <c r="X349" s="105" t="e">
        <f t="shared" ref="X349:X379" si="95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x14ac:dyDescent="0.25">
      <c r="A350" s="10">
        <v>43071</v>
      </c>
      <c r="B350" s="11" t="s">
        <v>18</v>
      </c>
      <c r="C350" s="28" t="e">
        <f t="shared" si="88"/>
        <v>#DIV/0!</v>
      </c>
      <c r="D350" s="12"/>
      <c r="E350" s="12"/>
      <c r="F350" s="12"/>
      <c r="G350" s="12"/>
      <c r="H350" s="12"/>
      <c r="I350" s="21">
        <f t="shared" si="90"/>
        <v>0</v>
      </c>
      <c r="J350" s="105" t="e">
        <f t="shared" si="91"/>
        <v>#DIV/0!</v>
      </c>
      <c r="K350" s="12"/>
      <c r="L350" s="12"/>
      <c r="M350" s="12"/>
      <c r="N350" s="12"/>
      <c r="O350" s="12"/>
      <c r="P350" s="21">
        <f t="shared" si="92"/>
        <v>0</v>
      </c>
      <c r="Q350" s="105" t="e">
        <f t="shared" si="93"/>
        <v>#DIV/0!</v>
      </c>
      <c r="R350" s="12"/>
      <c r="S350" s="12"/>
      <c r="T350" s="12"/>
      <c r="U350" s="12"/>
      <c r="V350" s="12"/>
      <c r="W350" s="21">
        <f t="shared" si="94"/>
        <v>0</v>
      </c>
      <c r="X350" s="105" t="e">
        <f t="shared" si="95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x14ac:dyDescent="0.25">
      <c r="A351" s="10">
        <v>43072</v>
      </c>
      <c r="B351" s="11" t="s">
        <v>12</v>
      </c>
      <c r="C351" s="28" t="e">
        <f t="shared" si="88"/>
        <v>#DIV/0!</v>
      </c>
      <c r="D351" s="12"/>
      <c r="E351" s="12"/>
      <c r="F351" s="12"/>
      <c r="G351" s="12"/>
      <c r="H351" s="12"/>
      <c r="I351" s="21">
        <f t="shared" si="90"/>
        <v>0</v>
      </c>
      <c r="J351" s="105" t="e">
        <f t="shared" si="91"/>
        <v>#DIV/0!</v>
      </c>
      <c r="K351" s="12"/>
      <c r="L351" s="12"/>
      <c r="M351" s="12"/>
      <c r="N351" s="12"/>
      <c r="O351" s="12"/>
      <c r="P351" s="21">
        <f t="shared" si="92"/>
        <v>0</v>
      </c>
      <c r="Q351" s="105" t="e">
        <f t="shared" si="93"/>
        <v>#DIV/0!</v>
      </c>
      <c r="R351" s="12"/>
      <c r="S351" s="12"/>
      <c r="T351" s="12"/>
      <c r="U351" s="12"/>
      <c r="V351" s="12"/>
      <c r="W351" s="21">
        <f t="shared" si="94"/>
        <v>0</v>
      </c>
      <c r="X351" s="105" t="e">
        <f t="shared" si="95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x14ac:dyDescent="0.25">
      <c r="A352" s="10">
        <v>43073</v>
      </c>
      <c r="B352" s="11" t="s">
        <v>13</v>
      </c>
      <c r="C352" s="28" t="e">
        <f t="shared" si="88"/>
        <v>#DIV/0!</v>
      </c>
      <c r="D352" s="12"/>
      <c r="E352" s="12"/>
      <c r="F352" s="12"/>
      <c r="G352" s="12"/>
      <c r="H352" s="12"/>
      <c r="I352" s="21">
        <f t="shared" si="90"/>
        <v>0</v>
      </c>
      <c r="J352" s="105" t="e">
        <f t="shared" si="91"/>
        <v>#DIV/0!</v>
      </c>
      <c r="K352" s="12"/>
      <c r="L352" s="12"/>
      <c r="M352" s="12"/>
      <c r="N352" s="12"/>
      <c r="O352" s="12"/>
      <c r="P352" s="21">
        <f t="shared" si="92"/>
        <v>0</v>
      </c>
      <c r="Q352" s="105" t="e">
        <f t="shared" si="93"/>
        <v>#DIV/0!</v>
      </c>
      <c r="R352" s="12"/>
      <c r="S352" s="12"/>
      <c r="T352" s="12"/>
      <c r="U352" s="12"/>
      <c r="V352" s="12"/>
      <c r="W352" s="21">
        <f t="shared" si="94"/>
        <v>0</v>
      </c>
      <c r="X352" s="105" t="e">
        <f t="shared" si="95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x14ac:dyDescent="0.25">
      <c r="A353" s="10">
        <v>43074</v>
      </c>
      <c r="B353" s="11" t="s">
        <v>14</v>
      </c>
      <c r="C353" s="28" t="e">
        <f t="shared" si="88"/>
        <v>#DIV/0!</v>
      </c>
      <c r="D353" s="12"/>
      <c r="E353" s="12"/>
      <c r="F353" s="12"/>
      <c r="G353" s="12"/>
      <c r="H353" s="12"/>
      <c r="I353" s="21">
        <f t="shared" si="90"/>
        <v>0</v>
      </c>
      <c r="J353" s="105" t="e">
        <f t="shared" si="91"/>
        <v>#DIV/0!</v>
      </c>
      <c r="K353" s="12"/>
      <c r="L353" s="12"/>
      <c r="M353" s="12"/>
      <c r="N353" s="12"/>
      <c r="O353" s="12"/>
      <c r="P353" s="21">
        <f t="shared" si="92"/>
        <v>0</v>
      </c>
      <c r="Q353" s="105" t="e">
        <f t="shared" si="93"/>
        <v>#DIV/0!</v>
      </c>
      <c r="R353" s="12"/>
      <c r="S353" s="12"/>
      <c r="T353" s="12"/>
      <c r="U353" s="12"/>
      <c r="V353" s="12"/>
      <c r="W353" s="21">
        <f t="shared" si="94"/>
        <v>0</v>
      </c>
      <c r="X353" s="105" t="e">
        <f t="shared" si="95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x14ac:dyDescent="0.25">
      <c r="A354" s="10">
        <v>43075</v>
      </c>
      <c r="B354" s="11" t="s">
        <v>15</v>
      </c>
      <c r="C354" s="28" t="e">
        <f t="shared" si="88"/>
        <v>#DIV/0!</v>
      </c>
      <c r="D354" s="12"/>
      <c r="E354" s="12"/>
      <c r="F354" s="12"/>
      <c r="G354" s="12"/>
      <c r="H354" s="12"/>
      <c r="I354" s="21">
        <f t="shared" si="90"/>
        <v>0</v>
      </c>
      <c r="J354" s="105" t="e">
        <f t="shared" si="91"/>
        <v>#DIV/0!</v>
      </c>
      <c r="K354" s="12"/>
      <c r="L354" s="12"/>
      <c r="M354" s="12"/>
      <c r="N354" s="12"/>
      <c r="O354" s="12"/>
      <c r="P354" s="21">
        <f t="shared" si="92"/>
        <v>0</v>
      </c>
      <c r="Q354" s="105" t="e">
        <f t="shared" si="93"/>
        <v>#DIV/0!</v>
      </c>
      <c r="R354" s="12"/>
      <c r="S354" s="12"/>
      <c r="T354" s="12"/>
      <c r="U354" s="12"/>
      <c r="V354" s="12"/>
      <c r="W354" s="21">
        <f t="shared" si="94"/>
        <v>0</v>
      </c>
      <c r="X354" s="105" t="e">
        <f t="shared" si="95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x14ac:dyDescent="0.25">
      <c r="A355" s="10">
        <v>43076</v>
      </c>
      <c r="B355" s="11" t="s">
        <v>16</v>
      </c>
      <c r="C355" s="28" t="e">
        <f t="shared" si="88"/>
        <v>#DIV/0!</v>
      </c>
      <c r="D355" s="12"/>
      <c r="E355" s="12"/>
      <c r="F355" s="12"/>
      <c r="G355" s="12"/>
      <c r="H355" s="12"/>
      <c r="I355" s="21">
        <f t="shared" si="90"/>
        <v>0</v>
      </c>
      <c r="J355" s="105" t="e">
        <f t="shared" si="91"/>
        <v>#DIV/0!</v>
      </c>
      <c r="K355" s="12"/>
      <c r="L355" s="12"/>
      <c r="M355" s="12"/>
      <c r="N355" s="12"/>
      <c r="O355" s="12"/>
      <c r="P355" s="21">
        <f t="shared" si="92"/>
        <v>0</v>
      </c>
      <c r="Q355" s="105" t="e">
        <f t="shared" si="93"/>
        <v>#DIV/0!</v>
      </c>
      <c r="R355" s="12"/>
      <c r="S355" s="12"/>
      <c r="T355" s="12"/>
      <c r="U355" s="12"/>
      <c r="V355" s="12"/>
      <c r="W355" s="21">
        <f t="shared" si="94"/>
        <v>0</v>
      </c>
      <c r="X355" s="105" t="e">
        <f t="shared" si="95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x14ac:dyDescent="0.25">
      <c r="A356" s="10">
        <v>43077</v>
      </c>
      <c r="B356" s="11" t="s">
        <v>17</v>
      </c>
      <c r="C356" s="28" t="e">
        <f t="shared" si="88"/>
        <v>#DIV/0!</v>
      </c>
      <c r="D356" s="12"/>
      <c r="E356" s="12"/>
      <c r="F356" s="12"/>
      <c r="G356" s="12"/>
      <c r="H356" s="12"/>
      <c r="I356" s="21">
        <f t="shared" si="90"/>
        <v>0</v>
      </c>
      <c r="J356" s="105" t="e">
        <f t="shared" si="91"/>
        <v>#DIV/0!</v>
      </c>
      <c r="K356" s="12"/>
      <c r="L356" s="12"/>
      <c r="M356" s="12"/>
      <c r="N356" s="12"/>
      <c r="O356" s="12"/>
      <c r="P356" s="21">
        <f t="shared" si="92"/>
        <v>0</v>
      </c>
      <c r="Q356" s="105" t="e">
        <f t="shared" si="93"/>
        <v>#DIV/0!</v>
      </c>
      <c r="R356" s="12"/>
      <c r="S356" s="12"/>
      <c r="T356" s="12"/>
      <c r="U356" s="12"/>
      <c r="V356" s="12"/>
      <c r="W356" s="21">
        <f t="shared" si="94"/>
        <v>0</v>
      </c>
      <c r="X356" s="105" t="e">
        <f t="shared" si="95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x14ac:dyDescent="0.25">
      <c r="A357" s="10">
        <v>43078</v>
      </c>
      <c r="B357" s="11" t="s">
        <v>18</v>
      </c>
      <c r="C357" s="28" t="e">
        <f t="shared" si="88"/>
        <v>#DIV/0!</v>
      </c>
      <c r="D357" s="12"/>
      <c r="E357" s="12"/>
      <c r="F357" s="12"/>
      <c r="G357" s="12"/>
      <c r="H357" s="12"/>
      <c r="I357" s="21">
        <f t="shared" si="90"/>
        <v>0</v>
      </c>
      <c r="J357" s="105" t="e">
        <f t="shared" si="91"/>
        <v>#DIV/0!</v>
      </c>
      <c r="K357" s="12"/>
      <c r="L357" s="12"/>
      <c r="M357" s="12"/>
      <c r="N357" s="12"/>
      <c r="O357" s="12"/>
      <c r="P357" s="21">
        <f t="shared" si="92"/>
        <v>0</v>
      </c>
      <c r="Q357" s="105" t="e">
        <f t="shared" si="93"/>
        <v>#DIV/0!</v>
      </c>
      <c r="R357" s="12"/>
      <c r="S357" s="12"/>
      <c r="T357" s="12"/>
      <c r="U357" s="12"/>
      <c r="V357" s="12"/>
      <c r="W357" s="21">
        <f t="shared" si="94"/>
        <v>0</v>
      </c>
      <c r="X357" s="105" t="e">
        <f t="shared" si="95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x14ac:dyDescent="0.25">
      <c r="A358" s="10">
        <v>43079</v>
      </c>
      <c r="B358" s="11" t="s">
        <v>12</v>
      </c>
      <c r="C358" s="28" t="e">
        <f t="shared" si="88"/>
        <v>#DIV/0!</v>
      </c>
      <c r="D358" s="12"/>
      <c r="E358" s="12"/>
      <c r="F358" s="12"/>
      <c r="G358" s="12"/>
      <c r="H358" s="12"/>
      <c r="I358" s="21">
        <f t="shared" si="90"/>
        <v>0</v>
      </c>
      <c r="J358" s="105" t="e">
        <f t="shared" si="91"/>
        <v>#DIV/0!</v>
      </c>
      <c r="K358" s="12"/>
      <c r="L358" s="12"/>
      <c r="M358" s="12"/>
      <c r="N358" s="12"/>
      <c r="O358" s="12"/>
      <c r="P358" s="21">
        <f t="shared" si="92"/>
        <v>0</v>
      </c>
      <c r="Q358" s="105" t="e">
        <f t="shared" si="93"/>
        <v>#DIV/0!</v>
      </c>
      <c r="R358" s="12"/>
      <c r="S358" s="12"/>
      <c r="T358" s="12"/>
      <c r="U358" s="12"/>
      <c r="V358" s="12"/>
      <c r="W358" s="21">
        <f t="shared" si="94"/>
        <v>0</v>
      </c>
      <c r="X358" s="105" t="e">
        <f t="shared" si="95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x14ac:dyDescent="0.25">
      <c r="A359" s="10">
        <v>43080</v>
      </c>
      <c r="B359" s="11" t="s">
        <v>13</v>
      </c>
      <c r="C359" s="28" t="e">
        <f t="shared" si="88"/>
        <v>#DIV/0!</v>
      </c>
      <c r="D359" s="12"/>
      <c r="E359" s="12"/>
      <c r="F359" s="12"/>
      <c r="G359" s="12"/>
      <c r="H359" s="12"/>
      <c r="I359" s="21">
        <f t="shared" si="90"/>
        <v>0</v>
      </c>
      <c r="J359" s="105" t="e">
        <f t="shared" si="91"/>
        <v>#DIV/0!</v>
      </c>
      <c r="K359" s="12"/>
      <c r="L359" s="12"/>
      <c r="M359" s="12"/>
      <c r="N359" s="12"/>
      <c r="O359" s="12"/>
      <c r="P359" s="21">
        <f t="shared" si="92"/>
        <v>0</v>
      </c>
      <c r="Q359" s="105" t="e">
        <f t="shared" si="93"/>
        <v>#DIV/0!</v>
      </c>
      <c r="R359" s="12"/>
      <c r="S359" s="12"/>
      <c r="T359" s="12"/>
      <c r="U359" s="12"/>
      <c r="V359" s="12"/>
      <c r="W359" s="21">
        <f t="shared" si="94"/>
        <v>0</v>
      </c>
      <c r="X359" s="105" t="e">
        <f t="shared" si="95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x14ac:dyDescent="0.25">
      <c r="A360" s="10">
        <v>43081</v>
      </c>
      <c r="B360" s="11" t="s">
        <v>14</v>
      </c>
      <c r="C360" s="28" t="e">
        <f t="shared" si="88"/>
        <v>#DIV/0!</v>
      </c>
      <c r="D360" s="12"/>
      <c r="E360" s="12"/>
      <c r="F360" s="12"/>
      <c r="G360" s="12"/>
      <c r="H360" s="12"/>
      <c r="I360" s="21">
        <f t="shared" si="90"/>
        <v>0</v>
      </c>
      <c r="J360" s="105" t="e">
        <f t="shared" si="91"/>
        <v>#DIV/0!</v>
      </c>
      <c r="K360" s="12"/>
      <c r="L360" s="12"/>
      <c r="M360" s="12"/>
      <c r="N360" s="12"/>
      <c r="O360" s="12"/>
      <c r="P360" s="21">
        <f t="shared" si="92"/>
        <v>0</v>
      </c>
      <c r="Q360" s="105" t="e">
        <f t="shared" si="93"/>
        <v>#DIV/0!</v>
      </c>
      <c r="R360" s="12"/>
      <c r="S360" s="12"/>
      <c r="T360" s="12"/>
      <c r="U360" s="12"/>
      <c r="V360" s="12"/>
      <c r="W360" s="21">
        <f t="shared" si="94"/>
        <v>0</v>
      </c>
      <c r="X360" s="105" t="e">
        <f t="shared" si="95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x14ac:dyDescent="0.25">
      <c r="A361" s="10">
        <v>43082</v>
      </c>
      <c r="B361" s="11" t="s">
        <v>15</v>
      </c>
      <c r="C361" s="28" t="e">
        <f t="shared" si="88"/>
        <v>#DIV/0!</v>
      </c>
      <c r="D361" s="12"/>
      <c r="E361" s="12"/>
      <c r="F361" s="12"/>
      <c r="G361" s="12"/>
      <c r="H361" s="12"/>
      <c r="I361" s="21">
        <f t="shared" si="90"/>
        <v>0</v>
      </c>
      <c r="J361" s="105" t="e">
        <f t="shared" si="91"/>
        <v>#DIV/0!</v>
      </c>
      <c r="K361" s="12"/>
      <c r="L361" s="12"/>
      <c r="M361" s="12"/>
      <c r="N361" s="12"/>
      <c r="O361" s="12"/>
      <c r="P361" s="21">
        <f t="shared" si="92"/>
        <v>0</v>
      </c>
      <c r="Q361" s="105" t="e">
        <f t="shared" si="93"/>
        <v>#DIV/0!</v>
      </c>
      <c r="R361" s="12"/>
      <c r="S361" s="12"/>
      <c r="T361" s="12"/>
      <c r="U361" s="12"/>
      <c r="V361" s="12"/>
      <c r="W361" s="21">
        <f t="shared" si="94"/>
        <v>0</v>
      </c>
      <c r="X361" s="105" t="e">
        <f t="shared" si="95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x14ac:dyDescent="0.25">
      <c r="A362" s="10">
        <v>43083</v>
      </c>
      <c r="B362" s="11" t="s">
        <v>16</v>
      </c>
      <c r="C362" s="28" t="e">
        <f t="shared" si="88"/>
        <v>#DIV/0!</v>
      </c>
      <c r="D362" s="12"/>
      <c r="E362" s="12"/>
      <c r="F362" s="12"/>
      <c r="G362" s="12"/>
      <c r="H362" s="12"/>
      <c r="I362" s="21">
        <f t="shared" si="90"/>
        <v>0</v>
      </c>
      <c r="J362" s="105" t="e">
        <f t="shared" si="91"/>
        <v>#DIV/0!</v>
      </c>
      <c r="K362" s="12"/>
      <c r="L362" s="12"/>
      <c r="M362" s="12"/>
      <c r="N362" s="12"/>
      <c r="O362" s="12"/>
      <c r="P362" s="21">
        <f t="shared" si="92"/>
        <v>0</v>
      </c>
      <c r="Q362" s="105" t="e">
        <f t="shared" si="93"/>
        <v>#DIV/0!</v>
      </c>
      <c r="R362" s="12"/>
      <c r="S362" s="12"/>
      <c r="T362" s="12"/>
      <c r="U362" s="12"/>
      <c r="V362" s="12"/>
      <c r="W362" s="21">
        <f t="shared" si="94"/>
        <v>0</v>
      </c>
      <c r="X362" s="105" t="e">
        <f t="shared" si="95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x14ac:dyDescent="0.25">
      <c r="A363" s="10">
        <v>43084</v>
      </c>
      <c r="B363" s="11" t="s">
        <v>17</v>
      </c>
      <c r="C363" s="28" t="e">
        <f t="shared" si="88"/>
        <v>#DIV/0!</v>
      </c>
      <c r="D363" s="12"/>
      <c r="E363" s="12"/>
      <c r="F363" s="12"/>
      <c r="G363" s="12"/>
      <c r="H363" s="12"/>
      <c r="I363" s="21">
        <f t="shared" si="90"/>
        <v>0</v>
      </c>
      <c r="J363" s="105" t="e">
        <f t="shared" si="91"/>
        <v>#DIV/0!</v>
      </c>
      <c r="K363" s="12"/>
      <c r="L363" s="12"/>
      <c r="M363" s="12"/>
      <c r="N363" s="12"/>
      <c r="O363" s="12"/>
      <c r="P363" s="21">
        <f t="shared" si="92"/>
        <v>0</v>
      </c>
      <c r="Q363" s="105" t="e">
        <f t="shared" si="93"/>
        <v>#DIV/0!</v>
      </c>
      <c r="R363" s="12"/>
      <c r="S363" s="12"/>
      <c r="T363" s="12"/>
      <c r="U363" s="12"/>
      <c r="V363" s="12"/>
      <c r="W363" s="21">
        <f t="shared" si="94"/>
        <v>0</v>
      </c>
      <c r="X363" s="105" t="e">
        <f t="shared" si="95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x14ac:dyDescent="0.25">
      <c r="A364" s="10">
        <v>43085</v>
      </c>
      <c r="B364" s="11" t="s">
        <v>18</v>
      </c>
      <c r="C364" s="28" t="e">
        <f t="shared" si="88"/>
        <v>#DIV/0!</v>
      </c>
      <c r="D364" s="12"/>
      <c r="E364" s="12"/>
      <c r="F364" s="12"/>
      <c r="G364" s="12"/>
      <c r="H364" s="12"/>
      <c r="I364" s="21">
        <f t="shared" si="90"/>
        <v>0</v>
      </c>
      <c r="J364" s="105" t="e">
        <f t="shared" si="91"/>
        <v>#DIV/0!</v>
      </c>
      <c r="K364" s="12"/>
      <c r="L364" s="12"/>
      <c r="M364" s="12"/>
      <c r="N364" s="12"/>
      <c r="O364" s="12"/>
      <c r="P364" s="21">
        <f t="shared" si="92"/>
        <v>0</v>
      </c>
      <c r="Q364" s="105" t="e">
        <f t="shared" si="93"/>
        <v>#DIV/0!</v>
      </c>
      <c r="R364" s="12"/>
      <c r="S364" s="12"/>
      <c r="T364" s="12"/>
      <c r="U364" s="12"/>
      <c r="V364" s="12"/>
      <c r="W364" s="21">
        <f t="shared" si="94"/>
        <v>0</v>
      </c>
      <c r="X364" s="105" t="e">
        <f t="shared" si="95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x14ac:dyDescent="0.25">
      <c r="A365" s="10">
        <v>43086</v>
      </c>
      <c r="B365" s="11" t="s">
        <v>12</v>
      </c>
      <c r="C365" s="28" t="e">
        <f t="shared" si="88"/>
        <v>#DIV/0!</v>
      </c>
      <c r="D365" s="12"/>
      <c r="E365" s="12"/>
      <c r="F365" s="12"/>
      <c r="G365" s="12"/>
      <c r="H365" s="12"/>
      <c r="I365" s="21">
        <f t="shared" si="90"/>
        <v>0</v>
      </c>
      <c r="J365" s="105" t="e">
        <f t="shared" si="91"/>
        <v>#DIV/0!</v>
      </c>
      <c r="K365" s="12"/>
      <c r="L365" s="12"/>
      <c r="M365" s="12"/>
      <c r="N365" s="12"/>
      <c r="O365" s="12"/>
      <c r="P365" s="21">
        <f t="shared" si="92"/>
        <v>0</v>
      </c>
      <c r="Q365" s="105" t="e">
        <f t="shared" si="93"/>
        <v>#DIV/0!</v>
      </c>
      <c r="R365" s="12"/>
      <c r="S365" s="12"/>
      <c r="T365" s="12"/>
      <c r="U365" s="12"/>
      <c r="V365" s="12"/>
      <c r="W365" s="21">
        <f t="shared" si="94"/>
        <v>0</v>
      </c>
      <c r="X365" s="105" t="e">
        <f t="shared" si="95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x14ac:dyDescent="0.25">
      <c r="A366" s="10">
        <v>43087</v>
      </c>
      <c r="B366" s="11" t="s">
        <v>13</v>
      </c>
      <c r="C366" s="28" t="e">
        <f t="shared" si="88"/>
        <v>#DIV/0!</v>
      </c>
      <c r="D366" s="12"/>
      <c r="E366" s="12"/>
      <c r="F366" s="12"/>
      <c r="G366" s="12"/>
      <c r="H366" s="12"/>
      <c r="I366" s="21">
        <f t="shared" si="90"/>
        <v>0</v>
      </c>
      <c r="J366" s="105" t="e">
        <f t="shared" si="91"/>
        <v>#DIV/0!</v>
      </c>
      <c r="K366" s="12"/>
      <c r="L366" s="12"/>
      <c r="M366" s="12"/>
      <c r="N366" s="12"/>
      <c r="O366" s="12"/>
      <c r="P366" s="21">
        <f t="shared" si="92"/>
        <v>0</v>
      </c>
      <c r="Q366" s="105" t="e">
        <f t="shared" si="93"/>
        <v>#DIV/0!</v>
      </c>
      <c r="R366" s="12"/>
      <c r="S366" s="12"/>
      <c r="T366" s="12"/>
      <c r="U366" s="12"/>
      <c r="V366" s="12"/>
      <c r="W366" s="21">
        <f t="shared" si="94"/>
        <v>0</v>
      </c>
      <c r="X366" s="105" t="e">
        <f t="shared" si="95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x14ac:dyDescent="0.25">
      <c r="A367" s="10">
        <v>43088</v>
      </c>
      <c r="B367" s="11" t="s">
        <v>14</v>
      </c>
      <c r="C367" s="28" t="e">
        <f t="shared" si="88"/>
        <v>#DIV/0!</v>
      </c>
      <c r="D367" s="12"/>
      <c r="E367" s="12"/>
      <c r="F367" s="12"/>
      <c r="G367" s="12"/>
      <c r="H367" s="12"/>
      <c r="I367" s="21">
        <f t="shared" si="90"/>
        <v>0</v>
      </c>
      <c r="J367" s="105" t="e">
        <f t="shared" si="91"/>
        <v>#DIV/0!</v>
      </c>
      <c r="K367" s="12"/>
      <c r="L367" s="12"/>
      <c r="M367" s="12"/>
      <c r="N367" s="12"/>
      <c r="O367" s="12"/>
      <c r="P367" s="21">
        <f t="shared" si="92"/>
        <v>0</v>
      </c>
      <c r="Q367" s="105" t="e">
        <f t="shared" si="93"/>
        <v>#DIV/0!</v>
      </c>
      <c r="R367" s="12"/>
      <c r="S367" s="12"/>
      <c r="T367" s="12"/>
      <c r="U367" s="12"/>
      <c r="V367" s="12"/>
      <c r="W367" s="21">
        <f t="shared" si="94"/>
        <v>0</v>
      </c>
      <c r="X367" s="105" t="e">
        <f t="shared" si="95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x14ac:dyDescent="0.25">
      <c r="A368" s="10">
        <v>43089</v>
      </c>
      <c r="B368" s="11" t="s">
        <v>15</v>
      </c>
      <c r="C368" s="28" t="e">
        <f t="shared" si="88"/>
        <v>#DIV/0!</v>
      </c>
      <c r="D368" s="12"/>
      <c r="E368" s="12"/>
      <c r="F368" s="12"/>
      <c r="G368" s="12"/>
      <c r="H368" s="12"/>
      <c r="I368" s="21">
        <f t="shared" si="90"/>
        <v>0</v>
      </c>
      <c r="J368" s="105" t="e">
        <f t="shared" si="91"/>
        <v>#DIV/0!</v>
      </c>
      <c r="K368" s="12"/>
      <c r="L368" s="12"/>
      <c r="M368" s="12"/>
      <c r="N368" s="12"/>
      <c r="O368" s="12"/>
      <c r="P368" s="21">
        <f t="shared" si="92"/>
        <v>0</v>
      </c>
      <c r="Q368" s="105" t="e">
        <f t="shared" si="93"/>
        <v>#DIV/0!</v>
      </c>
      <c r="R368" s="12"/>
      <c r="S368" s="12"/>
      <c r="T368" s="12"/>
      <c r="U368" s="12"/>
      <c r="V368" s="12"/>
      <c r="W368" s="21">
        <f t="shared" si="94"/>
        <v>0</v>
      </c>
      <c r="X368" s="105" t="e">
        <f t="shared" si="95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x14ac:dyDescent="0.25">
      <c r="A369" s="10">
        <v>43090</v>
      </c>
      <c r="B369" s="11" t="s">
        <v>16</v>
      </c>
      <c r="C369" s="28" t="e">
        <f t="shared" si="88"/>
        <v>#DIV/0!</v>
      </c>
      <c r="D369" s="12"/>
      <c r="E369" s="12"/>
      <c r="F369" s="12"/>
      <c r="G369" s="12"/>
      <c r="H369" s="12"/>
      <c r="I369" s="21">
        <f t="shared" si="90"/>
        <v>0</v>
      </c>
      <c r="J369" s="105" t="e">
        <f t="shared" si="91"/>
        <v>#DIV/0!</v>
      </c>
      <c r="K369" s="12"/>
      <c r="L369" s="12"/>
      <c r="M369" s="12"/>
      <c r="N369" s="12"/>
      <c r="O369" s="12"/>
      <c r="P369" s="21">
        <f t="shared" si="92"/>
        <v>0</v>
      </c>
      <c r="Q369" s="105" t="e">
        <f t="shared" si="93"/>
        <v>#DIV/0!</v>
      </c>
      <c r="R369" s="12"/>
      <c r="S369" s="12"/>
      <c r="T369" s="12"/>
      <c r="U369" s="12"/>
      <c r="V369" s="12"/>
      <c r="W369" s="21">
        <f t="shared" si="94"/>
        <v>0</v>
      </c>
      <c r="X369" s="105" t="e">
        <f t="shared" si="95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x14ac:dyDescent="0.25">
      <c r="A370" s="10">
        <v>43091</v>
      </c>
      <c r="B370" s="11" t="s">
        <v>17</v>
      </c>
      <c r="C370" s="28" t="e">
        <f t="shared" si="88"/>
        <v>#DIV/0!</v>
      </c>
      <c r="D370" s="12"/>
      <c r="E370" s="12"/>
      <c r="F370" s="12"/>
      <c r="G370" s="12"/>
      <c r="H370" s="12"/>
      <c r="I370" s="21">
        <f t="shared" si="90"/>
        <v>0</v>
      </c>
      <c r="J370" s="105" t="e">
        <f t="shared" si="91"/>
        <v>#DIV/0!</v>
      </c>
      <c r="K370" s="12"/>
      <c r="L370" s="12"/>
      <c r="M370" s="12"/>
      <c r="N370" s="12"/>
      <c r="O370" s="12"/>
      <c r="P370" s="21">
        <f t="shared" si="92"/>
        <v>0</v>
      </c>
      <c r="Q370" s="105" t="e">
        <f t="shared" si="93"/>
        <v>#DIV/0!</v>
      </c>
      <c r="R370" s="12"/>
      <c r="S370" s="12"/>
      <c r="T370" s="12"/>
      <c r="U370" s="12"/>
      <c r="V370" s="12"/>
      <c r="W370" s="21">
        <f t="shared" si="94"/>
        <v>0</v>
      </c>
      <c r="X370" s="105" t="e">
        <f t="shared" si="95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x14ac:dyDescent="0.25">
      <c r="A371" s="10">
        <v>43092</v>
      </c>
      <c r="B371" s="11" t="s">
        <v>18</v>
      </c>
      <c r="C371" s="28" t="e">
        <f t="shared" si="88"/>
        <v>#DIV/0!</v>
      </c>
      <c r="D371" s="12"/>
      <c r="E371" s="12"/>
      <c r="F371" s="12"/>
      <c r="G371" s="12"/>
      <c r="H371" s="12"/>
      <c r="I371" s="21">
        <f t="shared" si="90"/>
        <v>0</v>
      </c>
      <c r="J371" s="105" t="e">
        <f t="shared" si="91"/>
        <v>#DIV/0!</v>
      </c>
      <c r="K371" s="12"/>
      <c r="L371" s="12"/>
      <c r="M371" s="12"/>
      <c r="N371" s="12"/>
      <c r="O371" s="12"/>
      <c r="P371" s="21">
        <f t="shared" si="92"/>
        <v>0</v>
      </c>
      <c r="Q371" s="105" t="e">
        <f t="shared" si="93"/>
        <v>#DIV/0!</v>
      </c>
      <c r="R371" s="12"/>
      <c r="S371" s="12"/>
      <c r="T371" s="12"/>
      <c r="U371" s="12"/>
      <c r="V371" s="12"/>
      <c r="W371" s="21">
        <f t="shared" si="94"/>
        <v>0</v>
      </c>
      <c r="X371" s="105" t="e">
        <f t="shared" si="95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x14ac:dyDescent="0.25">
      <c r="A372" s="10">
        <v>43093</v>
      </c>
      <c r="B372" s="11" t="s">
        <v>12</v>
      </c>
      <c r="C372" s="28" t="e">
        <f t="shared" si="88"/>
        <v>#DIV/0!</v>
      </c>
      <c r="D372" s="12"/>
      <c r="E372" s="12"/>
      <c r="F372" s="12"/>
      <c r="G372" s="12"/>
      <c r="H372" s="12"/>
      <c r="I372" s="21">
        <f t="shared" si="90"/>
        <v>0</v>
      </c>
      <c r="J372" s="105" t="e">
        <f t="shared" si="91"/>
        <v>#DIV/0!</v>
      </c>
      <c r="K372" s="12"/>
      <c r="L372" s="12"/>
      <c r="M372" s="12"/>
      <c r="N372" s="12"/>
      <c r="O372" s="12"/>
      <c r="P372" s="21">
        <f t="shared" si="92"/>
        <v>0</v>
      </c>
      <c r="Q372" s="105" t="e">
        <f t="shared" si="93"/>
        <v>#DIV/0!</v>
      </c>
      <c r="R372" s="12"/>
      <c r="S372" s="12"/>
      <c r="T372" s="12"/>
      <c r="U372" s="12"/>
      <c r="V372" s="12"/>
      <c r="W372" s="21">
        <f t="shared" si="94"/>
        <v>0</v>
      </c>
      <c r="X372" s="105" t="e">
        <f t="shared" si="95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x14ac:dyDescent="0.25">
      <c r="A373" s="10">
        <v>43094</v>
      </c>
      <c r="B373" s="11" t="s">
        <v>13</v>
      </c>
      <c r="C373" s="28" t="e">
        <f t="shared" si="88"/>
        <v>#DIV/0!</v>
      </c>
      <c r="D373" s="12"/>
      <c r="E373" s="12"/>
      <c r="F373" s="12"/>
      <c r="G373" s="12"/>
      <c r="H373" s="12"/>
      <c r="I373" s="21">
        <f t="shared" si="90"/>
        <v>0</v>
      </c>
      <c r="J373" s="105" t="e">
        <f t="shared" si="91"/>
        <v>#DIV/0!</v>
      </c>
      <c r="K373" s="12"/>
      <c r="L373" s="12"/>
      <c r="M373" s="12"/>
      <c r="N373" s="12"/>
      <c r="O373" s="12"/>
      <c r="P373" s="21">
        <f t="shared" si="92"/>
        <v>0</v>
      </c>
      <c r="Q373" s="105" t="e">
        <f t="shared" si="93"/>
        <v>#DIV/0!</v>
      </c>
      <c r="R373" s="12"/>
      <c r="S373" s="12"/>
      <c r="T373" s="12"/>
      <c r="U373" s="12"/>
      <c r="V373" s="12"/>
      <c r="W373" s="21">
        <f t="shared" si="94"/>
        <v>0</v>
      </c>
      <c r="X373" s="105" t="e">
        <f t="shared" si="95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x14ac:dyDescent="0.25">
      <c r="A374" s="10">
        <v>43095</v>
      </c>
      <c r="B374" s="11" t="s">
        <v>14</v>
      </c>
      <c r="C374" s="28" t="e">
        <f t="shared" si="88"/>
        <v>#DIV/0!</v>
      </c>
      <c r="D374" s="12"/>
      <c r="E374" s="12"/>
      <c r="F374" s="12"/>
      <c r="G374" s="12"/>
      <c r="H374" s="12"/>
      <c r="I374" s="21">
        <f t="shared" si="90"/>
        <v>0</v>
      </c>
      <c r="J374" s="105" t="e">
        <f t="shared" si="91"/>
        <v>#DIV/0!</v>
      </c>
      <c r="K374" s="12"/>
      <c r="L374" s="12"/>
      <c r="M374" s="12"/>
      <c r="N374" s="12"/>
      <c r="O374" s="12"/>
      <c r="P374" s="21">
        <f t="shared" si="92"/>
        <v>0</v>
      </c>
      <c r="Q374" s="105" t="e">
        <f t="shared" si="93"/>
        <v>#DIV/0!</v>
      </c>
      <c r="R374" s="12"/>
      <c r="S374" s="12"/>
      <c r="T374" s="12"/>
      <c r="U374" s="12"/>
      <c r="V374" s="12"/>
      <c r="W374" s="21">
        <f t="shared" si="94"/>
        <v>0</v>
      </c>
      <c r="X374" s="105" t="e">
        <f t="shared" si="95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x14ac:dyDescent="0.25">
      <c r="A375" s="10">
        <v>43096</v>
      </c>
      <c r="B375" s="11" t="s">
        <v>15</v>
      </c>
      <c r="C375" s="28" t="e">
        <f t="shared" si="88"/>
        <v>#DIV/0!</v>
      </c>
      <c r="D375" s="12"/>
      <c r="E375" s="12"/>
      <c r="F375" s="12"/>
      <c r="G375" s="12"/>
      <c r="H375" s="12"/>
      <c r="I375" s="21">
        <f t="shared" si="90"/>
        <v>0</v>
      </c>
      <c r="J375" s="105" t="e">
        <f t="shared" si="91"/>
        <v>#DIV/0!</v>
      </c>
      <c r="K375" s="12"/>
      <c r="L375" s="12"/>
      <c r="M375" s="12"/>
      <c r="N375" s="12"/>
      <c r="O375" s="12"/>
      <c r="P375" s="21">
        <f t="shared" si="92"/>
        <v>0</v>
      </c>
      <c r="Q375" s="105" t="e">
        <f t="shared" si="93"/>
        <v>#DIV/0!</v>
      </c>
      <c r="R375" s="12"/>
      <c r="S375" s="12"/>
      <c r="T375" s="12"/>
      <c r="U375" s="12"/>
      <c r="V375" s="12"/>
      <c r="W375" s="21">
        <f t="shared" si="94"/>
        <v>0</v>
      </c>
      <c r="X375" s="105" t="e">
        <f t="shared" si="95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x14ac:dyDescent="0.25">
      <c r="A376" s="10">
        <v>43097</v>
      </c>
      <c r="B376" s="11" t="s">
        <v>16</v>
      </c>
      <c r="C376" s="28" t="e">
        <f t="shared" si="88"/>
        <v>#DIV/0!</v>
      </c>
      <c r="D376" s="12"/>
      <c r="E376" s="12"/>
      <c r="F376" s="12"/>
      <c r="G376" s="12"/>
      <c r="H376" s="12"/>
      <c r="I376" s="21">
        <f t="shared" si="90"/>
        <v>0</v>
      </c>
      <c r="J376" s="105" t="e">
        <f t="shared" si="91"/>
        <v>#DIV/0!</v>
      </c>
      <c r="K376" s="12"/>
      <c r="L376" s="12"/>
      <c r="M376" s="12"/>
      <c r="N376" s="12"/>
      <c r="O376" s="12"/>
      <c r="P376" s="21">
        <f t="shared" si="92"/>
        <v>0</v>
      </c>
      <c r="Q376" s="105" t="e">
        <f t="shared" si="93"/>
        <v>#DIV/0!</v>
      </c>
      <c r="R376" s="12"/>
      <c r="S376" s="12"/>
      <c r="T376" s="12"/>
      <c r="U376" s="12"/>
      <c r="V376" s="12"/>
      <c r="W376" s="21">
        <f t="shared" si="94"/>
        <v>0</v>
      </c>
      <c r="X376" s="105" t="e">
        <f t="shared" si="95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x14ac:dyDescent="0.25">
      <c r="A377" s="10">
        <v>43098</v>
      </c>
      <c r="B377" s="11" t="s">
        <v>17</v>
      </c>
      <c r="C377" s="28" t="e">
        <f t="shared" si="88"/>
        <v>#DIV/0!</v>
      </c>
      <c r="D377" s="12"/>
      <c r="E377" s="12"/>
      <c r="F377" s="12"/>
      <c r="G377" s="12"/>
      <c r="H377" s="12"/>
      <c r="I377" s="21">
        <f t="shared" si="90"/>
        <v>0</v>
      </c>
      <c r="J377" s="105" t="e">
        <f t="shared" si="91"/>
        <v>#DIV/0!</v>
      </c>
      <c r="K377" s="12"/>
      <c r="L377" s="12"/>
      <c r="M377" s="12"/>
      <c r="N377" s="12"/>
      <c r="O377" s="12"/>
      <c r="P377" s="21">
        <f t="shared" si="92"/>
        <v>0</v>
      </c>
      <c r="Q377" s="105" t="e">
        <f t="shared" si="93"/>
        <v>#DIV/0!</v>
      </c>
      <c r="R377" s="12"/>
      <c r="S377" s="12"/>
      <c r="T377" s="12"/>
      <c r="U377" s="12"/>
      <c r="V377" s="12"/>
      <c r="W377" s="21">
        <f t="shared" si="94"/>
        <v>0</v>
      </c>
      <c r="X377" s="105" t="e">
        <f t="shared" si="95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x14ac:dyDescent="0.25">
      <c r="A378" s="10">
        <v>43099</v>
      </c>
      <c r="B378" s="11" t="s">
        <v>18</v>
      </c>
      <c r="C378" s="28" t="e">
        <f t="shared" si="88"/>
        <v>#DIV/0!</v>
      </c>
      <c r="D378" s="12"/>
      <c r="E378" s="12"/>
      <c r="F378" s="12"/>
      <c r="G378" s="12"/>
      <c r="H378" s="12"/>
      <c r="I378" s="21">
        <f t="shared" si="90"/>
        <v>0</v>
      </c>
      <c r="J378" s="105" t="e">
        <f t="shared" si="91"/>
        <v>#DIV/0!</v>
      </c>
      <c r="K378" s="12"/>
      <c r="L378" s="12"/>
      <c r="M378" s="12"/>
      <c r="N378" s="12"/>
      <c r="O378" s="12"/>
      <c r="P378" s="21">
        <f t="shared" si="92"/>
        <v>0</v>
      </c>
      <c r="Q378" s="105" t="e">
        <f t="shared" si="93"/>
        <v>#DIV/0!</v>
      </c>
      <c r="R378" s="12"/>
      <c r="S378" s="12"/>
      <c r="T378" s="12"/>
      <c r="U378" s="12"/>
      <c r="V378" s="12"/>
      <c r="W378" s="21">
        <f t="shared" si="94"/>
        <v>0</v>
      </c>
      <c r="X378" s="105" t="e">
        <f t="shared" si="95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x14ac:dyDescent="0.25">
      <c r="A379" s="10">
        <v>43100</v>
      </c>
      <c r="B379" s="11" t="s">
        <v>12</v>
      </c>
      <c r="C379" s="28" t="e">
        <f t="shared" si="88"/>
        <v>#DIV/0!</v>
      </c>
      <c r="D379" s="12"/>
      <c r="E379" s="12"/>
      <c r="F379" s="12"/>
      <c r="G379" s="12"/>
      <c r="H379" s="12"/>
      <c r="I379" s="21">
        <f t="shared" si="90"/>
        <v>0</v>
      </c>
      <c r="J379" s="105" t="e">
        <f t="shared" si="91"/>
        <v>#DIV/0!</v>
      </c>
      <c r="K379" s="12"/>
      <c r="L379" s="12"/>
      <c r="M379" s="12"/>
      <c r="N379" s="12"/>
      <c r="O379" s="12"/>
      <c r="P379" s="21">
        <f t="shared" si="92"/>
        <v>0</v>
      </c>
      <c r="Q379" s="105" t="e">
        <f t="shared" si="93"/>
        <v>#DIV/0!</v>
      </c>
      <c r="R379" s="12"/>
      <c r="S379" s="12"/>
      <c r="T379" s="12"/>
      <c r="U379" s="12"/>
      <c r="V379" s="12"/>
      <c r="W379" s="21">
        <f t="shared" si="94"/>
        <v>0</v>
      </c>
      <c r="X379" s="105" t="e">
        <f t="shared" si="95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x14ac:dyDescent="0.25">
      <c r="A380" s="27">
        <v>43070</v>
      </c>
      <c r="B380" s="11" t="s">
        <v>19</v>
      </c>
      <c r="C380" s="105" t="e">
        <f t="shared" ref="C380:X380" si="96">AVERAGE(C349:C379)</f>
        <v>#DIV/0!</v>
      </c>
      <c r="D380" s="12" t="e">
        <f t="shared" si="96"/>
        <v>#DIV/0!</v>
      </c>
      <c r="E380" s="12" t="e">
        <f t="shared" si="96"/>
        <v>#DIV/0!</v>
      </c>
      <c r="F380" s="12" t="e">
        <f t="shared" si="96"/>
        <v>#DIV/0!</v>
      </c>
      <c r="G380" s="12" t="e">
        <f t="shared" si="96"/>
        <v>#DIV/0!</v>
      </c>
      <c r="H380" s="12" t="e">
        <f t="shared" si="96"/>
        <v>#DIV/0!</v>
      </c>
      <c r="I380" s="12">
        <f t="shared" si="96"/>
        <v>0</v>
      </c>
      <c r="J380" s="105" t="e">
        <f t="shared" si="96"/>
        <v>#DIV/0!</v>
      </c>
      <c r="K380" s="12" t="e">
        <f t="shared" si="96"/>
        <v>#DIV/0!</v>
      </c>
      <c r="L380" s="12" t="e">
        <f t="shared" si="96"/>
        <v>#DIV/0!</v>
      </c>
      <c r="M380" s="12" t="e">
        <f t="shared" si="96"/>
        <v>#DIV/0!</v>
      </c>
      <c r="N380" s="12" t="e">
        <f t="shared" si="96"/>
        <v>#DIV/0!</v>
      </c>
      <c r="O380" s="12" t="e">
        <f t="shared" si="96"/>
        <v>#DIV/0!</v>
      </c>
      <c r="P380" s="12">
        <f t="shared" si="96"/>
        <v>0</v>
      </c>
      <c r="Q380" s="105" t="e">
        <f t="shared" si="96"/>
        <v>#DIV/0!</v>
      </c>
      <c r="R380" s="12" t="e">
        <f t="shared" si="96"/>
        <v>#DIV/0!</v>
      </c>
      <c r="S380" s="12" t="e">
        <f t="shared" si="96"/>
        <v>#DIV/0!</v>
      </c>
      <c r="T380" s="12" t="e">
        <f t="shared" si="96"/>
        <v>#DIV/0!</v>
      </c>
      <c r="U380" s="12" t="e">
        <f t="shared" si="96"/>
        <v>#DIV/0!</v>
      </c>
      <c r="V380" s="12" t="e">
        <f t="shared" si="96"/>
        <v>#DIV/0!</v>
      </c>
      <c r="W380" s="12">
        <f t="shared" si="96"/>
        <v>0</v>
      </c>
      <c r="X380" s="105" t="e">
        <f t="shared" si="96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K266" activePane="bottomRight" state="frozen"/>
      <selection pane="topRight"/>
      <selection pane="bottomLeft"/>
      <selection pane="bottomRight" activeCell="V270" sqref="V270"/>
    </sheetView>
  </sheetViews>
  <sheetFormatPr defaultColWidth="9" defaultRowHeight="14" x14ac:dyDescent="0.25"/>
  <cols>
    <col min="1" max="1" width="10.25" style="3" customWidth="1"/>
    <col min="2" max="2" width="6.25" style="3" customWidth="1"/>
    <col min="3" max="3" width="8.83203125" style="33" customWidth="1"/>
    <col min="4" max="4" width="7.58203125" style="34" customWidth="1"/>
    <col min="5" max="5" width="6.83203125" style="34" customWidth="1"/>
    <col min="6" max="6" width="6.33203125" style="34" customWidth="1"/>
    <col min="7" max="7" width="5.58203125" style="34" customWidth="1"/>
    <col min="8" max="8" width="7.08203125" style="34" customWidth="1"/>
    <col min="9" max="9" width="8.58203125" style="34" customWidth="1"/>
    <col min="10" max="10" width="8.83203125" style="33" customWidth="1"/>
    <col min="11" max="11" width="7.83203125" style="34" customWidth="1"/>
    <col min="12" max="12" width="6.75" style="34" customWidth="1"/>
    <col min="13" max="13" width="6.83203125" style="34" customWidth="1"/>
    <col min="14" max="14" width="5.58203125" style="34" customWidth="1"/>
    <col min="15" max="15" width="6.58203125" style="34" customWidth="1"/>
    <col min="16" max="16" width="8.33203125" style="34" customWidth="1"/>
    <col min="17" max="17" width="9.25" style="33" customWidth="1"/>
    <col min="18" max="18" width="8.83203125" style="34" customWidth="1"/>
    <col min="19" max="19" width="7.75" style="34" customWidth="1"/>
    <col min="20" max="20" width="6.83203125" style="34" customWidth="1"/>
    <col min="21" max="21" width="5.58203125" style="34" customWidth="1"/>
    <col min="22" max="22" width="7.58203125" style="34" customWidth="1"/>
    <col min="23" max="23" width="9.08203125" style="34" customWidth="1"/>
    <col min="24" max="24" width="9.33203125" style="33" customWidth="1"/>
    <col min="25" max="16384" width="9" style="3"/>
  </cols>
  <sheetData>
    <row r="1" spans="1:51" s="31" customFormat="1" ht="18.75" customHeight="1" x14ac:dyDescent="0.25">
      <c r="A1" s="121" t="s">
        <v>39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51" s="32" customForma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</row>
    <row r="3" spans="1:51" s="31" customFormat="1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35" t="s">
        <v>37</v>
      </c>
    </row>
    <row r="4" spans="1:51" x14ac:dyDescent="0.25">
      <c r="A4" s="10">
        <v>42736</v>
      </c>
      <c r="B4" s="11" t="s">
        <v>12</v>
      </c>
      <c r="C4" s="7">
        <f t="shared" ref="C4:C69" si="0">AVERAGE(J4,Q4,X4)</f>
        <v>4.8093319115550317</v>
      </c>
      <c r="D4" s="12">
        <v>507472</v>
      </c>
      <c r="E4" s="12">
        <v>20376</v>
      </c>
      <c r="F4" s="12">
        <v>7894</v>
      </c>
      <c r="G4" s="12">
        <v>2744</v>
      </c>
      <c r="H4" s="12">
        <v>10425</v>
      </c>
      <c r="I4" s="21">
        <f t="shared" ref="I4:I69" si="1">SUM(D4:H4)</f>
        <v>548911</v>
      </c>
      <c r="J4" s="7">
        <f t="shared" ref="J4:J69" si="2">(D4*5+E4*4+F4*3+G4*2+H4*1)/I4</f>
        <v>4.8431512576720088</v>
      </c>
      <c r="K4" s="12">
        <v>491322</v>
      </c>
      <c r="L4" s="12">
        <v>31619</v>
      </c>
      <c r="M4" s="12">
        <v>9681</v>
      </c>
      <c r="N4" s="12">
        <v>3410</v>
      </c>
      <c r="O4" s="12">
        <v>12890</v>
      </c>
      <c r="P4" s="21">
        <f t="shared" ref="P4:P69" si="3">SUM(K4:O4)</f>
        <v>548922</v>
      </c>
      <c r="Q4" s="7">
        <f t="shared" ref="Q4:Q69" si="4">(K4*5+L4*4+M4*3+N4*2+O4*1)/P4</f>
        <v>4.7945591541239008</v>
      </c>
      <c r="R4" s="12">
        <v>491221</v>
      </c>
      <c r="S4" s="12">
        <v>30553</v>
      </c>
      <c r="T4" s="12">
        <v>10203</v>
      </c>
      <c r="U4" s="12">
        <v>3622</v>
      </c>
      <c r="V4" s="12">
        <v>13323</v>
      </c>
      <c r="W4" s="21">
        <f t="shared" ref="W4:W69" si="5">SUM(R4:V4)</f>
        <v>548922</v>
      </c>
      <c r="X4" s="7">
        <f t="shared" ref="X4:X69" si="6">(R4*5+S4*4+T4*3+U4*2+V4*1)/W4</f>
        <v>4.7902853228691873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x14ac:dyDescent="0.25">
      <c r="A5" s="10">
        <v>42737</v>
      </c>
      <c r="B5" s="11" t="s">
        <v>13</v>
      </c>
      <c r="C5" s="7">
        <f t="shared" si="0"/>
        <v>4.8093057290725909</v>
      </c>
      <c r="D5" s="12">
        <v>507900</v>
      </c>
      <c r="E5" s="12">
        <v>20407</v>
      </c>
      <c r="F5" s="12">
        <v>7913</v>
      </c>
      <c r="G5" s="12">
        <v>2738</v>
      </c>
      <c r="H5" s="12">
        <v>10430</v>
      </c>
      <c r="I5" s="21">
        <f t="shared" si="1"/>
        <v>549388</v>
      </c>
      <c r="J5" s="7">
        <f t="shared" si="2"/>
        <v>4.8431582051300719</v>
      </c>
      <c r="K5" s="12">
        <v>491722</v>
      </c>
      <c r="L5" s="12">
        <v>31660</v>
      </c>
      <c r="M5" s="12">
        <v>9701</v>
      </c>
      <c r="N5" s="12">
        <v>3417</v>
      </c>
      <c r="O5" s="12">
        <v>12899</v>
      </c>
      <c r="P5" s="21">
        <f t="shared" si="3"/>
        <v>549399</v>
      </c>
      <c r="Q5" s="7">
        <f t="shared" si="4"/>
        <v>4.7944863387082979</v>
      </c>
      <c r="R5" s="12">
        <v>491640</v>
      </c>
      <c r="S5" s="12">
        <v>30582</v>
      </c>
      <c r="T5" s="12">
        <v>10219</v>
      </c>
      <c r="U5" s="12">
        <v>3628</v>
      </c>
      <c r="V5" s="12">
        <v>13330</v>
      </c>
      <c r="W5" s="21">
        <f t="shared" si="5"/>
        <v>549399</v>
      </c>
      <c r="X5" s="7">
        <f t="shared" si="6"/>
        <v>4.7902726433794021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x14ac:dyDescent="0.25">
      <c r="A6" s="10">
        <v>42738</v>
      </c>
      <c r="B6" s="11" t="s">
        <v>14</v>
      </c>
      <c r="C6" s="7">
        <f t="shared" si="0"/>
        <v>4.8093024066728072</v>
      </c>
      <c r="D6" s="12">
        <v>508627</v>
      </c>
      <c r="E6" s="12">
        <v>20407</v>
      </c>
      <c r="F6" s="12">
        <v>7944</v>
      </c>
      <c r="G6" s="12">
        <v>2740</v>
      </c>
      <c r="H6" s="12">
        <v>10461</v>
      </c>
      <c r="I6" s="21">
        <f t="shared" si="1"/>
        <v>550179</v>
      </c>
      <c r="J6" s="7">
        <f t="shared" si="2"/>
        <v>4.8430347214270268</v>
      </c>
      <c r="K6" s="12">
        <v>492426</v>
      </c>
      <c r="L6" s="12">
        <v>31706</v>
      </c>
      <c r="M6" s="12">
        <v>9711</v>
      </c>
      <c r="N6" s="12">
        <v>3429</v>
      </c>
      <c r="O6" s="12">
        <v>12918</v>
      </c>
      <c r="P6" s="21">
        <f t="shared" si="3"/>
        <v>550190</v>
      </c>
      <c r="Q6" s="7">
        <f t="shared" si="4"/>
        <v>4.7944582780494009</v>
      </c>
      <c r="R6" s="12">
        <v>492383</v>
      </c>
      <c r="S6" s="12">
        <v>30615</v>
      </c>
      <c r="T6" s="12">
        <v>10215</v>
      </c>
      <c r="U6" s="12">
        <v>3641</v>
      </c>
      <c r="V6" s="12">
        <v>13336</v>
      </c>
      <c r="W6" s="21">
        <f t="shared" si="5"/>
        <v>550190</v>
      </c>
      <c r="X6" s="7">
        <f t="shared" si="6"/>
        <v>4.7904142205419946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x14ac:dyDescent="0.25">
      <c r="A7" s="10">
        <v>42739</v>
      </c>
      <c r="B7" s="11" t="s">
        <v>15</v>
      </c>
      <c r="C7" s="7">
        <f t="shared" si="0"/>
        <v>4.8092822681435043</v>
      </c>
      <c r="D7" s="12">
        <v>509725</v>
      </c>
      <c r="E7" s="12">
        <v>20454</v>
      </c>
      <c r="F7" s="12">
        <v>7967</v>
      </c>
      <c r="G7" s="12">
        <v>2759</v>
      </c>
      <c r="H7" s="12">
        <v>10482</v>
      </c>
      <c r="I7" s="21">
        <f t="shared" si="1"/>
        <v>551387</v>
      </c>
      <c r="J7" s="7">
        <f t="shared" si="2"/>
        <v>4.8429542227147175</v>
      </c>
      <c r="K7" s="12">
        <v>493484</v>
      </c>
      <c r="L7" s="12">
        <v>31748</v>
      </c>
      <c r="M7" s="12">
        <v>9743</v>
      </c>
      <c r="N7" s="12">
        <v>3443</v>
      </c>
      <c r="O7" s="12">
        <v>12944</v>
      </c>
      <c r="P7" s="21">
        <f t="shared" si="3"/>
        <v>551362</v>
      </c>
      <c r="Q7" s="7">
        <f t="shared" si="4"/>
        <v>4.7944381368320634</v>
      </c>
      <c r="R7" s="12">
        <v>493470</v>
      </c>
      <c r="S7" s="12">
        <v>30673</v>
      </c>
      <c r="T7" s="12">
        <v>10248</v>
      </c>
      <c r="U7" s="12">
        <v>3654</v>
      </c>
      <c r="V7" s="12">
        <v>13353</v>
      </c>
      <c r="W7" s="21">
        <f t="shared" si="5"/>
        <v>551398</v>
      </c>
      <c r="X7" s="7">
        <f t="shared" si="6"/>
        <v>4.7904544448837321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x14ac:dyDescent="0.25">
      <c r="A8" s="10">
        <v>42740</v>
      </c>
      <c r="B8" s="11" t="s">
        <v>16</v>
      </c>
      <c r="C8" s="7">
        <f t="shared" si="0"/>
        <v>4.8091791826976236</v>
      </c>
      <c r="D8" s="12">
        <v>511199</v>
      </c>
      <c r="E8" s="12">
        <v>20492</v>
      </c>
      <c r="F8" s="12">
        <v>7988</v>
      </c>
      <c r="G8" s="12">
        <v>2778</v>
      </c>
      <c r="H8" s="12">
        <v>10525</v>
      </c>
      <c r="I8" s="21">
        <f t="shared" si="1"/>
        <v>552982</v>
      </c>
      <c r="J8" s="7">
        <f t="shared" si="2"/>
        <v>4.8428484109790189</v>
      </c>
      <c r="K8" s="12">
        <v>494899</v>
      </c>
      <c r="L8" s="12">
        <v>31860</v>
      </c>
      <c r="M8" s="12">
        <v>9770</v>
      </c>
      <c r="N8" s="12">
        <v>3459</v>
      </c>
      <c r="O8" s="12">
        <v>13005</v>
      </c>
      <c r="P8" s="21">
        <f t="shared" si="3"/>
        <v>552993</v>
      </c>
      <c r="Q8" s="7">
        <f t="shared" si="4"/>
        <v>4.7942162016517385</v>
      </c>
      <c r="R8" s="12">
        <v>494921</v>
      </c>
      <c r="S8" s="12">
        <v>30730</v>
      </c>
      <c r="T8" s="12">
        <v>10283</v>
      </c>
      <c r="U8" s="12">
        <v>3665</v>
      </c>
      <c r="V8" s="12">
        <v>13394</v>
      </c>
      <c r="W8" s="21">
        <f t="shared" si="5"/>
        <v>552993</v>
      </c>
      <c r="X8" s="7">
        <f t="shared" si="6"/>
        <v>4.7904729354621125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x14ac:dyDescent="0.25">
      <c r="A9" s="10">
        <v>42741</v>
      </c>
      <c r="B9" s="11" t="s">
        <v>17</v>
      </c>
      <c r="C9" s="7">
        <f t="shared" si="0"/>
        <v>4.8094543877727487</v>
      </c>
      <c r="D9" s="12">
        <v>513105</v>
      </c>
      <c r="E9" s="12">
        <v>20528</v>
      </c>
      <c r="F9" s="12">
        <v>7998</v>
      </c>
      <c r="G9" s="12">
        <v>2781</v>
      </c>
      <c r="H9" s="12">
        <v>10560</v>
      </c>
      <c r="I9" s="21">
        <f t="shared" si="1"/>
        <v>554972</v>
      </c>
      <c r="J9" s="7">
        <f t="shared" si="2"/>
        <v>4.8430425318754819</v>
      </c>
      <c r="K9" s="12">
        <v>496747</v>
      </c>
      <c r="L9" s="12">
        <v>31950</v>
      </c>
      <c r="M9" s="12">
        <v>9787</v>
      </c>
      <c r="N9" s="12">
        <v>3465</v>
      </c>
      <c r="O9" s="12">
        <v>13034</v>
      </c>
      <c r="P9" s="21">
        <f t="shared" si="3"/>
        <v>554983</v>
      </c>
      <c r="Q9" s="7">
        <f t="shared" si="4"/>
        <v>4.7944892005701076</v>
      </c>
      <c r="R9" s="12">
        <v>496779</v>
      </c>
      <c r="S9" s="12">
        <v>30822</v>
      </c>
      <c r="T9" s="12">
        <v>10298</v>
      </c>
      <c r="U9" s="12">
        <v>3669</v>
      </c>
      <c r="V9" s="12">
        <v>13415</v>
      </c>
      <c r="W9" s="21">
        <f t="shared" si="5"/>
        <v>554983</v>
      </c>
      <c r="X9" s="7">
        <f t="shared" si="6"/>
        <v>4.7908314308726574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x14ac:dyDescent="0.25">
      <c r="A10" s="10">
        <v>42742</v>
      </c>
      <c r="B10" s="11" t="s">
        <v>18</v>
      </c>
      <c r="C10" s="7">
        <f t="shared" si="0"/>
        <v>4.8095766643812752</v>
      </c>
      <c r="D10" s="12">
        <v>514845</v>
      </c>
      <c r="E10" s="12">
        <v>20544</v>
      </c>
      <c r="F10" s="12">
        <v>8012</v>
      </c>
      <c r="G10" s="12">
        <v>2785</v>
      </c>
      <c r="H10" s="12">
        <v>10603</v>
      </c>
      <c r="I10" s="21">
        <f t="shared" si="1"/>
        <v>556789</v>
      </c>
      <c r="J10" s="7">
        <f t="shared" si="2"/>
        <v>4.8431452489183515</v>
      </c>
      <c r="K10" s="12">
        <v>498426</v>
      </c>
      <c r="L10" s="12">
        <v>32005</v>
      </c>
      <c r="M10" s="12">
        <v>9813</v>
      </c>
      <c r="N10" s="12">
        <v>3475</v>
      </c>
      <c r="O10" s="12">
        <v>13080</v>
      </c>
      <c r="P10" s="21">
        <f t="shared" si="3"/>
        <v>556799</v>
      </c>
      <c r="Q10" s="7">
        <f t="shared" si="4"/>
        <v>4.7945829644090594</v>
      </c>
      <c r="R10" s="12">
        <v>498457</v>
      </c>
      <c r="S10" s="12">
        <v>30886</v>
      </c>
      <c r="T10" s="12">
        <v>10330</v>
      </c>
      <c r="U10" s="12">
        <v>3680</v>
      </c>
      <c r="V10" s="12">
        <v>13446</v>
      </c>
      <c r="W10" s="21">
        <f t="shared" si="5"/>
        <v>556799</v>
      </c>
      <c r="X10" s="7">
        <f t="shared" si="6"/>
        <v>4.7910017798164146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x14ac:dyDescent="0.25">
      <c r="A11" s="13">
        <v>42743</v>
      </c>
      <c r="B11" s="14" t="s">
        <v>12</v>
      </c>
      <c r="C11" s="15">
        <f t="shared" si="0"/>
        <v>4.8096091105578651</v>
      </c>
      <c r="D11" s="16">
        <v>516160</v>
      </c>
      <c r="E11" s="16">
        <v>20557</v>
      </c>
      <c r="F11" s="16">
        <v>8027</v>
      </c>
      <c r="G11" s="16">
        <v>2788</v>
      </c>
      <c r="H11" s="16">
        <v>10625</v>
      </c>
      <c r="I11" s="22">
        <f t="shared" si="1"/>
        <v>558157</v>
      </c>
      <c r="J11" s="15">
        <f t="shared" si="2"/>
        <v>4.8432788623989307</v>
      </c>
      <c r="K11" s="16">
        <v>499651</v>
      </c>
      <c r="L11" s="16">
        <v>32076</v>
      </c>
      <c r="M11" s="16">
        <v>9838</v>
      </c>
      <c r="N11" s="16">
        <v>3487</v>
      </c>
      <c r="O11" s="16">
        <v>13116</v>
      </c>
      <c r="P11" s="22">
        <f t="shared" si="3"/>
        <v>558168</v>
      </c>
      <c r="Q11" s="15">
        <f t="shared" si="4"/>
        <v>4.7945475197431602</v>
      </c>
      <c r="R11" s="16">
        <v>499703</v>
      </c>
      <c r="S11" s="16">
        <v>30945</v>
      </c>
      <c r="T11" s="16">
        <v>10345</v>
      </c>
      <c r="U11" s="16">
        <v>3686</v>
      </c>
      <c r="V11" s="16">
        <v>13491</v>
      </c>
      <c r="W11" s="22">
        <f t="shared" si="5"/>
        <v>558170</v>
      </c>
      <c r="X11" s="15">
        <f t="shared" si="6"/>
        <v>4.7910009495315045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x14ac:dyDescent="0.25">
      <c r="A12" s="10">
        <v>42744</v>
      </c>
      <c r="B12" s="11" t="s">
        <v>13</v>
      </c>
      <c r="C12" s="7">
        <f t="shared" si="0"/>
        <v>4.8094686072201771</v>
      </c>
      <c r="D12" s="12">
        <v>517769</v>
      </c>
      <c r="E12" s="12">
        <v>20608</v>
      </c>
      <c r="F12" s="12">
        <v>8049</v>
      </c>
      <c r="G12" s="12">
        <v>2802</v>
      </c>
      <c r="H12" s="12">
        <v>10670</v>
      </c>
      <c r="I12" s="21">
        <f t="shared" si="1"/>
        <v>559898</v>
      </c>
      <c r="J12" s="7">
        <f t="shared" si="2"/>
        <v>4.8432000114306533</v>
      </c>
      <c r="K12" s="12">
        <v>501173</v>
      </c>
      <c r="L12" s="12">
        <v>32184</v>
      </c>
      <c r="M12" s="12">
        <v>9864</v>
      </c>
      <c r="N12" s="12">
        <v>3504</v>
      </c>
      <c r="O12" s="12">
        <v>13184</v>
      </c>
      <c r="P12" s="21">
        <f t="shared" si="3"/>
        <v>559909</v>
      </c>
      <c r="Q12" s="7">
        <f t="shared" si="4"/>
        <v>4.7943237204617182</v>
      </c>
      <c r="R12" s="12">
        <v>501246</v>
      </c>
      <c r="S12" s="12">
        <v>31038</v>
      </c>
      <c r="T12" s="12">
        <v>10370</v>
      </c>
      <c r="U12" s="12">
        <v>3711</v>
      </c>
      <c r="V12" s="12">
        <v>13544</v>
      </c>
      <c r="W12" s="21">
        <f t="shared" si="5"/>
        <v>559909</v>
      </c>
      <c r="X12" s="7">
        <f t="shared" si="6"/>
        <v>4.790882089768159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x14ac:dyDescent="0.25">
      <c r="A13" s="10">
        <v>42745</v>
      </c>
      <c r="B13" s="11" t="s">
        <v>14</v>
      </c>
      <c r="C13" s="7">
        <f t="shared" si="0"/>
        <v>4.8092691306969275</v>
      </c>
      <c r="D13" s="12">
        <v>519217</v>
      </c>
      <c r="E13" s="12">
        <v>20671</v>
      </c>
      <c r="F13" s="12">
        <v>8072</v>
      </c>
      <c r="G13" s="12">
        <v>2814</v>
      </c>
      <c r="H13" s="12">
        <v>10723</v>
      </c>
      <c r="I13" s="21">
        <f t="shared" si="1"/>
        <v>561497</v>
      </c>
      <c r="J13" s="7">
        <f t="shared" si="2"/>
        <v>4.843010737368143</v>
      </c>
      <c r="K13" s="12">
        <v>502553</v>
      </c>
      <c r="L13" s="12">
        <v>32307</v>
      </c>
      <c r="M13" s="12">
        <v>9893</v>
      </c>
      <c r="N13" s="12">
        <v>3506</v>
      </c>
      <c r="O13" s="12">
        <v>13249</v>
      </c>
      <c r="P13" s="21">
        <f t="shared" si="3"/>
        <v>561508</v>
      </c>
      <c r="Q13" s="7">
        <f t="shared" si="4"/>
        <v>4.7941133519023769</v>
      </c>
      <c r="R13" s="12">
        <v>502623</v>
      </c>
      <c r="S13" s="12">
        <v>31165</v>
      </c>
      <c r="T13" s="12">
        <v>10397</v>
      </c>
      <c r="U13" s="12">
        <v>3718</v>
      </c>
      <c r="V13" s="12">
        <v>13605</v>
      </c>
      <c r="W13" s="21">
        <f t="shared" si="5"/>
        <v>561508</v>
      </c>
      <c r="X13" s="7">
        <f t="shared" si="6"/>
        <v>4.7906833028202627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x14ac:dyDescent="0.25">
      <c r="A14" s="10">
        <v>42746</v>
      </c>
      <c r="B14" s="11" t="s">
        <v>15</v>
      </c>
      <c r="C14" s="7">
        <f t="shared" si="0"/>
        <v>4.809285002027198</v>
      </c>
      <c r="D14" s="12">
        <v>520726</v>
      </c>
      <c r="E14" s="12">
        <v>20712</v>
      </c>
      <c r="F14" s="12">
        <v>8105</v>
      </c>
      <c r="G14" s="12">
        <v>2835</v>
      </c>
      <c r="H14" s="12">
        <v>10744</v>
      </c>
      <c r="I14" s="21">
        <f t="shared" si="1"/>
        <v>563122</v>
      </c>
      <c r="J14" s="7">
        <f t="shared" si="2"/>
        <v>4.843012704174229</v>
      </c>
      <c r="K14" s="12">
        <v>504018</v>
      </c>
      <c r="L14" s="12">
        <v>32382</v>
      </c>
      <c r="M14" s="12">
        <v>9916</v>
      </c>
      <c r="N14" s="12">
        <v>3531</v>
      </c>
      <c r="O14" s="12">
        <v>13286</v>
      </c>
      <c r="P14" s="21">
        <f t="shared" si="3"/>
        <v>563133</v>
      </c>
      <c r="Q14" s="7">
        <f t="shared" si="4"/>
        <v>4.7940965988496504</v>
      </c>
      <c r="R14" s="12">
        <v>504104</v>
      </c>
      <c r="S14" s="12">
        <v>31240</v>
      </c>
      <c r="T14" s="12">
        <v>10412</v>
      </c>
      <c r="U14" s="12">
        <v>3734</v>
      </c>
      <c r="V14" s="12">
        <v>13643</v>
      </c>
      <c r="W14" s="21">
        <f t="shared" si="5"/>
        <v>563133</v>
      </c>
      <c r="X14" s="7">
        <f t="shared" si="6"/>
        <v>4.7907457030577145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x14ac:dyDescent="0.25">
      <c r="A15" s="10">
        <v>42747</v>
      </c>
      <c r="B15" s="11" t="s">
        <v>16</v>
      </c>
      <c r="C15" s="7">
        <f t="shared" si="0"/>
        <v>4.8093242245476766</v>
      </c>
      <c r="D15" s="12">
        <v>522696</v>
      </c>
      <c r="E15" s="12">
        <v>20784</v>
      </c>
      <c r="F15" s="12">
        <v>8121</v>
      </c>
      <c r="G15" s="12">
        <v>2851</v>
      </c>
      <c r="H15" s="12">
        <v>10777</v>
      </c>
      <c r="I15" s="21">
        <f t="shared" si="1"/>
        <v>565229</v>
      </c>
      <c r="J15" s="7">
        <f t="shared" si="2"/>
        <v>4.8430954533472272</v>
      </c>
      <c r="K15" s="12">
        <v>505913</v>
      </c>
      <c r="L15" s="12">
        <v>32487</v>
      </c>
      <c r="M15" s="12">
        <v>9947</v>
      </c>
      <c r="N15" s="12">
        <v>3550</v>
      </c>
      <c r="O15" s="12">
        <v>13343</v>
      </c>
      <c r="P15" s="21">
        <f t="shared" si="3"/>
        <v>565240</v>
      </c>
      <c r="Q15" s="7">
        <f t="shared" si="4"/>
        <v>4.7940644681905029</v>
      </c>
      <c r="R15" s="12">
        <v>506028</v>
      </c>
      <c r="S15" s="12">
        <v>31335</v>
      </c>
      <c r="T15" s="12">
        <v>10426</v>
      </c>
      <c r="U15" s="12">
        <v>3750</v>
      </c>
      <c r="V15" s="12">
        <v>13701</v>
      </c>
      <c r="W15" s="21">
        <f t="shared" si="5"/>
        <v>565240</v>
      </c>
      <c r="X15" s="7">
        <f t="shared" si="6"/>
        <v>4.7908127521053006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x14ac:dyDescent="0.25">
      <c r="A16" s="10">
        <v>42748</v>
      </c>
      <c r="B16" s="11" t="s">
        <v>17</v>
      </c>
      <c r="C16" s="7">
        <f t="shared" si="0"/>
        <v>4.8093307090971704</v>
      </c>
      <c r="D16" s="12">
        <v>524528</v>
      </c>
      <c r="E16" s="12">
        <v>20845</v>
      </c>
      <c r="F16" s="12">
        <v>8148</v>
      </c>
      <c r="G16" s="12">
        <v>2864</v>
      </c>
      <c r="H16" s="12">
        <v>10809</v>
      </c>
      <c r="I16" s="21">
        <f t="shared" si="1"/>
        <v>567194</v>
      </c>
      <c r="J16" s="7">
        <f t="shared" si="2"/>
        <v>4.8431418526994294</v>
      </c>
      <c r="K16" s="12">
        <v>507676</v>
      </c>
      <c r="L16" s="12">
        <v>32592</v>
      </c>
      <c r="M16" s="12">
        <v>9975</v>
      </c>
      <c r="N16" s="12">
        <v>3563</v>
      </c>
      <c r="O16" s="12">
        <v>13399</v>
      </c>
      <c r="P16" s="21">
        <f t="shared" si="3"/>
        <v>567205</v>
      </c>
      <c r="Q16" s="7">
        <f t="shared" si="4"/>
        <v>4.7940303770241801</v>
      </c>
      <c r="R16" s="12">
        <v>507797</v>
      </c>
      <c r="S16" s="12">
        <v>31439</v>
      </c>
      <c r="T16" s="12">
        <v>10453</v>
      </c>
      <c r="U16" s="12">
        <v>3761</v>
      </c>
      <c r="V16" s="12">
        <v>13755</v>
      </c>
      <c r="W16" s="21">
        <f t="shared" si="5"/>
        <v>567205</v>
      </c>
      <c r="X16" s="7">
        <f t="shared" si="6"/>
        <v>4.7908198975678991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x14ac:dyDescent="0.25">
      <c r="A17" s="10">
        <v>42749</v>
      </c>
      <c r="B17" s="11" t="s">
        <v>18</v>
      </c>
      <c r="C17" s="7">
        <f t="shared" si="0"/>
        <v>4.8112679476845406</v>
      </c>
      <c r="D17" s="12">
        <v>526220</v>
      </c>
      <c r="E17" s="12">
        <v>20924</v>
      </c>
      <c r="F17" s="12">
        <v>8173</v>
      </c>
      <c r="G17" s="12">
        <v>2820</v>
      </c>
      <c r="H17" s="12">
        <v>10589</v>
      </c>
      <c r="I17" s="21">
        <f t="shared" si="1"/>
        <v>568726</v>
      </c>
      <c r="J17" s="7">
        <f t="shared" si="2"/>
        <v>4.8451169807605066</v>
      </c>
      <c r="K17" s="12">
        <v>509306</v>
      </c>
      <c r="L17" s="12">
        <v>32709</v>
      </c>
      <c r="M17" s="12">
        <v>10009</v>
      </c>
      <c r="N17" s="12">
        <v>3525</v>
      </c>
      <c r="O17" s="12">
        <v>13188</v>
      </c>
      <c r="P17" s="21">
        <f t="shared" si="3"/>
        <v>568737</v>
      </c>
      <c r="Q17" s="7">
        <f t="shared" si="4"/>
        <v>4.7959443468597964</v>
      </c>
      <c r="R17" s="12">
        <v>509442</v>
      </c>
      <c r="S17" s="12">
        <v>31538</v>
      </c>
      <c r="T17" s="12">
        <v>10481</v>
      </c>
      <c r="U17" s="12">
        <v>3729</v>
      </c>
      <c r="V17" s="12">
        <v>13547</v>
      </c>
      <c r="W17" s="21">
        <f t="shared" si="5"/>
        <v>568737</v>
      </c>
      <c r="X17" s="7">
        <f t="shared" si="6"/>
        <v>4.7927425154333196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x14ac:dyDescent="0.25">
      <c r="A18" s="13">
        <v>42750</v>
      </c>
      <c r="B18" s="14" t="s">
        <v>12</v>
      </c>
      <c r="C18" s="15">
        <f t="shared" si="0"/>
        <v>4.811348806270547</v>
      </c>
      <c r="D18" s="16">
        <v>527522</v>
      </c>
      <c r="E18" s="16">
        <v>20949</v>
      </c>
      <c r="F18" s="16">
        <v>8179</v>
      </c>
      <c r="G18" s="16">
        <v>2828</v>
      </c>
      <c r="H18" s="16">
        <v>10612</v>
      </c>
      <c r="I18" s="22">
        <f t="shared" si="1"/>
        <v>570090</v>
      </c>
      <c r="J18" s="15">
        <f t="shared" si="2"/>
        <v>4.8452191759195919</v>
      </c>
      <c r="K18" s="16">
        <v>510549</v>
      </c>
      <c r="L18" s="16">
        <v>32770</v>
      </c>
      <c r="M18" s="16">
        <v>10034</v>
      </c>
      <c r="N18" s="16">
        <v>3534</v>
      </c>
      <c r="O18" s="16">
        <v>13214</v>
      </c>
      <c r="P18" s="22">
        <f t="shared" si="3"/>
        <v>570101</v>
      </c>
      <c r="Q18" s="15">
        <f t="shared" si="4"/>
        <v>4.796008075762014</v>
      </c>
      <c r="R18" s="16">
        <v>510688</v>
      </c>
      <c r="S18" s="16">
        <v>31602</v>
      </c>
      <c r="T18" s="16">
        <v>10501</v>
      </c>
      <c r="U18" s="16">
        <v>3730</v>
      </c>
      <c r="V18" s="16">
        <v>13580</v>
      </c>
      <c r="W18" s="22">
        <f t="shared" si="5"/>
        <v>570101</v>
      </c>
      <c r="X18" s="15">
        <f t="shared" si="6"/>
        <v>4.7928191671300349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x14ac:dyDescent="0.25">
      <c r="A19" s="10">
        <v>42751</v>
      </c>
      <c r="B19" s="11" t="s">
        <v>13</v>
      </c>
      <c r="C19" s="7">
        <f t="shared" si="0"/>
        <v>4.8112601235368029</v>
      </c>
      <c r="D19" s="12">
        <v>529000</v>
      </c>
      <c r="E19" s="12">
        <v>20993</v>
      </c>
      <c r="F19" s="12">
        <v>8197</v>
      </c>
      <c r="G19" s="12">
        <v>2834</v>
      </c>
      <c r="H19" s="12">
        <v>10649</v>
      </c>
      <c r="I19" s="21">
        <f t="shared" si="1"/>
        <v>571673</v>
      </c>
      <c r="J19" s="7">
        <f t="shared" si="2"/>
        <v>4.8452174582322414</v>
      </c>
      <c r="K19" s="12">
        <v>511947</v>
      </c>
      <c r="L19" s="12">
        <v>32873</v>
      </c>
      <c r="M19" s="12">
        <v>10061</v>
      </c>
      <c r="N19" s="12">
        <v>3543</v>
      </c>
      <c r="O19" s="12">
        <v>13260</v>
      </c>
      <c r="P19" s="21">
        <f t="shared" si="3"/>
        <v>571684</v>
      </c>
      <c r="Q19" s="7">
        <f t="shared" si="4"/>
        <v>4.795929219638821</v>
      </c>
      <c r="R19" s="12">
        <v>512062</v>
      </c>
      <c r="S19" s="12">
        <v>31713</v>
      </c>
      <c r="T19" s="12">
        <v>10528</v>
      </c>
      <c r="U19" s="12">
        <v>3745</v>
      </c>
      <c r="V19" s="12">
        <v>13636</v>
      </c>
      <c r="W19" s="21">
        <f t="shared" si="5"/>
        <v>571684</v>
      </c>
      <c r="X19" s="7">
        <f t="shared" si="6"/>
        <v>4.7926336927393454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x14ac:dyDescent="0.25">
      <c r="A20" s="10">
        <v>42752</v>
      </c>
      <c r="B20" s="11" t="s">
        <v>14</v>
      </c>
      <c r="C20" s="7">
        <f t="shared" si="0"/>
        <v>4.8110836310618463</v>
      </c>
      <c r="D20" s="12">
        <v>530207</v>
      </c>
      <c r="E20" s="12">
        <v>21012</v>
      </c>
      <c r="F20" s="12">
        <v>8220</v>
      </c>
      <c r="G20" s="12">
        <v>2849</v>
      </c>
      <c r="H20" s="12">
        <v>10693</v>
      </c>
      <c r="I20" s="21">
        <f t="shared" si="1"/>
        <v>572981</v>
      </c>
      <c r="J20" s="7">
        <f t="shared" si="2"/>
        <v>4.8450716515905414</v>
      </c>
      <c r="K20" s="12">
        <v>513059</v>
      </c>
      <c r="L20" s="12">
        <v>32981</v>
      </c>
      <c r="M20" s="12">
        <v>10102</v>
      </c>
      <c r="N20" s="12">
        <v>3550</v>
      </c>
      <c r="O20" s="12">
        <v>13300</v>
      </c>
      <c r="P20" s="21">
        <f t="shared" si="3"/>
        <v>572992</v>
      </c>
      <c r="Q20" s="7">
        <f t="shared" si="4"/>
        <v>4.7957475846085114</v>
      </c>
      <c r="R20" s="12">
        <v>513186</v>
      </c>
      <c r="S20" s="12">
        <v>31809</v>
      </c>
      <c r="T20" s="12">
        <v>10554</v>
      </c>
      <c r="U20" s="12">
        <v>3754</v>
      </c>
      <c r="V20" s="12">
        <v>13689</v>
      </c>
      <c r="W20" s="21">
        <f t="shared" si="5"/>
        <v>572992</v>
      </c>
      <c r="X20" s="7">
        <f t="shared" si="6"/>
        <v>4.7924316569864853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x14ac:dyDescent="0.25">
      <c r="A21" s="10">
        <v>42753</v>
      </c>
      <c r="B21" s="11" t="s">
        <v>15</v>
      </c>
      <c r="C21" s="7">
        <f t="shared" si="0"/>
        <v>4.8111287063553805</v>
      </c>
      <c r="D21" s="12">
        <v>531128</v>
      </c>
      <c r="E21" s="12">
        <v>21050</v>
      </c>
      <c r="F21" s="12">
        <v>8212</v>
      </c>
      <c r="G21" s="12">
        <v>2847</v>
      </c>
      <c r="H21" s="12">
        <v>10712</v>
      </c>
      <c r="I21" s="21">
        <f t="shared" si="1"/>
        <v>573949</v>
      </c>
      <c r="J21" s="7">
        <f t="shared" si="2"/>
        <v>4.8451726547132239</v>
      </c>
      <c r="K21" s="12">
        <v>513932</v>
      </c>
      <c r="L21" s="12">
        <v>33041</v>
      </c>
      <c r="M21" s="12">
        <v>10114</v>
      </c>
      <c r="N21" s="12">
        <v>3551</v>
      </c>
      <c r="O21" s="12">
        <v>13322</v>
      </c>
      <c r="P21" s="21">
        <f t="shared" si="3"/>
        <v>573960</v>
      </c>
      <c r="Q21" s="7">
        <f t="shared" si="4"/>
        <v>4.7957871628684927</v>
      </c>
      <c r="R21" s="12">
        <v>514039</v>
      </c>
      <c r="S21" s="12">
        <v>31898</v>
      </c>
      <c r="T21" s="12">
        <v>10548</v>
      </c>
      <c r="U21" s="12">
        <v>3755</v>
      </c>
      <c r="V21" s="12">
        <v>13720</v>
      </c>
      <c r="W21" s="21">
        <f t="shared" si="5"/>
        <v>573960</v>
      </c>
      <c r="X21" s="7">
        <f t="shared" si="6"/>
        <v>4.7924263014844239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x14ac:dyDescent="0.25">
      <c r="A22" s="10">
        <v>42754</v>
      </c>
      <c r="B22" s="11" t="s">
        <v>16</v>
      </c>
      <c r="C22" s="7">
        <f t="shared" si="0"/>
        <v>4.8109984988856835</v>
      </c>
      <c r="D22" s="12">
        <v>531832</v>
      </c>
      <c r="E22" s="12">
        <v>21083</v>
      </c>
      <c r="F22" s="12">
        <v>8237</v>
      </c>
      <c r="G22" s="12">
        <v>2850</v>
      </c>
      <c r="H22" s="12">
        <v>10735</v>
      </c>
      <c r="I22" s="21">
        <f t="shared" si="1"/>
        <v>574737</v>
      </c>
      <c r="J22" s="7">
        <f t="shared" si="2"/>
        <v>4.8450647861543628</v>
      </c>
      <c r="K22" s="12">
        <v>514602</v>
      </c>
      <c r="L22" s="12">
        <v>33082</v>
      </c>
      <c r="M22" s="12">
        <v>10162</v>
      </c>
      <c r="N22" s="12">
        <v>3557</v>
      </c>
      <c r="O22" s="12">
        <v>13345</v>
      </c>
      <c r="P22" s="21">
        <f t="shared" si="3"/>
        <v>574748</v>
      </c>
      <c r="Q22" s="7">
        <f t="shared" si="4"/>
        <v>4.7956373923876203</v>
      </c>
      <c r="R22" s="12">
        <v>514716</v>
      </c>
      <c r="S22" s="12">
        <v>31953</v>
      </c>
      <c r="T22" s="12">
        <v>10569</v>
      </c>
      <c r="U22" s="12">
        <v>3752</v>
      </c>
      <c r="V22" s="12">
        <v>13758</v>
      </c>
      <c r="W22" s="21">
        <f t="shared" si="5"/>
        <v>574748</v>
      </c>
      <c r="X22" s="7">
        <f t="shared" si="6"/>
        <v>4.7922933181150693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x14ac:dyDescent="0.25">
      <c r="A23" s="10">
        <v>42755</v>
      </c>
      <c r="B23" s="11" t="s">
        <v>17</v>
      </c>
      <c r="C23" s="7">
        <f t="shared" si="0"/>
        <v>4.8109606348626066</v>
      </c>
      <c r="D23" s="12">
        <v>532842</v>
      </c>
      <c r="E23" s="12">
        <v>21097</v>
      </c>
      <c r="F23" s="12">
        <v>8258</v>
      </c>
      <c r="G23" s="12">
        <v>2852</v>
      </c>
      <c r="H23" s="12">
        <v>10749</v>
      </c>
      <c r="I23" s="21">
        <f t="shared" si="1"/>
        <v>575798</v>
      </c>
      <c r="J23" s="7">
        <f t="shared" si="2"/>
        <v>4.8451453461109626</v>
      </c>
      <c r="K23" s="12">
        <v>515507</v>
      </c>
      <c r="L23" s="12">
        <v>33175</v>
      </c>
      <c r="M23" s="12">
        <v>10193</v>
      </c>
      <c r="N23" s="12">
        <v>3569</v>
      </c>
      <c r="O23" s="12">
        <v>13365</v>
      </c>
      <c r="P23" s="21">
        <f t="shared" si="3"/>
        <v>575809</v>
      </c>
      <c r="Q23" s="7">
        <f t="shared" si="4"/>
        <v>4.7955433138419163</v>
      </c>
      <c r="R23" s="12">
        <v>515621</v>
      </c>
      <c r="S23" s="12">
        <v>32035</v>
      </c>
      <c r="T23" s="12">
        <v>10610</v>
      </c>
      <c r="U23" s="12">
        <v>3770</v>
      </c>
      <c r="V23" s="12">
        <v>13773</v>
      </c>
      <c r="W23" s="21">
        <f t="shared" si="5"/>
        <v>575809</v>
      </c>
      <c r="X23" s="7">
        <f t="shared" si="6"/>
        <v>4.79219324463494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x14ac:dyDescent="0.25">
      <c r="A24" s="10">
        <v>42756</v>
      </c>
      <c r="B24" s="11" t="s">
        <v>18</v>
      </c>
      <c r="C24" s="7">
        <f t="shared" si="0"/>
        <v>4.8108619159491246</v>
      </c>
      <c r="D24" s="12">
        <v>533430</v>
      </c>
      <c r="E24" s="12">
        <v>21104</v>
      </c>
      <c r="F24" s="12">
        <v>8262</v>
      </c>
      <c r="G24" s="12">
        <v>2857</v>
      </c>
      <c r="H24" s="12">
        <v>10775</v>
      </c>
      <c r="I24" s="21">
        <f t="shared" si="1"/>
        <v>576428</v>
      </c>
      <c r="J24" s="7">
        <f t="shared" si="2"/>
        <v>4.8450821264754662</v>
      </c>
      <c r="K24" s="12">
        <v>516051</v>
      </c>
      <c r="L24" s="12">
        <v>33222</v>
      </c>
      <c r="M24" s="12">
        <v>10196</v>
      </c>
      <c r="N24" s="12">
        <v>3577</v>
      </c>
      <c r="O24" s="12">
        <v>13393</v>
      </c>
      <c r="P24" s="21">
        <f t="shared" si="3"/>
        <v>576439</v>
      </c>
      <c r="Q24" s="7">
        <f t="shared" si="4"/>
        <v>4.7954388929270921</v>
      </c>
      <c r="R24" s="12">
        <v>516171</v>
      </c>
      <c r="S24" s="12">
        <v>32067</v>
      </c>
      <c r="T24" s="12">
        <v>10618</v>
      </c>
      <c r="U24" s="12">
        <v>3773</v>
      </c>
      <c r="V24" s="12">
        <v>13810</v>
      </c>
      <c r="W24" s="21">
        <f t="shared" si="5"/>
        <v>576439</v>
      </c>
      <c r="X24" s="7">
        <f t="shared" si="6"/>
        <v>4.7920647284448137</v>
      </c>
    </row>
    <row r="25" spans="1:51" x14ac:dyDescent="0.25">
      <c r="A25" s="13">
        <v>42757</v>
      </c>
      <c r="B25" s="14" t="s">
        <v>12</v>
      </c>
      <c r="C25" s="15">
        <f t="shared" si="0"/>
        <v>4.8107113760157754</v>
      </c>
      <c r="D25" s="16">
        <v>533661</v>
      </c>
      <c r="E25" s="16">
        <v>21092</v>
      </c>
      <c r="F25" s="16">
        <v>8266</v>
      </c>
      <c r="G25" s="16">
        <v>2864</v>
      </c>
      <c r="H25" s="16">
        <v>10798</v>
      </c>
      <c r="I25" s="22">
        <f t="shared" si="1"/>
        <v>576681</v>
      </c>
      <c r="J25" s="15">
        <f t="shared" si="2"/>
        <v>4.8449610790020827</v>
      </c>
      <c r="K25" s="16">
        <v>516258</v>
      </c>
      <c r="L25" s="16">
        <v>33232</v>
      </c>
      <c r="M25" s="16">
        <v>10211</v>
      </c>
      <c r="N25" s="16">
        <v>3581</v>
      </c>
      <c r="O25" s="16">
        <v>13410</v>
      </c>
      <c r="P25" s="22">
        <f t="shared" si="3"/>
        <v>576692</v>
      </c>
      <c r="Q25" s="15">
        <f t="shared" si="4"/>
        <v>4.7953205523919182</v>
      </c>
      <c r="R25" s="16">
        <v>516364</v>
      </c>
      <c r="S25" s="16">
        <v>32077</v>
      </c>
      <c r="T25" s="16">
        <v>10632</v>
      </c>
      <c r="U25" s="16">
        <v>3780</v>
      </c>
      <c r="V25" s="16">
        <v>13839</v>
      </c>
      <c r="W25" s="22">
        <f t="shared" si="5"/>
        <v>576692</v>
      </c>
      <c r="X25" s="15">
        <f t="shared" si="6"/>
        <v>4.791852496653326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x14ac:dyDescent="0.25">
      <c r="A26" s="10">
        <v>42758</v>
      </c>
      <c r="B26" s="11" t="s">
        <v>13</v>
      </c>
      <c r="C26" s="7">
        <f t="shared" si="0"/>
        <v>4.8105630102365025</v>
      </c>
      <c r="D26" s="12">
        <v>533635</v>
      </c>
      <c r="E26" s="12">
        <v>21093</v>
      </c>
      <c r="F26" s="12">
        <v>8272</v>
      </c>
      <c r="G26" s="12">
        <v>2864</v>
      </c>
      <c r="H26" s="12">
        <v>10807</v>
      </c>
      <c r="I26" s="21">
        <f t="shared" si="1"/>
        <v>576671</v>
      </c>
      <c r="J26" s="7">
        <f t="shared" si="2"/>
        <v>4.8448734200263237</v>
      </c>
      <c r="K26" s="12">
        <v>516210</v>
      </c>
      <c r="L26" s="12">
        <v>33254</v>
      </c>
      <c r="M26" s="12">
        <v>10214</v>
      </c>
      <c r="N26" s="12">
        <v>3584</v>
      </c>
      <c r="O26" s="12">
        <v>13420</v>
      </c>
      <c r="P26" s="21">
        <f t="shared" si="3"/>
        <v>576682</v>
      </c>
      <c r="Q26" s="7">
        <f t="shared" si="4"/>
        <v>4.7951834806704561</v>
      </c>
      <c r="R26" s="12">
        <v>516319</v>
      </c>
      <c r="S26" s="12">
        <v>32075</v>
      </c>
      <c r="T26" s="12">
        <v>10640</v>
      </c>
      <c r="U26" s="12">
        <v>3785</v>
      </c>
      <c r="V26" s="12">
        <v>13863</v>
      </c>
      <c r="W26" s="21">
        <f t="shared" si="5"/>
        <v>576682</v>
      </c>
      <c r="X26" s="7">
        <f t="shared" si="6"/>
        <v>4.7916321300127276</v>
      </c>
    </row>
    <row r="27" spans="1:51" ht="15.75" customHeight="1" x14ac:dyDescent="0.25">
      <c r="A27" s="10">
        <v>42759</v>
      </c>
      <c r="B27" s="11" t="s">
        <v>14</v>
      </c>
      <c r="C27" s="7">
        <f t="shared" si="0"/>
        <v>4.8102999833620084</v>
      </c>
      <c r="D27" s="12">
        <v>533294</v>
      </c>
      <c r="E27" s="12">
        <v>21081</v>
      </c>
      <c r="F27" s="12">
        <v>8255</v>
      </c>
      <c r="G27" s="12">
        <v>2867</v>
      </c>
      <c r="H27" s="12">
        <v>10826</v>
      </c>
      <c r="I27" s="21">
        <f t="shared" si="1"/>
        <v>576323</v>
      </c>
      <c r="J27" s="7">
        <f t="shared" si="2"/>
        <v>4.8447120798579961</v>
      </c>
      <c r="K27" s="12">
        <v>515850</v>
      </c>
      <c r="L27" s="12">
        <v>33243</v>
      </c>
      <c r="M27" s="12">
        <v>10209</v>
      </c>
      <c r="N27" s="12">
        <v>3590</v>
      </c>
      <c r="O27" s="12">
        <v>13442</v>
      </c>
      <c r="P27" s="21">
        <f t="shared" si="3"/>
        <v>576334</v>
      </c>
      <c r="Q27" s="7">
        <f t="shared" si="4"/>
        <v>4.7949123251447947</v>
      </c>
      <c r="R27" s="12">
        <v>515939</v>
      </c>
      <c r="S27" s="12">
        <v>32063</v>
      </c>
      <c r="T27" s="12">
        <v>10652</v>
      </c>
      <c r="U27" s="12">
        <v>3792</v>
      </c>
      <c r="V27" s="12">
        <v>13888</v>
      </c>
      <c r="W27" s="21">
        <f t="shared" si="5"/>
        <v>576334</v>
      </c>
      <c r="X27" s="7">
        <f t="shared" si="6"/>
        <v>4.7912755450832334</v>
      </c>
    </row>
    <row r="28" spans="1:51" ht="15.75" hidden="1" customHeight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t="15.75" hidden="1" customHeight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t="15.75" hidden="1" customHeight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t="15.75" hidden="1" customHeight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t="15.75" hidden="1" customHeight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t="15.75" hidden="1" customHeight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t="15.75" hidden="1" customHeight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ht="18" customHeight="1" x14ac:dyDescent="0.25">
      <c r="A35" s="17">
        <v>42736</v>
      </c>
      <c r="B35" s="18" t="s">
        <v>19</v>
      </c>
      <c r="C35" s="19">
        <f>AVERAGE(C4:C27)</f>
        <v>4.8100918320276413</v>
      </c>
      <c r="D35" s="20">
        <f>AVERAGE(D4:D27)</f>
        <v>522364.16666666669</v>
      </c>
      <c r="E35" s="20">
        <f t="shared" ref="E35:J35" si="7">AVERAGE(E4:E27)</f>
        <v>20785.958333333332</v>
      </c>
      <c r="F35" s="20">
        <f t="shared" si="7"/>
        <v>8115.375</v>
      </c>
      <c r="G35" s="20">
        <f t="shared" si="7"/>
        <v>2817.125</v>
      </c>
      <c r="H35" s="20">
        <f t="shared" si="7"/>
        <v>10657.458333333334</v>
      </c>
      <c r="I35" s="20">
        <f t="shared" si="7"/>
        <v>564740.08333333337</v>
      </c>
      <c r="J35" s="19">
        <f t="shared" si="7"/>
        <v>4.8439879574574407</v>
      </c>
      <c r="K35" s="20">
        <f t="shared" ref="K35:Q35" si="8">AVERAGE(K4:K27)</f>
        <v>505553.375</v>
      </c>
      <c r="L35" s="20">
        <f t="shared" si="8"/>
        <v>32506.583333333332</v>
      </c>
      <c r="M35" s="20">
        <f t="shared" si="8"/>
        <v>9964.3333333333339</v>
      </c>
      <c r="N35" s="20">
        <f t="shared" si="8"/>
        <v>3516.6666666666665</v>
      </c>
      <c r="O35" s="20">
        <f t="shared" si="8"/>
        <v>13208.583333333334</v>
      </c>
      <c r="P35" s="20">
        <f t="shared" si="8"/>
        <v>564749.54166666663</v>
      </c>
      <c r="Q35" s="19">
        <f t="shared" si="8"/>
        <v>4.7949107774007329</v>
      </c>
      <c r="R35" s="20">
        <f t="shared" ref="R35:X35" si="9">AVERAGE(R4:R27)</f>
        <v>505621.625</v>
      </c>
      <c r="S35" s="20">
        <f t="shared" si="9"/>
        <v>31368.875</v>
      </c>
      <c r="T35" s="20">
        <f t="shared" si="9"/>
        <v>10438.833333333334</v>
      </c>
      <c r="U35" s="20">
        <f t="shared" si="9"/>
        <v>3720.1666666666665</v>
      </c>
      <c r="V35" s="20">
        <f t="shared" si="9"/>
        <v>13601.625</v>
      </c>
      <c r="W35" s="20">
        <f t="shared" si="9"/>
        <v>564751.125</v>
      </c>
      <c r="X35" s="23">
        <f t="shared" si="9"/>
        <v>4.7913767612247531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idden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idden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idden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x14ac:dyDescent="0.25">
      <c r="A39" s="10">
        <v>42770</v>
      </c>
      <c r="B39" s="11" t="s">
        <v>18</v>
      </c>
      <c r="C39" s="7">
        <f t="shared" si="0"/>
        <v>4.808395710109834</v>
      </c>
      <c r="D39" s="12">
        <v>517156</v>
      </c>
      <c r="E39" s="12">
        <v>20444</v>
      </c>
      <c r="F39" s="12">
        <v>8090</v>
      </c>
      <c r="G39" s="12">
        <v>2823</v>
      </c>
      <c r="H39" s="12">
        <v>10652</v>
      </c>
      <c r="I39" s="21">
        <f t="shared" si="1"/>
        <v>559165</v>
      </c>
      <c r="J39" s="7">
        <f t="shared" si="2"/>
        <v>4.8431572076220792</v>
      </c>
      <c r="K39" s="12">
        <v>500083</v>
      </c>
      <c r="L39" s="12">
        <v>32356</v>
      </c>
      <c r="M39" s="12">
        <v>10023</v>
      </c>
      <c r="N39" s="12">
        <v>3494</v>
      </c>
      <c r="O39" s="12">
        <v>13218</v>
      </c>
      <c r="P39" s="21">
        <f t="shared" si="3"/>
        <v>559174</v>
      </c>
      <c r="Q39" s="7">
        <f t="shared" si="4"/>
        <v>4.7929875137256026</v>
      </c>
      <c r="R39" s="12">
        <v>500122</v>
      </c>
      <c r="S39" s="12">
        <v>31226</v>
      </c>
      <c r="T39" s="12">
        <v>10438</v>
      </c>
      <c r="U39" s="12">
        <v>3692</v>
      </c>
      <c r="V39" s="12">
        <v>13696</v>
      </c>
      <c r="W39" s="21">
        <f t="shared" si="5"/>
        <v>559174</v>
      </c>
      <c r="X39" s="7">
        <f t="shared" si="6"/>
        <v>4.7890424089818193</v>
      </c>
    </row>
    <row r="40" spans="1:51" x14ac:dyDescent="0.25">
      <c r="A40" s="10">
        <v>42771</v>
      </c>
      <c r="B40" s="11" t="s">
        <v>12</v>
      </c>
      <c r="C40" s="7">
        <f t="shared" si="0"/>
        <v>4.8082441647140923</v>
      </c>
      <c r="D40" s="12">
        <v>516279</v>
      </c>
      <c r="E40" s="12">
        <v>20412</v>
      </c>
      <c r="F40" s="12">
        <v>8090</v>
      </c>
      <c r="G40" s="12">
        <v>2825</v>
      </c>
      <c r="H40" s="12">
        <v>10646</v>
      </c>
      <c r="I40" s="21">
        <f t="shared" si="1"/>
        <v>558252</v>
      </c>
      <c r="J40" s="7">
        <f t="shared" si="2"/>
        <v>4.8429902624621137</v>
      </c>
      <c r="K40" s="12">
        <v>499236</v>
      </c>
      <c r="L40" s="12">
        <v>32315</v>
      </c>
      <c r="M40" s="12">
        <v>10011</v>
      </c>
      <c r="N40" s="12">
        <v>3497</v>
      </c>
      <c r="O40" s="12">
        <v>13202</v>
      </c>
      <c r="P40" s="21">
        <f t="shared" si="3"/>
        <v>558261</v>
      </c>
      <c r="Q40" s="7">
        <f t="shared" si="4"/>
        <v>4.7928639113246314</v>
      </c>
      <c r="R40" s="12">
        <v>499275</v>
      </c>
      <c r="S40" s="12">
        <v>31178</v>
      </c>
      <c r="T40" s="12">
        <v>10425</v>
      </c>
      <c r="U40" s="12">
        <v>3699</v>
      </c>
      <c r="V40" s="12">
        <v>13684</v>
      </c>
      <c r="W40" s="21">
        <f t="shared" si="5"/>
        <v>558261</v>
      </c>
      <c r="X40" s="7">
        <f t="shared" si="6"/>
        <v>4.7888783203555327</v>
      </c>
    </row>
    <row r="41" spans="1:51" x14ac:dyDescent="0.25">
      <c r="A41" s="10">
        <v>42772</v>
      </c>
      <c r="B41" s="11" t="s">
        <v>13</v>
      </c>
      <c r="C41" s="7">
        <f t="shared" si="0"/>
        <v>4.8082063361538676</v>
      </c>
      <c r="D41" s="12">
        <v>515673</v>
      </c>
      <c r="E41" s="12">
        <v>20372</v>
      </c>
      <c r="F41" s="12">
        <v>8076</v>
      </c>
      <c r="G41" s="12">
        <v>2822</v>
      </c>
      <c r="H41" s="12">
        <v>10641</v>
      </c>
      <c r="I41" s="21">
        <f t="shared" si="1"/>
        <v>557584</v>
      </c>
      <c r="J41" s="7">
        <f t="shared" si="2"/>
        <v>4.8429761255703179</v>
      </c>
      <c r="K41" s="12">
        <v>498638</v>
      </c>
      <c r="L41" s="12">
        <v>32263</v>
      </c>
      <c r="M41" s="12">
        <v>9997</v>
      </c>
      <c r="N41" s="12">
        <v>3498</v>
      </c>
      <c r="O41" s="12">
        <v>13197</v>
      </c>
      <c r="P41" s="21">
        <f t="shared" si="3"/>
        <v>557593</v>
      </c>
      <c r="Q41" s="7">
        <f t="shared" si="4"/>
        <v>4.7927897229699798</v>
      </c>
      <c r="R41" s="12">
        <v>498684</v>
      </c>
      <c r="S41" s="12">
        <v>31133</v>
      </c>
      <c r="T41" s="12">
        <v>10403</v>
      </c>
      <c r="U41" s="12">
        <v>3697</v>
      </c>
      <c r="V41" s="12">
        <v>13676</v>
      </c>
      <c r="W41" s="21">
        <f t="shared" si="5"/>
        <v>557593</v>
      </c>
      <c r="X41" s="7">
        <f t="shared" si="6"/>
        <v>4.7888531599213042</v>
      </c>
    </row>
    <row r="42" spans="1:51" x14ac:dyDescent="0.25">
      <c r="A42" s="10">
        <v>42773</v>
      </c>
      <c r="B42" s="11" t="s">
        <v>14</v>
      </c>
      <c r="C42" s="7">
        <f t="shared" si="0"/>
        <v>4.8082395464249119</v>
      </c>
      <c r="D42" s="12">
        <v>515625</v>
      </c>
      <c r="E42" s="12">
        <v>20358</v>
      </c>
      <c r="F42" s="12">
        <v>8065</v>
      </c>
      <c r="G42" s="12">
        <v>2816</v>
      </c>
      <c r="H42" s="12">
        <v>10641</v>
      </c>
      <c r="I42" s="21">
        <f t="shared" si="1"/>
        <v>557505</v>
      </c>
      <c r="J42" s="7">
        <f t="shared" si="2"/>
        <v>4.843050734970987</v>
      </c>
      <c r="K42" s="12">
        <v>498569</v>
      </c>
      <c r="L42" s="12">
        <v>32268</v>
      </c>
      <c r="M42" s="12">
        <v>9982</v>
      </c>
      <c r="N42" s="12">
        <v>3492</v>
      </c>
      <c r="O42" s="12">
        <v>13203</v>
      </c>
      <c r="P42" s="21">
        <f t="shared" si="3"/>
        <v>557514</v>
      </c>
      <c r="Q42" s="7">
        <f t="shared" si="4"/>
        <v>4.7927944410364587</v>
      </c>
      <c r="R42" s="12">
        <v>498627</v>
      </c>
      <c r="S42" s="12">
        <v>31126</v>
      </c>
      <c r="T42" s="12">
        <v>10388</v>
      </c>
      <c r="U42" s="12">
        <v>3688</v>
      </c>
      <c r="V42" s="12">
        <v>13685</v>
      </c>
      <c r="W42" s="21">
        <f t="shared" si="5"/>
        <v>557514</v>
      </c>
      <c r="X42" s="7">
        <f t="shared" si="6"/>
        <v>4.78887346326729</v>
      </c>
    </row>
    <row r="43" spans="1:51" x14ac:dyDescent="0.25">
      <c r="A43" s="10">
        <v>42774</v>
      </c>
      <c r="B43" s="11" t="s">
        <v>15</v>
      </c>
      <c r="C43" s="7">
        <f t="shared" si="0"/>
        <v>4.8082623600661085</v>
      </c>
      <c r="D43" s="12">
        <v>515867</v>
      </c>
      <c r="E43" s="12">
        <v>20369</v>
      </c>
      <c r="F43" s="12">
        <v>8069</v>
      </c>
      <c r="G43" s="12">
        <v>2819</v>
      </c>
      <c r="H43" s="12">
        <v>10649</v>
      </c>
      <c r="I43" s="21">
        <f t="shared" si="1"/>
        <v>557773</v>
      </c>
      <c r="J43" s="7">
        <f t="shared" si="2"/>
        <v>4.8430185756571218</v>
      </c>
      <c r="K43" s="12">
        <v>498816</v>
      </c>
      <c r="L43" s="12">
        <v>32282</v>
      </c>
      <c r="M43" s="12">
        <v>9983</v>
      </c>
      <c r="N43" s="12">
        <v>3494</v>
      </c>
      <c r="O43" s="12">
        <v>13207</v>
      </c>
      <c r="P43" s="21">
        <f t="shared" si="3"/>
        <v>557782</v>
      </c>
      <c r="Q43" s="7">
        <f t="shared" si="4"/>
        <v>4.7928258710392235</v>
      </c>
      <c r="R43" s="12">
        <v>498889</v>
      </c>
      <c r="S43" s="12">
        <v>31126</v>
      </c>
      <c r="T43" s="12">
        <v>10390</v>
      </c>
      <c r="U43" s="12">
        <v>3690</v>
      </c>
      <c r="V43" s="12">
        <v>13687</v>
      </c>
      <c r="W43" s="21">
        <f t="shared" si="5"/>
        <v>557782</v>
      </c>
      <c r="X43" s="7">
        <f t="shared" si="6"/>
        <v>4.7889426335019776</v>
      </c>
    </row>
    <row r="44" spans="1:51" x14ac:dyDescent="0.25">
      <c r="A44" s="10">
        <v>42775</v>
      </c>
      <c r="B44" s="11" t="s">
        <v>16</v>
      </c>
      <c r="C44" s="7">
        <f t="shared" si="0"/>
        <v>4.808438445893116</v>
      </c>
      <c r="D44" s="12">
        <v>516409</v>
      </c>
      <c r="E44" s="12">
        <v>20376</v>
      </c>
      <c r="F44" s="12">
        <v>8072</v>
      </c>
      <c r="G44" s="12">
        <v>2820</v>
      </c>
      <c r="H44" s="12">
        <v>10647</v>
      </c>
      <c r="I44" s="21">
        <f t="shared" si="1"/>
        <v>558324</v>
      </c>
      <c r="J44" s="7">
        <f t="shared" si="2"/>
        <v>4.8431591692279037</v>
      </c>
      <c r="K44" s="12">
        <v>499364</v>
      </c>
      <c r="L44" s="12">
        <v>32280</v>
      </c>
      <c r="M44" s="12">
        <v>9991</v>
      </c>
      <c r="N44" s="12">
        <v>3494</v>
      </c>
      <c r="O44" s="12">
        <v>13204</v>
      </c>
      <c r="P44" s="21">
        <f t="shared" si="3"/>
        <v>558333</v>
      </c>
      <c r="Q44" s="7">
        <f t="shared" si="4"/>
        <v>4.7930267421055177</v>
      </c>
      <c r="R44" s="12">
        <v>499448</v>
      </c>
      <c r="S44" s="12">
        <v>31104</v>
      </c>
      <c r="T44" s="12">
        <v>10399</v>
      </c>
      <c r="U44" s="12">
        <v>3694</v>
      </c>
      <c r="V44" s="12">
        <v>13688</v>
      </c>
      <c r="W44" s="21">
        <f t="shared" si="5"/>
        <v>558333</v>
      </c>
      <c r="X44" s="7">
        <f t="shared" si="6"/>
        <v>4.7891294263459265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x14ac:dyDescent="0.25">
      <c r="A45" s="10">
        <v>42776</v>
      </c>
      <c r="B45" s="11" t="s">
        <v>17</v>
      </c>
      <c r="C45" s="7">
        <f t="shared" si="0"/>
        <v>4.8084572708587432</v>
      </c>
      <c r="D45" s="12">
        <v>517030</v>
      </c>
      <c r="E45" s="12">
        <v>20407</v>
      </c>
      <c r="F45" s="12">
        <v>8079</v>
      </c>
      <c r="G45" s="12">
        <v>2821</v>
      </c>
      <c r="H45" s="12">
        <v>10644</v>
      </c>
      <c r="I45" s="21">
        <f t="shared" si="1"/>
        <v>558981</v>
      </c>
      <c r="J45" s="7">
        <f t="shared" si="2"/>
        <v>4.843279109665624</v>
      </c>
      <c r="K45" s="12">
        <v>499934</v>
      </c>
      <c r="L45" s="12">
        <v>32339</v>
      </c>
      <c r="M45" s="12">
        <v>10002</v>
      </c>
      <c r="N45" s="12">
        <v>3506</v>
      </c>
      <c r="O45" s="12">
        <v>13209</v>
      </c>
      <c r="P45" s="21">
        <f t="shared" si="3"/>
        <v>558990</v>
      </c>
      <c r="Q45" s="7">
        <f t="shared" si="4"/>
        <v>4.7930249199449007</v>
      </c>
      <c r="R45" s="12">
        <v>500014</v>
      </c>
      <c r="S45" s="12">
        <v>31153</v>
      </c>
      <c r="T45" s="12">
        <v>10417</v>
      </c>
      <c r="U45" s="12">
        <v>3702</v>
      </c>
      <c r="V45" s="12">
        <v>13704</v>
      </c>
      <c r="W45" s="21">
        <f t="shared" si="5"/>
        <v>558990</v>
      </c>
      <c r="X45" s="7">
        <f t="shared" si="6"/>
        <v>4.7890677829657058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x14ac:dyDescent="0.25">
      <c r="A46" s="10">
        <v>42777</v>
      </c>
      <c r="B46" s="11" t="s">
        <v>18</v>
      </c>
      <c r="C46" s="7">
        <f t="shared" si="0"/>
        <v>4.8084548756645527</v>
      </c>
      <c r="D46" s="12">
        <v>517646</v>
      </c>
      <c r="E46" s="12">
        <v>20427</v>
      </c>
      <c r="F46" s="12">
        <v>8086</v>
      </c>
      <c r="G46" s="12">
        <v>2836</v>
      </c>
      <c r="H46" s="12">
        <v>10649</v>
      </c>
      <c r="I46" s="21">
        <f t="shared" si="1"/>
        <v>559644</v>
      </c>
      <c r="J46" s="7">
        <f t="shared" si="2"/>
        <v>4.8432878758639424</v>
      </c>
      <c r="K46" s="12">
        <v>500530</v>
      </c>
      <c r="L46" s="12">
        <v>32377</v>
      </c>
      <c r="M46" s="12">
        <v>10008</v>
      </c>
      <c r="N46" s="12">
        <v>3523</v>
      </c>
      <c r="O46" s="12">
        <v>13215</v>
      </c>
      <c r="P46" s="21">
        <f t="shared" si="3"/>
        <v>559653</v>
      </c>
      <c r="Q46" s="7">
        <f t="shared" si="4"/>
        <v>4.7930467629048712</v>
      </c>
      <c r="R46" s="12">
        <v>500592</v>
      </c>
      <c r="S46" s="12">
        <v>31199</v>
      </c>
      <c r="T46" s="12">
        <v>10431</v>
      </c>
      <c r="U46" s="12">
        <v>3715</v>
      </c>
      <c r="V46" s="12">
        <v>13716</v>
      </c>
      <c r="W46" s="21">
        <f t="shared" si="5"/>
        <v>559653</v>
      </c>
      <c r="X46" s="7">
        <f t="shared" si="6"/>
        <v>4.7890299882248462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x14ac:dyDescent="0.25">
      <c r="A47" s="13">
        <v>42778</v>
      </c>
      <c r="B47" s="14" t="s">
        <v>12</v>
      </c>
      <c r="C47" s="15">
        <f t="shared" si="0"/>
        <v>4.8085117749089301</v>
      </c>
      <c r="D47" s="16">
        <v>517905</v>
      </c>
      <c r="E47" s="16">
        <v>20437</v>
      </c>
      <c r="F47" s="16">
        <v>8087</v>
      </c>
      <c r="G47" s="16">
        <v>2833</v>
      </c>
      <c r="H47" s="16">
        <v>10651</v>
      </c>
      <c r="I47" s="22">
        <f t="shared" si="1"/>
        <v>559913</v>
      </c>
      <c r="J47" s="15">
        <f t="shared" si="2"/>
        <v>4.8433435194396273</v>
      </c>
      <c r="K47" s="16">
        <v>500786</v>
      </c>
      <c r="L47" s="16">
        <v>32405</v>
      </c>
      <c r="M47" s="16">
        <v>10005</v>
      </c>
      <c r="N47" s="16">
        <v>3515</v>
      </c>
      <c r="O47" s="16">
        <v>13211</v>
      </c>
      <c r="P47" s="22">
        <f t="shared" si="3"/>
        <v>559922</v>
      </c>
      <c r="Q47" s="15">
        <f t="shared" si="4"/>
        <v>4.7931783355538808</v>
      </c>
      <c r="R47" s="16">
        <v>500824</v>
      </c>
      <c r="S47" s="16">
        <v>31220</v>
      </c>
      <c r="T47" s="16">
        <v>10437</v>
      </c>
      <c r="U47" s="16">
        <v>3722</v>
      </c>
      <c r="V47" s="16">
        <v>13719</v>
      </c>
      <c r="W47" s="22">
        <f t="shared" si="5"/>
        <v>559922</v>
      </c>
      <c r="X47" s="15">
        <f t="shared" si="6"/>
        <v>4.789013469733284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x14ac:dyDescent="0.25">
      <c r="A48" s="10">
        <v>42779</v>
      </c>
      <c r="B48" s="11" t="s">
        <v>13</v>
      </c>
      <c r="C48" s="7">
        <f t="shared" si="0"/>
        <v>4.8085957557402601</v>
      </c>
      <c r="D48" s="12">
        <v>518386</v>
      </c>
      <c r="E48" s="12">
        <v>20425</v>
      </c>
      <c r="F48" s="12">
        <v>8099</v>
      </c>
      <c r="G48" s="12">
        <v>2836</v>
      </c>
      <c r="H48" s="12">
        <v>10653</v>
      </c>
      <c r="I48" s="21">
        <f t="shared" si="1"/>
        <v>560399</v>
      </c>
      <c r="J48" s="7">
        <f t="shared" si="2"/>
        <v>4.8434276292427363</v>
      </c>
      <c r="K48" s="12">
        <v>501228</v>
      </c>
      <c r="L48" s="12">
        <v>32435</v>
      </c>
      <c r="M48" s="12">
        <v>10025</v>
      </c>
      <c r="N48" s="12">
        <v>3511</v>
      </c>
      <c r="O48" s="12">
        <v>13209</v>
      </c>
      <c r="P48" s="21">
        <f t="shared" si="3"/>
        <v>560408</v>
      </c>
      <c r="Q48" s="7">
        <f t="shared" si="4"/>
        <v>4.7932684758247559</v>
      </c>
      <c r="R48" s="12">
        <v>501281</v>
      </c>
      <c r="S48" s="12">
        <v>31229</v>
      </c>
      <c r="T48" s="12">
        <v>10451</v>
      </c>
      <c r="U48" s="12">
        <v>3724</v>
      </c>
      <c r="V48" s="12">
        <v>13723</v>
      </c>
      <c r="W48" s="21">
        <f t="shared" si="5"/>
        <v>560408</v>
      </c>
      <c r="X48" s="7">
        <f t="shared" si="6"/>
        <v>4.7890911621532881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x14ac:dyDescent="0.25">
      <c r="A49" s="10">
        <v>42780</v>
      </c>
      <c r="B49" s="11" t="s">
        <v>14</v>
      </c>
      <c r="C49" s="7">
        <f t="shared" si="0"/>
        <v>4.8088039977768497</v>
      </c>
      <c r="D49" s="12">
        <v>519486</v>
      </c>
      <c r="E49" s="12">
        <v>20445</v>
      </c>
      <c r="F49" s="12">
        <v>8100</v>
      </c>
      <c r="G49" s="12">
        <v>2841</v>
      </c>
      <c r="H49" s="12">
        <v>10653</v>
      </c>
      <c r="I49" s="21">
        <f t="shared" si="1"/>
        <v>561525</v>
      </c>
      <c r="J49" s="7">
        <f t="shared" si="2"/>
        <v>4.8436757045545615</v>
      </c>
      <c r="K49" s="12">
        <v>502278</v>
      </c>
      <c r="L49" s="12">
        <v>32497</v>
      </c>
      <c r="M49" s="12">
        <v>10034</v>
      </c>
      <c r="N49" s="12">
        <v>3514</v>
      </c>
      <c r="O49" s="12">
        <v>13217</v>
      </c>
      <c r="P49" s="21">
        <f t="shared" si="3"/>
        <v>561540</v>
      </c>
      <c r="Q49" s="7">
        <f t="shared" si="4"/>
        <v>4.7934697439185099</v>
      </c>
      <c r="R49" s="12">
        <v>502327</v>
      </c>
      <c r="S49" s="12">
        <v>31281</v>
      </c>
      <c r="T49" s="12">
        <v>10461</v>
      </c>
      <c r="U49" s="12">
        <v>3729</v>
      </c>
      <c r="V49" s="12">
        <v>13736</v>
      </c>
      <c r="W49" s="21">
        <f t="shared" si="5"/>
        <v>561534</v>
      </c>
      <c r="X49" s="7">
        <f t="shared" si="6"/>
        <v>4.7892665448574796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x14ac:dyDescent="0.25">
      <c r="A50" s="10">
        <v>42781</v>
      </c>
      <c r="B50" s="11" t="s">
        <v>15</v>
      </c>
      <c r="C50" s="7">
        <f t="shared" si="0"/>
        <v>4.8089498947047948</v>
      </c>
      <c r="D50" s="12">
        <v>520521</v>
      </c>
      <c r="E50" s="12">
        <v>20485</v>
      </c>
      <c r="F50" s="12">
        <v>8104</v>
      </c>
      <c r="G50" s="12">
        <v>2839</v>
      </c>
      <c r="H50" s="12">
        <v>10671</v>
      </c>
      <c r="I50" s="21">
        <f t="shared" si="1"/>
        <v>562620</v>
      </c>
      <c r="J50" s="7">
        <f t="shared" si="2"/>
        <v>4.8437773275034663</v>
      </c>
      <c r="K50" s="12">
        <v>503293</v>
      </c>
      <c r="L50" s="12">
        <v>32539</v>
      </c>
      <c r="M50" s="12">
        <v>10054</v>
      </c>
      <c r="N50" s="12">
        <v>3509</v>
      </c>
      <c r="O50" s="12">
        <v>13235</v>
      </c>
      <c r="P50" s="21">
        <f t="shared" si="3"/>
        <v>562630</v>
      </c>
      <c r="Q50" s="7">
        <f t="shared" si="4"/>
        <v>4.7936228071734535</v>
      </c>
      <c r="R50" s="12">
        <v>503354</v>
      </c>
      <c r="S50" s="12">
        <v>31318</v>
      </c>
      <c r="T50" s="12">
        <v>10481</v>
      </c>
      <c r="U50" s="12">
        <v>3726</v>
      </c>
      <c r="V50" s="12">
        <v>13751</v>
      </c>
      <c r="W50" s="21">
        <f t="shared" si="5"/>
        <v>562630</v>
      </c>
      <c r="X50" s="7">
        <f t="shared" si="6"/>
        <v>4.7894495494374629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x14ac:dyDescent="0.25">
      <c r="A51" s="10">
        <v>42782</v>
      </c>
      <c r="B51" s="11" t="s">
        <v>16</v>
      </c>
      <c r="C51" s="7">
        <f t="shared" si="0"/>
        <v>4.8091593654313316</v>
      </c>
      <c r="D51" s="12">
        <v>521778</v>
      </c>
      <c r="E51" s="12">
        <v>20526</v>
      </c>
      <c r="F51" s="12">
        <v>8095</v>
      </c>
      <c r="G51" s="12">
        <v>2840</v>
      </c>
      <c r="H51" s="12">
        <v>10678</v>
      </c>
      <c r="I51" s="21">
        <f t="shared" si="1"/>
        <v>563917</v>
      </c>
      <c r="J51" s="7">
        <f t="shared" si="2"/>
        <v>4.8440408783562123</v>
      </c>
      <c r="K51" s="12">
        <v>504485</v>
      </c>
      <c r="L51" s="12">
        <v>32623</v>
      </c>
      <c r="M51" s="12">
        <v>10069</v>
      </c>
      <c r="N51" s="12">
        <v>3507</v>
      </c>
      <c r="O51" s="12">
        <v>13243</v>
      </c>
      <c r="P51" s="21">
        <f t="shared" si="3"/>
        <v>563927</v>
      </c>
      <c r="Q51" s="7">
        <f t="shared" si="4"/>
        <v>4.7938492038863183</v>
      </c>
      <c r="R51" s="12">
        <v>504542</v>
      </c>
      <c r="S51" s="12">
        <v>31388</v>
      </c>
      <c r="T51" s="12">
        <v>10494</v>
      </c>
      <c r="U51" s="12">
        <v>3731</v>
      </c>
      <c r="V51" s="12">
        <v>13772</v>
      </c>
      <c r="W51" s="21">
        <f t="shared" si="5"/>
        <v>563927</v>
      </c>
      <c r="X51" s="7">
        <f t="shared" si="6"/>
        <v>4.7895880140514642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x14ac:dyDescent="0.25">
      <c r="A52" s="10">
        <v>42783</v>
      </c>
      <c r="B52" s="11" t="s">
        <v>17</v>
      </c>
      <c r="C52" s="7">
        <f t="shared" si="0"/>
        <v>4.8092193943766821</v>
      </c>
      <c r="D52" s="12">
        <v>523086</v>
      </c>
      <c r="E52" s="12">
        <v>20568</v>
      </c>
      <c r="F52" s="12">
        <v>8102</v>
      </c>
      <c r="G52" s="12">
        <v>2851</v>
      </c>
      <c r="H52" s="12">
        <v>10700</v>
      </c>
      <c r="I52" s="21">
        <f t="shared" si="1"/>
        <v>565307</v>
      </c>
      <c r="J52" s="7">
        <f t="shared" si="2"/>
        <v>4.8441112528236872</v>
      </c>
      <c r="K52" s="12">
        <v>505756</v>
      </c>
      <c r="L52" s="12">
        <v>32689</v>
      </c>
      <c r="M52" s="12">
        <v>10084</v>
      </c>
      <c r="N52" s="12">
        <v>3517</v>
      </c>
      <c r="O52" s="12">
        <v>13271</v>
      </c>
      <c r="P52" s="21">
        <f t="shared" si="3"/>
        <v>565317</v>
      </c>
      <c r="Q52" s="7">
        <f t="shared" si="4"/>
        <v>4.7939350842093909</v>
      </c>
      <c r="R52" s="12">
        <v>505813</v>
      </c>
      <c r="S52" s="12">
        <v>31443</v>
      </c>
      <c r="T52" s="12">
        <v>10501</v>
      </c>
      <c r="U52" s="12">
        <v>3749</v>
      </c>
      <c r="V52" s="12">
        <v>13811</v>
      </c>
      <c r="W52" s="21">
        <f t="shared" si="5"/>
        <v>565317</v>
      </c>
      <c r="X52" s="7">
        <f t="shared" si="6"/>
        <v>4.7896118460969683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x14ac:dyDescent="0.25">
      <c r="A53" s="10">
        <v>42784</v>
      </c>
      <c r="B53" s="11" t="s">
        <v>18</v>
      </c>
      <c r="C53" s="7">
        <f t="shared" si="0"/>
        <v>4.7989145711701537</v>
      </c>
      <c r="D53" s="12">
        <v>524060</v>
      </c>
      <c r="E53" s="12">
        <v>20596</v>
      </c>
      <c r="F53" s="12">
        <v>8120</v>
      </c>
      <c r="G53" s="12">
        <v>2856</v>
      </c>
      <c r="H53" s="12">
        <v>10716</v>
      </c>
      <c r="I53" s="21">
        <f t="shared" si="1"/>
        <v>566348</v>
      </c>
      <c r="J53" s="7">
        <f t="shared" si="2"/>
        <v>4.8441452958251814</v>
      </c>
      <c r="K53" s="12">
        <v>506673</v>
      </c>
      <c r="L53" s="12">
        <v>32760</v>
      </c>
      <c r="M53" s="12">
        <v>10122</v>
      </c>
      <c r="N53" s="12">
        <v>3519</v>
      </c>
      <c r="O53" s="12">
        <v>13284</v>
      </c>
      <c r="P53" s="21">
        <f t="shared" si="3"/>
        <v>566358</v>
      </c>
      <c r="Q53" s="7">
        <f t="shared" si="4"/>
        <v>4.7939518820251505</v>
      </c>
      <c r="R53" s="12">
        <v>506746</v>
      </c>
      <c r="S53" s="12">
        <v>31503</v>
      </c>
      <c r="T53" s="12">
        <v>20539</v>
      </c>
      <c r="U53" s="12">
        <v>3755</v>
      </c>
      <c r="V53" s="12">
        <v>13815</v>
      </c>
      <c r="W53" s="21">
        <f t="shared" si="5"/>
        <v>576358</v>
      </c>
      <c r="X53" s="7">
        <f t="shared" si="6"/>
        <v>4.7586465356601275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x14ac:dyDescent="0.25">
      <c r="A54" s="13">
        <v>42785</v>
      </c>
      <c r="B54" s="14" t="s">
        <v>12</v>
      </c>
      <c r="C54" s="15">
        <f t="shared" si="0"/>
        <v>4.8093306873642581</v>
      </c>
      <c r="D54" s="16">
        <v>524794</v>
      </c>
      <c r="E54" s="16">
        <v>20575</v>
      </c>
      <c r="F54" s="16">
        <v>8130</v>
      </c>
      <c r="G54" s="16">
        <v>2863</v>
      </c>
      <c r="H54" s="16">
        <v>10726</v>
      </c>
      <c r="I54" s="22">
        <f t="shared" si="1"/>
        <v>567088</v>
      </c>
      <c r="J54" s="15">
        <f t="shared" si="2"/>
        <v>4.8442428688316452</v>
      </c>
      <c r="K54" s="16">
        <v>507349</v>
      </c>
      <c r="L54" s="16">
        <v>32787</v>
      </c>
      <c r="M54" s="16">
        <v>10137</v>
      </c>
      <c r="N54" s="16">
        <v>3525</v>
      </c>
      <c r="O54" s="16">
        <v>13300</v>
      </c>
      <c r="P54" s="22">
        <f t="shared" si="3"/>
        <v>567098</v>
      </c>
      <c r="Q54" s="15">
        <f t="shared" si="4"/>
        <v>4.7939756444212467</v>
      </c>
      <c r="R54" s="16">
        <v>507438</v>
      </c>
      <c r="S54" s="16">
        <v>31525</v>
      </c>
      <c r="T54" s="16">
        <v>10544</v>
      </c>
      <c r="U54" s="16">
        <v>3758</v>
      </c>
      <c r="V54" s="16">
        <v>13833</v>
      </c>
      <c r="W54" s="22">
        <f t="shared" si="5"/>
        <v>567098</v>
      </c>
      <c r="X54" s="15">
        <f t="shared" si="6"/>
        <v>4.7897735488398832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x14ac:dyDescent="0.25">
      <c r="A55" s="10">
        <v>42786</v>
      </c>
      <c r="B55" s="11" t="s">
        <v>13</v>
      </c>
      <c r="C55" s="7">
        <f t="shared" si="0"/>
        <v>4.8094056326321706</v>
      </c>
      <c r="D55" s="12">
        <v>526110</v>
      </c>
      <c r="E55" s="12">
        <v>20638</v>
      </c>
      <c r="F55" s="12">
        <v>8137</v>
      </c>
      <c r="G55" s="12">
        <v>2867</v>
      </c>
      <c r="H55" s="12">
        <v>10757</v>
      </c>
      <c r="I55" s="21">
        <f t="shared" si="1"/>
        <v>568509</v>
      </c>
      <c r="J55" s="7">
        <f t="shared" si="2"/>
        <v>4.8442575227481006</v>
      </c>
      <c r="K55" s="12">
        <v>508608</v>
      </c>
      <c r="L55" s="12">
        <v>32904</v>
      </c>
      <c r="M55" s="12">
        <v>10153</v>
      </c>
      <c r="N55" s="12">
        <v>3535</v>
      </c>
      <c r="O55" s="12">
        <v>13319</v>
      </c>
      <c r="P55" s="21">
        <f t="shared" si="3"/>
        <v>568519</v>
      </c>
      <c r="Q55" s="7">
        <f t="shared" si="4"/>
        <v>4.7940420636777308</v>
      </c>
      <c r="R55" s="12">
        <v>508745</v>
      </c>
      <c r="S55" s="12">
        <v>31601</v>
      </c>
      <c r="T55" s="12">
        <v>10543</v>
      </c>
      <c r="U55" s="12">
        <v>3771</v>
      </c>
      <c r="V55" s="12">
        <v>13859</v>
      </c>
      <c r="W55" s="21">
        <f t="shared" si="5"/>
        <v>568519</v>
      </c>
      <c r="X55" s="7">
        <f t="shared" si="6"/>
        <v>4.7899173114706812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x14ac:dyDescent="0.25">
      <c r="A56" s="10">
        <v>42787</v>
      </c>
      <c r="B56" s="11" t="s">
        <v>14</v>
      </c>
      <c r="C56" s="7">
        <f t="shared" si="0"/>
        <v>4.8095778599295622</v>
      </c>
      <c r="D56" s="12">
        <v>527609</v>
      </c>
      <c r="E56" s="12">
        <v>20676</v>
      </c>
      <c r="F56" s="12">
        <v>8160</v>
      </c>
      <c r="G56" s="12">
        <v>2884</v>
      </c>
      <c r="H56" s="12">
        <v>10769</v>
      </c>
      <c r="I56" s="21">
        <f t="shared" si="1"/>
        <v>570098</v>
      </c>
      <c r="J56" s="7">
        <f t="shared" si="2"/>
        <v>4.8443706169816414</v>
      </c>
      <c r="K56" s="12">
        <v>510048</v>
      </c>
      <c r="L56" s="12">
        <v>32997</v>
      </c>
      <c r="M56" s="12">
        <v>10178</v>
      </c>
      <c r="N56" s="12">
        <v>3547</v>
      </c>
      <c r="O56" s="12">
        <v>13338</v>
      </c>
      <c r="P56" s="21">
        <f t="shared" si="3"/>
        <v>570108</v>
      </c>
      <c r="Q56" s="7">
        <f t="shared" si="4"/>
        <v>4.7941688241526164</v>
      </c>
      <c r="R56" s="12">
        <v>510229</v>
      </c>
      <c r="S56" s="12">
        <v>31674</v>
      </c>
      <c r="T56" s="12">
        <v>10552</v>
      </c>
      <c r="U56" s="12">
        <v>3778</v>
      </c>
      <c r="V56" s="12">
        <v>13875</v>
      </c>
      <c r="W56" s="21">
        <f t="shared" si="5"/>
        <v>570108</v>
      </c>
      <c r="X56" s="7">
        <f t="shared" si="6"/>
        <v>4.7901941386544307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x14ac:dyDescent="0.25">
      <c r="A57" s="10">
        <v>42788</v>
      </c>
      <c r="B57" s="11" t="s">
        <v>15</v>
      </c>
      <c r="C57" s="7">
        <f t="shared" si="0"/>
        <v>4.8096440428950595</v>
      </c>
      <c r="D57" s="12">
        <v>528977</v>
      </c>
      <c r="E57" s="12">
        <v>20720</v>
      </c>
      <c r="F57" s="12">
        <v>8171</v>
      </c>
      <c r="G57" s="12">
        <v>2884</v>
      </c>
      <c r="H57" s="12">
        <v>10791</v>
      </c>
      <c r="I57" s="21">
        <f t="shared" si="1"/>
        <v>571543</v>
      </c>
      <c r="J57" s="7">
        <f t="shared" si="2"/>
        <v>4.8444946399483504</v>
      </c>
      <c r="K57" s="12">
        <v>511319</v>
      </c>
      <c r="L57" s="12">
        <v>33103</v>
      </c>
      <c r="M57" s="12">
        <v>10202</v>
      </c>
      <c r="N57" s="12">
        <v>3556</v>
      </c>
      <c r="O57" s="12">
        <v>13373</v>
      </c>
      <c r="P57" s="21">
        <f t="shared" si="3"/>
        <v>571553</v>
      </c>
      <c r="Q57" s="7">
        <f t="shared" si="4"/>
        <v>4.7941275787197339</v>
      </c>
      <c r="R57" s="12">
        <v>511550</v>
      </c>
      <c r="S57" s="12">
        <v>31746</v>
      </c>
      <c r="T57" s="12">
        <v>10568</v>
      </c>
      <c r="U57" s="12">
        <v>3789</v>
      </c>
      <c r="V57" s="12">
        <v>13900</v>
      </c>
      <c r="W57" s="21">
        <f t="shared" si="5"/>
        <v>571553</v>
      </c>
      <c r="X57" s="7">
        <f t="shared" si="6"/>
        <v>4.7903099100170934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x14ac:dyDescent="0.25">
      <c r="A58" s="10">
        <v>42789</v>
      </c>
      <c r="B58" s="11" t="s">
        <v>16</v>
      </c>
      <c r="C58" s="7">
        <f t="shared" si="0"/>
        <v>4.8097315179703113</v>
      </c>
      <c r="D58" s="12">
        <v>530394</v>
      </c>
      <c r="E58" s="12">
        <v>20790</v>
      </c>
      <c r="F58" s="12">
        <v>8193</v>
      </c>
      <c r="G58" s="12">
        <v>2897</v>
      </c>
      <c r="H58" s="12">
        <v>10812</v>
      </c>
      <c r="I58" s="21">
        <f t="shared" si="1"/>
        <v>573086</v>
      </c>
      <c r="J58" s="7">
        <f t="shared" si="2"/>
        <v>4.8444997783927715</v>
      </c>
      <c r="K58" s="12">
        <v>512675</v>
      </c>
      <c r="L58" s="12">
        <v>33240</v>
      </c>
      <c r="M58" s="12">
        <v>10222</v>
      </c>
      <c r="N58" s="12">
        <v>3564</v>
      </c>
      <c r="O58" s="12">
        <v>13395</v>
      </c>
      <c r="P58" s="21">
        <f t="shared" si="3"/>
        <v>573096</v>
      </c>
      <c r="Q58" s="7">
        <f t="shared" si="4"/>
        <v>4.7941775897929837</v>
      </c>
      <c r="R58" s="12">
        <v>512967</v>
      </c>
      <c r="S58" s="12">
        <v>31867</v>
      </c>
      <c r="T58" s="12">
        <v>10579</v>
      </c>
      <c r="U58" s="12">
        <v>3798</v>
      </c>
      <c r="V58" s="12">
        <v>13910</v>
      </c>
      <c r="W58" s="21">
        <f t="shared" si="5"/>
        <v>573121</v>
      </c>
      <c r="X58" s="7">
        <f t="shared" si="6"/>
        <v>4.7905171857251787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x14ac:dyDescent="0.25">
      <c r="A59" s="10">
        <v>42790</v>
      </c>
      <c r="B59" s="11" t="s">
        <v>17</v>
      </c>
      <c r="C59" s="7">
        <f t="shared" si="0"/>
        <v>4.8098225034971946</v>
      </c>
      <c r="D59" s="12">
        <v>531929</v>
      </c>
      <c r="E59" s="12">
        <v>20843</v>
      </c>
      <c r="F59" s="12">
        <v>8217</v>
      </c>
      <c r="G59" s="12">
        <v>2904</v>
      </c>
      <c r="H59" s="12">
        <v>10840</v>
      </c>
      <c r="I59" s="21">
        <f t="shared" si="1"/>
        <v>574733</v>
      </c>
      <c r="J59" s="7">
        <f t="shared" si="2"/>
        <v>4.8445382464553104</v>
      </c>
      <c r="K59" s="12">
        <v>514145</v>
      </c>
      <c r="L59" s="12">
        <v>33347</v>
      </c>
      <c r="M59" s="12">
        <v>10245</v>
      </c>
      <c r="N59" s="12">
        <v>3572</v>
      </c>
      <c r="O59" s="12">
        <v>13434</v>
      </c>
      <c r="P59" s="21">
        <f t="shared" si="3"/>
        <v>574743</v>
      </c>
      <c r="Q59" s="7">
        <f t="shared" si="4"/>
        <v>4.7941880109892594</v>
      </c>
      <c r="R59" s="12">
        <v>514482</v>
      </c>
      <c r="S59" s="12">
        <v>31924</v>
      </c>
      <c r="T59" s="12">
        <v>10599</v>
      </c>
      <c r="U59" s="12">
        <v>3804</v>
      </c>
      <c r="V59" s="12">
        <v>13934</v>
      </c>
      <c r="W59" s="21">
        <f t="shared" si="5"/>
        <v>574743</v>
      </c>
      <c r="X59" s="7">
        <f t="shared" si="6"/>
        <v>4.7907412530470141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x14ac:dyDescent="0.25">
      <c r="A60" s="10">
        <v>42791</v>
      </c>
      <c r="B60" s="11" t="s">
        <v>18</v>
      </c>
      <c r="C60" s="7">
        <f t="shared" si="0"/>
        <v>4.8099339124359775</v>
      </c>
      <c r="D60" s="12">
        <v>533265</v>
      </c>
      <c r="E60" s="12">
        <v>20892</v>
      </c>
      <c r="F60" s="12">
        <v>8236</v>
      </c>
      <c r="G60" s="12">
        <v>2908</v>
      </c>
      <c r="H60" s="12">
        <v>10865</v>
      </c>
      <c r="I60" s="21">
        <f t="shared" si="1"/>
        <v>576166</v>
      </c>
      <c r="J60" s="7">
        <f t="shared" si="2"/>
        <v>4.8445795135429721</v>
      </c>
      <c r="K60" s="12">
        <v>515471</v>
      </c>
      <c r="L60" s="12">
        <v>33405</v>
      </c>
      <c r="M60" s="12">
        <v>10261</v>
      </c>
      <c r="N60" s="12">
        <v>3582</v>
      </c>
      <c r="O60" s="12">
        <v>13457</v>
      </c>
      <c r="P60" s="21">
        <f t="shared" si="3"/>
        <v>576176</v>
      </c>
      <c r="Q60" s="7">
        <f t="shared" si="4"/>
        <v>4.7943319402404825</v>
      </c>
      <c r="R60" s="12">
        <v>515809</v>
      </c>
      <c r="S60" s="12">
        <v>31974</v>
      </c>
      <c r="T60" s="12">
        <v>10625</v>
      </c>
      <c r="U60" s="12">
        <v>3812</v>
      </c>
      <c r="V60" s="12">
        <v>13956</v>
      </c>
      <c r="W60" s="21">
        <f t="shared" si="5"/>
        <v>576176</v>
      </c>
      <c r="X60" s="7">
        <f t="shared" si="6"/>
        <v>4.7908902835244787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x14ac:dyDescent="0.25">
      <c r="A61" s="13">
        <v>42792</v>
      </c>
      <c r="B61" s="14" t="s">
        <v>12</v>
      </c>
      <c r="C61" s="15">
        <f t="shared" si="0"/>
        <v>4.8100568034314959</v>
      </c>
      <c r="D61" s="16">
        <v>534700</v>
      </c>
      <c r="E61" s="16">
        <v>20905</v>
      </c>
      <c r="F61" s="16">
        <v>8252</v>
      </c>
      <c r="G61" s="16">
        <v>2918</v>
      </c>
      <c r="H61" s="16">
        <v>10876</v>
      </c>
      <c r="I61" s="22">
        <f t="shared" si="1"/>
        <v>577651</v>
      </c>
      <c r="J61" s="15">
        <f t="shared" si="2"/>
        <v>4.8447730550107249</v>
      </c>
      <c r="K61" s="16">
        <v>516159</v>
      </c>
      <c r="L61" s="16">
        <v>33457</v>
      </c>
      <c r="M61" s="16">
        <v>10273</v>
      </c>
      <c r="N61" s="16">
        <v>3595</v>
      </c>
      <c r="O61" s="16">
        <v>13480</v>
      </c>
      <c r="P61" s="22">
        <f t="shared" si="3"/>
        <v>576964</v>
      </c>
      <c r="Q61" s="15">
        <f t="shared" si="4"/>
        <v>4.7942540609119462</v>
      </c>
      <c r="R61" s="16">
        <v>517205</v>
      </c>
      <c r="S61" s="16">
        <v>32030</v>
      </c>
      <c r="T61" s="16">
        <v>10641</v>
      </c>
      <c r="U61" s="16">
        <v>3815</v>
      </c>
      <c r="V61" s="16">
        <v>13973</v>
      </c>
      <c r="W61" s="22">
        <f t="shared" si="5"/>
        <v>577664</v>
      </c>
      <c r="X61" s="15">
        <f t="shared" si="6"/>
        <v>4.7911432943718149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x14ac:dyDescent="0.25">
      <c r="A62" s="10">
        <v>42793</v>
      </c>
      <c r="B62" s="11" t="s">
        <v>13</v>
      </c>
      <c r="C62" s="7">
        <f t="shared" si="0"/>
        <v>4.8101463588447348</v>
      </c>
      <c r="D62" s="12">
        <v>536063</v>
      </c>
      <c r="E62" s="12">
        <v>20940</v>
      </c>
      <c r="F62" s="12">
        <v>8269</v>
      </c>
      <c r="G62" s="12">
        <v>2923</v>
      </c>
      <c r="H62" s="12">
        <v>10914</v>
      </c>
      <c r="I62" s="21">
        <f t="shared" si="1"/>
        <v>579109</v>
      </c>
      <c r="J62" s="7">
        <f t="shared" si="2"/>
        <v>4.8447563412069234</v>
      </c>
      <c r="K62" s="12">
        <v>518150</v>
      </c>
      <c r="L62" s="12">
        <v>33549</v>
      </c>
      <c r="M62" s="12">
        <v>10297</v>
      </c>
      <c r="N62" s="12">
        <v>3605</v>
      </c>
      <c r="O62" s="12">
        <v>13518</v>
      </c>
      <c r="P62" s="21">
        <f t="shared" si="3"/>
        <v>579119</v>
      </c>
      <c r="Q62" s="7">
        <f t="shared" si="4"/>
        <v>4.794463659455138</v>
      </c>
      <c r="R62" s="12">
        <v>518532</v>
      </c>
      <c r="S62" s="12">
        <v>32094</v>
      </c>
      <c r="T62" s="12">
        <v>10666</v>
      </c>
      <c r="U62" s="12">
        <v>3825</v>
      </c>
      <c r="V62" s="12">
        <v>14002</v>
      </c>
      <c r="W62" s="21">
        <f t="shared" si="5"/>
        <v>579119</v>
      </c>
      <c r="X62" s="7">
        <f t="shared" si="6"/>
        <v>4.791219075872144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x14ac:dyDescent="0.25">
      <c r="A63" s="10">
        <v>42794</v>
      </c>
      <c r="B63" s="11" t="s">
        <v>14</v>
      </c>
      <c r="C63" s="7">
        <f t="shared" si="0"/>
        <v>4.8101956263077001</v>
      </c>
      <c r="D63" s="12">
        <v>537451</v>
      </c>
      <c r="E63" s="12">
        <v>20990</v>
      </c>
      <c r="F63" s="12">
        <v>8274</v>
      </c>
      <c r="G63" s="12">
        <v>2934</v>
      </c>
      <c r="H63" s="12">
        <v>10944</v>
      </c>
      <c r="I63" s="21">
        <f t="shared" si="1"/>
        <v>580593</v>
      </c>
      <c r="J63" s="7">
        <f t="shared" si="2"/>
        <v>4.8447862788562732</v>
      </c>
      <c r="K63" s="12">
        <v>519464</v>
      </c>
      <c r="L63" s="12">
        <v>33656</v>
      </c>
      <c r="M63" s="12">
        <v>10314</v>
      </c>
      <c r="N63" s="12">
        <v>3616</v>
      </c>
      <c r="O63" s="12">
        <v>13552</v>
      </c>
      <c r="P63" s="21">
        <f t="shared" si="3"/>
        <v>580602</v>
      </c>
      <c r="Q63" s="7">
        <f t="shared" si="4"/>
        <v>4.7944547211342714</v>
      </c>
      <c r="R63" s="12">
        <v>519881</v>
      </c>
      <c r="S63" s="12">
        <v>32183</v>
      </c>
      <c r="T63" s="12">
        <v>10678</v>
      </c>
      <c r="U63" s="12">
        <v>3834</v>
      </c>
      <c r="V63" s="12">
        <v>14026</v>
      </c>
      <c r="W63" s="21">
        <f t="shared" si="5"/>
        <v>580602</v>
      </c>
      <c r="X63" s="7">
        <f t="shared" si="6"/>
        <v>4.7913458789325558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8" customHeight="1" x14ac:dyDescent="0.25">
      <c r="A64" s="17">
        <v>42767</v>
      </c>
      <c r="B64" s="18" t="s">
        <v>19</v>
      </c>
      <c r="C64" s="19">
        <f>AVERAGE(C39:C56)</f>
        <v>4.808175980217789</v>
      </c>
      <c r="D64" s="20">
        <f t="shared" ref="D64:X64" si="10">AVERAGE(D39:D63)</f>
        <v>523527.96</v>
      </c>
      <c r="E64" s="20">
        <f t="shared" si="10"/>
        <v>20584.64</v>
      </c>
      <c r="F64" s="20">
        <f t="shared" si="10"/>
        <v>8134.92</v>
      </c>
      <c r="G64" s="20">
        <f t="shared" si="10"/>
        <v>2858.4</v>
      </c>
      <c r="H64" s="20">
        <f t="shared" si="10"/>
        <v>10727.4</v>
      </c>
      <c r="I64" s="20">
        <f t="shared" si="10"/>
        <v>565833.31999999995</v>
      </c>
      <c r="J64" s="19">
        <f t="shared" si="10"/>
        <v>4.8438695812304111</v>
      </c>
      <c r="K64" s="20">
        <f t="shared" si="10"/>
        <v>506122.28</v>
      </c>
      <c r="L64" s="20">
        <f t="shared" si="10"/>
        <v>32754.92</v>
      </c>
      <c r="M64" s="20">
        <f t="shared" si="10"/>
        <v>10106.879999999999</v>
      </c>
      <c r="N64" s="20">
        <f t="shared" si="10"/>
        <v>3531.48</v>
      </c>
      <c r="O64" s="20">
        <f t="shared" si="10"/>
        <v>13299.64</v>
      </c>
      <c r="P64" s="20">
        <f t="shared" si="10"/>
        <v>565815.19999999995</v>
      </c>
      <c r="Q64" s="19">
        <f t="shared" si="10"/>
        <v>4.793632780445523</v>
      </c>
      <c r="R64" s="20">
        <f t="shared" si="10"/>
        <v>506295.03999999998</v>
      </c>
      <c r="S64" s="20">
        <f t="shared" si="10"/>
        <v>31489.8</v>
      </c>
      <c r="T64" s="20">
        <f t="shared" si="10"/>
        <v>10906</v>
      </c>
      <c r="U64" s="20">
        <f t="shared" si="10"/>
        <v>3747.88</v>
      </c>
      <c r="V64" s="20">
        <f t="shared" si="10"/>
        <v>13805.24</v>
      </c>
      <c r="W64" s="20">
        <f t="shared" si="10"/>
        <v>566243.96</v>
      </c>
      <c r="X64" s="23">
        <f t="shared" si="10"/>
        <v>4.7885014474403915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x14ac:dyDescent="0.25">
      <c r="A65" s="10">
        <v>42795</v>
      </c>
      <c r="B65" s="11" t="s">
        <v>15</v>
      </c>
      <c r="C65" s="7">
        <f t="shared" si="0"/>
        <v>4.8101253097673178</v>
      </c>
      <c r="D65" s="12">
        <v>538396</v>
      </c>
      <c r="E65" s="12">
        <v>21042</v>
      </c>
      <c r="F65" s="12">
        <v>8308</v>
      </c>
      <c r="G65" s="12">
        <v>2939</v>
      </c>
      <c r="H65" s="12">
        <v>10964</v>
      </c>
      <c r="I65" s="21">
        <f t="shared" si="1"/>
        <v>581649</v>
      </c>
      <c r="J65" s="7">
        <f t="shared" si="2"/>
        <v>4.8446984349667925</v>
      </c>
      <c r="K65" s="12">
        <v>520347</v>
      </c>
      <c r="L65" s="12">
        <v>33747</v>
      </c>
      <c r="M65" s="12">
        <v>10358</v>
      </c>
      <c r="N65" s="12">
        <v>3632</v>
      </c>
      <c r="O65" s="12">
        <v>13574</v>
      </c>
      <c r="P65" s="21">
        <f t="shared" si="3"/>
        <v>581658</v>
      </c>
      <c r="Q65" s="7">
        <f t="shared" si="4"/>
        <v>4.7942863332061112</v>
      </c>
      <c r="R65" s="12">
        <v>520813</v>
      </c>
      <c r="S65" s="12">
        <v>32265</v>
      </c>
      <c r="T65" s="12">
        <v>10700</v>
      </c>
      <c r="U65" s="12">
        <v>3846</v>
      </c>
      <c r="V65" s="12">
        <v>14034</v>
      </c>
      <c r="W65" s="21">
        <f t="shared" si="5"/>
        <v>581658</v>
      </c>
      <c r="X65" s="7">
        <f t="shared" si="6"/>
        <v>4.7913911611290487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x14ac:dyDescent="0.25">
      <c r="A66" s="10">
        <v>42796</v>
      </c>
      <c r="B66" s="11" t="s">
        <v>16</v>
      </c>
      <c r="C66" s="7">
        <f t="shared" si="0"/>
        <v>4.8100314337814476</v>
      </c>
      <c r="D66" s="12">
        <v>539589</v>
      </c>
      <c r="E66" s="12">
        <v>21078</v>
      </c>
      <c r="F66" s="12">
        <v>8327</v>
      </c>
      <c r="G66" s="12">
        <v>2943</v>
      </c>
      <c r="H66" s="12">
        <v>10995</v>
      </c>
      <c r="I66" s="21">
        <f t="shared" si="1"/>
        <v>582932</v>
      </c>
      <c r="J66" s="7">
        <f t="shared" si="2"/>
        <v>4.8446799969807799</v>
      </c>
      <c r="K66" s="12">
        <v>521476</v>
      </c>
      <c r="L66" s="12">
        <v>33815</v>
      </c>
      <c r="M66" s="12">
        <v>10386</v>
      </c>
      <c r="N66" s="12">
        <v>3642</v>
      </c>
      <c r="O66" s="12">
        <v>13622</v>
      </c>
      <c r="P66" s="21">
        <f t="shared" si="3"/>
        <v>582941</v>
      </c>
      <c r="Q66" s="7">
        <f t="shared" si="4"/>
        <v>4.7941455481772595</v>
      </c>
      <c r="R66" s="12">
        <v>521936</v>
      </c>
      <c r="S66" s="12">
        <v>32346</v>
      </c>
      <c r="T66" s="12">
        <v>10726</v>
      </c>
      <c r="U66" s="12">
        <v>3852</v>
      </c>
      <c r="V66" s="12">
        <v>14081</v>
      </c>
      <c r="W66" s="21">
        <f t="shared" si="5"/>
        <v>582941</v>
      </c>
      <c r="X66" s="7">
        <f t="shared" si="6"/>
        <v>4.7912687561863034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x14ac:dyDescent="0.25">
      <c r="A67" s="10">
        <v>42797</v>
      </c>
      <c r="B67" s="11" t="s">
        <v>17</v>
      </c>
      <c r="C67" s="7">
        <f t="shared" si="0"/>
        <v>4.8099098946603744</v>
      </c>
      <c r="D67" s="12">
        <v>540784</v>
      </c>
      <c r="E67" s="12">
        <v>21132</v>
      </c>
      <c r="F67" s="12">
        <v>8364</v>
      </c>
      <c r="G67" s="12">
        <v>2949</v>
      </c>
      <c r="H67" s="12">
        <v>11040</v>
      </c>
      <c r="I67" s="21">
        <f t="shared" si="1"/>
        <v>584269</v>
      </c>
      <c r="J67" s="7">
        <f t="shared" si="2"/>
        <v>4.8444774581571162</v>
      </c>
      <c r="K67" s="12">
        <v>522639</v>
      </c>
      <c r="L67" s="12">
        <v>33895</v>
      </c>
      <c r="M67" s="12">
        <v>10427</v>
      </c>
      <c r="N67" s="12">
        <v>3651</v>
      </c>
      <c r="O67" s="12">
        <v>13666</v>
      </c>
      <c r="P67" s="21">
        <f t="shared" si="3"/>
        <v>584278</v>
      </c>
      <c r="Q67" s="7">
        <f t="shared" si="4"/>
        <v>4.7939919011155645</v>
      </c>
      <c r="R67" s="12">
        <v>523117</v>
      </c>
      <c r="S67" s="12">
        <v>32445</v>
      </c>
      <c r="T67" s="12">
        <v>10747</v>
      </c>
      <c r="U67" s="12">
        <v>3853</v>
      </c>
      <c r="V67" s="12">
        <v>14116</v>
      </c>
      <c r="W67" s="21">
        <f t="shared" si="5"/>
        <v>584278</v>
      </c>
      <c r="X67" s="7">
        <f t="shared" si="6"/>
        <v>4.7912603247084435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x14ac:dyDescent="0.25">
      <c r="A68" s="10">
        <v>42798</v>
      </c>
      <c r="B68" s="11" t="s">
        <v>18</v>
      </c>
      <c r="C68" s="7">
        <f t="shared" si="0"/>
        <v>4.8101112272841986</v>
      </c>
      <c r="D68" s="12">
        <v>542142</v>
      </c>
      <c r="E68" s="12">
        <v>21175</v>
      </c>
      <c r="F68" s="12">
        <v>8376</v>
      </c>
      <c r="G68" s="12">
        <v>2953</v>
      </c>
      <c r="H68" s="12">
        <v>11057</v>
      </c>
      <c r="I68" s="21">
        <f t="shared" si="1"/>
        <v>585703</v>
      </c>
      <c r="J68" s="7">
        <f t="shared" si="2"/>
        <v>4.8446072497494468</v>
      </c>
      <c r="K68" s="12">
        <v>523961</v>
      </c>
      <c r="L68" s="12">
        <v>33962</v>
      </c>
      <c r="M68" s="12">
        <v>10446</v>
      </c>
      <c r="N68" s="12">
        <v>3654</v>
      </c>
      <c r="O68" s="12">
        <v>13689</v>
      </c>
      <c r="P68" s="21">
        <f t="shared" si="3"/>
        <v>585712</v>
      </c>
      <c r="Q68" s="7">
        <f t="shared" si="4"/>
        <v>4.794144562515366</v>
      </c>
      <c r="R68" s="12">
        <v>524480</v>
      </c>
      <c r="S68" s="12">
        <v>32490</v>
      </c>
      <c r="T68" s="12">
        <v>10764</v>
      </c>
      <c r="U68" s="12">
        <v>3857</v>
      </c>
      <c r="V68" s="12">
        <v>14121</v>
      </c>
      <c r="W68" s="21">
        <f t="shared" si="5"/>
        <v>585712</v>
      </c>
      <c r="X68" s="7">
        <f t="shared" si="6"/>
        <v>4.7915818695877839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x14ac:dyDescent="0.25">
      <c r="A69" s="13">
        <v>42799</v>
      </c>
      <c r="B69" s="14" t="s">
        <v>12</v>
      </c>
      <c r="C69" s="15">
        <f t="shared" si="0"/>
        <v>4.8102344792847083</v>
      </c>
      <c r="D69" s="16">
        <v>543554</v>
      </c>
      <c r="E69" s="16">
        <v>21210</v>
      </c>
      <c r="F69" s="16">
        <v>8395</v>
      </c>
      <c r="G69" s="16">
        <v>2967</v>
      </c>
      <c r="H69" s="16">
        <v>11089</v>
      </c>
      <c r="I69" s="22">
        <f t="shared" si="1"/>
        <v>587215</v>
      </c>
      <c r="J69" s="15">
        <f t="shared" si="2"/>
        <v>4.8445935475081532</v>
      </c>
      <c r="K69" s="16">
        <v>525345</v>
      </c>
      <c r="L69" s="16">
        <v>34032</v>
      </c>
      <c r="M69" s="16">
        <v>10466</v>
      </c>
      <c r="N69" s="16">
        <v>3662</v>
      </c>
      <c r="O69" s="16">
        <v>13718</v>
      </c>
      <c r="P69" s="22">
        <f t="shared" si="3"/>
        <v>587223</v>
      </c>
      <c r="Q69" s="15">
        <f t="shared" si="4"/>
        <v>4.7942485222819951</v>
      </c>
      <c r="R69" s="16">
        <v>525905</v>
      </c>
      <c r="S69" s="16">
        <v>32538</v>
      </c>
      <c r="T69" s="16">
        <v>10788</v>
      </c>
      <c r="U69" s="16">
        <v>3862</v>
      </c>
      <c r="V69" s="16">
        <v>14131</v>
      </c>
      <c r="W69" s="22">
        <f t="shared" si="5"/>
        <v>587224</v>
      </c>
      <c r="X69" s="15">
        <f t="shared" si="6"/>
        <v>4.7918613680639757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x14ac:dyDescent="0.25">
      <c r="A70" s="10">
        <v>42800</v>
      </c>
      <c r="B70" s="11" t="s">
        <v>13</v>
      </c>
      <c r="C70" s="7">
        <f t="shared" ref="C70:C126" si="11">AVERAGE(J70,Q70,X70)</f>
        <v>4.8103647803419731</v>
      </c>
      <c r="D70" s="12">
        <v>545255</v>
      </c>
      <c r="E70" s="12">
        <v>21243</v>
      </c>
      <c r="F70" s="12">
        <v>8408</v>
      </c>
      <c r="G70" s="12">
        <v>2975</v>
      </c>
      <c r="H70" s="12">
        <v>11124</v>
      </c>
      <c r="I70" s="21">
        <f t="shared" ref="I70:I126" si="12">SUM(D70:H70)</f>
        <v>589005</v>
      </c>
      <c r="J70" s="7">
        <f t="shared" ref="J70:J95" si="13">(D70*5+E70*4+F70*3+G70*2+H70*1)/I70</f>
        <v>4.8446872267637797</v>
      </c>
      <c r="K70" s="12">
        <v>526970</v>
      </c>
      <c r="L70" s="12">
        <v>34120</v>
      </c>
      <c r="M70" s="12">
        <v>10499</v>
      </c>
      <c r="N70" s="12">
        <v>3667</v>
      </c>
      <c r="O70" s="12">
        <v>13758</v>
      </c>
      <c r="P70" s="21">
        <f t="shared" ref="P70:P126" si="14">SUM(K70:O70)</f>
        <v>589014</v>
      </c>
      <c r="Q70" s="7">
        <f t="shared" ref="Q70:Q126" si="15">(K70*5+L70*4+M70*3+N70*2+O70*1)/P70</f>
        <v>4.7943155850285395</v>
      </c>
      <c r="R70" s="12">
        <v>527566</v>
      </c>
      <c r="S70" s="12">
        <v>32608</v>
      </c>
      <c r="T70" s="12">
        <v>10818</v>
      </c>
      <c r="U70" s="12">
        <v>3871</v>
      </c>
      <c r="V70" s="12">
        <v>14151</v>
      </c>
      <c r="W70" s="21">
        <f t="shared" ref="W70:W126" si="16">SUM(R70:V70)</f>
        <v>589014</v>
      </c>
      <c r="X70" s="7">
        <f t="shared" ref="X70:X126" si="17">(R70*5+S70*4+T70*3+U70*2+V70*1)/W70</f>
        <v>4.7920915292336002</v>
      </c>
    </row>
    <row r="71" spans="1:51" x14ac:dyDescent="0.25">
      <c r="A71" s="10">
        <v>42801</v>
      </c>
      <c r="B71" s="11" t="s">
        <v>14</v>
      </c>
      <c r="C71" s="7">
        <f t="shared" si="11"/>
        <v>4.8105251363836556</v>
      </c>
      <c r="D71" s="12">
        <v>547248</v>
      </c>
      <c r="E71" s="12">
        <v>21300</v>
      </c>
      <c r="F71" s="12">
        <v>8435</v>
      </c>
      <c r="G71" s="12">
        <v>2983</v>
      </c>
      <c r="H71" s="12">
        <v>11156</v>
      </c>
      <c r="I71" s="21">
        <f t="shared" si="12"/>
        <v>591122</v>
      </c>
      <c r="J71" s="7">
        <f t="shared" si="13"/>
        <v>4.8447985356660723</v>
      </c>
      <c r="K71" s="12">
        <v>528883</v>
      </c>
      <c r="L71" s="12">
        <v>34240</v>
      </c>
      <c r="M71" s="12">
        <v>10540</v>
      </c>
      <c r="N71" s="12">
        <v>3675</v>
      </c>
      <c r="O71" s="12">
        <v>13793</v>
      </c>
      <c r="P71" s="21">
        <f t="shared" si="14"/>
        <v>591131</v>
      </c>
      <c r="Q71" s="7">
        <f t="shared" si="15"/>
        <v>4.7944330444520755</v>
      </c>
      <c r="R71" s="12">
        <v>529520</v>
      </c>
      <c r="S71" s="12">
        <v>32702</v>
      </c>
      <c r="T71" s="12">
        <v>10854</v>
      </c>
      <c r="U71" s="12">
        <v>3878</v>
      </c>
      <c r="V71" s="12">
        <v>14177</v>
      </c>
      <c r="W71" s="21">
        <f t="shared" si="16"/>
        <v>591131</v>
      </c>
      <c r="X71" s="7">
        <f t="shared" si="17"/>
        <v>4.79234382903282</v>
      </c>
    </row>
    <row r="72" spans="1:51" x14ac:dyDescent="0.25">
      <c r="A72" s="10">
        <v>42802</v>
      </c>
      <c r="B72" s="11" t="s">
        <v>15</v>
      </c>
      <c r="C72" s="7">
        <f t="shared" si="11"/>
        <v>4.810741777684977</v>
      </c>
      <c r="D72" s="12">
        <v>548983</v>
      </c>
      <c r="E72" s="12">
        <v>21336</v>
      </c>
      <c r="F72" s="12">
        <v>8462</v>
      </c>
      <c r="G72" s="12">
        <v>2990</v>
      </c>
      <c r="H72" s="12">
        <v>11176</v>
      </c>
      <c r="I72" s="21">
        <f t="shared" si="12"/>
        <v>592947</v>
      </c>
      <c r="J72" s="7">
        <f t="shared" si="13"/>
        <v>4.8449541021372902</v>
      </c>
      <c r="K72" s="12">
        <v>530555</v>
      </c>
      <c r="L72" s="12">
        <v>34336</v>
      </c>
      <c r="M72" s="12">
        <v>10563</v>
      </c>
      <c r="N72" s="12">
        <v>3683</v>
      </c>
      <c r="O72" s="12">
        <v>13819</v>
      </c>
      <c r="P72" s="21">
        <f t="shared" si="14"/>
        <v>592956</v>
      </c>
      <c r="Q72" s="7">
        <f t="shared" si="15"/>
        <v>4.7946103926766908</v>
      </c>
      <c r="R72" s="12">
        <v>531225</v>
      </c>
      <c r="S72" s="12">
        <v>32783</v>
      </c>
      <c r="T72" s="12">
        <v>10875</v>
      </c>
      <c r="U72" s="12">
        <v>3882</v>
      </c>
      <c r="V72" s="12">
        <v>14191</v>
      </c>
      <c r="W72" s="21">
        <f t="shared" si="16"/>
        <v>592956</v>
      </c>
      <c r="X72" s="7">
        <f t="shared" si="17"/>
        <v>4.7926608382409484</v>
      </c>
    </row>
    <row r="73" spans="1:51" x14ac:dyDescent="0.25">
      <c r="A73" s="10">
        <v>42803</v>
      </c>
      <c r="B73" s="11" t="s">
        <v>16</v>
      </c>
      <c r="C73" s="7">
        <f t="shared" si="11"/>
        <v>4.8110788524621748</v>
      </c>
      <c r="D73" s="12">
        <v>551039</v>
      </c>
      <c r="E73" s="12">
        <v>21398</v>
      </c>
      <c r="F73" s="12">
        <v>8478</v>
      </c>
      <c r="G73" s="12">
        <v>3003</v>
      </c>
      <c r="H73" s="12">
        <v>11195</v>
      </c>
      <c r="I73" s="21">
        <f t="shared" si="12"/>
        <v>595113</v>
      </c>
      <c r="J73" s="7">
        <f t="shared" si="13"/>
        <v>4.8451672203430274</v>
      </c>
      <c r="K73" s="12">
        <v>532573</v>
      </c>
      <c r="L73" s="12">
        <v>34429</v>
      </c>
      <c r="M73" s="12">
        <v>10591</v>
      </c>
      <c r="N73" s="12">
        <v>3690</v>
      </c>
      <c r="O73" s="12">
        <v>13839</v>
      </c>
      <c r="P73" s="21">
        <f t="shared" si="14"/>
        <v>595122</v>
      </c>
      <c r="Q73" s="7">
        <f t="shared" si="15"/>
        <v>4.7949378446772259</v>
      </c>
      <c r="R73" s="12">
        <v>533283</v>
      </c>
      <c r="S73" s="12">
        <v>32862</v>
      </c>
      <c r="T73" s="12">
        <v>10887</v>
      </c>
      <c r="U73" s="12">
        <v>3884</v>
      </c>
      <c r="V73" s="12">
        <v>14206</v>
      </c>
      <c r="W73" s="21">
        <f t="shared" si="16"/>
        <v>595122</v>
      </c>
      <c r="X73" s="7">
        <f t="shared" si="17"/>
        <v>4.7931314923662711</v>
      </c>
    </row>
    <row r="74" spans="1:51" x14ac:dyDescent="0.25">
      <c r="A74" s="10">
        <v>42804</v>
      </c>
      <c r="B74" s="11" t="s">
        <v>17</v>
      </c>
      <c r="C74" s="7">
        <f t="shared" si="11"/>
        <v>4.8114376747548517</v>
      </c>
      <c r="D74" s="12">
        <v>553254</v>
      </c>
      <c r="E74" s="12">
        <v>21484</v>
      </c>
      <c r="F74" s="12">
        <v>8504</v>
      </c>
      <c r="G74" s="12">
        <v>3016</v>
      </c>
      <c r="H74" s="12">
        <v>11209</v>
      </c>
      <c r="I74" s="21">
        <f t="shared" si="12"/>
        <v>597467</v>
      </c>
      <c r="J74" s="7">
        <f t="shared" si="13"/>
        <v>4.8453872766194621</v>
      </c>
      <c r="K74" s="12">
        <v>534760</v>
      </c>
      <c r="L74" s="12">
        <v>34546</v>
      </c>
      <c r="M74" s="12">
        <v>10622</v>
      </c>
      <c r="N74" s="12">
        <v>3694</v>
      </c>
      <c r="O74" s="12">
        <v>13854</v>
      </c>
      <c r="P74" s="21">
        <f t="shared" si="14"/>
        <v>597476</v>
      </c>
      <c r="Q74" s="7">
        <f t="shared" si="15"/>
        <v>4.7953256699850701</v>
      </c>
      <c r="R74" s="12">
        <v>535491</v>
      </c>
      <c r="S74" s="12">
        <v>32966</v>
      </c>
      <c r="T74" s="12">
        <v>10919</v>
      </c>
      <c r="U74" s="12">
        <v>3885</v>
      </c>
      <c r="V74" s="12">
        <v>14215</v>
      </c>
      <c r="W74" s="21">
        <f t="shared" si="16"/>
        <v>597476</v>
      </c>
      <c r="X74" s="7">
        <f t="shared" si="17"/>
        <v>4.7936000776600229</v>
      </c>
    </row>
    <row r="75" spans="1:51" x14ac:dyDescent="0.25">
      <c r="A75" s="10">
        <v>42805</v>
      </c>
      <c r="B75" s="11" t="s">
        <v>18</v>
      </c>
      <c r="C75" s="7">
        <f t="shared" si="11"/>
        <v>4.8118026925791098</v>
      </c>
      <c r="D75" s="12">
        <v>555203</v>
      </c>
      <c r="E75" s="12">
        <v>21522</v>
      </c>
      <c r="F75" s="12">
        <v>8510</v>
      </c>
      <c r="G75" s="12">
        <v>3019</v>
      </c>
      <c r="H75" s="12">
        <v>11222</v>
      </c>
      <c r="I75" s="21">
        <f t="shared" si="12"/>
        <v>599476</v>
      </c>
      <c r="J75" s="7">
        <f t="shared" si="13"/>
        <v>4.8457202623624633</v>
      </c>
      <c r="K75" s="12">
        <v>536627</v>
      </c>
      <c r="L75" s="12">
        <v>34656</v>
      </c>
      <c r="M75" s="12">
        <v>10627</v>
      </c>
      <c r="N75" s="12">
        <v>3697</v>
      </c>
      <c r="O75" s="12">
        <v>13878</v>
      </c>
      <c r="P75" s="21">
        <f t="shared" si="14"/>
        <v>599485</v>
      </c>
      <c r="Q75" s="7">
        <f t="shared" si="15"/>
        <v>4.7956362544517379</v>
      </c>
      <c r="R75" s="12">
        <v>537400</v>
      </c>
      <c r="S75" s="12">
        <v>33051</v>
      </c>
      <c r="T75" s="12">
        <v>10920</v>
      </c>
      <c r="U75" s="12">
        <v>3884</v>
      </c>
      <c r="V75" s="12">
        <v>14230</v>
      </c>
      <c r="W75" s="21">
        <f t="shared" si="16"/>
        <v>599485</v>
      </c>
      <c r="X75" s="7">
        <f t="shared" si="17"/>
        <v>4.7940515609231253</v>
      </c>
    </row>
    <row r="76" spans="1:51" x14ac:dyDescent="0.25">
      <c r="A76" s="13">
        <v>42806</v>
      </c>
      <c r="B76" s="14" t="s">
        <v>12</v>
      </c>
      <c r="C76" s="15">
        <f t="shared" si="11"/>
        <v>4.8120319488515175</v>
      </c>
      <c r="D76" s="16">
        <v>556791</v>
      </c>
      <c r="E76" s="16">
        <v>21573</v>
      </c>
      <c r="F76" s="16">
        <v>8527</v>
      </c>
      <c r="G76" s="16">
        <v>3020</v>
      </c>
      <c r="H76" s="16">
        <v>11252</v>
      </c>
      <c r="I76" s="22">
        <f t="shared" si="12"/>
        <v>601163</v>
      </c>
      <c r="J76" s="15">
        <f t="shared" si="13"/>
        <v>4.8458072103572576</v>
      </c>
      <c r="K76" s="16">
        <v>538196</v>
      </c>
      <c r="L76" s="16">
        <v>34736</v>
      </c>
      <c r="M76" s="16">
        <v>10640</v>
      </c>
      <c r="N76" s="16">
        <v>3698</v>
      </c>
      <c r="O76" s="16">
        <v>13902</v>
      </c>
      <c r="P76" s="22">
        <f t="shared" si="14"/>
        <v>601172</v>
      </c>
      <c r="Q76" s="15">
        <f t="shared" si="15"/>
        <v>4.7958687364015624</v>
      </c>
      <c r="R76" s="16">
        <v>538998</v>
      </c>
      <c r="S76" s="16">
        <v>33122</v>
      </c>
      <c r="T76" s="16">
        <v>10931</v>
      </c>
      <c r="U76" s="16">
        <v>3879</v>
      </c>
      <c r="V76" s="16">
        <v>14242</v>
      </c>
      <c r="W76" s="22">
        <f t="shared" si="16"/>
        <v>601172</v>
      </c>
      <c r="X76" s="15">
        <f t="shared" si="17"/>
        <v>4.7944198997957326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x14ac:dyDescent="0.25">
      <c r="A77" s="10">
        <v>42807</v>
      </c>
      <c r="B77" s="11" t="s">
        <v>13</v>
      </c>
      <c r="C77" s="7">
        <f t="shared" si="11"/>
        <v>4.8120927590216498</v>
      </c>
      <c r="D77" s="12">
        <v>558452</v>
      </c>
      <c r="E77" s="12">
        <v>21632</v>
      </c>
      <c r="F77" s="12">
        <v>8571</v>
      </c>
      <c r="G77" s="12">
        <v>3023</v>
      </c>
      <c r="H77" s="12">
        <v>11286</v>
      </c>
      <c r="I77" s="21">
        <f t="shared" si="12"/>
        <v>602964</v>
      </c>
      <c r="J77" s="7">
        <f t="shared" si="13"/>
        <v>4.8457834961954607</v>
      </c>
      <c r="K77" s="12">
        <v>539810</v>
      </c>
      <c r="L77" s="12">
        <v>34832</v>
      </c>
      <c r="M77" s="12">
        <v>10693</v>
      </c>
      <c r="N77" s="12">
        <v>3704</v>
      </c>
      <c r="O77" s="12">
        <v>13935</v>
      </c>
      <c r="P77" s="21">
        <f t="shared" si="14"/>
        <v>602974</v>
      </c>
      <c r="Q77" s="7">
        <f t="shared" si="15"/>
        <v>4.7958950137153513</v>
      </c>
      <c r="R77" s="12">
        <v>540642</v>
      </c>
      <c r="S77" s="12">
        <v>33223</v>
      </c>
      <c r="T77" s="12">
        <v>10962</v>
      </c>
      <c r="U77" s="12">
        <v>3884</v>
      </c>
      <c r="V77" s="12">
        <v>14263</v>
      </c>
      <c r="W77" s="21">
        <f t="shared" si="16"/>
        <v>602974</v>
      </c>
      <c r="X77" s="7">
        <f t="shared" si="17"/>
        <v>4.7945997671541392</v>
      </c>
    </row>
    <row r="78" spans="1:51" x14ac:dyDescent="0.25">
      <c r="A78" s="10">
        <v>42808</v>
      </c>
      <c r="B78" s="11" t="s">
        <v>14</v>
      </c>
      <c r="C78" s="7">
        <f t="shared" si="11"/>
        <v>4.8122169729686375</v>
      </c>
      <c r="D78" s="12">
        <v>560035</v>
      </c>
      <c r="E78" s="12">
        <v>21674</v>
      </c>
      <c r="F78" s="12">
        <v>8605</v>
      </c>
      <c r="G78" s="12">
        <v>3029</v>
      </c>
      <c r="H78" s="12">
        <v>11321</v>
      </c>
      <c r="I78" s="21">
        <f t="shared" si="12"/>
        <v>604664</v>
      </c>
      <c r="J78" s="7">
        <f t="shared" si="13"/>
        <v>4.8457738512628499</v>
      </c>
      <c r="K78" s="12">
        <v>541365</v>
      </c>
      <c r="L78" s="12">
        <v>34918</v>
      </c>
      <c r="M78" s="12">
        <v>10714</v>
      </c>
      <c r="N78" s="12">
        <v>3707</v>
      </c>
      <c r="O78" s="12">
        <v>13970</v>
      </c>
      <c r="P78" s="21">
        <f t="shared" si="14"/>
        <v>604674</v>
      </c>
      <c r="Q78" s="7">
        <f t="shared" si="15"/>
        <v>4.7960107429788614</v>
      </c>
      <c r="R78" s="12">
        <v>542224</v>
      </c>
      <c r="S78" s="12">
        <v>33306</v>
      </c>
      <c r="T78" s="12">
        <v>10980</v>
      </c>
      <c r="U78" s="12">
        <v>3883</v>
      </c>
      <c r="V78" s="12">
        <v>14281</v>
      </c>
      <c r="W78" s="21">
        <f t="shared" si="16"/>
        <v>604674</v>
      </c>
      <c r="X78" s="7">
        <f t="shared" si="17"/>
        <v>4.7948663246641994</v>
      </c>
    </row>
    <row r="79" spans="1:51" x14ac:dyDescent="0.25">
      <c r="A79" s="10">
        <v>42809</v>
      </c>
      <c r="B79" s="11" t="s">
        <v>15</v>
      </c>
      <c r="C79" s="7">
        <f t="shared" si="11"/>
        <v>4.8123289792135857</v>
      </c>
      <c r="D79" s="12">
        <v>561624</v>
      </c>
      <c r="E79" s="12">
        <v>21723</v>
      </c>
      <c r="F79" s="12">
        <v>8630</v>
      </c>
      <c r="G79" s="12">
        <v>3028</v>
      </c>
      <c r="H79" s="12">
        <v>11352</v>
      </c>
      <c r="I79" s="21">
        <f t="shared" si="12"/>
        <v>606357</v>
      </c>
      <c r="J79" s="7">
        <f t="shared" si="13"/>
        <v>4.8458416411453982</v>
      </c>
      <c r="K79" s="12">
        <v>542903</v>
      </c>
      <c r="L79" s="12">
        <v>35005</v>
      </c>
      <c r="M79" s="12">
        <v>10745</v>
      </c>
      <c r="N79" s="12">
        <v>3715</v>
      </c>
      <c r="O79" s="12">
        <v>13999</v>
      </c>
      <c r="P79" s="21">
        <f t="shared" si="14"/>
        <v>606367</v>
      </c>
      <c r="Q79" s="7">
        <f t="shared" si="15"/>
        <v>4.796103679784685</v>
      </c>
      <c r="R79" s="12">
        <v>543784</v>
      </c>
      <c r="S79" s="12">
        <v>33387</v>
      </c>
      <c r="T79" s="12">
        <v>10999</v>
      </c>
      <c r="U79" s="12">
        <v>3893</v>
      </c>
      <c r="V79" s="12">
        <v>14304</v>
      </c>
      <c r="W79" s="21">
        <f t="shared" si="16"/>
        <v>606367</v>
      </c>
      <c r="X79" s="7">
        <f t="shared" si="17"/>
        <v>4.7950416167106722</v>
      </c>
    </row>
    <row r="80" spans="1:51" x14ac:dyDescent="0.25">
      <c r="A80" s="10">
        <v>42810</v>
      </c>
      <c r="B80" s="11" t="s">
        <v>16</v>
      </c>
      <c r="C80" s="7">
        <f t="shared" si="11"/>
        <v>4.8123533130997691</v>
      </c>
      <c r="D80" s="12">
        <v>562828</v>
      </c>
      <c r="E80" s="12">
        <v>21775</v>
      </c>
      <c r="F80" s="12">
        <v>8654</v>
      </c>
      <c r="G80" s="12">
        <v>3042</v>
      </c>
      <c r="H80" s="12">
        <v>11373</v>
      </c>
      <c r="I80" s="21">
        <f t="shared" si="12"/>
        <v>607672</v>
      </c>
      <c r="J80" s="7">
        <f t="shared" si="13"/>
        <v>4.8458033281112183</v>
      </c>
      <c r="K80" s="12">
        <v>544056</v>
      </c>
      <c r="L80" s="12">
        <v>35101</v>
      </c>
      <c r="M80" s="12">
        <v>10773</v>
      </c>
      <c r="N80" s="12">
        <v>3727</v>
      </c>
      <c r="O80" s="12">
        <v>14025</v>
      </c>
      <c r="P80" s="21">
        <f t="shared" si="14"/>
        <v>607682</v>
      </c>
      <c r="Q80" s="7">
        <f t="shared" si="15"/>
        <v>4.7960643889402679</v>
      </c>
      <c r="R80" s="12">
        <v>544996</v>
      </c>
      <c r="S80" s="12">
        <v>33442</v>
      </c>
      <c r="T80" s="12">
        <v>11033</v>
      </c>
      <c r="U80" s="12">
        <v>3894</v>
      </c>
      <c r="V80" s="12">
        <v>14317</v>
      </c>
      <c r="W80" s="21">
        <f t="shared" si="16"/>
        <v>607682</v>
      </c>
      <c r="X80" s="7">
        <f t="shared" si="17"/>
        <v>4.7951922222478203</v>
      </c>
    </row>
    <row r="81" spans="1:51" x14ac:dyDescent="0.25">
      <c r="A81" s="10">
        <v>42811</v>
      </c>
      <c r="B81" s="11" t="s">
        <v>17</v>
      </c>
      <c r="C81" s="7">
        <f t="shared" si="11"/>
        <v>4.8123865896812958</v>
      </c>
      <c r="D81" s="12">
        <v>563951</v>
      </c>
      <c r="E81" s="12">
        <v>21815</v>
      </c>
      <c r="F81" s="12">
        <v>8681</v>
      </c>
      <c r="G81" s="12">
        <v>3047</v>
      </c>
      <c r="H81" s="12">
        <v>11398</v>
      </c>
      <c r="I81" s="21">
        <f t="shared" si="12"/>
        <v>608892</v>
      </c>
      <c r="J81" s="7">
        <f t="shared" si="13"/>
        <v>4.8457690362166037</v>
      </c>
      <c r="K81" s="12">
        <v>545148</v>
      </c>
      <c r="L81" s="12">
        <v>35173</v>
      </c>
      <c r="M81" s="12">
        <v>10791</v>
      </c>
      <c r="N81" s="12">
        <v>3735</v>
      </c>
      <c r="O81" s="12">
        <v>14055</v>
      </c>
      <c r="P81" s="21">
        <f t="shared" si="14"/>
        <v>608902</v>
      </c>
      <c r="Q81" s="7">
        <f t="shared" si="15"/>
        <v>4.7960591359529117</v>
      </c>
      <c r="R81" s="12">
        <v>546118</v>
      </c>
      <c r="S81" s="12">
        <v>33503</v>
      </c>
      <c r="T81" s="12">
        <v>11054</v>
      </c>
      <c r="U81" s="12">
        <v>3896</v>
      </c>
      <c r="V81" s="12">
        <v>14331</v>
      </c>
      <c r="W81" s="21">
        <f t="shared" si="16"/>
        <v>608902</v>
      </c>
      <c r="X81" s="7">
        <f t="shared" si="17"/>
        <v>4.7953315968743739</v>
      </c>
    </row>
    <row r="82" spans="1:51" x14ac:dyDescent="0.25">
      <c r="A82" s="10">
        <v>42812</v>
      </c>
      <c r="B82" s="11" t="s">
        <v>18</v>
      </c>
      <c r="C82" s="7">
        <f t="shared" si="11"/>
        <v>4.8126220352040106</v>
      </c>
      <c r="D82" s="12">
        <v>565361</v>
      </c>
      <c r="E82" s="12">
        <v>21840</v>
      </c>
      <c r="F82" s="12">
        <v>8687</v>
      </c>
      <c r="G82" s="12">
        <v>3047</v>
      </c>
      <c r="H82" s="12">
        <v>11423</v>
      </c>
      <c r="I82" s="21">
        <f t="shared" si="12"/>
        <v>610358</v>
      </c>
      <c r="J82" s="7">
        <f t="shared" si="13"/>
        <v>4.8459150203650969</v>
      </c>
      <c r="K82" s="12">
        <v>546534</v>
      </c>
      <c r="L82" s="12">
        <v>35224</v>
      </c>
      <c r="M82" s="12">
        <v>10802</v>
      </c>
      <c r="N82" s="12">
        <v>3728</v>
      </c>
      <c r="O82" s="12">
        <v>14080</v>
      </c>
      <c r="P82" s="21">
        <f t="shared" si="14"/>
        <v>610368</v>
      </c>
      <c r="Q82" s="7">
        <f t="shared" si="15"/>
        <v>4.7962999370871344</v>
      </c>
      <c r="R82" s="12">
        <v>547528</v>
      </c>
      <c r="S82" s="12">
        <v>33547</v>
      </c>
      <c r="T82" s="12">
        <v>11047</v>
      </c>
      <c r="U82" s="12">
        <v>3897</v>
      </c>
      <c r="V82" s="12">
        <v>14349</v>
      </c>
      <c r="W82" s="21">
        <f t="shared" si="16"/>
        <v>610368</v>
      </c>
      <c r="X82" s="7">
        <f t="shared" si="17"/>
        <v>4.7956511481597985</v>
      </c>
    </row>
    <row r="83" spans="1:51" x14ac:dyDescent="0.25">
      <c r="A83" s="13">
        <v>42813</v>
      </c>
      <c r="B83" s="14" t="s">
        <v>12</v>
      </c>
      <c r="C83" s="15">
        <f t="shared" si="11"/>
        <v>4.8127457630226447</v>
      </c>
      <c r="D83" s="16">
        <v>566959</v>
      </c>
      <c r="E83" s="16">
        <v>21872</v>
      </c>
      <c r="F83" s="16">
        <v>8711</v>
      </c>
      <c r="G83" s="16">
        <v>3061</v>
      </c>
      <c r="H83" s="16">
        <v>11456</v>
      </c>
      <c r="I83" s="22">
        <f t="shared" si="12"/>
        <v>612059</v>
      </c>
      <c r="J83" s="15">
        <f t="shared" si="13"/>
        <v>4.8459282520149198</v>
      </c>
      <c r="K83" s="16">
        <v>548109</v>
      </c>
      <c r="L83" s="16">
        <v>35282</v>
      </c>
      <c r="M83" s="16">
        <v>10825</v>
      </c>
      <c r="N83" s="16">
        <v>3739</v>
      </c>
      <c r="O83" s="16">
        <v>14114</v>
      </c>
      <c r="P83" s="22">
        <f t="shared" si="14"/>
        <v>612069</v>
      </c>
      <c r="Q83" s="15">
        <f t="shared" si="15"/>
        <v>4.7964200114692952</v>
      </c>
      <c r="R83" s="16">
        <v>549134</v>
      </c>
      <c r="S83" s="16">
        <v>33592</v>
      </c>
      <c r="T83" s="16">
        <v>11063</v>
      </c>
      <c r="U83" s="16">
        <v>3908</v>
      </c>
      <c r="V83" s="16">
        <v>14372</v>
      </c>
      <c r="W83" s="22">
        <f t="shared" si="16"/>
        <v>612069</v>
      </c>
      <c r="X83" s="15">
        <f t="shared" si="17"/>
        <v>4.7958890255837172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x14ac:dyDescent="0.25">
      <c r="A84" s="10">
        <v>42814</v>
      </c>
      <c r="B84" s="11" t="s">
        <v>13</v>
      </c>
      <c r="C84" s="7">
        <f t="shared" si="11"/>
        <v>4.8127805781368593</v>
      </c>
      <c r="D84" s="12">
        <v>568486</v>
      </c>
      <c r="E84" s="12">
        <v>21915</v>
      </c>
      <c r="F84" s="12">
        <v>8751</v>
      </c>
      <c r="G84" s="12">
        <v>3065</v>
      </c>
      <c r="H84" s="12">
        <v>11487</v>
      </c>
      <c r="I84" s="21">
        <f t="shared" si="12"/>
        <v>613704</v>
      </c>
      <c r="J84" s="7">
        <f t="shared" si="13"/>
        <v>4.8459192053498104</v>
      </c>
      <c r="K84" s="12">
        <v>549574</v>
      </c>
      <c r="L84" s="12">
        <v>35379</v>
      </c>
      <c r="M84" s="12">
        <v>10866</v>
      </c>
      <c r="N84" s="12">
        <v>3741</v>
      </c>
      <c r="O84" s="12">
        <v>14154</v>
      </c>
      <c r="P84" s="21">
        <f t="shared" si="14"/>
        <v>613714</v>
      </c>
      <c r="Q84" s="7">
        <f t="shared" si="15"/>
        <v>4.7964035365007156</v>
      </c>
      <c r="R84" s="12">
        <v>550633</v>
      </c>
      <c r="S84" s="12">
        <v>33679</v>
      </c>
      <c r="T84" s="12">
        <v>11094</v>
      </c>
      <c r="U84" s="12">
        <v>3913</v>
      </c>
      <c r="V84" s="12">
        <v>14395</v>
      </c>
      <c r="W84" s="21">
        <f t="shared" si="16"/>
        <v>613714</v>
      </c>
      <c r="X84" s="7">
        <f t="shared" si="17"/>
        <v>4.796018992560052</v>
      </c>
    </row>
    <row r="85" spans="1:51" x14ac:dyDescent="0.25">
      <c r="A85" s="10">
        <v>42815</v>
      </c>
      <c r="B85" s="11" t="s">
        <v>14</v>
      </c>
      <c r="C85" s="7">
        <f t="shared" si="11"/>
        <v>4.8129804704358641</v>
      </c>
      <c r="D85" s="12">
        <v>570007</v>
      </c>
      <c r="E85" s="12">
        <v>21973</v>
      </c>
      <c r="F85" s="12">
        <v>8764</v>
      </c>
      <c r="G85" s="12">
        <v>3072</v>
      </c>
      <c r="H85" s="12">
        <v>11495</v>
      </c>
      <c r="I85" s="21">
        <f t="shared" si="12"/>
        <v>615311</v>
      </c>
      <c r="J85" s="7">
        <f t="shared" si="13"/>
        <v>4.8460989645886388</v>
      </c>
      <c r="K85" s="12">
        <v>551043</v>
      </c>
      <c r="L85" s="12">
        <v>35467</v>
      </c>
      <c r="M85" s="12">
        <v>10891</v>
      </c>
      <c r="N85" s="12">
        <v>3749</v>
      </c>
      <c r="O85" s="12">
        <v>14172</v>
      </c>
      <c r="P85" s="21">
        <f t="shared" si="14"/>
        <v>615322</v>
      </c>
      <c r="Q85" s="7">
        <f t="shared" si="15"/>
        <v>4.7965552995017244</v>
      </c>
      <c r="R85" s="12">
        <v>552135</v>
      </c>
      <c r="S85" s="12">
        <v>33752</v>
      </c>
      <c r="T85" s="12">
        <v>11113</v>
      </c>
      <c r="U85" s="12">
        <v>3917</v>
      </c>
      <c r="V85" s="12">
        <v>14405</v>
      </c>
      <c r="W85" s="21">
        <f t="shared" si="16"/>
        <v>615322</v>
      </c>
      <c r="X85" s="7">
        <f t="shared" si="17"/>
        <v>4.796287147217229</v>
      </c>
    </row>
    <row r="86" spans="1:51" x14ac:dyDescent="0.25">
      <c r="A86" s="10">
        <v>42816</v>
      </c>
      <c r="B86" s="11" t="s">
        <v>15</v>
      </c>
      <c r="C86" s="7">
        <f t="shared" si="11"/>
        <v>4.8129995431786092</v>
      </c>
      <c r="D86" s="12">
        <v>571332</v>
      </c>
      <c r="E86" s="12">
        <v>22039</v>
      </c>
      <c r="F86" s="12">
        <v>8779</v>
      </c>
      <c r="G86" s="12">
        <v>3086</v>
      </c>
      <c r="H86" s="12">
        <v>11521</v>
      </c>
      <c r="I86" s="21">
        <f t="shared" si="12"/>
        <v>616757</v>
      </c>
      <c r="J86" s="7">
        <f t="shared" si="13"/>
        <v>4.8460674139085569</v>
      </c>
      <c r="K86" s="12">
        <v>552335</v>
      </c>
      <c r="L86" s="12">
        <v>35553</v>
      </c>
      <c r="M86" s="12">
        <v>10915</v>
      </c>
      <c r="N86" s="12">
        <v>3765</v>
      </c>
      <c r="O86" s="12">
        <v>14200</v>
      </c>
      <c r="P86" s="21">
        <f t="shared" si="14"/>
        <v>616768</v>
      </c>
      <c r="Q86" s="7">
        <f t="shared" si="15"/>
        <v>4.7965555930268753</v>
      </c>
      <c r="R86" s="12">
        <v>553452</v>
      </c>
      <c r="S86" s="12">
        <v>33830</v>
      </c>
      <c r="T86" s="12">
        <v>11129</v>
      </c>
      <c r="U86" s="12">
        <v>3927</v>
      </c>
      <c r="V86" s="12">
        <v>14430</v>
      </c>
      <c r="W86" s="21">
        <f t="shared" si="16"/>
        <v>616768</v>
      </c>
      <c r="X86" s="7">
        <f t="shared" si="17"/>
        <v>4.7963756226003946</v>
      </c>
    </row>
    <row r="87" spans="1:51" x14ac:dyDescent="0.25">
      <c r="A87" s="10">
        <v>42817</v>
      </c>
      <c r="B87" s="11" t="s">
        <v>16</v>
      </c>
      <c r="C87" s="7">
        <f t="shared" si="11"/>
        <v>4.8130037178922684</v>
      </c>
      <c r="D87" s="12">
        <v>572559</v>
      </c>
      <c r="E87" s="12">
        <v>22096</v>
      </c>
      <c r="F87" s="12">
        <v>8799</v>
      </c>
      <c r="G87" s="12">
        <v>3089</v>
      </c>
      <c r="H87" s="12">
        <v>11554</v>
      </c>
      <c r="I87" s="21">
        <f t="shared" si="12"/>
        <v>618097</v>
      </c>
      <c r="J87" s="7">
        <f t="shared" si="13"/>
        <v>4.8460160783825197</v>
      </c>
      <c r="K87" s="12">
        <v>553517</v>
      </c>
      <c r="L87" s="12">
        <v>35644</v>
      </c>
      <c r="M87" s="12">
        <v>10945</v>
      </c>
      <c r="N87" s="12">
        <v>3767</v>
      </c>
      <c r="O87" s="12">
        <v>14235</v>
      </c>
      <c r="P87" s="21">
        <f t="shared" si="14"/>
        <v>618108</v>
      </c>
      <c r="Q87" s="7">
        <f t="shared" si="15"/>
        <v>4.7965161428099945</v>
      </c>
      <c r="R87" s="12">
        <v>554667</v>
      </c>
      <c r="S87" s="12">
        <v>33912</v>
      </c>
      <c r="T87" s="12">
        <v>11149</v>
      </c>
      <c r="U87" s="12">
        <v>3932</v>
      </c>
      <c r="V87" s="12">
        <v>14448</v>
      </c>
      <c r="W87" s="21">
        <f t="shared" si="16"/>
        <v>618108</v>
      </c>
      <c r="X87" s="7">
        <f t="shared" si="17"/>
        <v>4.7964789324842911</v>
      </c>
    </row>
    <row r="88" spans="1:51" x14ac:dyDescent="0.25">
      <c r="A88" s="10">
        <v>42818</v>
      </c>
      <c r="B88" s="11" t="s">
        <v>17</v>
      </c>
      <c r="C88" s="7">
        <f t="shared" si="11"/>
        <v>4.8130175115402407</v>
      </c>
      <c r="D88" s="12">
        <v>573597</v>
      </c>
      <c r="E88" s="12">
        <v>22116</v>
      </c>
      <c r="F88" s="12">
        <v>8822</v>
      </c>
      <c r="G88" s="12">
        <v>3103</v>
      </c>
      <c r="H88" s="12">
        <v>11576</v>
      </c>
      <c r="I88" s="21">
        <f t="shared" si="12"/>
        <v>619214</v>
      </c>
      <c r="J88" s="7">
        <f t="shared" si="13"/>
        <v>4.8459773196342457</v>
      </c>
      <c r="K88" s="12">
        <v>554525</v>
      </c>
      <c r="L88" s="12">
        <v>35702</v>
      </c>
      <c r="M88" s="12">
        <v>10956</v>
      </c>
      <c r="N88" s="12">
        <v>3779</v>
      </c>
      <c r="O88" s="12">
        <v>14263</v>
      </c>
      <c r="P88" s="21">
        <f t="shared" si="14"/>
        <v>619225</v>
      </c>
      <c r="Q88" s="7">
        <f t="shared" si="15"/>
        <v>4.7965149985869431</v>
      </c>
      <c r="R88" s="12">
        <v>555698</v>
      </c>
      <c r="S88" s="12">
        <v>33955</v>
      </c>
      <c r="T88" s="12">
        <v>11163</v>
      </c>
      <c r="U88" s="12">
        <v>3942</v>
      </c>
      <c r="V88" s="12">
        <v>14467</v>
      </c>
      <c r="W88" s="21">
        <f t="shared" si="16"/>
        <v>619225</v>
      </c>
      <c r="X88" s="7">
        <f t="shared" si="17"/>
        <v>4.7965602163995316</v>
      </c>
    </row>
    <row r="89" spans="1:51" x14ac:dyDescent="0.25">
      <c r="A89" s="10">
        <v>42819</v>
      </c>
      <c r="B89" s="11" t="s">
        <v>18</v>
      </c>
      <c r="C89" s="7">
        <f t="shared" si="11"/>
        <v>4.8131077349532703</v>
      </c>
      <c r="D89" s="12">
        <v>574567</v>
      </c>
      <c r="E89" s="12">
        <v>22139</v>
      </c>
      <c r="F89" s="12">
        <v>8833</v>
      </c>
      <c r="G89" s="12">
        <v>3109</v>
      </c>
      <c r="H89" s="12">
        <v>11588</v>
      </c>
      <c r="I89" s="21">
        <f t="shared" si="12"/>
        <v>620236</v>
      </c>
      <c r="J89" s="7">
        <f t="shared" si="13"/>
        <v>4.8460521478920926</v>
      </c>
      <c r="K89" s="12">
        <v>555460</v>
      </c>
      <c r="L89" s="12">
        <v>35758</v>
      </c>
      <c r="M89" s="12">
        <v>10957</v>
      </c>
      <c r="N89" s="12">
        <v>3790</v>
      </c>
      <c r="O89" s="12">
        <v>14281</v>
      </c>
      <c r="P89" s="21">
        <f t="shared" si="14"/>
        <v>620246</v>
      </c>
      <c r="Q89" s="7">
        <f t="shared" si="15"/>
        <v>4.7965871605782224</v>
      </c>
      <c r="R89" s="12">
        <v>556645</v>
      </c>
      <c r="S89" s="12">
        <v>34009</v>
      </c>
      <c r="T89" s="12">
        <v>11161</v>
      </c>
      <c r="U89" s="12">
        <v>3949</v>
      </c>
      <c r="V89" s="12">
        <v>14482</v>
      </c>
      <c r="W89" s="21">
        <f t="shared" si="16"/>
        <v>620246</v>
      </c>
      <c r="X89" s="7">
        <f t="shared" si="17"/>
        <v>4.7966838963894967</v>
      </c>
    </row>
    <row r="90" spans="1:51" x14ac:dyDescent="0.25">
      <c r="A90" s="13">
        <v>42820</v>
      </c>
      <c r="B90" s="14" t="s">
        <v>12</v>
      </c>
      <c r="C90" s="15">
        <f t="shared" si="11"/>
        <v>4.813295573090814</v>
      </c>
      <c r="D90" s="16">
        <v>575890</v>
      </c>
      <c r="E90" s="16">
        <v>22155</v>
      </c>
      <c r="F90" s="16">
        <v>8851</v>
      </c>
      <c r="G90" s="16">
        <v>3114</v>
      </c>
      <c r="H90" s="16">
        <v>11607</v>
      </c>
      <c r="I90" s="22">
        <f t="shared" si="12"/>
        <v>621617</v>
      </c>
      <c r="J90" s="15">
        <f t="shared" si="13"/>
        <v>4.8461641171332186</v>
      </c>
      <c r="K90" s="16">
        <v>556750</v>
      </c>
      <c r="L90" s="16">
        <v>35813</v>
      </c>
      <c r="M90" s="16">
        <v>10966</v>
      </c>
      <c r="N90" s="16">
        <v>3796</v>
      </c>
      <c r="O90" s="16">
        <v>14302</v>
      </c>
      <c r="P90" s="22">
        <f t="shared" si="14"/>
        <v>621627</v>
      </c>
      <c r="Q90" s="15">
        <f t="shared" si="15"/>
        <v>4.7967575410977963</v>
      </c>
      <c r="R90" s="16">
        <v>557968</v>
      </c>
      <c r="S90" s="16">
        <v>34049</v>
      </c>
      <c r="T90" s="16">
        <v>11164</v>
      </c>
      <c r="U90" s="16">
        <v>3949</v>
      </c>
      <c r="V90" s="16">
        <v>14497</v>
      </c>
      <c r="W90" s="22">
        <f t="shared" si="16"/>
        <v>621627</v>
      </c>
      <c r="X90" s="15">
        <f t="shared" si="17"/>
        <v>4.7969650610414281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x14ac:dyDescent="0.25">
      <c r="A91" s="10">
        <v>42821</v>
      </c>
      <c r="B91" s="11" t="s">
        <v>13</v>
      </c>
      <c r="C91" s="7">
        <f t="shared" si="11"/>
        <v>4.8136338853129068</v>
      </c>
      <c r="D91" s="12">
        <v>577735</v>
      </c>
      <c r="E91" s="12">
        <v>22194</v>
      </c>
      <c r="F91" s="12">
        <v>8860</v>
      </c>
      <c r="G91" s="12">
        <v>3124</v>
      </c>
      <c r="H91" s="12">
        <v>11623</v>
      </c>
      <c r="I91" s="21">
        <f t="shared" si="12"/>
        <v>623536</v>
      </c>
      <c r="J91" s="7">
        <f t="shared" si="13"/>
        <v>4.8463953965769422</v>
      </c>
      <c r="K91" s="12">
        <v>558563</v>
      </c>
      <c r="L91" s="12">
        <v>35889</v>
      </c>
      <c r="M91" s="12">
        <v>10980</v>
      </c>
      <c r="N91" s="12">
        <v>3803</v>
      </c>
      <c r="O91" s="12">
        <v>14311</v>
      </c>
      <c r="P91" s="21">
        <f t="shared" si="14"/>
        <v>623546</v>
      </c>
      <c r="Q91" s="7">
        <f t="shared" si="15"/>
        <v>4.7971248312073209</v>
      </c>
      <c r="R91" s="12">
        <v>559801</v>
      </c>
      <c r="S91" s="12">
        <v>34109</v>
      </c>
      <c r="T91" s="12">
        <v>11177</v>
      </c>
      <c r="U91" s="12">
        <v>3957</v>
      </c>
      <c r="V91" s="12">
        <v>14502</v>
      </c>
      <c r="W91" s="21">
        <f t="shared" si="16"/>
        <v>623546</v>
      </c>
      <c r="X91" s="7">
        <f t="shared" si="17"/>
        <v>4.7973814281544582</v>
      </c>
    </row>
    <row r="92" spans="1:51" x14ac:dyDescent="0.25">
      <c r="A92" s="10">
        <v>42822</v>
      </c>
      <c r="B92" s="11" t="s">
        <v>14</v>
      </c>
      <c r="C92" s="7">
        <f t="shared" si="11"/>
        <v>4.813975301687301</v>
      </c>
      <c r="D92" s="12">
        <v>579916</v>
      </c>
      <c r="E92" s="12">
        <v>22252</v>
      </c>
      <c r="F92" s="12">
        <v>8897</v>
      </c>
      <c r="G92" s="12">
        <v>3131</v>
      </c>
      <c r="H92" s="12">
        <v>11633</v>
      </c>
      <c r="I92" s="21">
        <f t="shared" si="12"/>
        <v>625829</v>
      </c>
      <c r="J92" s="7">
        <f t="shared" si="13"/>
        <v>4.8466498037003722</v>
      </c>
      <c r="K92" s="12">
        <v>560703</v>
      </c>
      <c r="L92" s="12">
        <v>35983</v>
      </c>
      <c r="M92" s="12">
        <v>11014</v>
      </c>
      <c r="N92" s="12">
        <v>3815</v>
      </c>
      <c r="O92" s="12">
        <v>14324</v>
      </c>
      <c r="P92" s="21">
        <f t="shared" si="14"/>
        <v>625839</v>
      </c>
      <c r="Q92" s="7">
        <f t="shared" si="15"/>
        <v>4.7974686780465898</v>
      </c>
      <c r="R92" s="12">
        <v>561972</v>
      </c>
      <c r="S92" s="12">
        <v>34190</v>
      </c>
      <c r="T92" s="12">
        <v>11197</v>
      </c>
      <c r="U92" s="12">
        <v>3964</v>
      </c>
      <c r="V92" s="12">
        <v>14516</v>
      </c>
      <c r="W92" s="21">
        <f t="shared" si="16"/>
        <v>625839</v>
      </c>
      <c r="X92" s="7">
        <f t="shared" si="17"/>
        <v>4.7978074233149419</v>
      </c>
    </row>
    <row r="93" spans="1:51" x14ac:dyDescent="0.25">
      <c r="A93" s="10">
        <v>42823</v>
      </c>
      <c r="B93" s="11" t="s">
        <v>15</v>
      </c>
      <c r="C93" s="7">
        <f t="shared" si="11"/>
        <v>4.8143507367296872</v>
      </c>
      <c r="D93" s="12">
        <v>581920</v>
      </c>
      <c r="E93" s="12">
        <v>22298</v>
      </c>
      <c r="F93" s="12">
        <v>8921</v>
      </c>
      <c r="G93" s="12">
        <v>3127</v>
      </c>
      <c r="H93" s="12">
        <v>11633</v>
      </c>
      <c r="I93" s="21">
        <f t="shared" si="12"/>
        <v>627899</v>
      </c>
      <c r="J93" s="7">
        <f t="shared" si="13"/>
        <v>4.8470247603515855</v>
      </c>
      <c r="K93" s="12">
        <v>562638</v>
      </c>
      <c r="L93" s="12">
        <v>36091</v>
      </c>
      <c r="M93" s="12">
        <v>11027</v>
      </c>
      <c r="N93" s="12">
        <v>3818</v>
      </c>
      <c r="O93" s="12">
        <v>14335</v>
      </c>
      <c r="P93" s="21">
        <f t="shared" si="14"/>
        <v>627909</v>
      </c>
      <c r="Q93" s="7">
        <f t="shared" si="15"/>
        <v>4.797838540298037</v>
      </c>
      <c r="R93" s="12">
        <v>563927</v>
      </c>
      <c r="S93" s="12">
        <v>34267</v>
      </c>
      <c r="T93" s="12">
        <v>11222</v>
      </c>
      <c r="U93" s="12">
        <v>3964</v>
      </c>
      <c r="V93" s="12">
        <v>14529</v>
      </c>
      <c r="W93" s="21">
        <f t="shared" si="16"/>
        <v>627909</v>
      </c>
      <c r="X93" s="7">
        <f t="shared" si="17"/>
        <v>4.7981889095394399</v>
      </c>
    </row>
    <row r="94" spans="1:51" x14ac:dyDescent="0.25">
      <c r="A94" s="10">
        <v>42824</v>
      </c>
      <c r="B94" s="11" t="s">
        <v>16</v>
      </c>
      <c r="C94" s="7">
        <f t="shared" si="11"/>
        <v>4.814539470678465</v>
      </c>
      <c r="D94" s="12">
        <v>583505</v>
      </c>
      <c r="E94" s="12">
        <v>22351</v>
      </c>
      <c r="F94" s="12">
        <v>8931</v>
      </c>
      <c r="G94" s="12">
        <v>3136</v>
      </c>
      <c r="H94" s="12">
        <v>11647</v>
      </c>
      <c r="I94" s="21">
        <f t="shared" si="12"/>
        <v>629570</v>
      </c>
      <c r="J94" s="7">
        <f t="shared" si="13"/>
        <v>4.8471829979192149</v>
      </c>
      <c r="K94" s="12">
        <v>564177</v>
      </c>
      <c r="L94" s="12">
        <v>36175</v>
      </c>
      <c r="M94" s="12">
        <v>11046</v>
      </c>
      <c r="N94" s="12">
        <v>3832</v>
      </c>
      <c r="O94" s="12">
        <v>14354</v>
      </c>
      <c r="P94" s="21">
        <f t="shared" si="14"/>
        <v>629584</v>
      </c>
      <c r="Q94" s="7">
        <f t="shared" si="15"/>
        <v>4.7979951841215787</v>
      </c>
      <c r="R94" s="12">
        <v>565490</v>
      </c>
      <c r="S94" s="12">
        <v>34345</v>
      </c>
      <c r="T94" s="12">
        <v>11231</v>
      </c>
      <c r="U94" s="12">
        <v>3965</v>
      </c>
      <c r="V94" s="12">
        <v>14549</v>
      </c>
      <c r="W94" s="21">
        <f t="shared" si="16"/>
        <v>629580</v>
      </c>
      <c r="X94" s="7">
        <f t="shared" si="17"/>
        <v>4.7984402299945996</v>
      </c>
    </row>
    <row r="95" spans="1:51" x14ac:dyDescent="0.25">
      <c r="A95" s="10">
        <v>42825</v>
      </c>
      <c r="B95" s="11" t="s">
        <v>17</v>
      </c>
      <c r="C95" s="7">
        <f t="shared" si="11"/>
        <v>4.8147358133113523</v>
      </c>
      <c r="D95" s="12">
        <v>584756</v>
      </c>
      <c r="E95" s="12">
        <v>22412</v>
      </c>
      <c r="F95" s="12">
        <v>8941</v>
      </c>
      <c r="G95" s="12">
        <v>3135</v>
      </c>
      <c r="H95" s="12">
        <v>11646</v>
      </c>
      <c r="I95" s="21">
        <f t="shared" si="12"/>
        <v>630890</v>
      </c>
      <c r="J95" s="7">
        <f t="shared" si="13"/>
        <v>4.8473854396170486</v>
      </c>
      <c r="K95" s="12">
        <v>565393</v>
      </c>
      <c r="L95" s="12">
        <v>36245</v>
      </c>
      <c r="M95" s="12">
        <v>11064</v>
      </c>
      <c r="N95" s="12">
        <v>3832</v>
      </c>
      <c r="O95" s="12">
        <v>14366</v>
      </c>
      <c r="P95" s="21">
        <f t="shared" si="14"/>
        <v>630900</v>
      </c>
      <c r="Q95" s="7">
        <f t="shared" si="15"/>
        <v>4.798172452052623</v>
      </c>
      <c r="R95" s="12">
        <v>566710</v>
      </c>
      <c r="S95" s="12">
        <v>34416</v>
      </c>
      <c r="T95" s="12">
        <v>11257</v>
      </c>
      <c r="U95" s="12">
        <v>3966</v>
      </c>
      <c r="V95" s="12">
        <v>14551</v>
      </c>
      <c r="W95" s="21">
        <f t="shared" si="16"/>
        <v>630900</v>
      </c>
      <c r="X95" s="7">
        <f t="shared" si="17"/>
        <v>4.7986495482643843</v>
      </c>
    </row>
    <row r="96" spans="1:51" ht="18" customHeight="1" x14ac:dyDescent="0.25">
      <c r="A96" s="17">
        <v>42795</v>
      </c>
      <c r="B96" s="18" t="s">
        <v>19</v>
      </c>
      <c r="C96" s="19">
        <f>AVERAGE(C65:C95)</f>
        <v>4.812179417967597</v>
      </c>
      <c r="D96" s="20">
        <f t="shared" ref="D96:X96" si="18">AVERAGE(D65:D95)</f>
        <v>561797.3548387097</v>
      </c>
      <c r="E96" s="20">
        <f t="shared" si="18"/>
        <v>21734.322580645163</v>
      </c>
      <c r="F96" s="20">
        <f t="shared" si="18"/>
        <v>8638.1290322580644</v>
      </c>
      <c r="G96" s="20">
        <f t="shared" si="18"/>
        <v>3042.7419354838707</v>
      </c>
      <c r="H96" s="20">
        <f t="shared" si="18"/>
        <v>11358</v>
      </c>
      <c r="I96" s="20">
        <f t="shared" si="18"/>
        <v>606570.54838709673</v>
      </c>
      <c r="J96" s="19">
        <f t="shared" si="18"/>
        <v>4.8457202190960462</v>
      </c>
      <c r="K96" s="20">
        <f t="shared" si="18"/>
        <v>543062.41935483867</v>
      </c>
      <c r="L96" s="20">
        <f t="shared" si="18"/>
        <v>35024.129032258068</v>
      </c>
      <c r="M96" s="20">
        <f t="shared" si="18"/>
        <v>10746.290322580646</v>
      </c>
      <c r="N96" s="20">
        <f t="shared" si="18"/>
        <v>3728.6129032258063</v>
      </c>
      <c r="O96" s="20">
        <f t="shared" si="18"/>
        <v>14018.935483870968</v>
      </c>
      <c r="P96" s="20">
        <f t="shared" si="18"/>
        <v>606580.38709677418</v>
      </c>
      <c r="Q96" s="19">
        <f t="shared" si="18"/>
        <v>4.7959124923460035</v>
      </c>
      <c r="R96" s="20">
        <f t="shared" si="18"/>
        <v>543976.06451612909</v>
      </c>
      <c r="S96" s="20">
        <f t="shared" si="18"/>
        <v>33377.129032258068</v>
      </c>
      <c r="T96" s="20">
        <f t="shared" si="18"/>
        <v>11004</v>
      </c>
      <c r="U96" s="20">
        <f t="shared" si="18"/>
        <v>3904.2903225806454</v>
      </c>
      <c r="V96" s="20">
        <f t="shared" si="18"/>
        <v>14318.806451612903</v>
      </c>
      <c r="W96" s="20">
        <f t="shared" si="18"/>
        <v>606580.29032258061</v>
      </c>
      <c r="X96" s="23">
        <f t="shared" si="18"/>
        <v>4.7949055424607447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x14ac:dyDescent="0.25">
      <c r="A97" s="10">
        <v>42826</v>
      </c>
      <c r="B97" s="11" t="s">
        <v>18</v>
      </c>
      <c r="C97" s="7">
        <f t="shared" si="11"/>
        <v>4.8147333685374578</v>
      </c>
      <c r="D97" s="12">
        <v>585740</v>
      </c>
      <c r="E97" s="12">
        <v>22454</v>
      </c>
      <c r="F97" s="12">
        <v>8956</v>
      </c>
      <c r="G97" s="12">
        <v>3139</v>
      </c>
      <c r="H97" s="12">
        <v>11674</v>
      </c>
      <c r="I97" s="21">
        <f t="shared" si="12"/>
        <v>631963</v>
      </c>
      <c r="J97" s="7">
        <f>(D97*5+E97*4+F97*3+G97*2+H97*1)/I97</f>
        <v>4.8473344167300931</v>
      </c>
      <c r="K97" s="12">
        <v>566359</v>
      </c>
      <c r="L97" s="12">
        <v>36289</v>
      </c>
      <c r="M97" s="12">
        <v>11096</v>
      </c>
      <c r="N97" s="12">
        <v>3837</v>
      </c>
      <c r="O97" s="12">
        <v>14392</v>
      </c>
      <c r="P97" s="21">
        <f t="shared" si="14"/>
        <v>631973</v>
      </c>
      <c r="Q97" s="7">
        <f t="shared" si="15"/>
        <v>4.798155933876922</v>
      </c>
      <c r="R97" s="12">
        <v>567700</v>
      </c>
      <c r="S97" s="12">
        <v>34454</v>
      </c>
      <c r="T97" s="12">
        <v>11277</v>
      </c>
      <c r="U97" s="12">
        <v>3966</v>
      </c>
      <c r="V97" s="12">
        <v>14576</v>
      </c>
      <c r="W97" s="21">
        <f t="shared" si="16"/>
        <v>631973</v>
      </c>
      <c r="X97" s="7">
        <f t="shared" si="17"/>
        <v>4.7987097550053566</v>
      </c>
    </row>
    <row r="98" spans="1:51" x14ac:dyDescent="0.25">
      <c r="A98" s="13">
        <v>42827</v>
      </c>
      <c r="B98" s="14" t="s">
        <v>12</v>
      </c>
      <c r="C98" s="15">
        <f t="shared" si="11"/>
        <v>4.814890330180261</v>
      </c>
      <c r="D98" s="16">
        <v>587012</v>
      </c>
      <c r="E98" s="16">
        <v>22487</v>
      </c>
      <c r="F98" s="16">
        <v>8966</v>
      </c>
      <c r="G98" s="16">
        <v>3148</v>
      </c>
      <c r="H98" s="16">
        <v>11689</v>
      </c>
      <c r="I98" s="22">
        <f t="shared" si="12"/>
        <v>633302</v>
      </c>
      <c r="J98" s="15">
        <f t="shared" ref="J98:J126" si="19">(D98*5+E98*4+F98*3+G98*2+H98*1)/I98</f>
        <v>4.8474361363141121</v>
      </c>
      <c r="K98" s="16">
        <v>567608</v>
      </c>
      <c r="L98" s="16">
        <v>36337</v>
      </c>
      <c r="M98" s="16">
        <v>11113</v>
      </c>
      <c r="N98" s="16">
        <v>3850</v>
      </c>
      <c r="O98" s="16">
        <v>14404</v>
      </c>
      <c r="P98" s="22">
        <f t="shared" si="14"/>
        <v>633312</v>
      </c>
      <c r="Q98" s="15">
        <f t="shared" si="15"/>
        <v>4.7983158380071753</v>
      </c>
      <c r="R98" s="16">
        <v>568953</v>
      </c>
      <c r="S98" s="16">
        <v>34513</v>
      </c>
      <c r="T98" s="16">
        <v>11285</v>
      </c>
      <c r="U98" s="16">
        <v>3980</v>
      </c>
      <c r="V98" s="16">
        <v>14581</v>
      </c>
      <c r="W98" s="22">
        <f t="shared" si="16"/>
        <v>633312</v>
      </c>
      <c r="X98" s="15">
        <f t="shared" si="17"/>
        <v>4.7989190162194939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x14ac:dyDescent="0.25">
      <c r="A99" s="10">
        <v>42828</v>
      </c>
      <c r="B99" s="11" t="s">
        <v>13</v>
      </c>
      <c r="C99" s="7">
        <f t="shared" si="11"/>
        <v>4.8150333642743055</v>
      </c>
      <c r="D99" s="12">
        <v>588011</v>
      </c>
      <c r="E99" s="12">
        <v>22511</v>
      </c>
      <c r="F99" s="12">
        <v>8985</v>
      </c>
      <c r="G99" s="12">
        <v>3148</v>
      </c>
      <c r="H99" s="12">
        <v>11699</v>
      </c>
      <c r="I99" s="21">
        <f t="shared" si="12"/>
        <v>634354</v>
      </c>
      <c r="J99" s="7">
        <f t="shared" si="19"/>
        <v>4.8475283516774548</v>
      </c>
      <c r="K99" s="12">
        <v>568599</v>
      </c>
      <c r="L99" s="12">
        <v>36366</v>
      </c>
      <c r="M99" s="12">
        <v>11133</v>
      </c>
      <c r="N99" s="12">
        <v>3849</v>
      </c>
      <c r="O99" s="12">
        <v>14417</v>
      </c>
      <c r="P99" s="21">
        <f t="shared" si="14"/>
        <v>634364</v>
      </c>
      <c r="Q99" s="7">
        <f t="shared" si="15"/>
        <v>4.7984642886418527</v>
      </c>
      <c r="R99" s="12">
        <v>569949</v>
      </c>
      <c r="S99" s="12">
        <v>34541</v>
      </c>
      <c r="T99" s="12">
        <v>11308</v>
      </c>
      <c r="U99" s="12">
        <v>3982</v>
      </c>
      <c r="V99" s="12">
        <v>14584</v>
      </c>
      <c r="W99" s="21">
        <f t="shared" si="16"/>
        <v>634364</v>
      </c>
      <c r="X99" s="7">
        <f t="shared" si="17"/>
        <v>4.7991074525036099</v>
      </c>
    </row>
    <row r="100" spans="1:51" x14ac:dyDescent="0.25">
      <c r="A100" s="10">
        <v>42829</v>
      </c>
      <c r="B100" s="11" t="s">
        <v>14</v>
      </c>
      <c r="C100" s="7">
        <f t="shared" si="11"/>
        <v>4.8152669756592479</v>
      </c>
      <c r="D100" s="12">
        <v>589121</v>
      </c>
      <c r="E100" s="12">
        <v>22502</v>
      </c>
      <c r="F100" s="12">
        <v>8994</v>
      </c>
      <c r="G100" s="12">
        <v>3155</v>
      </c>
      <c r="H100" s="12">
        <v>11709</v>
      </c>
      <c r="I100" s="21">
        <f t="shared" si="12"/>
        <v>635481</v>
      </c>
      <c r="J100" s="7">
        <f t="shared" si="19"/>
        <v>4.8476886012327673</v>
      </c>
      <c r="K100" s="12">
        <v>569698</v>
      </c>
      <c r="L100" s="12">
        <v>36377</v>
      </c>
      <c r="M100" s="12">
        <v>11142</v>
      </c>
      <c r="N100" s="12">
        <v>3850</v>
      </c>
      <c r="O100" s="12">
        <v>14424</v>
      </c>
      <c r="P100" s="21">
        <f t="shared" si="14"/>
        <v>635491</v>
      </c>
      <c r="Q100" s="7">
        <f t="shared" si="15"/>
        <v>4.7987272833132177</v>
      </c>
      <c r="R100" s="12">
        <v>571041</v>
      </c>
      <c r="S100" s="12">
        <v>34568</v>
      </c>
      <c r="T100" s="12">
        <v>11312</v>
      </c>
      <c r="U100" s="12">
        <v>3983</v>
      </c>
      <c r="V100" s="12">
        <v>14587</v>
      </c>
      <c r="W100" s="21">
        <f t="shared" si="16"/>
        <v>635491</v>
      </c>
      <c r="X100" s="7">
        <f t="shared" si="17"/>
        <v>4.7993850424317577</v>
      </c>
    </row>
    <row r="101" spans="1:51" x14ac:dyDescent="0.25">
      <c r="A101" s="10">
        <v>42830</v>
      </c>
      <c r="B101" s="11" t="s">
        <v>15</v>
      </c>
      <c r="C101" s="7">
        <f t="shared" si="11"/>
        <v>4.8153665937631693</v>
      </c>
      <c r="D101" s="12">
        <v>590130</v>
      </c>
      <c r="E101" s="12">
        <v>22514</v>
      </c>
      <c r="F101" s="12">
        <v>9008</v>
      </c>
      <c r="G101" s="12">
        <v>3156</v>
      </c>
      <c r="H101" s="12">
        <v>11729</v>
      </c>
      <c r="I101" s="21">
        <f t="shared" si="12"/>
        <v>636537</v>
      </c>
      <c r="J101" s="7">
        <f t="shared" si="19"/>
        <v>4.847748049210022</v>
      </c>
      <c r="K101" s="12">
        <v>570684</v>
      </c>
      <c r="L101" s="12">
        <v>36407</v>
      </c>
      <c r="M101" s="12">
        <v>11161</v>
      </c>
      <c r="N101" s="12">
        <v>3854</v>
      </c>
      <c r="O101" s="12">
        <v>14441</v>
      </c>
      <c r="P101" s="21">
        <f t="shared" si="14"/>
        <v>636547</v>
      </c>
      <c r="Q101" s="7">
        <f t="shared" si="15"/>
        <v>4.7988286803645295</v>
      </c>
      <c r="R101" s="12">
        <v>572034</v>
      </c>
      <c r="S101" s="12">
        <v>34599</v>
      </c>
      <c r="T101" s="12">
        <v>11324</v>
      </c>
      <c r="U101" s="12">
        <v>3994</v>
      </c>
      <c r="V101" s="12">
        <v>14596</v>
      </c>
      <c r="W101" s="21">
        <f t="shared" si="16"/>
        <v>636547</v>
      </c>
      <c r="X101" s="7">
        <f t="shared" si="17"/>
        <v>4.7995230517149556</v>
      </c>
    </row>
    <row r="102" spans="1:51" x14ac:dyDescent="0.25">
      <c r="A102" s="10">
        <v>42831</v>
      </c>
      <c r="B102" s="11" t="s">
        <v>16</v>
      </c>
      <c r="C102" s="7">
        <f t="shared" si="11"/>
        <v>4.8155018966328997</v>
      </c>
      <c r="D102" s="12">
        <v>591192</v>
      </c>
      <c r="E102" s="12">
        <v>22537</v>
      </c>
      <c r="F102" s="12">
        <v>9020</v>
      </c>
      <c r="G102" s="12">
        <v>3164</v>
      </c>
      <c r="H102" s="12">
        <v>11734</v>
      </c>
      <c r="I102" s="21">
        <f t="shared" si="12"/>
        <v>637647</v>
      </c>
      <c r="J102" s="7">
        <f t="shared" si="19"/>
        <v>4.8478703734197763</v>
      </c>
      <c r="K102" s="12">
        <v>571722</v>
      </c>
      <c r="L102" s="12">
        <v>36444</v>
      </c>
      <c r="M102" s="12">
        <v>11181</v>
      </c>
      <c r="N102" s="12">
        <v>3859</v>
      </c>
      <c r="O102" s="12">
        <v>14451</v>
      </c>
      <c r="P102" s="21">
        <f t="shared" si="14"/>
        <v>637657</v>
      </c>
      <c r="Q102" s="7">
        <f t="shared" si="15"/>
        <v>4.798971861047554</v>
      </c>
      <c r="R102" s="12">
        <v>573067</v>
      </c>
      <c r="S102" s="12">
        <v>34653</v>
      </c>
      <c r="T102" s="12">
        <v>11329</v>
      </c>
      <c r="U102" s="12">
        <v>3997</v>
      </c>
      <c r="V102" s="12">
        <v>14611</v>
      </c>
      <c r="W102" s="21">
        <f t="shared" si="16"/>
        <v>637657</v>
      </c>
      <c r="X102" s="7">
        <f t="shared" si="17"/>
        <v>4.799663455431368</v>
      </c>
    </row>
    <row r="103" spans="1:51" x14ac:dyDescent="0.25">
      <c r="A103" s="10">
        <v>42832</v>
      </c>
      <c r="B103" s="11" t="s">
        <v>17</v>
      </c>
      <c r="C103" s="7">
        <f t="shared" si="11"/>
        <v>4.8155461426614954</v>
      </c>
      <c r="D103" s="12">
        <v>591669</v>
      </c>
      <c r="E103" s="12">
        <v>22563</v>
      </c>
      <c r="F103" s="12">
        <v>9025</v>
      </c>
      <c r="G103" s="12">
        <v>3166</v>
      </c>
      <c r="H103" s="12">
        <v>11742</v>
      </c>
      <c r="I103" s="21">
        <f t="shared" si="12"/>
        <v>638165</v>
      </c>
      <c r="J103" s="7">
        <f t="shared" si="19"/>
        <v>4.847877899916166</v>
      </c>
      <c r="K103" s="12">
        <v>572189</v>
      </c>
      <c r="L103" s="12">
        <v>36486</v>
      </c>
      <c r="M103" s="12">
        <v>11179</v>
      </c>
      <c r="N103" s="12">
        <v>3862</v>
      </c>
      <c r="O103" s="12">
        <v>14459</v>
      </c>
      <c r="P103" s="21">
        <f t="shared" si="14"/>
        <v>638175</v>
      </c>
      <c r="Q103" s="7">
        <f t="shared" si="15"/>
        <v>4.7990112429976106</v>
      </c>
      <c r="R103" s="12">
        <v>573540</v>
      </c>
      <c r="S103" s="12">
        <v>34692</v>
      </c>
      <c r="T103" s="12">
        <v>11336</v>
      </c>
      <c r="U103" s="12">
        <v>3997</v>
      </c>
      <c r="V103" s="12">
        <v>14610</v>
      </c>
      <c r="W103" s="21">
        <f t="shared" si="16"/>
        <v>638175</v>
      </c>
      <c r="X103" s="7">
        <f t="shared" si="17"/>
        <v>4.7997492850707095</v>
      </c>
    </row>
    <row r="104" spans="1:51" x14ac:dyDescent="0.25">
      <c r="A104" s="10">
        <v>42833</v>
      </c>
      <c r="B104" s="11" t="s">
        <v>18</v>
      </c>
      <c r="C104" s="7">
        <f t="shared" si="11"/>
        <v>4.8160273657021877</v>
      </c>
      <c r="D104" s="12">
        <v>597937</v>
      </c>
      <c r="E104" s="12">
        <v>22560</v>
      </c>
      <c r="F104" s="12">
        <v>9024</v>
      </c>
      <c r="G104" s="12">
        <v>3170</v>
      </c>
      <c r="H104" s="12">
        <v>11753</v>
      </c>
      <c r="I104" s="21">
        <f t="shared" si="12"/>
        <v>644444</v>
      </c>
      <c r="J104" s="7">
        <f t="shared" si="19"/>
        <v>4.8492809305385727</v>
      </c>
      <c r="K104" s="12">
        <v>572432</v>
      </c>
      <c r="L104" s="12">
        <v>36513</v>
      </c>
      <c r="M104" s="12">
        <v>11173</v>
      </c>
      <c r="N104" s="12">
        <v>3867</v>
      </c>
      <c r="O104" s="12">
        <v>14469</v>
      </c>
      <c r="P104" s="21">
        <f t="shared" si="14"/>
        <v>638454</v>
      </c>
      <c r="Q104" s="7">
        <f t="shared" si="15"/>
        <v>4.7989894338511467</v>
      </c>
      <c r="R104" s="12">
        <v>573821</v>
      </c>
      <c r="S104" s="12">
        <v>34689</v>
      </c>
      <c r="T104" s="12">
        <v>11329</v>
      </c>
      <c r="U104" s="12">
        <v>3996</v>
      </c>
      <c r="V104" s="12">
        <v>14619</v>
      </c>
      <c r="W104" s="21">
        <f t="shared" si="16"/>
        <v>638454</v>
      </c>
      <c r="X104" s="7">
        <f t="shared" si="17"/>
        <v>4.7998117327168437</v>
      </c>
    </row>
    <row r="105" spans="1:51" x14ac:dyDescent="0.25">
      <c r="A105" s="13">
        <v>42834</v>
      </c>
      <c r="B105" s="14" t="s">
        <v>12</v>
      </c>
      <c r="C105" s="15">
        <f t="shared" si="11"/>
        <v>4.8155617493460836</v>
      </c>
      <c r="D105" s="16">
        <v>592063</v>
      </c>
      <c r="E105" s="16">
        <v>22549</v>
      </c>
      <c r="F105" s="16">
        <v>9034</v>
      </c>
      <c r="G105" s="16">
        <v>3168</v>
      </c>
      <c r="H105" s="16">
        <v>11752</v>
      </c>
      <c r="I105" s="22">
        <f t="shared" si="12"/>
        <v>638566</v>
      </c>
      <c r="J105" s="15">
        <f t="shared" si="19"/>
        <v>4.8478951275200997</v>
      </c>
      <c r="K105" s="16">
        <v>572531</v>
      </c>
      <c r="L105" s="16">
        <v>36510</v>
      </c>
      <c r="M105" s="16">
        <v>11189</v>
      </c>
      <c r="N105" s="16">
        <v>3866</v>
      </c>
      <c r="O105" s="16">
        <v>14480</v>
      </c>
      <c r="P105" s="22">
        <f t="shared" si="14"/>
        <v>638576</v>
      </c>
      <c r="Q105" s="15">
        <f t="shared" si="15"/>
        <v>4.7989182180351282</v>
      </c>
      <c r="R105" s="16">
        <v>573958</v>
      </c>
      <c r="S105" s="16">
        <v>34667</v>
      </c>
      <c r="T105" s="16">
        <v>11340</v>
      </c>
      <c r="U105" s="16">
        <v>3994</v>
      </c>
      <c r="V105" s="16">
        <v>14617</v>
      </c>
      <c r="W105" s="22">
        <f t="shared" si="16"/>
        <v>638576</v>
      </c>
      <c r="X105" s="15">
        <f t="shared" si="17"/>
        <v>4.7998719024830248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x14ac:dyDescent="0.25">
      <c r="A106" s="10">
        <v>42835</v>
      </c>
      <c r="B106" s="11" t="s">
        <v>13</v>
      </c>
      <c r="C106" s="7">
        <f t="shared" si="11"/>
        <v>4.8156457122112384</v>
      </c>
      <c r="D106" s="12">
        <v>592545</v>
      </c>
      <c r="E106" s="12">
        <v>22555</v>
      </c>
      <c r="F106" s="12">
        <v>9037</v>
      </c>
      <c r="G106" s="12">
        <v>3176</v>
      </c>
      <c r="H106" s="12">
        <v>11759</v>
      </c>
      <c r="I106" s="21">
        <f t="shared" si="12"/>
        <v>639072</v>
      </c>
      <c r="J106" s="7">
        <f t="shared" si="19"/>
        <v>4.8479154148515349</v>
      </c>
      <c r="K106" s="12">
        <v>573017</v>
      </c>
      <c r="L106" s="12">
        <v>36524</v>
      </c>
      <c r="M106" s="12">
        <v>11180</v>
      </c>
      <c r="N106" s="12">
        <v>3880</v>
      </c>
      <c r="O106" s="12">
        <v>14481</v>
      </c>
      <c r="P106" s="21">
        <f t="shared" si="14"/>
        <v>639082</v>
      </c>
      <c r="Q106" s="7">
        <f t="shared" si="15"/>
        <v>4.7990117074178276</v>
      </c>
      <c r="R106" s="12">
        <v>574450</v>
      </c>
      <c r="S106" s="12">
        <v>34685</v>
      </c>
      <c r="T106" s="12">
        <v>11333</v>
      </c>
      <c r="U106" s="12">
        <v>3997</v>
      </c>
      <c r="V106" s="12">
        <v>14617</v>
      </c>
      <c r="W106" s="21">
        <f t="shared" si="16"/>
        <v>639082</v>
      </c>
      <c r="X106" s="7">
        <f t="shared" si="17"/>
        <v>4.8000100143643536</v>
      </c>
    </row>
    <row r="107" spans="1:51" x14ac:dyDescent="0.25">
      <c r="A107" s="10">
        <v>42836</v>
      </c>
      <c r="B107" s="11" t="s">
        <v>14</v>
      </c>
      <c r="C107" s="7">
        <f t="shared" si="11"/>
        <v>4.8155991281499011</v>
      </c>
      <c r="D107" s="12">
        <v>593086</v>
      </c>
      <c r="E107" s="12">
        <v>22592</v>
      </c>
      <c r="F107" s="12">
        <v>9035</v>
      </c>
      <c r="G107" s="12">
        <v>3189</v>
      </c>
      <c r="H107" s="12">
        <v>11775</v>
      </c>
      <c r="I107" s="21">
        <f t="shared" si="12"/>
        <v>639677</v>
      </c>
      <c r="J107" s="7">
        <f t="shared" si="19"/>
        <v>4.8478466476049631</v>
      </c>
      <c r="K107" s="12">
        <v>573538</v>
      </c>
      <c r="L107" s="12">
        <v>36573</v>
      </c>
      <c r="M107" s="12">
        <v>11184</v>
      </c>
      <c r="N107" s="12">
        <v>3884</v>
      </c>
      <c r="O107" s="12">
        <v>14508</v>
      </c>
      <c r="P107" s="21">
        <f t="shared" si="14"/>
        <v>639687</v>
      </c>
      <c r="Q107" s="7">
        <f t="shared" si="15"/>
        <v>4.7989250993063797</v>
      </c>
      <c r="R107" s="12">
        <v>574996</v>
      </c>
      <c r="S107" s="12">
        <v>34725</v>
      </c>
      <c r="T107" s="12">
        <v>11332</v>
      </c>
      <c r="U107" s="12">
        <v>4004</v>
      </c>
      <c r="V107" s="12">
        <v>14630</v>
      </c>
      <c r="W107" s="21">
        <f t="shared" si="16"/>
        <v>639687</v>
      </c>
      <c r="X107" s="7">
        <f t="shared" si="17"/>
        <v>4.8000256375383588</v>
      </c>
    </row>
    <row r="108" spans="1:51" x14ac:dyDescent="0.25">
      <c r="A108" s="10">
        <v>42837</v>
      </c>
      <c r="B108" s="11" t="s">
        <v>15</v>
      </c>
      <c r="C108" s="7">
        <f t="shared" si="11"/>
        <v>4.8157710896053718</v>
      </c>
      <c r="D108" s="12">
        <v>594066</v>
      </c>
      <c r="E108" s="12">
        <v>22606</v>
      </c>
      <c r="F108" s="12">
        <v>9042</v>
      </c>
      <c r="G108" s="12">
        <v>3191</v>
      </c>
      <c r="H108" s="12">
        <v>11778</v>
      </c>
      <c r="I108" s="21">
        <f t="shared" si="12"/>
        <v>640683</v>
      </c>
      <c r="J108" s="7">
        <f t="shared" si="19"/>
        <v>4.8480137603151636</v>
      </c>
      <c r="K108" s="12">
        <v>574453</v>
      </c>
      <c r="L108" s="12">
        <v>36637</v>
      </c>
      <c r="M108" s="12">
        <v>11200</v>
      </c>
      <c r="N108" s="12">
        <v>3889</v>
      </c>
      <c r="O108" s="12">
        <v>14514</v>
      </c>
      <c r="P108" s="21">
        <f t="shared" si="14"/>
        <v>640693</v>
      </c>
      <c r="Q108" s="7">
        <f t="shared" si="15"/>
        <v>4.7990301127060855</v>
      </c>
      <c r="R108" s="12">
        <v>575946</v>
      </c>
      <c r="S108" s="12">
        <v>34781</v>
      </c>
      <c r="T108" s="12">
        <v>11339</v>
      </c>
      <c r="U108" s="12">
        <v>4001</v>
      </c>
      <c r="V108" s="12">
        <v>14626</v>
      </c>
      <c r="W108" s="21">
        <f t="shared" si="16"/>
        <v>640693</v>
      </c>
      <c r="X108" s="7">
        <f t="shared" si="17"/>
        <v>4.8002693957948654</v>
      </c>
    </row>
    <row r="109" spans="1:51" x14ac:dyDescent="0.25">
      <c r="A109" s="10">
        <v>42838</v>
      </c>
      <c r="B109" s="11" t="s">
        <v>16</v>
      </c>
      <c r="C109" s="7">
        <f t="shared" si="11"/>
        <v>4.8158872176648044</v>
      </c>
      <c r="D109" s="12">
        <v>594755</v>
      </c>
      <c r="E109" s="12">
        <v>22623</v>
      </c>
      <c r="F109" s="12">
        <v>9051</v>
      </c>
      <c r="G109" s="12">
        <v>3195</v>
      </c>
      <c r="H109" s="12">
        <v>11789</v>
      </c>
      <c r="I109" s="21">
        <f t="shared" si="12"/>
        <v>641413</v>
      </c>
      <c r="J109" s="7">
        <f t="shared" si="19"/>
        <v>4.8480448634499149</v>
      </c>
      <c r="K109" s="12">
        <v>575124</v>
      </c>
      <c r="L109" s="12">
        <v>36664</v>
      </c>
      <c r="M109" s="12">
        <v>11232</v>
      </c>
      <c r="N109" s="12">
        <v>3899</v>
      </c>
      <c r="O109" s="12">
        <v>14504</v>
      </c>
      <c r="P109" s="21">
        <f t="shared" si="14"/>
        <v>641423</v>
      </c>
      <c r="Q109" s="7">
        <f t="shared" si="15"/>
        <v>4.7991325537126048</v>
      </c>
      <c r="R109" s="12">
        <v>576636</v>
      </c>
      <c r="S109" s="12">
        <v>34823</v>
      </c>
      <c r="T109" s="12">
        <v>11354</v>
      </c>
      <c r="U109" s="12">
        <v>3997</v>
      </c>
      <c r="V109" s="12">
        <v>14613</v>
      </c>
      <c r="W109" s="21">
        <f t="shared" si="16"/>
        <v>641423</v>
      </c>
      <c r="X109" s="7">
        <f t="shared" si="17"/>
        <v>4.8004842358318927</v>
      </c>
    </row>
    <row r="110" spans="1:51" x14ac:dyDescent="0.25">
      <c r="A110" s="10">
        <v>42839</v>
      </c>
      <c r="B110" s="11" t="s">
        <v>17</v>
      </c>
      <c r="C110" s="7">
        <f t="shared" si="11"/>
        <v>4.8159932839575008</v>
      </c>
      <c r="D110" s="12">
        <v>595304</v>
      </c>
      <c r="E110" s="12">
        <v>22628</v>
      </c>
      <c r="F110" s="12">
        <v>9059</v>
      </c>
      <c r="G110" s="12">
        <v>3197</v>
      </c>
      <c r="H110" s="12">
        <v>11794</v>
      </c>
      <c r="I110" s="21">
        <f t="shared" si="12"/>
        <v>641982</v>
      </c>
      <c r="J110" s="7">
        <f t="shared" si="19"/>
        <v>4.8481063331993735</v>
      </c>
      <c r="K110" s="12">
        <v>575654</v>
      </c>
      <c r="L110" s="12">
        <v>36695</v>
      </c>
      <c r="M110" s="12">
        <v>11233</v>
      </c>
      <c r="N110" s="12">
        <v>3899</v>
      </c>
      <c r="O110" s="12">
        <v>14511</v>
      </c>
      <c r="P110" s="21">
        <f t="shared" si="14"/>
        <v>641992</v>
      </c>
      <c r="Q110" s="7">
        <f t="shared" si="15"/>
        <v>4.7992155665491163</v>
      </c>
      <c r="R110" s="12">
        <v>577198</v>
      </c>
      <c r="S110" s="12">
        <v>34844</v>
      </c>
      <c r="T110" s="12">
        <v>11335</v>
      </c>
      <c r="U110" s="12">
        <v>3998</v>
      </c>
      <c r="V110" s="12">
        <v>14617</v>
      </c>
      <c r="W110" s="21">
        <f t="shared" si="16"/>
        <v>641992</v>
      </c>
      <c r="X110" s="7">
        <f t="shared" si="17"/>
        <v>4.8006579521240136</v>
      </c>
    </row>
    <row r="111" spans="1:51" x14ac:dyDescent="0.25">
      <c r="A111" s="10">
        <v>42840</v>
      </c>
      <c r="B111" s="11" t="s">
        <v>18</v>
      </c>
      <c r="C111" s="7">
        <f t="shared" si="11"/>
        <v>4.8169555377828672</v>
      </c>
      <c r="D111" s="12">
        <v>595566</v>
      </c>
      <c r="E111" s="12">
        <v>22614</v>
      </c>
      <c r="F111" s="12">
        <v>9066</v>
      </c>
      <c r="G111" s="12">
        <v>3203</v>
      </c>
      <c r="H111" s="12">
        <v>11792</v>
      </c>
      <c r="I111" s="21">
        <f t="shared" si="12"/>
        <v>642241</v>
      </c>
      <c r="J111" s="7">
        <f t="shared" si="19"/>
        <v>4.8481520177005208</v>
      </c>
      <c r="K111" s="12">
        <v>575908</v>
      </c>
      <c r="L111" s="12">
        <v>36702</v>
      </c>
      <c r="M111" s="12">
        <v>11231</v>
      </c>
      <c r="N111" s="12">
        <v>3901</v>
      </c>
      <c r="O111" s="12">
        <v>14509</v>
      </c>
      <c r="P111" s="21">
        <f t="shared" si="14"/>
        <v>642251</v>
      </c>
      <c r="Q111" s="7">
        <f t="shared" si="15"/>
        <v>4.7992949796886268</v>
      </c>
      <c r="R111" s="12">
        <v>577474</v>
      </c>
      <c r="S111" s="12">
        <v>34826</v>
      </c>
      <c r="T111" s="12">
        <v>11350</v>
      </c>
      <c r="U111" s="12">
        <v>3394</v>
      </c>
      <c r="V111" s="12">
        <v>14607</v>
      </c>
      <c r="W111" s="21">
        <f t="shared" si="16"/>
        <v>641651</v>
      </c>
      <c r="X111" s="7">
        <f t="shared" si="17"/>
        <v>4.8034196159594549</v>
      </c>
    </row>
    <row r="112" spans="1:51" x14ac:dyDescent="0.25">
      <c r="A112" s="13">
        <v>42841</v>
      </c>
      <c r="B112" s="14" t="s">
        <v>12</v>
      </c>
      <c r="C112" s="15">
        <f t="shared" si="11"/>
        <v>4.8161184693475327</v>
      </c>
      <c r="D112" s="16">
        <v>595719</v>
      </c>
      <c r="E112" s="16">
        <v>22617</v>
      </c>
      <c r="F112" s="16">
        <v>9076</v>
      </c>
      <c r="G112" s="16">
        <v>3194</v>
      </c>
      <c r="H112" s="16">
        <v>11804</v>
      </c>
      <c r="I112" s="22">
        <f t="shared" si="12"/>
        <v>642410</v>
      </c>
      <c r="J112" s="15">
        <f t="shared" si="19"/>
        <v>4.8481234725486839</v>
      </c>
      <c r="K112" s="16">
        <v>576065</v>
      </c>
      <c r="L112" s="16">
        <v>36722</v>
      </c>
      <c r="M112" s="16">
        <v>11230</v>
      </c>
      <c r="N112" s="16">
        <v>3894</v>
      </c>
      <c r="O112" s="16">
        <v>14509</v>
      </c>
      <c r="P112" s="22">
        <f t="shared" si="14"/>
        <v>642420</v>
      </c>
      <c r="Q112" s="15">
        <f t="shared" si="15"/>
        <v>4.7993524485539059</v>
      </c>
      <c r="R112" s="16">
        <v>577619</v>
      </c>
      <c r="S112" s="16">
        <v>34862</v>
      </c>
      <c r="T112" s="16">
        <v>11353</v>
      </c>
      <c r="U112" s="16">
        <v>3993</v>
      </c>
      <c r="V112" s="16">
        <v>14593</v>
      </c>
      <c r="W112" s="22">
        <f t="shared" si="16"/>
        <v>642420</v>
      </c>
      <c r="X112" s="15">
        <f t="shared" si="17"/>
        <v>4.8008794869400084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x14ac:dyDescent="0.25">
      <c r="A113" s="10">
        <v>42842</v>
      </c>
      <c r="B113" s="11" t="s">
        <v>13</v>
      </c>
      <c r="C113" s="7">
        <f t="shared" si="11"/>
        <v>4.8162293360695214</v>
      </c>
      <c r="D113" s="12">
        <v>596183</v>
      </c>
      <c r="E113" s="12">
        <v>22623</v>
      </c>
      <c r="F113" s="12">
        <v>9077</v>
      </c>
      <c r="G113" s="12">
        <v>3198</v>
      </c>
      <c r="H113" s="12">
        <v>11800</v>
      </c>
      <c r="I113" s="21">
        <f t="shared" si="12"/>
        <v>642881</v>
      </c>
      <c r="J113" s="7">
        <f t="shared" si="19"/>
        <v>4.8482285212970986</v>
      </c>
      <c r="K113" s="12">
        <v>576494</v>
      </c>
      <c r="L113" s="12">
        <v>36752</v>
      </c>
      <c r="M113" s="12">
        <v>11239</v>
      </c>
      <c r="N113" s="12">
        <v>3892</v>
      </c>
      <c r="O113" s="12">
        <v>14514</v>
      </c>
      <c r="P113" s="21">
        <f t="shared" si="14"/>
        <v>642891</v>
      </c>
      <c r="Q113" s="7">
        <f t="shared" si="15"/>
        <v>4.7994030092192919</v>
      </c>
      <c r="R113" s="12">
        <v>578061</v>
      </c>
      <c r="S113" s="12">
        <v>34908</v>
      </c>
      <c r="T113" s="12">
        <v>11355</v>
      </c>
      <c r="U113" s="12">
        <v>3987</v>
      </c>
      <c r="V113" s="12">
        <v>14580</v>
      </c>
      <c r="W113" s="21">
        <f t="shared" si="16"/>
        <v>642891</v>
      </c>
      <c r="X113" s="7">
        <f t="shared" si="17"/>
        <v>4.8010564776921747</v>
      </c>
    </row>
    <row r="114" spans="1:51" x14ac:dyDescent="0.25">
      <c r="A114" s="10">
        <v>42843</v>
      </c>
      <c r="B114" s="11" t="s">
        <v>14</v>
      </c>
      <c r="C114" s="7">
        <f t="shared" si="11"/>
        <v>4.8162102634011239</v>
      </c>
      <c r="D114" s="12">
        <v>596693</v>
      </c>
      <c r="E114" s="12">
        <v>22649</v>
      </c>
      <c r="F114" s="12">
        <v>9080</v>
      </c>
      <c r="G114" s="12">
        <v>3204</v>
      </c>
      <c r="H114" s="12">
        <v>11814</v>
      </c>
      <c r="I114" s="21">
        <f t="shared" si="12"/>
        <v>643440</v>
      </c>
      <c r="J114" s="7">
        <f t="shared" si="19"/>
        <v>4.8481956359567322</v>
      </c>
      <c r="K114" s="12">
        <v>576972</v>
      </c>
      <c r="L114" s="12">
        <v>36802</v>
      </c>
      <c r="M114" s="12">
        <v>11253</v>
      </c>
      <c r="N114" s="12">
        <v>3903</v>
      </c>
      <c r="O114" s="12">
        <v>14520</v>
      </c>
      <c r="P114" s="21">
        <f t="shared" si="14"/>
        <v>643450</v>
      </c>
      <c r="Q114" s="7">
        <f t="shared" si="15"/>
        <v>4.7993674722200641</v>
      </c>
      <c r="R114" s="12">
        <v>578546</v>
      </c>
      <c r="S114" s="12">
        <v>34964</v>
      </c>
      <c r="T114" s="12">
        <v>11359</v>
      </c>
      <c r="U114" s="12">
        <v>4003</v>
      </c>
      <c r="V114" s="12">
        <v>14578</v>
      </c>
      <c r="W114" s="21">
        <f t="shared" si="16"/>
        <v>643450</v>
      </c>
      <c r="X114" s="7">
        <f t="shared" si="17"/>
        <v>4.8010676820265754</v>
      </c>
    </row>
    <row r="115" spans="1:51" x14ac:dyDescent="0.25">
      <c r="A115" s="10">
        <v>42844</v>
      </c>
      <c r="B115" s="11" t="s">
        <v>15</v>
      </c>
      <c r="C115" s="7">
        <f t="shared" si="11"/>
        <v>4.8160780931694598</v>
      </c>
      <c r="D115" s="12">
        <v>596716</v>
      </c>
      <c r="E115" s="12">
        <v>22654</v>
      </c>
      <c r="F115" s="12">
        <v>9099</v>
      </c>
      <c r="G115" s="12">
        <v>3208</v>
      </c>
      <c r="H115" s="12">
        <v>11824</v>
      </c>
      <c r="I115" s="21">
        <f t="shared" si="12"/>
        <v>643501</v>
      </c>
      <c r="J115" s="7">
        <f t="shared" si="19"/>
        <v>4.8480623961734324</v>
      </c>
      <c r="K115" s="12">
        <v>576976</v>
      </c>
      <c r="L115" s="12">
        <v>36821</v>
      </c>
      <c r="M115" s="12">
        <v>11278</v>
      </c>
      <c r="N115" s="12">
        <v>3899</v>
      </c>
      <c r="O115" s="12">
        <v>14537</v>
      </c>
      <c r="P115" s="21">
        <f t="shared" si="14"/>
        <v>643511</v>
      </c>
      <c r="Q115" s="7">
        <f t="shared" si="15"/>
        <v>4.7991922438000278</v>
      </c>
      <c r="R115" s="12">
        <v>578552</v>
      </c>
      <c r="S115" s="12">
        <v>34990</v>
      </c>
      <c r="T115" s="12">
        <v>11379</v>
      </c>
      <c r="U115" s="12">
        <v>4002</v>
      </c>
      <c r="V115" s="12">
        <v>14579</v>
      </c>
      <c r="W115" s="21">
        <f t="shared" si="16"/>
        <v>643502</v>
      </c>
      <c r="X115" s="7">
        <f t="shared" si="17"/>
        <v>4.80097963953492</v>
      </c>
    </row>
    <row r="116" spans="1:51" x14ac:dyDescent="0.25">
      <c r="A116" s="10">
        <v>42845</v>
      </c>
      <c r="B116" s="11" t="s">
        <v>16</v>
      </c>
      <c r="C116" s="7">
        <f t="shared" si="11"/>
        <v>4.8159533070085656</v>
      </c>
      <c r="D116" s="12">
        <v>596766</v>
      </c>
      <c r="E116" s="12">
        <v>22648</v>
      </c>
      <c r="F116" s="12">
        <v>9110</v>
      </c>
      <c r="G116" s="12">
        <v>3207</v>
      </c>
      <c r="H116" s="12">
        <v>11843</v>
      </c>
      <c r="I116" s="21">
        <f t="shared" si="12"/>
        <v>643574</v>
      </c>
      <c r="J116" s="7">
        <f t="shared" si="19"/>
        <v>4.8479413400789966</v>
      </c>
      <c r="K116" s="12">
        <v>576976</v>
      </c>
      <c r="L116" s="12">
        <v>36856</v>
      </c>
      <c r="M116" s="12">
        <v>11291</v>
      </c>
      <c r="N116" s="12">
        <v>3910</v>
      </c>
      <c r="O116" s="12">
        <v>14551</v>
      </c>
      <c r="P116" s="21">
        <f t="shared" si="14"/>
        <v>643584</v>
      </c>
      <c r="Q116" s="7">
        <f t="shared" si="15"/>
        <v>4.7989819510739853</v>
      </c>
      <c r="R116" s="12">
        <v>578603</v>
      </c>
      <c r="S116" s="12">
        <v>35021</v>
      </c>
      <c r="T116" s="12">
        <v>11374</v>
      </c>
      <c r="U116" s="12">
        <v>3999</v>
      </c>
      <c r="V116" s="12">
        <v>14587</v>
      </c>
      <c r="W116" s="21">
        <f t="shared" si="16"/>
        <v>643584</v>
      </c>
      <c r="X116" s="7">
        <f t="shared" si="17"/>
        <v>4.8009366298727132</v>
      </c>
    </row>
    <row r="117" spans="1:51" x14ac:dyDescent="0.25">
      <c r="A117" s="10">
        <v>42846</v>
      </c>
      <c r="B117" s="11" t="s">
        <v>17</v>
      </c>
      <c r="C117" s="7">
        <f t="shared" si="11"/>
        <v>4.815967985804785</v>
      </c>
      <c r="D117" s="12">
        <v>597359</v>
      </c>
      <c r="E117" s="12">
        <v>22654</v>
      </c>
      <c r="F117" s="12">
        <v>9133</v>
      </c>
      <c r="G117" s="12">
        <v>3211</v>
      </c>
      <c r="H117" s="12">
        <v>11857</v>
      </c>
      <c r="I117" s="21">
        <f t="shared" si="12"/>
        <v>644214</v>
      </c>
      <c r="J117" s="7">
        <f t="shared" si="19"/>
        <v>4.8479061305715181</v>
      </c>
      <c r="K117" s="12">
        <v>577543</v>
      </c>
      <c r="L117" s="12">
        <v>36889</v>
      </c>
      <c r="M117" s="12">
        <v>11303</v>
      </c>
      <c r="N117" s="12">
        <v>3923</v>
      </c>
      <c r="O117" s="12">
        <v>14566</v>
      </c>
      <c r="P117" s="21">
        <f t="shared" si="14"/>
        <v>644224</v>
      </c>
      <c r="Q117" s="7">
        <f t="shared" si="15"/>
        <v>4.7989394993045895</v>
      </c>
      <c r="R117" s="12">
        <v>579214</v>
      </c>
      <c r="S117" s="12">
        <v>35034</v>
      </c>
      <c r="T117" s="12">
        <v>11387</v>
      </c>
      <c r="U117" s="12">
        <v>4001</v>
      </c>
      <c r="V117" s="12">
        <v>14588</v>
      </c>
      <c r="W117" s="21">
        <f t="shared" si="16"/>
        <v>644224</v>
      </c>
      <c r="X117" s="7">
        <f t="shared" si="17"/>
        <v>4.8010583275382475</v>
      </c>
    </row>
    <row r="118" spans="1:51" x14ac:dyDescent="0.25">
      <c r="A118" s="10">
        <v>42847</v>
      </c>
      <c r="B118" s="11" t="s">
        <v>18</v>
      </c>
      <c r="C118" s="7">
        <f t="shared" si="11"/>
        <v>4.8160308093355466</v>
      </c>
      <c r="D118" s="12">
        <v>598083</v>
      </c>
      <c r="E118" s="12">
        <v>22673</v>
      </c>
      <c r="F118" s="12">
        <v>9145</v>
      </c>
      <c r="G118" s="12">
        <v>3216</v>
      </c>
      <c r="H118" s="12">
        <v>11866</v>
      </c>
      <c r="I118" s="21">
        <f t="shared" si="12"/>
        <v>644983</v>
      </c>
      <c r="J118" s="7">
        <f t="shared" si="19"/>
        <v>4.8479417286967257</v>
      </c>
      <c r="K118" s="12">
        <v>578219</v>
      </c>
      <c r="L118" s="12">
        <v>36956</v>
      </c>
      <c r="M118" s="12">
        <v>11313</v>
      </c>
      <c r="N118" s="12">
        <v>3927</v>
      </c>
      <c r="O118" s="12">
        <v>14578</v>
      </c>
      <c r="P118" s="21">
        <f t="shared" si="14"/>
        <v>644993</v>
      </c>
      <c r="Q118" s="7">
        <f t="shared" si="15"/>
        <v>4.7989513064482869</v>
      </c>
      <c r="R118" s="12">
        <v>579942</v>
      </c>
      <c r="S118" s="12">
        <v>35057</v>
      </c>
      <c r="T118" s="12">
        <v>11405</v>
      </c>
      <c r="U118" s="12">
        <v>3998</v>
      </c>
      <c r="V118" s="12">
        <v>14591</v>
      </c>
      <c r="W118" s="21">
        <f t="shared" si="16"/>
        <v>644993</v>
      </c>
      <c r="X118" s="7">
        <f t="shared" si="17"/>
        <v>4.8011993928616281</v>
      </c>
    </row>
    <row r="119" spans="1:51" x14ac:dyDescent="0.25">
      <c r="A119" s="13">
        <v>42848</v>
      </c>
      <c r="B119" s="14" t="s">
        <v>12</v>
      </c>
      <c r="C119" s="15">
        <f t="shared" si="11"/>
        <v>4.8161504878477395</v>
      </c>
      <c r="D119" s="16">
        <v>598922</v>
      </c>
      <c r="E119" s="16">
        <v>22682</v>
      </c>
      <c r="F119" s="16">
        <v>9139</v>
      </c>
      <c r="G119" s="16">
        <v>3226</v>
      </c>
      <c r="H119" s="16">
        <v>11869</v>
      </c>
      <c r="I119" s="22">
        <f t="shared" si="12"/>
        <v>645838</v>
      </c>
      <c r="J119" s="15">
        <f t="shared" si="19"/>
        <v>4.8480826461124922</v>
      </c>
      <c r="K119" s="16">
        <v>578995</v>
      </c>
      <c r="L119" s="16">
        <v>36987</v>
      </c>
      <c r="M119" s="16">
        <v>11342</v>
      </c>
      <c r="N119" s="16">
        <v>3932</v>
      </c>
      <c r="O119" s="16">
        <v>14592</v>
      </c>
      <c r="P119" s="22">
        <f t="shared" si="14"/>
        <v>645848</v>
      </c>
      <c r="Q119" s="15">
        <f t="shared" si="15"/>
        <v>4.7989697266229827</v>
      </c>
      <c r="R119" s="16">
        <v>580751</v>
      </c>
      <c r="S119" s="16">
        <v>35092</v>
      </c>
      <c r="T119" s="16">
        <v>11424</v>
      </c>
      <c r="U119" s="16">
        <v>3998</v>
      </c>
      <c r="V119" s="16">
        <v>14583</v>
      </c>
      <c r="W119" s="22">
        <f t="shared" si="16"/>
        <v>645848</v>
      </c>
      <c r="X119" s="15">
        <f t="shared" si="17"/>
        <v>4.8013990908077444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x14ac:dyDescent="0.25">
      <c r="A120" s="10">
        <v>42849</v>
      </c>
      <c r="B120" s="11" t="s">
        <v>13</v>
      </c>
      <c r="C120" s="7">
        <f t="shared" si="11"/>
        <v>4.8162593955639013</v>
      </c>
      <c r="D120" s="12">
        <v>600122</v>
      </c>
      <c r="E120" s="12">
        <v>22720</v>
      </c>
      <c r="F120" s="12">
        <v>9169</v>
      </c>
      <c r="G120" s="12">
        <v>3225</v>
      </c>
      <c r="H120" s="12">
        <v>11881</v>
      </c>
      <c r="I120" s="21">
        <f t="shared" si="12"/>
        <v>647117</v>
      </c>
      <c r="J120" s="7">
        <f t="shared" si="19"/>
        <v>4.8481619243506193</v>
      </c>
      <c r="K120" s="12">
        <v>580141</v>
      </c>
      <c r="L120" s="12">
        <v>37059</v>
      </c>
      <c r="M120" s="12">
        <v>11366</v>
      </c>
      <c r="N120" s="12">
        <v>3940</v>
      </c>
      <c r="O120" s="12">
        <v>14621</v>
      </c>
      <c r="P120" s="21">
        <f t="shared" si="14"/>
        <v>647127</v>
      </c>
      <c r="Q120" s="7">
        <f t="shared" si="15"/>
        <v>4.7989652726589993</v>
      </c>
      <c r="R120" s="12">
        <v>581960</v>
      </c>
      <c r="S120" s="12">
        <v>35145</v>
      </c>
      <c r="T120" s="12">
        <v>11441</v>
      </c>
      <c r="U120" s="12">
        <v>3994</v>
      </c>
      <c r="V120" s="12">
        <v>14587</v>
      </c>
      <c r="W120" s="21">
        <f t="shared" si="16"/>
        <v>647127</v>
      </c>
      <c r="X120" s="7">
        <f t="shared" si="17"/>
        <v>4.8016509896820869</v>
      </c>
    </row>
    <row r="121" spans="1:51" x14ac:dyDescent="0.25">
      <c r="A121" s="10">
        <v>42850</v>
      </c>
      <c r="B121" s="11" t="s">
        <v>14</v>
      </c>
      <c r="C121" s="7">
        <f t="shared" si="11"/>
        <v>4.8164044317131376</v>
      </c>
      <c r="D121" s="12">
        <v>601302</v>
      </c>
      <c r="E121" s="12">
        <v>22744</v>
      </c>
      <c r="F121" s="12">
        <v>9181</v>
      </c>
      <c r="G121" s="12">
        <v>3228</v>
      </c>
      <c r="H121" s="12">
        <v>11894</v>
      </c>
      <c r="I121" s="21">
        <f t="shared" si="12"/>
        <v>648349</v>
      </c>
      <c r="J121" s="7">
        <f t="shared" si="19"/>
        <v>4.8482823294244302</v>
      </c>
      <c r="K121" s="12">
        <v>581271</v>
      </c>
      <c r="L121" s="12">
        <v>37098</v>
      </c>
      <c r="M121" s="12">
        <v>11398</v>
      </c>
      <c r="N121" s="12">
        <v>3948</v>
      </c>
      <c r="O121" s="12">
        <v>14644</v>
      </c>
      <c r="P121" s="21">
        <f t="shared" si="14"/>
        <v>648359</v>
      </c>
      <c r="Q121" s="7">
        <f t="shared" si="15"/>
        <v>4.7990094993668633</v>
      </c>
      <c r="R121" s="12">
        <v>583142</v>
      </c>
      <c r="S121" s="12">
        <v>35180</v>
      </c>
      <c r="T121" s="12">
        <v>11455</v>
      </c>
      <c r="U121" s="12">
        <v>3992</v>
      </c>
      <c r="V121" s="12">
        <v>14590</v>
      </c>
      <c r="W121" s="21">
        <f t="shared" si="16"/>
        <v>648359</v>
      </c>
      <c r="X121" s="7">
        <f t="shared" si="17"/>
        <v>4.8019214663481185</v>
      </c>
    </row>
    <row r="122" spans="1:51" x14ac:dyDescent="0.25">
      <c r="A122" s="10">
        <v>42851</v>
      </c>
      <c r="B122" s="11" t="s">
        <v>15</v>
      </c>
      <c r="C122" s="7">
        <f t="shared" si="11"/>
        <v>4.8163453262867497</v>
      </c>
      <c r="D122" s="12">
        <v>602060</v>
      </c>
      <c r="E122" s="12">
        <v>22754</v>
      </c>
      <c r="F122" s="12">
        <v>9209</v>
      </c>
      <c r="G122" s="12">
        <v>3228</v>
      </c>
      <c r="H122" s="12">
        <v>11913</v>
      </c>
      <c r="I122" s="21">
        <f t="shared" si="12"/>
        <v>649164</v>
      </c>
      <c r="J122" s="7">
        <f t="shared" si="19"/>
        <v>4.8482540621476238</v>
      </c>
      <c r="K122" s="12">
        <v>581947</v>
      </c>
      <c r="L122" s="12">
        <v>37167</v>
      </c>
      <c r="M122" s="12">
        <v>11436</v>
      </c>
      <c r="N122" s="12">
        <v>3948</v>
      </c>
      <c r="O122" s="12">
        <v>14676</v>
      </c>
      <c r="P122" s="21">
        <f t="shared" si="14"/>
        <v>649174</v>
      </c>
      <c r="Q122" s="7">
        <f t="shared" si="15"/>
        <v>4.7988412967863781</v>
      </c>
      <c r="R122" s="12">
        <v>583868</v>
      </c>
      <c r="S122" s="12">
        <v>35231</v>
      </c>
      <c r="T122" s="12">
        <v>11480</v>
      </c>
      <c r="U122" s="12">
        <v>3996</v>
      </c>
      <c r="V122" s="12">
        <v>14599</v>
      </c>
      <c r="W122" s="21">
        <f t="shared" si="16"/>
        <v>649174</v>
      </c>
      <c r="X122" s="7">
        <f t="shared" si="17"/>
        <v>4.8019406199262447</v>
      </c>
    </row>
    <row r="123" spans="1:51" x14ac:dyDescent="0.25">
      <c r="A123" s="10">
        <v>42852</v>
      </c>
      <c r="B123" s="11" t="s">
        <v>16</v>
      </c>
      <c r="C123" s="7">
        <f t="shared" si="11"/>
        <v>4.8163809199061607</v>
      </c>
      <c r="D123" s="12">
        <v>602594</v>
      </c>
      <c r="E123" s="12">
        <v>22751</v>
      </c>
      <c r="F123" s="12">
        <v>9210</v>
      </c>
      <c r="G123" s="12">
        <v>3233</v>
      </c>
      <c r="H123" s="12">
        <v>11923</v>
      </c>
      <c r="I123" s="21">
        <f t="shared" si="12"/>
        <v>649711</v>
      </c>
      <c r="J123" s="7">
        <f t="shared" si="19"/>
        <v>4.8482987051165827</v>
      </c>
      <c r="K123" s="12">
        <v>582422</v>
      </c>
      <c r="L123" s="12">
        <v>37212</v>
      </c>
      <c r="M123" s="12">
        <v>11436</v>
      </c>
      <c r="N123" s="12">
        <v>3961</v>
      </c>
      <c r="O123" s="12">
        <v>14690</v>
      </c>
      <c r="P123" s="21">
        <f t="shared" si="14"/>
        <v>649721</v>
      </c>
      <c r="Q123" s="7">
        <f t="shared" si="15"/>
        <v>4.7987951751597997</v>
      </c>
      <c r="R123" s="12">
        <v>584380</v>
      </c>
      <c r="S123" s="12">
        <v>35256</v>
      </c>
      <c r="T123" s="12">
        <v>11491</v>
      </c>
      <c r="U123" s="12">
        <v>4001</v>
      </c>
      <c r="V123" s="12">
        <v>14593</v>
      </c>
      <c r="W123" s="21">
        <f t="shared" si="16"/>
        <v>649721</v>
      </c>
      <c r="X123" s="7">
        <f t="shared" si="17"/>
        <v>4.8020488794420988</v>
      </c>
    </row>
    <row r="124" spans="1:51" x14ac:dyDescent="0.25">
      <c r="A124" s="10">
        <v>42853</v>
      </c>
      <c r="B124" s="11" t="s">
        <v>17</v>
      </c>
      <c r="C124" s="7">
        <f t="shared" si="11"/>
        <v>4.8163493144159446</v>
      </c>
      <c r="D124" s="12">
        <v>603006</v>
      </c>
      <c r="E124" s="12">
        <v>22774</v>
      </c>
      <c r="F124" s="12">
        <v>9230</v>
      </c>
      <c r="G124" s="12">
        <v>3231</v>
      </c>
      <c r="H124" s="12">
        <v>11939</v>
      </c>
      <c r="I124" s="21">
        <f t="shared" si="12"/>
        <v>650180</v>
      </c>
      <c r="J124" s="7">
        <f t="shared" si="19"/>
        <v>4.8482220308222335</v>
      </c>
      <c r="K124" s="12">
        <v>582816</v>
      </c>
      <c r="L124" s="12">
        <v>37245</v>
      </c>
      <c r="M124" s="12">
        <v>11452</v>
      </c>
      <c r="N124" s="12">
        <v>3967</v>
      </c>
      <c r="O124" s="12">
        <v>14710</v>
      </c>
      <c r="P124" s="21">
        <f t="shared" si="14"/>
        <v>650190</v>
      </c>
      <c r="Q124" s="7">
        <f t="shared" si="15"/>
        <v>4.7986896138051955</v>
      </c>
      <c r="R124" s="12">
        <v>584821</v>
      </c>
      <c r="S124" s="12">
        <v>35278</v>
      </c>
      <c r="T124" s="12">
        <v>11494</v>
      </c>
      <c r="U124" s="12">
        <v>4005</v>
      </c>
      <c r="V124" s="12">
        <v>14592</v>
      </c>
      <c r="W124" s="21">
        <f t="shared" si="16"/>
        <v>650190</v>
      </c>
      <c r="X124" s="7">
        <f t="shared" si="17"/>
        <v>4.802136298620403</v>
      </c>
    </row>
    <row r="125" spans="1:51" x14ac:dyDescent="0.25">
      <c r="A125" s="10">
        <v>42854</v>
      </c>
      <c r="B125" s="11" t="s">
        <v>18</v>
      </c>
      <c r="C125" s="7">
        <f t="shared" si="11"/>
        <v>4.8163587152335801</v>
      </c>
      <c r="D125" s="12">
        <v>603295</v>
      </c>
      <c r="E125" s="12">
        <v>22774</v>
      </c>
      <c r="F125" s="12">
        <v>9236</v>
      </c>
      <c r="G125" s="12">
        <v>3236</v>
      </c>
      <c r="H125" s="12">
        <v>11950</v>
      </c>
      <c r="I125" s="21">
        <f t="shared" si="12"/>
        <v>650491</v>
      </c>
      <c r="J125" s="7">
        <f t="shared" si="19"/>
        <v>4.8481854476080377</v>
      </c>
      <c r="K125" s="12">
        <v>583078</v>
      </c>
      <c r="L125" s="12">
        <v>37258</v>
      </c>
      <c r="M125" s="12">
        <v>11468</v>
      </c>
      <c r="N125" s="12">
        <v>3976</v>
      </c>
      <c r="O125" s="12">
        <v>14721</v>
      </c>
      <c r="P125" s="21">
        <f t="shared" si="14"/>
        <v>650501</v>
      </c>
      <c r="Q125" s="7">
        <f t="shared" si="15"/>
        <v>4.798607534807787</v>
      </c>
      <c r="R125" s="12">
        <v>585136</v>
      </c>
      <c r="S125" s="12">
        <v>35277</v>
      </c>
      <c r="T125" s="12">
        <v>11506</v>
      </c>
      <c r="U125" s="12">
        <v>4002</v>
      </c>
      <c r="V125" s="12">
        <v>14580</v>
      </c>
      <c r="W125" s="21">
        <f t="shared" si="16"/>
        <v>650501</v>
      </c>
      <c r="X125" s="7">
        <f t="shared" si="17"/>
        <v>4.8022831632849146</v>
      </c>
    </row>
    <row r="126" spans="1:51" x14ac:dyDescent="0.25">
      <c r="A126" s="13">
        <v>42855</v>
      </c>
      <c r="B126" s="14" t="s">
        <v>12</v>
      </c>
      <c r="C126" s="15">
        <f t="shared" si="11"/>
        <v>4.8163791949819741</v>
      </c>
      <c r="D126" s="16">
        <v>603443</v>
      </c>
      <c r="E126" s="16">
        <v>22769</v>
      </c>
      <c r="F126" s="16">
        <v>9264</v>
      </c>
      <c r="G126" s="16">
        <v>3229</v>
      </c>
      <c r="H126" s="16">
        <v>11950</v>
      </c>
      <c r="I126" s="22">
        <f t="shared" si="12"/>
        <v>650655</v>
      </c>
      <c r="J126" s="15">
        <f t="shared" si="19"/>
        <v>4.8481776056435439</v>
      </c>
      <c r="K126" s="16">
        <v>583199</v>
      </c>
      <c r="L126" s="16">
        <v>37285</v>
      </c>
      <c r="M126" s="16">
        <v>11482</v>
      </c>
      <c r="N126" s="16">
        <v>3973</v>
      </c>
      <c r="O126" s="16">
        <v>14725</v>
      </c>
      <c r="P126" s="22">
        <f t="shared" si="14"/>
        <v>650664</v>
      </c>
      <c r="Q126" s="15">
        <f t="shared" si="15"/>
        <v>4.798562699027455</v>
      </c>
      <c r="R126" s="16">
        <v>585293</v>
      </c>
      <c r="S126" s="16">
        <v>35284</v>
      </c>
      <c r="T126" s="16">
        <v>11510</v>
      </c>
      <c r="U126" s="16">
        <v>4001</v>
      </c>
      <c r="V126" s="16">
        <v>14566</v>
      </c>
      <c r="W126" s="22">
        <f t="shared" si="16"/>
        <v>650654</v>
      </c>
      <c r="X126" s="15">
        <f t="shared" si="17"/>
        <v>4.8023972802749233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ht="18" customHeight="1" x14ac:dyDescent="0.25">
      <c r="A127" s="17">
        <v>42826</v>
      </c>
      <c r="B127" s="18" t="s">
        <v>19</v>
      </c>
      <c r="C127" s="19">
        <f t="shared" ref="C127:X127" si="20">AVERAGE(C97:C126)</f>
        <v>4.8158998602071508</v>
      </c>
      <c r="D127" s="20">
        <f t="shared" si="20"/>
        <v>595682</v>
      </c>
      <c r="E127" s="20">
        <f t="shared" si="20"/>
        <v>22626.033333333333</v>
      </c>
      <c r="F127" s="20">
        <f t="shared" si="20"/>
        <v>9088.6666666666661</v>
      </c>
      <c r="G127" s="20">
        <f t="shared" si="20"/>
        <v>3194.6333333333332</v>
      </c>
      <c r="H127" s="20">
        <f t="shared" si="20"/>
        <v>11809.833333333334</v>
      </c>
      <c r="I127" s="20">
        <f t="shared" si="20"/>
        <v>642401.16666666663</v>
      </c>
      <c r="J127" s="19">
        <f t="shared" si="20"/>
        <v>4.8480267633409762</v>
      </c>
      <c r="K127" s="20">
        <f t="shared" si="20"/>
        <v>575754.33333333337</v>
      </c>
      <c r="L127" s="20">
        <f t="shared" si="20"/>
        <v>36754.433333333334</v>
      </c>
      <c r="M127" s="20">
        <f t="shared" si="20"/>
        <v>11263.8</v>
      </c>
      <c r="N127" s="20">
        <f t="shared" si="20"/>
        <v>3901.3</v>
      </c>
      <c r="O127" s="20">
        <f t="shared" si="20"/>
        <v>14537.266666666666</v>
      </c>
      <c r="P127" s="20">
        <f t="shared" si="20"/>
        <v>642211.1333333333</v>
      </c>
      <c r="Q127" s="19">
        <f t="shared" si="20"/>
        <v>4.7989207182790468</v>
      </c>
      <c r="R127" s="20">
        <f t="shared" si="20"/>
        <v>577355.03333333333</v>
      </c>
      <c r="S127" s="20">
        <f t="shared" si="20"/>
        <v>34887.966666666667</v>
      </c>
      <c r="T127" s="20">
        <f t="shared" si="20"/>
        <v>11376.533333333333</v>
      </c>
      <c r="U127" s="20">
        <f t="shared" si="20"/>
        <v>3975.0666666666666</v>
      </c>
      <c r="V127" s="20">
        <f t="shared" si="20"/>
        <v>14595.9</v>
      </c>
      <c r="W127" s="20">
        <f t="shared" si="20"/>
        <v>642190.5</v>
      </c>
      <c r="X127" s="23">
        <f t="shared" si="20"/>
        <v>4.8007520990014294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x14ac:dyDescent="0.25">
      <c r="A128" s="26">
        <v>42856</v>
      </c>
      <c r="B128" s="11" t="s">
        <v>13</v>
      </c>
      <c r="C128" s="7">
        <f t="shared" ref="C128:C158" si="21">AVERAGE(J128,Q128,X128)</f>
        <v>4.816583669629142</v>
      </c>
      <c r="D128" s="12">
        <v>603688</v>
      </c>
      <c r="E128" s="12">
        <v>22761</v>
      </c>
      <c r="F128" s="12">
        <v>9269</v>
      </c>
      <c r="G128" s="12">
        <v>3231</v>
      </c>
      <c r="H128" s="12">
        <v>11928</v>
      </c>
      <c r="I128" s="21">
        <f t="shared" ref="I128:I158" si="22">SUM(D128:H128)</f>
        <v>650877</v>
      </c>
      <c r="J128" s="7">
        <f t="shared" ref="J128:J158" si="23">(D128*5+E128*4+F128*3+G128*2+H128*1)/I128</f>
        <v>4.8483523000505473</v>
      </c>
      <c r="K128" s="12">
        <v>583427</v>
      </c>
      <c r="L128" s="12">
        <v>37295</v>
      </c>
      <c r="M128" s="12">
        <v>11484</v>
      </c>
      <c r="N128" s="12">
        <v>3978</v>
      </c>
      <c r="O128" s="12">
        <v>14702</v>
      </c>
      <c r="P128" s="21">
        <f t="shared" ref="P128:P158" si="24">SUM(K128:O128)</f>
        <v>650886</v>
      </c>
      <c r="Q128" s="7">
        <f t="shared" ref="Q128:Q158" si="25">(K128*5+L128*4+M128*3+N128*2+O128*1)/P128</f>
        <v>4.7987281951063627</v>
      </c>
      <c r="R128" s="12">
        <v>585551</v>
      </c>
      <c r="S128" s="12">
        <v>35296</v>
      </c>
      <c r="T128" s="12">
        <v>11509</v>
      </c>
      <c r="U128" s="12">
        <v>3995</v>
      </c>
      <c r="V128" s="12">
        <v>14535</v>
      </c>
      <c r="W128" s="21">
        <f t="shared" ref="W128:W158" si="26">SUM(R128:V128)</f>
        <v>650886</v>
      </c>
      <c r="X128" s="7">
        <f>(R128*5+S128*4+T128*3+U128*2+V128*1)/W128</f>
        <v>4.802670513730515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x14ac:dyDescent="0.25">
      <c r="A129" s="26">
        <v>42857</v>
      </c>
      <c r="B129" s="11" t="s">
        <v>14</v>
      </c>
      <c r="C129" s="7">
        <f t="shared" si="21"/>
        <v>4.8166697531333469</v>
      </c>
      <c r="D129" s="12">
        <v>604598</v>
      </c>
      <c r="E129" s="12">
        <v>22775</v>
      </c>
      <c r="F129" s="12">
        <v>9300</v>
      </c>
      <c r="G129" s="12">
        <v>3229</v>
      </c>
      <c r="H129" s="12">
        <v>11937</v>
      </c>
      <c r="I129" s="21">
        <f t="shared" si="22"/>
        <v>651839</v>
      </c>
      <c r="J129" s="7">
        <f t="shared" si="23"/>
        <v>4.8484134886068491</v>
      </c>
      <c r="K129" s="12">
        <v>584283</v>
      </c>
      <c r="L129" s="12">
        <v>37354</v>
      </c>
      <c r="M129" s="12">
        <v>11523</v>
      </c>
      <c r="N129" s="12">
        <v>3973</v>
      </c>
      <c r="O129" s="12">
        <v>14715</v>
      </c>
      <c r="P129" s="21">
        <f t="shared" si="24"/>
        <v>651848</v>
      </c>
      <c r="Q129" s="7">
        <f t="shared" si="25"/>
        <v>4.7987582994808609</v>
      </c>
      <c r="R129" s="12">
        <v>586464</v>
      </c>
      <c r="S129" s="12">
        <v>35323</v>
      </c>
      <c r="T129" s="12">
        <v>11527</v>
      </c>
      <c r="U129" s="12">
        <v>3993</v>
      </c>
      <c r="V129" s="12">
        <v>14541</v>
      </c>
      <c r="W129" s="21">
        <f t="shared" si="26"/>
        <v>651848</v>
      </c>
      <c r="X129" s="7">
        <f t="shared" ref="X129:X158" si="27">(R129*5+S129*4+T129*3+U129*2+V129*1)/W129</f>
        <v>4.8028374713123307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x14ac:dyDescent="0.25">
      <c r="A130" s="26">
        <v>42858</v>
      </c>
      <c r="B130" s="11" t="s">
        <v>15</v>
      </c>
      <c r="C130" s="7">
        <f t="shared" si="21"/>
        <v>4.816871632363398</v>
      </c>
      <c r="D130" s="12">
        <v>606488</v>
      </c>
      <c r="E130" s="12">
        <v>22809</v>
      </c>
      <c r="F130" s="12">
        <v>9319</v>
      </c>
      <c r="G130" s="12">
        <v>3237</v>
      </c>
      <c r="H130" s="12">
        <v>11966</v>
      </c>
      <c r="I130" s="21">
        <f t="shared" si="22"/>
        <v>653819</v>
      </c>
      <c r="J130" s="7">
        <f t="shared" si="23"/>
        <v>4.8485482985352215</v>
      </c>
      <c r="K130" s="12">
        <v>586095</v>
      </c>
      <c r="L130" s="12">
        <v>37447</v>
      </c>
      <c r="M130" s="12">
        <v>11545</v>
      </c>
      <c r="N130" s="12">
        <v>3981</v>
      </c>
      <c r="O130" s="12">
        <v>14760</v>
      </c>
      <c r="P130" s="21">
        <f t="shared" si="24"/>
        <v>653828</v>
      </c>
      <c r="Q130" s="7">
        <f t="shared" si="25"/>
        <v>4.7988461797292254</v>
      </c>
      <c r="R130" s="12">
        <v>588354</v>
      </c>
      <c r="S130" s="12">
        <v>35396</v>
      </c>
      <c r="T130" s="12">
        <v>11528</v>
      </c>
      <c r="U130" s="12">
        <v>3992</v>
      </c>
      <c r="V130" s="12">
        <v>14558</v>
      </c>
      <c r="W130" s="21">
        <f t="shared" si="26"/>
        <v>653828</v>
      </c>
      <c r="X130" s="7">
        <f t="shared" si="27"/>
        <v>4.8032204188257461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x14ac:dyDescent="0.25">
      <c r="A131" s="26">
        <v>42859</v>
      </c>
      <c r="B131" s="11" t="s">
        <v>16</v>
      </c>
      <c r="C131" s="7">
        <f t="shared" si="21"/>
        <v>4.8172684370096741</v>
      </c>
      <c r="D131" s="12">
        <v>608566</v>
      </c>
      <c r="E131" s="12">
        <v>22867</v>
      </c>
      <c r="F131" s="12">
        <v>9352</v>
      </c>
      <c r="G131" s="12">
        <v>3239</v>
      </c>
      <c r="H131" s="12">
        <v>11970</v>
      </c>
      <c r="I131" s="21">
        <f t="shared" si="22"/>
        <v>655994</v>
      </c>
      <c r="J131" s="7">
        <f t="shared" si="23"/>
        <v>4.8488278856209055</v>
      </c>
      <c r="K131" s="12">
        <v>588116</v>
      </c>
      <c r="L131" s="12">
        <v>37552</v>
      </c>
      <c r="M131" s="12">
        <v>11573</v>
      </c>
      <c r="N131" s="12">
        <v>3985</v>
      </c>
      <c r="O131" s="12">
        <v>14777</v>
      </c>
      <c r="P131" s="21">
        <f t="shared" si="24"/>
        <v>656003</v>
      </c>
      <c r="Q131" s="7">
        <f t="shared" si="25"/>
        <v>4.7991457356140144</v>
      </c>
      <c r="R131" s="12">
        <v>590459</v>
      </c>
      <c r="S131" s="12">
        <v>35477</v>
      </c>
      <c r="T131" s="12">
        <v>11533</v>
      </c>
      <c r="U131" s="12">
        <v>3992</v>
      </c>
      <c r="V131" s="12">
        <v>14542</v>
      </c>
      <c r="W131" s="21">
        <f t="shared" si="26"/>
        <v>656003</v>
      </c>
      <c r="X131" s="7">
        <f t="shared" si="27"/>
        <v>4.8038316897941016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x14ac:dyDescent="0.25">
      <c r="A132" s="26">
        <v>42860</v>
      </c>
      <c r="B132" s="11" t="s">
        <v>17</v>
      </c>
      <c r="C132" s="7">
        <f t="shared" si="21"/>
        <v>4.8175691310834026</v>
      </c>
      <c r="D132" s="12">
        <v>610710</v>
      </c>
      <c r="E132" s="12">
        <v>22926</v>
      </c>
      <c r="F132" s="12">
        <v>9375</v>
      </c>
      <c r="G132" s="12">
        <v>3246</v>
      </c>
      <c r="H132" s="12">
        <v>11984</v>
      </c>
      <c r="I132" s="21">
        <f t="shared" si="22"/>
        <v>658241</v>
      </c>
      <c r="J132" s="7">
        <f t="shared" si="23"/>
        <v>4.849067438825597</v>
      </c>
      <c r="K132" s="12">
        <v>590189</v>
      </c>
      <c r="L132" s="12">
        <v>37671</v>
      </c>
      <c r="M132" s="12">
        <v>11598</v>
      </c>
      <c r="N132" s="12">
        <v>3990</v>
      </c>
      <c r="O132" s="12">
        <v>14802</v>
      </c>
      <c r="P132" s="21">
        <f t="shared" si="24"/>
        <v>658250</v>
      </c>
      <c r="Q132" s="7">
        <f t="shared" si="25"/>
        <v>4.7993999240410181</v>
      </c>
      <c r="R132" s="12">
        <v>592578</v>
      </c>
      <c r="S132" s="12">
        <v>35581</v>
      </c>
      <c r="T132" s="12">
        <v>11543</v>
      </c>
      <c r="U132" s="12">
        <v>4000</v>
      </c>
      <c r="V132" s="12">
        <v>14548</v>
      </c>
      <c r="W132" s="21">
        <f t="shared" si="26"/>
        <v>658250</v>
      </c>
      <c r="X132" s="7">
        <f t="shared" si="27"/>
        <v>4.8042400303835926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x14ac:dyDescent="0.25">
      <c r="A133" s="26">
        <v>42861</v>
      </c>
      <c r="B133" s="11" t="s">
        <v>18</v>
      </c>
      <c r="C133" s="7">
        <f t="shared" si="21"/>
        <v>4.8176899886060438</v>
      </c>
      <c r="D133" s="12">
        <v>612681</v>
      </c>
      <c r="E133" s="12">
        <v>22987</v>
      </c>
      <c r="F133" s="12">
        <v>9410</v>
      </c>
      <c r="G133" s="12">
        <v>3259</v>
      </c>
      <c r="H133" s="12">
        <v>12017</v>
      </c>
      <c r="I133" s="21">
        <f t="shared" si="22"/>
        <v>660354</v>
      </c>
      <c r="J133" s="7">
        <f t="shared" si="23"/>
        <v>4.8490930622060286</v>
      </c>
      <c r="K133" s="12">
        <v>592093</v>
      </c>
      <c r="L133" s="12">
        <v>37785</v>
      </c>
      <c r="M133" s="12">
        <v>11638</v>
      </c>
      <c r="N133" s="12">
        <v>3998</v>
      </c>
      <c r="O133" s="12">
        <v>14849</v>
      </c>
      <c r="P133" s="21">
        <f t="shared" si="24"/>
        <v>660363</v>
      </c>
      <c r="Q133" s="7">
        <f t="shared" si="25"/>
        <v>4.7994269818266622</v>
      </c>
      <c r="R133" s="12">
        <v>594548</v>
      </c>
      <c r="S133" s="12">
        <v>35691</v>
      </c>
      <c r="T133" s="12">
        <v>11558</v>
      </c>
      <c r="U133" s="12">
        <v>4003</v>
      </c>
      <c r="V133" s="12">
        <v>14563</v>
      </c>
      <c r="W133" s="21">
        <f t="shared" si="26"/>
        <v>660363</v>
      </c>
      <c r="X133" s="7">
        <f t="shared" si="27"/>
        <v>4.8045499217854424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x14ac:dyDescent="0.25">
      <c r="A134" s="13">
        <v>42862</v>
      </c>
      <c r="B134" s="14" t="s">
        <v>12</v>
      </c>
      <c r="C134" s="15">
        <f t="shared" si="21"/>
        <v>4.817779013488388</v>
      </c>
      <c r="D134" s="16">
        <v>614607</v>
      </c>
      <c r="E134" s="16">
        <v>23023</v>
      </c>
      <c r="F134" s="16">
        <v>9428</v>
      </c>
      <c r="G134" s="16">
        <v>3267</v>
      </c>
      <c r="H134" s="16">
        <v>12062</v>
      </c>
      <c r="I134" s="22">
        <f t="shared" si="22"/>
        <v>662387</v>
      </c>
      <c r="J134" s="15">
        <f t="shared" si="23"/>
        <v>4.8491395513498903</v>
      </c>
      <c r="K134" s="16">
        <v>593942</v>
      </c>
      <c r="L134" s="16">
        <v>37865</v>
      </c>
      <c r="M134" s="16">
        <v>11671</v>
      </c>
      <c r="N134" s="16">
        <v>4011</v>
      </c>
      <c r="O134" s="16">
        <v>14907</v>
      </c>
      <c r="P134" s="22">
        <f t="shared" si="24"/>
        <v>662396</v>
      </c>
      <c r="Q134" s="15">
        <f t="shared" si="25"/>
        <v>4.7994130399338157</v>
      </c>
      <c r="R134" s="16">
        <v>596458</v>
      </c>
      <c r="S134" s="16">
        <v>35762</v>
      </c>
      <c r="T134" s="16">
        <v>11572</v>
      </c>
      <c r="U134" s="16">
        <v>4012</v>
      </c>
      <c r="V134" s="16">
        <v>14592</v>
      </c>
      <c r="W134" s="22">
        <f t="shared" si="26"/>
        <v>662396</v>
      </c>
      <c r="X134" s="15">
        <f t="shared" si="27"/>
        <v>4.8047844491814562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x14ac:dyDescent="0.25">
      <c r="A135" s="26">
        <v>42863</v>
      </c>
      <c r="B135" s="11" t="s">
        <v>13</v>
      </c>
      <c r="C135" s="7">
        <f t="shared" si="21"/>
        <v>4.8180780151642093</v>
      </c>
      <c r="D135" s="12">
        <v>616809</v>
      </c>
      <c r="E135" s="12">
        <v>23081</v>
      </c>
      <c r="F135" s="12">
        <v>9442</v>
      </c>
      <c r="G135" s="12">
        <v>3278</v>
      </c>
      <c r="H135" s="12">
        <v>12075</v>
      </c>
      <c r="I135" s="21">
        <f t="shared" si="22"/>
        <v>664685</v>
      </c>
      <c r="J135" s="7">
        <f t="shared" si="23"/>
        <v>4.8494038529529027</v>
      </c>
      <c r="K135" s="12">
        <v>596081</v>
      </c>
      <c r="L135" s="12">
        <v>37942</v>
      </c>
      <c r="M135" s="12">
        <v>11705</v>
      </c>
      <c r="N135" s="12">
        <v>4022</v>
      </c>
      <c r="O135" s="12">
        <v>14944</v>
      </c>
      <c r="P135" s="21">
        <f t="shared" si="24"/>
        <v>664694</v>
      </c>
      <c r="Q135" s="7">
        <f t="shared" si="25"/>
        <v>4.7996160639331782</v>
      </c>
      <c r="R135" s="12">
        <v>598643</v>
      </c>
      <c r="S135" s="12">
        <v>35841</v>
      </c>
      <c r="T135" s="12">
        <v>11592</v>
      </c>
      <c r="U135" s="12">
        <v>4024</v>
      </c>
      <c r="V135" s="12">
        <v>14594</v>
      </c>
      <c r="W135" s="21">
        <f t="shared" si="26"/>
        <v>664694</v>
      </c>
      <c r="X135" s="7">
        <f t="shared" si="27"/>
        <v>4.8052141286065471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x14ac:dyDescent="0.25">
      <c r="A136" s="26">
        <v>42864</v>
      </c>
      <c r="B136" s="11" t="s">
        <v>14</v>
      </c>
      <c r="C136" s="7">
        <f t="shared" si="21"/>
        <v>4.8254029224506416</v>
      </c>
      <c r="D136" s="12">
        <v>619071</v>
      </c>
      <c r="E136" s="12">
        <v>23133</v>
      </c>
      <c r="F136" s="12">
        <v>9476</v>
      </c>
      <c r="G136" s="12">
        <v>3273</v>
      </c>
      <c r="H136" s="12">
        <v>12082</v>
      </c>
      <c r="I136" s="21">
        <f t="shared" si="22"/>
        <v>667035</v>
      </c>
      <c r="J136" s="7">
        <f t="shared" si="23"/>
        <v>4.8497350214006758</v>
      </c>
      <c r="K136" s="12">
        <v>598280</v>
      </c>
      <c r="L136" s="12">
        <v>38037</v>
      </c>
      <c r="M136" s="12">
        <v>11732</v>
      </c>
      <c r="N136" s="12">
        <v>4026</v>
      </c>
      <c r="O136" s="12">
        <v>14969</v>
      </c>
      <c r="P136" s="21">
        <f t="shared" si="24"/>
        <v>667044</v>
      </c>
      <c r="Q136" s="7">
        <f t="shared" si="25"/>
        <v>4.7999307392016117</v>
      </c>
      <c r="R136" s="12">
        <v>600894</v>
      </c>
      <c r="S136" s="12">
        <v>35921</v>
      </c>
      <c r="T136" s="12">
        <v>4016</v>
      </c>
      <c r="U136" s="12">
        <v>4016</v>
      </c>
      <c r="V136" s="12">
        <v>14596</v>
      </c>
      <c r="W136" s="21">
        <f t="shared" si="26"/>
        <v>659443</v>
      </c>
      <c r="X136" s="7">
        <f t="shared" si="27"/>
        <v>4.8265430067496355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x14ac:dyDescent="0.25">
      <c r="A137" s="26">
        <v>42865</v>
      </c>
      <c r="B137" s="11" t="s">
        <v>15</v>
      </c>
      <c r="C137" s="7">
        <f t="shared" si="21"/>
        <v>4.8185239898291918</v>
      </c>
      <c r="D137" s="12">
        <v>620884</v>
      </c>
      <c r="E137" s="12">
        <v>23193</v>
      </c>
      <c r="F137" s="12">
        <v>9514</v>
      </c>
      <c r="G137" s="12">
        <v>3293</v>
      </c>
      <c r="H137" s="12">
        <v>12107</v>
      </c>
      <c r="I137" s="21">
        <f t="shared" si="22"/>
        <v>668991</v>
      </c>
      <c r="J137" s="7">
        <f t="shared" si="23"/>
        <v>4.8497319096968416</v>
      </c>
      <c r="K137" s="12">
        <v>600015</v>
      </c>
      <c r="L137" s="12">
        <v>38158</v>
      </c>
      <c r="M137" s="12">
        <v>11774</v>
      </c>
      <c r="N137" s="12">
        <v>4046</v>
      </c>
      <c r="O137" s="12">
        <v>15007</v>
      </c>
      <c r="P137" s="21">
        <f t="shared" si="24"/>
        <v>669000</v>
      </c>
      <c r="Q137" s="7">
        <f t="shared" si="25"/>
        <v>4.7998923766816146</v>
      </c>
      <c r="R137" s="12">
        <v>602682</v>
      </c>
      <c r="S137" s="12">
        <v>36046</v>
      </c>
      <c r="T137" s="12">
        <v>11644</v>
      </c>
      <c r="U137" s="12">
        <v>4025</v>
      </c>
      <c r="V137" s="12">
        <v>14603</v>
      </c>
      <c r="W137" s="21">
        <f t="shared" si="26"/>
        <v>669000</v>
      </c>
      <c r="X137" s="7">
        <f t="shared" si="27"/>
        <v>4.8059476831091184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x14ac:dyDescent="0.25">
      <c r="A138" s="26">
        <v>42866</v>
      </c>
      <c r="B138" s="11" t="s">
        <v>16</v>
      </c>
      <c r="C138" s="7">
        <f t="shared" si="21"/>
        <v>4.8186355801997216</v>
      </c>
      <c r="D138" s="12">
        <v>620658</v>
      </c>
      <c r="E138" s="12">
        <v>23188</v>
      </c>
      <c r="F138" s="12">
        <v>9519</v>
      </c>
      <c r="G138" s="12">
        <v>3294</v>
      </c>
      <c r="H138" s="12">
        <v>12093</v>
      </c>
      <c r="I138" s="21">
        <f t="shared" si="22"/>
        <v>668752</v>
      </c>
      <c r="J138" s="7">
        <f t="shared" si="23"/>
        <v>4.8497499820561281</v>
      </c>
      <c r="K138" s="12">
        <v>599835</v>
      </c>
      <c r="L138" s="12">
        <v>38146</v>
      </c>
      <c r="M138" s="12">
        <v>11756</v>
      </c>
      <c r="N138" s="12">
        <v>4039</v>
      </c>
      <c r="O138" s="12">
        <v>14985</v>
      </c>
      <c r="P138" s="21">
        <f t="shared" si="24"/>
        <v>668761</v>
      </c>
      <c r="Q138" s="7">
        <f t="shared" si="25"/>
        <v>4.8000556252532665</v>
      </c>
      <c r="R138" s="12">
        <v>602475</v>
      </c>
      <c r="S138" s="12">
        <v>36065</v>
      </c>
      <c r="T138" s="12">
        <v>11626</v>
      </c>
      <c r="U138" s="12">
        <v>4025</v>
      </c>
      <c r="V138" s="12">
        <v>14570</v>
      </c>
      <c r="W138" s="21">
        <f t="shared" si="26"/>
        <v>668761</v>
      </c>
      <c r="X138" s="7">
        <f t="shared" si="27"/>
        <v>4.8061011332897703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x14ac:dyDescent="0.25">
      <c r="A139" s="26">
        <v>42867</v>
      </c>
      <c r="B139" s="11" t="s">
        <v>17</v>
      </c>
      <c r="C139" s="7">
        <f t="shared" si="21"/>
        <v>4.8183688937022247</v>
      </c>
      <c r="D139" s="12">
        <v>618294</v>
      </c>
      <c r="E139" s="12">
        <v>23110</v>
      </c>
      <c r="F139" s="12">
        <v>9501</v>
      </c>
      <c r="G139" s="12">
        <v>3292</v>
      </c>
      <c r="H139" s="12">
        <v>12048</v>
      </c>
      <c r="I139" s="21">
        <f t="shared" si="22"/>
        <v>666245</v>
      </c>
      <c r="J139" s="7">
        <f t="shared" si="23"/>
        <v>4.8496348940704994</v>
      </c>
      <c r="K139" s="12">
        <v>597488</v>
      </c>
      <c r="L139" s="12">
        <v>38039</v>
      </c>
      <c r="M139" s="12">
        <v>11737</v>
      </c>
      <c r="N139" s="12">
        <v>4036</v>
      </c>
      <c r="O139" s="12">
        <v>14954</v>
      </c>
      <c r="P139" s="21">
        <f t="shared" si="24"/>
        <v>666254</v>
      </c>
      <c r="Q139" s="7">
        <f t="shared" si="25"/>
        <v>4.7997205270062171</v>
      </c>
      <c r="R139" s="12">
        <v>600077</v>
      </c>
      <c r="S139" s="12">
        <v>36015</v>
      </c>
      <c r="T139" s="12">
        <v>11612</v>
      </c>
      <c r="U139" s="12">
        <v>4020</v>
      </c>
      <c r="V139" s="12">
        <v>14530</v>
      </c>
      <c r="W139" s="21">
        <f t="shared" si="26"/>
        <v>666254</v>
      </c>
      <c r="X139" s="7">
        <f t="shared" si="27"/>
        <v>4.8057512600299583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x14ac:dyDescent="0.25">
      <c r="A140" s="26">
        <v>42868</v>
      </c>
      <c r="B140" s="11" t="s">
        <v>18</v>
      </c>
      <c r="C140" s="7">
        <f t="shared" si="21"/>
        <v>4.8176278885849451</v>
      </c>
      <c r="D140" s="12">
        <v>613795</v>
      </c>
      <c r="E140" s="12">
        <v>22984</v>
      </c>
      <c r="F140" s="12">
        <v>9468</v>
      </c>
      <c r="G140" s="12">
        <v>3278</v>
      </c>
      <c r="H140" s="12">
        <v>12017</v>
      </c>
      <c r="I140" s="21">
        <f t="shared" si="22"/>
        <v>661542</v>
      </c>
      <c r="J140" s="7">
        <f t="shared" si="23"/>
        <v>4.8491070861713998</v>
      </c>
      <c r="K140" s="12">
        <v>593039</v>
      </c>
      <c r="L140" s="12">
        <v>37880</v>
      </c>
      <c r="M140" s="12">
        <v>11694</v>
      </c>
      <c r="N140" s="12">
        <v>4016</v>
      </c>
      <c r="O140" s="12">
        <v>14922</v>
      </c>
      <c r="P140" s="21">
        <f t="shared" si="24"/>
        <v>661551</v>
      </c>
      <c r="Q140" s="7">
        <f t="shared" si="25"/>
        <v>4.7989512524355646</v>
      </c>
      <c r="R140" s="12">
        <v>595536</v>
      </c>
      <c r="S140" s="12">
        <v>35919</v>
      </c>
      <c r="T140" s="12">
        <v>11586</v>
      </c>
      <c r="U140" s="12">
        <v>4013</v>
      </c>
      <c r="V140" s="12">
        <v>14497</v>
      </c>
      <c r="W140" s="21">
        <f t="shared" si="26"/>
        <v>661551</v>
      </c>
      <c r="X140" s="7">
        <f t="shared" si="27"/>
        <v>4.8048253271478689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x14ac:dyDescent="0.25">
      <c r="A141" s="13">
        <v>42869</v>
      </c>
      <c r="B141" s="14" t="s">
        <v>12</v>
      </c>
      <c r="C141" s="15">
        <f t="shared" si="21"/>
        <v>4.8169413991488943</v>
      </c>
      <c r="D141" s="16">
        <v>608076</v>
      </c>
      <c r="E141" s="16">
        <v>22772</v>
      </c>
      <c r="F141" s="16">
        <v>9407</v>
      </c>
      <c r="G141" s="16">
        <v>3250</v>
      </c>
      <c r="H141" s="16">
        <v>11958</v>
      </c>
      <c r="I141" s="22">
        <f t="shared" si="22"/>
        <v>655463</v>
      </c>
      <c r="J141" s="15">
        <f t="shared" si="23"/>
        <v>4.8487054189176204</v>
      </c>
      <c r="K141" s="16">
        <v>587385</v>
      </c>
      <c r="L141" s="16">
        <v>37610</v>
      </c>
      <c r="M141" s="16">
        <v>11621</v>
      </c>
      <c r="N141" s="16">
        <v>3997</v>
      </c>
      <c r="O141" s="16">
        <v>14859</v>
      </c>
      <c r="P141" s="22">
        <f t="shared" si="24"/>
        <v>655472</v>
      </c>
      <c r="Q141" s="15">
        <f t="shared" si="25"/>
        <v>4.7981927527033958</v>
      </c>
      <c r="R141" s="16">
        <v>589819</v>
      </c>
      <c r="S141" s="16">
        <v>35674</v>
      </c>
      <c r="T141" s="16">
        <v>11536</v>
      </c>
      <c r="U141" s="16">
        <v>3997</v>
      </c>
      <c r="V141" s="16">
        <v>14446</v>
      </c>
      <c r="W141" s="22">
        <f t="shared" si="26"/>
        <v>655472</v>
      </c>
      <c r="X141" s="15">
        <f t="shared" si="27"/>
        <v>4.8039260258256649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x14ac:dyDescent="0.25">
      <c r="A142" s="26">
        <v>42870</v>
      </c>
      <c r="B142" s="11" t="s">
        <v>13</v>
      </c>
      <c r="C142" s="7">
        <f t="shared" si="21"/>
        <v>4.8164548681639934</v>
      </c>
      <c r="D142" s="12">
        <v>601594</v>
      </c>
      <c r="E142" s="12">
        <v>22566</v>
      </c>
      <c r="F142" s="12">
        <v>9367</v>
      </c>
      <c r="G142" s="12">
        <v>3214</v>
      </c>
      <c r="H142" s="12">
        <v>11845</v>
      </c>
      <c r="I142" s="21">
        <f t="shared" si="22"/>
        <v>648586</v>
      </c>
      <c r="J142" s="7">
        <f t="shared" si="23"/>
        <v>4.8484056085083553</v>
      </c>
      <c r="K142" s="12">
        <v>581065</v>
      </c>
      <c r="L142" s="12">
        <v>37252</v>
      </c>
      <c r="M142" s="12">
        <v>11563</v>
      </c>
      <c r="N142" s="12">
        <v>3963</v>
      </c>
      <c r="O142" s="12">
        <v>14752</v>
      </c>
      <c r="P142" s="21">
        <f t="shared" si="24"/>
        <v>648595</v>
      </c>
      <c r="Q142" s="7">
        <f t="shared" si="25"/>
        <v>4.7976009682467486</v>
      </c>
      <c r="R142" s="12">
        <v>583453</v>
      </c>
      <c r="S142" s="12">
        <v>35375</v>
      </c>
      <c r="T142" s="12">
        <v>11466</v>
      </c>
      <c r="U142" s="12">
        <v>3970</v>
      </c>
      <c r="V142" s="12">
        <v>14331</v>
      </c>
      <c r="W142" s="21">
        <f t="shared" si="26"/>
        <v>648595</v>
      </c>
      <c r="X142" s="7">
        <f t="shared" si="27"/>
        <v>4.803358027736877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x14ac:dyDescent="0.25">
      <c r="A143" s="26">
        <v>42871</v>
      </c>
      <c r="B143" s="11" t="s">
        <v>14</v>
      </c>
      <c r="C143" s="7">
        <f t="shared" si="21"/>
        <v>4.8158304457093566</v>
      </c>
      <c r="D143" s="12">
        <v>593799</v>
      </c>
      <c r="E143" s="12">
        <v>22316</v>
      </c>
      <c r="F143" s="12">
        <v>9287</v>
      </c>
      <c r="G143" s="12">
        <v>3185</v>
      </c>
      <c r="H143" s="12">
        <v>11753</v>
      </c>
      <c r="I143" s="21">
        <f t="shared" si="22"/>
        <v>640340</v>
      </c>
      <c r="J143" s="7">
        <f t="shared" si="23"/>
        <v>4.8478042914701565</v>
      </c>
      <c r="K143" s="12">
        <v>573488</v>
      </c>
      <c r="L143" s="12">
        <v>36848</v>
      </c>
      <c r="M143" s="12">
        <v>11449</v>
      </c>
      <c r="N143" s="12">
        <v>3937</v>
      </c>
      <c r="O143" s="12">
        <v>14627</v>
      </c>
      <c r="P143" s="21">
        <f t="shared" si="24"/>
        <v>640349</v>
      </c>
      <c r="Q143" s="7">
        <f t="shared" si="25"/>
        <v>4.796884199085186</v>
      </c>
      <c r="R143" s="12">
        <v>575898</v>
      </c>
      <c r="S143" s="12">
        <v>34959</v>
      </c>
      <c r="T143" s="12">
        <v>11371</v>
      </c>
      <c r="U143" s="12">
        <v>3910</v>
      </c>
      <c r="V143" s="12">
        <v>14211</v>
      </c>
      <c r="W143" s="21">
        <f t="shared" si="26"/>
        <v>640349</v>
      </c>
      <c r="X143" s="7">
        <f t="shared" si="27"/>
        <v>4.8028028465727282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x14ac:dyDescent="0.25">
      <c r="A144" s="26">
        <v>42872</v>
      </c>
      <c r="B144" s="11" t="s">
        <v>15</v>
      </c>
      <c r="C144" s="7">
        <f t="shared" si="21"/>
        <v>4.8153420194813261</v>
      </c>
      <c r="D144" s="12">
        <v>585218</v>
      </c>
      <c r="E144" s="12">
        <v>22060</v>
      </c>
      <c r="F144" s="12">
        <v>9188</v>
      </c>
      <c r="G144" s="12">
        <v>3158</v>
      </c>
      <c r="H144" s="12">
        <v>11623</v>
      </c>
      <c r="I144" s="21">
        <f t="shared" si="22"/>
        <v>631247</v>
      </c>
      <c r="J144" s="7">
        <f t="shared" si="23"/>
        <v>4.8472832346133918</v>
      </c>
      <c r="K144" s="12">
        <v>565169</v>
      </c>
      <c r="L144" s="12">
        <v>36378</v>
      </c>
      <c r="M144" s="12">
        <v>11357</v>
      </c>
      <c r="N144" s="12">
        <v>3885</v>
      </c>
      <c r="O144" s="12">
        <v>14467</v>
      </c>
      <c r="P144" s="21">
        <f t="shared" si="24"/>
        <v>631256</v>
      </c>
      <c r="Q144" s="7">
        <f t="shared" si="25"/>
        <v>4.7962554019288532</v>
      </c>
      <c r="R144" s="12">
        <v>567642</v>
      </c>
      <c r="S144" s="12">
        <v>34499</v>
      </c>
      <c r="T144" s="12">
        <v>11213</v>
      </c>
      <c r="U144" s="12">
        <v>3852</v>
      </c>
      <c r="V144" s="12">
        <v>14050</v>
      </c>
      <c r="W144" s="21">
        <f t="shared" si="26"/>
        <v>631256</v>
      </c>
      <c r="X144" s="7">
        <f t="shared" si="27"/>
        <v>4.8024874219017324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x14ac:dyDescent="0.25">
      <c r="A145" s="26">
        <v>42873</v>
      </c>
      <c r="B145" s="11" t="s">
        <v>16</v>
      </c>
      <c r="C145" s="7">
        <f t="shared" si="21"/>
        <v>4.8152778261191385</v>
      </c>
      <c r="D145" s="12">
        <v>576704</v>
      </c>
      <c r="E145" s="12">
        <v>21758</v>
      </c>
      <c r="F145" s="12">
        <v>9089</v>
      </c>
      <c r="G145" s="12">
        <v>3124</v>
      </c>
      <c r="H145" s="12">
        <v>11460</v>
      </c>
      <c r="I145" s="21">
        <f t="shared" si="22"/>
        <v>622135</v>
      </c>
      <c r="J145" s="7">
        <f t="shared" si="23"/>
        <v>4.8470621328168324</v>
      </c>
      <c r="K145" s="12">
        <v>556914</v>
      </c>
      <c r="L145" s="12">
        <v>35890</v>
      </c>
      <c r="M145" s="12">
        <v>11250</v>
      </c>
      <c r="N145" s="12">
        <v>3826</v>
      </c>
      <c r="O145" s="12">
        <v>14264</v>
      </c>
      <c r="P145" s="21">
        <f t="shared" si="24"/>
        <v>622144</v>
      </c>
      <c r="Q145" s="7">
        <f t="shared" si="25"/>
        <v>4.7959893529472275</v>
      </c>
      <c r="R145" s="12">
        <v>559529</v>
      </c>
      <c r="S145" s="12">
        <v>33977</v>
      </c>
      <c r="T145" s="12">
        <v>11027</v>
      </c>
      <c r="U145" s="12">
        <v>3777</v>
      </c>
      <c r="V145" s="12">
        <v>13834</v>
      </c>
      <c r="W145" s="21">
        <f t="shared" si="26"/>
        <v>622144</v>
      </c>
      <c r="X145" s="7">
        <f t="shared" si="27"/>
        <v>4.8027819925933546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x14ac:dyDescent="0.25">
      <c r="A146" s="26">
        <v>42874</v>
      </c>
      <c r="B146" s="11" t="s">
        <v>17</v>
      </c>
      <c r="C146" s="7">
        <f t="shared" si="21"/>
        <v>4.8152045390231146</v>
      </c>
      <c r="D146" s="12">
        <v>568505</v>
      </c>
      <c r="E146" s="12">
        <v>21503</v>
      </c>
      <c r="F146" s="12">
        <v>8979</v>
      </c>
      <c r="G146" s="12">
        <v>3096</v>
      </c>
      <c r="H146" s="12">
        <v>11313</v>
      </c>
      <c r="I146" s="21">
        <f t="shared" si="22"/>
        <v>613396</v>
      </c>
      <c r="J146" s="7">
        <f t="shared" si="23"/>
        <v>4.846753157829526</v>
      </c>
      <c r="K146" s="12">
        <v>548964</v>
      </c>
      <c r="L146" s="12">
        <v>35459</v>
      </c>
      <c r="M146" s="12">
        <v>11119</v>
      </c>
      <c r="N146" s="12">
        <v>3777</v>
      </c>
      <c r="O146" s="12">
        <v>14086</v>
      </c>
      <c r="P146" s="21">
        <f t="shared" si="24"/>
        <v>613405</v>
      </c>
      <c r="Q146" s="7">
        <f t="shared" si="25"/>
        <v>4.7956130126099392</v>
      </c>
      <c r="R146" s="12">
        <v>551757</v>
      </c>
      <c r="S146" s="12">
        <v>33519</v>
      </c>
      <c r="T146" s="12">
        <v>10821</v>
      </c>
      <c r="U146" s="12">
        <v>3704</v>
      </c>
      <c r="V146" s="12">
        <v>13604</v>
      </c>
      <c r="W146" s="21">
        <f t="shared" si="26"/>
        <v>613405</v>
      </c>
      <c r="X146" s="7">
        <f t="shared" si="27"/>
        <v>4.8032474466298778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x14ac:dyDescent="0.25">
      <c r="A147" s="26">
        <v>42875</v>
      </c>
      <c r="B147" s="11" t="s">
        <v>18</v>
      </c>
      <c r="C147" s="7">
        <f t="shared" si="21"/>
        <v>4.8156173736422678</v>
      </c>
      <c r="D147" s="12">
        <v>559885</v>
      </c>
      <c r="E147" s="12">
        <v>21209</v>
      </c>
      <c r="F147" s="12">
        <v>8863</v>
      </c>
      <c r="G147" s="12">
        <v>3044</v>
      </c>
      <c r="H147" s="12">
        <v>11104</v>
      </c>
      <c r="I147" s="21">
        <f t="shared" si="22"/>
        <v>604105</v>
      </c>
      <c r="J147" s="7">
        <f t="shared" si="23"/>
        <v>4.8469090638216867</v>
      </c>
      <c r="K147" s="12">
        <v>540615</v>
      </c>
      <c r="L147" s="12">
        <v>34948</v>
      </c>
      <c r="M147" s="12">
        <v>10961</v>
      </c>
      <c r="N147" s="12">
        <v>3738</v>
      </c>
      <c r="O147" s="12">
        <v>13852</v>
      </c>
      <c r="P147" s="21">
        <f t="shared" si="24"/>
        <v>604114</v>
      </c>
      <c r="Q147" s="7">
        <f t="shared" si="25"/>
        <v>4.7955816286330064</v>
      </c>
      <c r="R147" s="12">
        <v>543672</v>
      </c>
      <c r="S147" s="12">
        <v>32948</v>
      </c>
      <c r="T147" s="12">
        <v>10560</v>
      </c>
      <c r="U147" s="12">
        <v>3616</v>
      </c>
      <c r="V147" s="12">
        <v>13318</v>
      </c>
      <c r="W147" s="21">
        <f t="shared" si="26"/>
        <v>604114</v>
      </c>
      <c r="X147" s="7">
        <f t="shared" si="27"/>
        <v>4.8043614284721095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x14ac:dyDescent="0.25">
      <c r="A148" s="13">
        <v>42876</v>
      </c>
      <c r="B148" s="14" t="s">
        <v>12</v>
      </c>
      <c r="C148" s="15">
        <f t="shared" si="21"/>
        <v>4.8161157993905483</v>
      </c>
      <c r="D148" s="16">
        <v>551819</v>
      </c>
      <c r="E148" s="16">
        <v>20858</v>
      </c>
      <c r="F148" s="16">
        <v>8723</v>
      </c>
      <c r="G148" s="16">
        <v>3014</v>
      </c>
      <c r="H148" s="16">
        <v>10927</v>
      </c>
      <c r="I148" s="22">
        <f t="shared" si="22"/>
        <v>595341</v>
      </c>
      <c r="J148" s="15">
        <f t="shared" si="23"/>
        <v>4.847055721006952</v>
      </c>
      <c r="K148" s="16">
        <v>532831</v>
      </c>
      <c r="L148" s="16">
        <v>34412</v>
      </c>
      <c r="M148" s="16">
        <v>10766</v>
      </c>
      <c r="N148" s="16">
        <v>3685</v>
      </c>
      <c r="O148" s="16">
        <v>13656</v>
      </c>
      <c r="P148" s="22">
        <f t="shared" si="24"/>
        <v>595350</v>
      </c>
      <c r="Q148" s="15">
        <f t="shared" si="25"/>
        <v>4.7957117661879565</v>
      </c>
      <c r="R148" s="16">
        <v>536097</v>
      </c>
      <c r="S148" s="16">
        <v>32351</v>
      </c>
      <c r="T148" s="16">
        <v>10340</v>
      </c>
      <c r="U148" s="16">
        <v>3531</v>
      </c>
      <c r="V148" s="16">
        <v>13031</v>
      </c>
      <c r="W148" s="22">
        <f t="shared" si="26"/>
        <v>595350</v>
      </c>
      <c r="X148" s="15">
        <f t="shared" si="27"/>
        <v>4.8055799109767365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x14ac:dyDescent="0.25">
      <c r="A149" s="26">
        <v>42877</v>
      </c>
      <c r="B149" s="11" t="s">
        <v>13</v>
      </c>
      <c r="C149" s="7">
        <f t="shared" si="21"/>
        <v>4.8167651713841906</v>
      </c>
      <c r="D149" s="12">
        <v>546018</v>
      </c>
      <c r="E149" s="12">
        <v>20624</v>
      </c>
      <c r="F149" s="12">
        <v>8645</v>
      </c>
      <c r="G149" s="12">
        <v>2990</v>
      </c>
      <c r="H149" s="12">
        <v>10773</v>
      </c>
      <c r="I149" s="21">
        <f t="shared" si="22"/>
        <v>589050</v>
      </c>
      <c r="J149" s="7">
        <f t="shared" si="23"/>
        <v>4.8472523554876492</v>
      </c>
      <c r="K149" s="12">
        <v>527253</v>
      </c>
      <c r="L149" s="12">
        <v>34039</v>
      </c>
      <c r="M149" s="12">
        <v>10654</v>
      </c>
      <c r="N149" s="12">
        <v>3639</v>
      </c>
      <c r="O149" s="12">
        <v>13474</v>
      </c>
      <c r="P149" s="21">
        <f t="shared" si="24"/>
        <v>589059</v>
      </c>
      <c r="Q149" s="7">
        <f t="shared" si="25"/>
        <v>4.7960136420969715</v>
      </c>
      <c r="R149" s="12">
        <v>530739</v>
      </c>
      <c r="S149" s="12">
        <v>31965</v>
      </c>
      <c r="T149" s="12">
        <v>10129</v>
      </c>
      <c r="U149" s="12">
        <v>3456</v>
      </c>
      <c r="V149" s="12">
        <v>12770</v>
      </c>
      <c r="W149" s="21">
        <f t="shared" si="26"/>
        <v>589059</v>
      </c>
      <c r="X149" s="7">
        <f t="shared" si="27"/>
        <v>4.8070295165679502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x14ac:dyDescent="0.25">
      <c r="A150" s="26">
        <v>42878</v>
      </c>
      <c r="B150" s="11" t="s">
        <v>14</v>
      </c>
      <c r="C150" s="7">
        <f t="shared" si="21"/>
        <v>4.8172504644289491</v>
      </c>
      <c r="D150" s="12">
        <v>540926</v>
      </c>
      <c r="E150" s="12">
        <v>20426</v>
      </c>
      <c r="F150" s="12">
        <v>8571</v>
      </c>
      <c r="G150" s="12">
        <v>2955</v>
      </c>
      <c r="H150" s="12">
        <v>10638</v>
      </c>
      <c r="I150" s="21">
        <f t="shared" si="22"/>
        <v>583516</v>
      </c>
      <c r="J150" s="7">
        <f t="shared" si="23"/>
        <v>4.8475020393613883</v>
      </c>
      <c r="K150" s="12">
        <v>522282</v>
      </c>
      <c r="L150" s="12">
        <v>33747</v>
      </c>
      <c r="M150" s="12">
        <v>10573</v>
      </c>
      <c r="N150" s="12">
        <v>3587</v>
      </c>
      <c r="O150" s="12">
        <v>13335</v>
      </c>
      <c r="P150" s="21">
        <f t="shared" si="24"/>
        <v>583524</v>
      </c>
      <c r="Q150" s="7">
        <f t="shared" si="25"/>
        <v>4.7960769394232283</v>
      </c>
      <c r="R150" s="12">
        <v>525951</v>
      </c>
      <c r="S150" s="12">
        <v>31660</v>
      </c>
      <c r="T150" s="12">
        <v>10001</v>
      </c>
      <c r="U150" s="12">
        <v>3374</v>
      </c>
      <c r="V150" s="12">
        <v>12538</v>
      </c>
      <c r="W150" s="21">
        <f t="shared" si="26"/>
        <v>583524</v>
      </c>
      <c r="X150" s="7">
        <f t="shared" si="27"/>
        <v>4.8081724145022315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x14ac:dyDescent="0.25">
      <c r="A151" s="26">
        <v>42879</v>
      </c>
      <c r="B151" s="11" t="s">
        <v>15</v>
      </c>
      <c r="C151" s="7">
        <f t="shared" si="21"/>
        <v>4.8181383604219112</v>
      </c>
      <c r="D151" s="12">
        <v>537055</v>
      </c>
      <c r="E151" s="12">
        <v>20246</v>
      </c>
      <c r="F151" s="12">
        <v>8504</v>
      </c>
      <c r="G151" s="12">
        <v>2925</v>
      </c>
      <c r="H151" s="12">
        <v>10513</v>
      </c>
      <c r="I151" s="21">
        <f t="shared" si="22"/>
        <v>579243</v>
      </c>
      <c r="J151" s="7">
        <f t="shared" si="23"/>
        <v>4.8479377394288754</v>
      </c>
      <c r="K151" s="12">
        <v>518528</v>
      </c>
      <c r="L151" s="12">
        <v>33482</v>
      </c>
      <c r="M151" s="12">
        <v>10493</v>
      </c>
      <c r="N151" s="12">
        <v>3564</v>
      </c>
      <c r="O151" s="12">
        <v>13183</v>
      </c>
      <c r="P151" s="21">
        <f t="shared" si="24"/>
        <v>579250</v>
      </c>
      <c r="Q151" s="7">
        <f t="shared" si="25"/>
        <v>4.7964747518342685</v>
      </c>
      <c r="R151" s="12">
        <v>522333</v>
      </c>
      <c r="S151" s="12">
        <v>31390</v>
      </c>
      <c r="T151" s="12">
        <v>9865</v>
      </c>
      <c r="U151" s="12">
        <v>3331</v>
      </c>
      <c r="V151" s="12">
        <v>12231</v>
      </c>
      <c r="W151" s="21">
        <f t="shared" si="26"/>
        <v>579150</v>
      </c>
      <c r="X151" s="7">
        <f t="shared" si="27"/>
        <v>4.8100025900025898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x14ac:dyDescent="0.25">
      <c r="A152" s="26">
        <v>42880</v>
      </c>
      <c r="B152" s="11" t="s">
        <v>16</v>
      </c>
      <c r="C152" s="7">
        <f t="shared" si="21"/>
        <v>4.8187836355918856</v>
      </c>
      <c r="D152" s="12">
        <v>533744</v>
      </c>
      <c r="E152" s="12">
        <v>20061</v>
      </c>
      <c r="F152" s="12">
        <v>8433</v>
      </c>
      <c r="G152" s="12">
        <v>2895</v>
      </c>
      <c r="H152" s="12">
        <v>10406</v>
      </c>
      <c r="I152" s="21">
        <f t="shared" si="22"/>
        <v>575539</v>
      </c>
      <c r="J152" s="7">
        <f t="shared" si="23"/>
        <v>4.8484273003219593</v>
      </c>
      <c r="K152" s="12">
        <v>515354</v>
      </c>
      <c r="L152" s="12">
        <v>33205</v>
      </c>
      <c r="M152" s="12">
        <v>10407</v>
      </c>
      <c r="N152" s="12">
        <v>3523</v>
      </c>
      <c r="O152" s="12">
        <v>13057</v>
      </c>
      <c r="P152" s="21">
        <f t="shared" si="24"/>
        <v>575546</v>
      </c>
      <c r="Q152" s="7">
        <f t="shared" si="25"/>
        <v>4.7970344681398185</v>
      </c>
      <c r="R152" s="12">
        <v>519326</v>
      </c>
      <c r="S152" s="12">
        <v>31119</v>
      </c>
      <c r="T152" s="12">
        <v>9707</v>
      </c>
      <c r="U152" s="12">
        <v>3267</v>
      </c>
      <c r="V152" s="12">
        <v>12127</v>
      </c>
      <c r="W152" s="21">
        <f t="shared" si="26"/>
        <v>575546</v>
      </c>
      <c r="X152" s="7">
        <f t="shared" si="27"/>
        <v>4.810889138313879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x14ac:dyDescent="0.25">
      <c r="A153" s="26">
        <v>42881</v>
      </c>
      <c r="B153" s="11" t="s">
        <v>17</v>
      </c>
      <c r="C153" s="7">
        <f t="shared" si="21"/>
        <v>4.8200600140423164</v>
      </c>
      <c r="D153" s="12">
        <v>529854</v>
      </c>
      <c r="E153" s="12">
        <v>19864</v>
      </c>
      <c r="F153" s="12">
        <v>8303</v>
      </c>
      <c r="G153" s="12">
        <v>2854</v>
      </c>
      <c r="H153" s="12">
        <v>10240</v>
      </c>
      <c r="I153" s="21">
        <f t="shared" si="22"/>
        <v>571115</v>
      </c>
      <c r="J153" s="7">
        <f t="shared" si="23"/>
        <v>4.8494313754672875</v>
      </c>
      <c r="K153" s="12">
        <v>511642</v>
      </c>
      <c r="L153" s="12">
        <v>32862</v>
      </c>
      <c r="M153" s="12">
        <v>10286</v>
      </c>
      <c r="N153" s="12">
        <v>3480</v>
      </c>
      <c r="O153" s="12">
        <v>12852</v>
      </c>
      <c r="P153" s="21">
        <f t="shared" si="24"/>
        <v>571122</v>
      </c>
      <c r="Q153" s="7">
        <f t="shared" si="25"/>
        <v>4.7981482065127938</v>
      </c>
      <c r="R153" s="12">
        <v>515694</v>
      </c>
      <c r="S153" s="12">
        <v>30791</v>
      </c>
      <c r="T153" s="12">
        <v>9555</v>
      </c>
      <c r="U153" s="12">
        <v>3201</v>
      </c>
      <c r="V153" s="12">
        <v>11881</v>
      </c>
      <c r="W153" s="21">
        <f t="shared" si="26"/>
        <v>571122</v>
      </c>
      <c r="X153" s="7">
        <f t="shared" si="27"/>
        <v>4.8126004601468688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x14ac:dyDescent="0.25">
      <c r="A154" s="26">
        <v>42882</v>
      </c>
      <c r="B154" s="11" t="s">
        <v>18</v>
      </c>
      <c r="C154" s="7">
        <f t="shared" si="21"/>
        <v>4.8217346418076579</v>
      </c>
      <c r="D154" s="12">
        <v>526121</v>
      </c>
      <c r="E154" s="12">
        <v>19576</v>
      </c>
      <c r="F154" s="12">
        <v>8213</v>
      </c>
      <c r="G154" s="12">
        <v>2810</v>
      </c>
      <c r="H154" s="12">
        <v>10048</v>
      </c>
      <c r="I154" s="21">
        <f t="shared" si="22"/>
        <v>566768</v>
      </c>
      <c r="J154" s="7">
        <f t="shared" si="23"/>
        <v>4.8506902295118994</v>
      </c>
      <c r="K154" s="12">
        <v>508135</v>
      </c>
      <c r="L154" s="12">
        <v>32433</v>
      </c>
      <c r="M154" s="12">
        <v>10169</v>
      </c>
      <c r="N154" s="12">
        <v>3419</v>
      </c>
      <c r="O154" s="12">
        <v>12619</v>
      </c>
      <c r="P154" s="21">
        <f t="shared" si="24"/>
        <v>566775</v>
      </c>
      <c r="Q154" s="7">
        <f t="shared" si="25"/>
        <v>4.7997371090820868</v>
      </c>
      <c r="R154" s="12">
        <v>512241</v>
      </c>
      <c r="S154" s="12">
        <v>30397</v>
      </c>
      <c r="T154" s="12">
        <v>9412</v>
      </c>
      <c r="U154" s="12">
        <v>3141</v>
      </c>
      <c r="V154" s="12">
        <v>11584</v>
      </c>
      <c r="W154" s="21">
        <f t="shared" si="26"/>
        <v>566775</v>
      </c>
      <c r="X154" s="7">
        <f t="shared" si="27"/>
        <v>4.8147765868289882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x14ac:dyDescent="0.25">
      <c r="A155" s="13">
        <v>42883</v>
      </c>
      <c r="B155" s="14" t="s">
        <v>12</v>
      </c>
      <c r="C155" s="15">
        <f t="shared" si="21"/>
        <v>4.8237066866756351</v>
      </c>
      <c r="D155" s="16">
        <v>521962</v>
      </c>
      <c r="E155" s="16">
        <v>19327</v>
      </c>
      <c r="F155" s="16">
        <v>8082</v>
      </c>
      <c r="G155" s="16">
        <v>2735</v>
      </c>
      <c r="H155" s="16">
        <v>9818</v>
      </c>
      <c r="I155" s="22">
        <f t="shared" si="22"/>
        <v>561924</v>
      </c>
      <c r="J155" s="15">
        <f t="shared" si="23"/>
        <v>4.8523501398765667</v>
      </c>
      <c r="K155" s="16">
        <v>504184</v>
      </c>
      <c r="L155" s="16">
        <v>32060</v>
      </c>
      <c r="M155" s="16">
        <v>10024</v>
      </c>
      <c r="N155" s="16">
        <v>3348</v>
      </c>
      <c r="O155" s="16">
        <v>12315</v>
      </c>
      <c r="P155" s="22">
        <f t="shared" si="24"/>
        <v>561931</v>
      </c>
      <c r="Q155" s="15">
        <f t="shared" si="25"/>
        <v>4.8017336648093805</v>
      </c>
      <c r="R155" s="16">
        <v>508336</v>
      </c>
      <c r="S155" s="16">
        <v>30004</v>
      </c>
      <c r="T155" s="16">
        <v>9243</v>
      </c>
      <c r="U155" s="16">
        <v>3069</v>
      </c>
      <c r="V155" s="16">
        <v>11279</v>
      </c>
      <c r="W155" s="22">
        <f t="shared" si="26"/>
        <v>561931</v>
      </c>
      <c r="X155" s="15">
        <f t="shared" si="27"/>
        <v>4.817036255340958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x14ac:dyDescent="0.25">
      <c r="A156" s="26">
        <v>42884</v>
      </c>
      <c r="B156" s="11" t="s">
        <v>13</v>
      </c>
      <c r="C156" s="7">
        <f t="shared" si="21"/>
        <v>4.8266739176687601</v>
      </c>
      <c r="D156" s="12">
        <v>518580</v>
      </c>
      <c r="E156" s="12">
        <v>19077</v>
      </c>
      <c r="F156" s="12">
        <v>7954</v>
      </c>
      <c r="G156" s="12">
        <v>2693</v>
      </c>
      <c r="H156" s="12">
        <v>9278</v>
      </c>
      <c r="I156" s="21">
        <f t="shared" si="22"/>
        <v>557582</v>
      </c>
      <c r="J156" s="7">
        <f t="shared" si="23"/>
        <v>4.856207696805134</v>
      </c>
      <c r="K156" s="12">
        <v>501040</v>
      </c>
      <c r="L156" s="12">
        <v>31686</v>
      </c>
      <c r="M156" s="12">
        <v>9868</v>
      </c>
      <c r="N156" s="12">
        <v>3298</v>
      </c>
      <c r="O156" s="12">
        <v>11997</v>
      </c>
      <c r="P156" s="21">
        <f t="shared" si="24"/>
        <v>557889</v>
      </c>
      <c r="Q156" s="7">
        <f t="shared" si="25"/>
        <v>4.8040757211560008</v>
      </c>
      <c r="R156" s="12">
        <v>505220</v>
      </c>
      <c r="S156" s="12">
        <v>29643</v>
      </c>
      <c r="T156" s="12">
        <v>9089</v>
      </c>
      <c r="U156" s="12">
        <v>3003</v>
      </c>
      <c r="V156" s="12">
        <v>10934</v>
      </c>
      <c r="W156" s="21">
        <f t="shared" si="26"/>
        <v>557889</v>
      </c>
      <c r="X156" s="7">
        <f t="shared" si="27"/>
        <v>4.8197383350451437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x14ac:dyDescent="0.25">
      <c r="A157" s="26">
        <v>42885</v>
      </c>
      <c r="B157" s="11" t="s">
        <v>14</v>
      </c>
      <c r="C157" s="7">
        <f t="shared" si="21"/>
        <v>4.8280327727013228</v>
      </c>
      <c r="D157" s="12">
        <v>515591</v>
      </c>
      <c r="E157" s="12">
        <v>18868</v>
      </c>
      <c r="F157" s="12">
        <v>7851</v>
      </c>
      <c r="G157" s="12">
        <v>2655</v>
      </c>
      <c r="H157" s="12">
        <v>9341</v>
      </c>
      <c r="I157" s="21">
        <f t="shared" si="22"/>
        <v>554306</v>
      </c>
      <c r="J157" s="7">
        <f t="shared" si="23"/>
        <v>4.8558575949024547</v>
      </c>
      <c r="K157" s="12">
        <v>498212</v>
      </c>
      <c r="L157" s="12">
        <v>31393</v>
      </c>
      <c r="M157" s="12">
        <v>9758</v>
      </c>
      <c r="N157" s="12">
        <v>3253</v>
      </c>
      <c r="O157" s="12">
        <v>11697</v>
      </c>
      <c r="P157" s="21">
        <f t="shared" si="24"/>
        <v>554313</v>
      </c>
      <c r="Q157" s="7">
        <f t="shared" si="25"/>
        <v>4.8061456253055583</v>
      </c>
      <c r="R157" s="12">
        <v>502426</v>
      </c>
      <c r="S157" s="12">
        <v>29338</v>
      </c>
      <c r="T157" s="12">
        <v>8983</v>
      </c>
      <c r="U157" s="12">
        <v>2953</v>
      </c>
      <c r="V157" s="12">
        <v>10613</v>
      </c>
      <c r="W157" s="21">
        <f t="shared" si="26"/>
        <v>554313</v>
      </c>
      <c r="X157" s="7">
        <f t="shared" si="27"/>
        <v>4.8220950978959545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x14ac:dyDescent="0.25">
      <c r="A158" s="26">
        <v>42886</v>
      </c>
      <c r="B158" s="11" t="s">
        <v>15</v>
      </c>
      <c r="C158" s="7">
        <f t="shared" si="21"/>
        <v>4.8296293741694472</v>
      </c>
      <c r="D158" s="12">
        <v>512517</v>
      </c>
      <c r="E158" s="12">
        <v>18660</v>
      </c>
      <c r="F158" s="12">
        <v>7753</v>
      </c>
      <c r="G158" s="12">
        <v>2626</v>
      </c>
      <c r="H158" s="12">
        <v>9154</v>
      </c>
      <c r="I158" s="21">
        <f t="shared" si="22"/>
        <v>550710</v>
      </c>
      <c r="J158" s="7">
        <f t="shared" si="23"/>
        <v>4.8571662036280436</v>
      </c>
      <c r="K158" s="12">
        <v>495290</v>
      </c>
      <c r="L158" s="12">
        <v>31124</v>
      </c>
      <c r="M158" s="12">
        <v>9635</v>
      </c>
      <c r="N158" s="12">
        <v>3202</v>
      </c>
      <c r="O158" s="12">
        <v>11466</v>
      </c>
      <c r="P158" s="21">
        <f t="shared" si="24"/>
        <v>550717</v>
      </c>
      <c r="Q158" s="7">
        <f t="shared" si="25"/>
        <v>4.8077705972395988</v>
      </c>
      <c r="R158" s="12">
        <v>499536</v>
      </c>
      <c r="S158" s="12">
        <v>29057</v>
      </c>
      <c r="T158" s="12">
        <v>8853</v>
      </c>
      <c r="U158" s="12">
        <v>2894</v>
      </c>
      <c r="V158" s="12">
        <v>10377</v>
      </c>
      <c r="W158" s="21">
        <f t="shared" si="26"/>
        <v>550717</v>
      </c>
      <c r="X158" s="7">
        <f t="shared" si="27"/>
        <v>4.8239513216406973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x14ac:dyDescent="0.25">
      <c r="A159" s="27">
        <v>42856</v>
      </c>
      <c r="B159" s="11" t="s">
        <v>19</v>
      </c>
      <c r="C159" s="7">
        <f t="shared" ref="C159:X159" si="28">AVERAGE(C128:C158)</f>
        <v>4.8188589749940345</v>
      </c>
      <c r="D159" s="12">
        <f t="shared" si="28"/>
        <v>577381.19354838715</v>
      </c>
      <c r="E159" s="12">
        <f t="shared" si="28"/>
        <v>21632.516129032258</v>
      </c>
      <c r="F159" s="12">
        <f t="shared" si="28"/>
        <v>8954.354838709678</v>
      </c>
      <c r="G159" s="12">
        <f t="shared" si="28"/>
        <v>3085.1290322580644</v>
      </c>
      <c r="H159" s="12">
        <f t="shared" si="28"/>
        <v>11241.225806451614</v>
      </c>
      <c r="I159" s="12">
        <f t="shared" si="28"/>
        <v>622294.41935483867</v>
      </c>
      <c r="J159" s="7">
        <f t="shared" si="28"/>
        <v>4.8494066475909445</v>
      </c>
      <c r="K159" s="12">
        <f t="shared" si="28"/>
        <v>557781.74193548388</v>
      </c>
      <c r="L159" s="12">
        <f t="shared" si="28"/>
        <v>35677.387096774197</v>
      </c>
      <c r="M159" s="12">
        <f t="shared" si="28"/>
        <v>11076.870967741936</v>
      </c>
      <c r="N159" s="12">
        <f t="shared" si="28"/>
        <v>3781.3548387096776</v>
      </c>
      <c r="O159" s="12">
        <f t="shared" si="28"/>
        <v>13995.193548387097</v>
      </c>
      <c r="P159" s="12">
        <f t="shared" si="28"/>
        <v>622312.54838709673</v>
      </c>
      <c r="Q159" s="7">
        <f t="shared" si="28"/>
        <v>4.7989330563930785</v>
      </c>
      <c r="R159" s="12">
        <f t="shared" si="28"/>
        <v>560786.70967741939</v>
      </c>
      <c r="S159" s="12">
        <f t="shared" si="28"/>
        <v>33645.129032258068</v>
      </c>
      <c r="T159" s="12">
        <f t="shared" si="28"/>
        <v>10516.677419354839</v>
      </c>
      <c r="U159" s="12">
        <f t="shared" si="28"/>
        <v>3682.4516129032259</v>
      </c>
      <c r="V159" s="12">
        <f t="shared" si="28"/>
        <v>13433.161290322581</v>
      </c>
      <c r="W159" s="12">
        <f t="shared" si="28"/>
        <v>622064.12903225806</v>
      </c>
      <c r="X159" s="7">
        <f t="shared" si="28"/>
        <v>4.8082372209980777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x14ac:dyDescent="0.25">
      <c r="A160" s="10">
        <v>42887</v>
      </c>
      <c r="B160" s="11" t="s">
        <v>16</v>
      </c>
      <c r="C160" s="7">
        <f t="shared" ref="C160:C189" si="29">AVERAGE(J160,Q160,X160)</f>
        <v>4.8310130531158002</v>
      </c>
      <c r="D160" s="12">
        <v>510982</v>
      </c>
      <c r="E160" s="12">
        <v>18553</v>
      </c>
      <c r="F160" s="12">
        <v>7703</v>
      </c>
      <c r="G160" s="12">
        <v>2604</v>
      </c>
      <c r="H160" s="12">
        <v>9006</v>
      </c>
      <c r="I160" s="21">
        <f t="shared" ref="I160:I189" si="30">SUM(D160:H160)</f>
        <v>548848</v>
      </c>
      <c r="J160" s="7">
        <f t="shared" ref="J160:J189" si="31">(D160*5+E160*4+F160*3+G160*2+H160*1)/I160</f>
        <v>4.8582576596799116</v>
      </c>
      <c r="K160" s="12">
        <v>493870</v>
      </c>
      <c r="L160" s="12">
        <v>30967</v>
      </c>
      <c r="M160" s="12">
        <v>9561</v>
      </c>
      <c r="N160" s="12">
        <v>3170</v>
      </c>
      <c r="O160" s="12">
        <v>11287</v>
      </c>
      <c r="P160" s="21">
        <f t="shared" ref="P160:P189" si="32">SUM(K160:O160)</f>
        <v>548855</v>
      </c>
      <c r="Q160" s="7">
        <f t="shared" ref="Q160:Q189" si="33">(K160*5+L160*4+M160*3+N160*2+O160*1)/P160</f>
        <v>4.8091536015887622</v>
      </c>
      <c r="R160" s="12">
        <v>498163</v>
      </c>
      <c r="S160" s="12">
        <v>28889</v>
      </c>
      <c r="T160" s="12">
        <v>8772</v>
      </c>
      <c r="U160" s="12">
        <v>2852</v>
      </c>
      <c r="V160" s="12">
        <v>10179</v>
      </c>
      <c r="W160" s="21">
        <f t="shared" ref="W160:W189" si="34">SUM(R160:V160)</f>
        <v>548855</v>
      </c>
      <c r="X160" s="7">
        <f t="shared" ref="X160:X189" si="35">(R160*5+S160*4+T160*3+U160*2+V160*1)/W160</f>
        <v>4.8256278980787277</v>
      </c>
    </row>
    <row r="161" spans="1:24" x14ac:dyDescent="0.25">
      <c r="A161" s="10">
        <v>42888</v>
      </c>
      <c r="B161" s="11" t="s">
        <v>17</v>
      </c>
      <c r="C161" s="7">
        <f t="shared" si="29"/>
        <v>4.8322740649217018</v>
      </c>
      <c r="D161" s="12">
        <v>510343</v>
      </c>
      <c r="E161" s="12">
        <v>18472</v>
      </c>
      <c r="F161" s="12">
        <v>7646</v>
      </c>
      <c r="G161" s="12">
        <v>2598</v>
      </c>
      <c r="H161" s="12">
        <v>8906</v>
      </c>
      <c r="I161" s="21">
        <f t="shared" si="30"/>
        <v>547965</v>
      </c>
      <c r="J161" s="7">
        <f t="shared" si="31"/>
        <v>4.8591479382807297</v>
      </c>
      <c r="K161" s="12">
        <v>493328</v>
      </c>
      <c r="L161" s="12">
        <v>30850</v>
      </c>
      <c r="M161" s="12">
        <v>9506</v>
      </c>
      <c r="N161" s="12">
        <v>3149</v>
      </c>
      <c r="O161" s="12">
        <v>11138</v>
      </c>
      <c r="P161" s="21">
        <f t="shared" si="32"/>
        <v>547971</v>
      </c>
      <c r="Q161" s="7">
        <f t="shared" si="33"/>
        <v>4.810462597473224</v>
      </c>
      <c r="R161" s="12">
        <v>497667</v>
      </c>
      <c r="S161" s="12">
        <v>28765</v>
      </c>
      <c r="T161" s="12">
        <v>8710</v>
      </c>
      <c r="U161" s="12">
        <v>2818</v>
      </c>
      <c r="V161" s="12">
        <v>10011</v>
      </c>
      <c r="W161" s="21">
        <f t="shared" si="34"/>
        <v>547971</v>
      </c>
      <c r="X161" s="7">
        <f t="shared" si="35"/>
        <v>4.8272116590111525</v>
      </c>
    </row>
    <row r="162" spans="1:24" x14ac:dyDescent="0.25">
      <c r="A162" s="10">
        <v>42889</v>
      </c>
      <c r="B162" s="11" t="s">
        <v>18</v>
      </c>
      <c r="C162" s="7">
        <f t="shared" si="29"/>
        <v>4.8333662973676974</v>
      </c>
      <c r="D162" s="12">
        <v>510229</v>
      </c>
      <c r="E162" s="12">
        <v>18406</v>
      </c>
      <c r="F162" s="12">
        <v>7632</v>
      </c>
      <c r="G162" s="12">
        <v>2581</v>
      </c>
      <c r="H162" s="12">
        <v>8814</v>
      </c>
      <c r="I162" s="21">
        <f t="shared" si="30"/>
        <v>547662</v>
      </c>
      <c r="J162" s="7">
        <f t="shared" si="31"/>
        <v>4.8600067194729597</v>
      </c>
      <c r="K162" s="12">
        <v>493269</v>
      </c>
      <c r="L162" s="12">
        <v>30776</v>
      </c>
      <c r="M162" s="12">
        <v>9475</v>
      </c>
      <c r="N162" s="12">
        <v>3127</v>
      </c>
      <c r="O162" s="12">
        <v>11021</v>
      </c>
      <c r="P162" s="21">
        <f t="shared" si="32"/>
        <v>547668</v>
      </c>
      <c r="Q162" s="7">
        <f t="shared" si="33"/>
        <v>4.811581103880453</v>
      </c>
      <c r="R162" s="12">
        <v>497639</v>
      </c>
      <c r="S162" s="12">
        <v>28696</v>
      </c>
      <c r="T162" s="12">
        <v>8657</v>
      </c>
      <c r="U162" s="12">
        <v>2795</v>
      </c>
      <c r="V162" s="12">
        <v>9881</v>
      </c>
      <c r="W162" s="21">
        <f t="shared" si="34"/>
        <v>547668</v>
      </c>
      <c r="X162" s="7">
        <f t="shared" si="35"/>
        <v>4.8285110687496804</v>
      </c>
    </row>
    <row r="163" spans="1:24" x14ac:dyDescent="0.25">
      <c r="A163" s="10">
        <v>42890</v>
      </c>
      <c r="B163" s="11" t="s">
        <v>12</v>
      </c>
      <c r="C163" s="7">
        <f t="shared" si="29"/>
        <v>4.8346183951553447</v>
      </c>
      <c r="D163" s="12">
        <v>511232</v>
      </c>
      <c r="E163" s="12">
        <v>18352</v>
      </c>
      <c r="F163" s="12">
        <v>7619</v>
      </c>
      <c r="G163" s="12">
        <v>2574</v>
      </c>
      <c r="H163" s="12">
        <v>8742</v>
      </c>
      <c r="I163" s="21">
        <f t="shared" si="30"/>
        <v>548519</v>
      </c>
      <c r="J163" s="7">
        <f t="shared" si="31"/>
        <v>4.8609346257832451</v>
      </c>
      <c r="K163" s="12">
        <v>494316</v>
      </c>
      <c r="L163" s="12">
        <v>30743</v>
      </c>
      <c r="M163" s="12">
        <v>9437</v>
      </c>
      <c r="N163" s="12">
        <v>3100</v>
      </c>
      <c r="O163" s="12">
        <v>10929</v>
      </c>
      <c r="P163" s="21">
        <f t="shared" si="32"/>
        <v>548525</v>
      </c>
      <c r="Q163" s="7">
        <f t="shared" si="33"/>
        <v>4.8128927578505998</v>
      </c>
      <c r="R163" s="12">
        <v>498717</v>
      </c>
      <c r="S163" s="12">
        <v>28660</v>
      </c>
      <c r="T163" s="12">
        <v>8621</v>
      </c>
      <c r="U163" s="12">
        <v>2776</v>
      </c>
      <c r="V163" s="12">
        <v>9751</v>
      </c>
      <c r="W163" s="21">
        <f t="shared" si="34"/>
        <v>548525</v>
      </c>
      <c r="X163" s="7">
        <f t="shared" si="35"/>
        <v>4.8300278018321867</v>
      </c>
    </row>
    <row r="164" spans="1:24" x14ac:dyDescent="0.25">
      <c r="A164" s="10">
        <v>42891</v>
      </c>
      <c r="B164" s="11" t="s">
        <v>13</v>
      </c>
      <c r="C164" s="7">
        <f t="shared" si="29"/>
        <v>4.8358697476285801</v>
      </c>
      <c r="D164" s="12">
        <v>513406</v>
      </c>
      <c r="E164" s="12">
        <v>18331</v>
      </c>
      <c r="F164" s="12">
        <v>7606</v>
      </c>
      <c r="G164" s="12">
        <v>2573</v>
      </c>
      <c r="H164" s="12">
        <v>8681</v>
      </c>
      <c r="I164" s="21">
        <f t="shared" si="30"/>
        <v>550597</v>
      </c>
      <c r="J164" s="7">
        <f t="shared" si="31"/>
        <v>4.8619934362155988</v>
      </c>
      <c r="K164" s="12">
        <v>496509</v>
      </c>
      <c r="L164" s="12">
        <v>30732</v>
      </c>
      <c r="M164" s="12">
        <v>9414</v>
      </c>
      <c r="N164" s="12">
        <v>3085</v>
      </c>
      <c r="O164" s="12">
        <v>10863</v>
      </c>
      <c r="P164" s="21">
        <f t="shared" si="32"/>
        <v>550603</v>
      </c>
      <c r="Q164" s="7">
        <f t="shared" si="33"/>
        <v>4.814263634596978</v>
      </c>
      <c r="R164" s="12">
        <v>500918</v>
      </c>
      <c r="S164" s="12">
        <v>28640</v>
      </c>
      <c r="T164" s="12">
        <v>8597</v>
      </c>
      <c r="U164" s="12">
        <v>2768</v>
      </c>
      <c r="V164" s="12">
        <v>9680</v>
      </c>
      <c r="W164" s="21">
        <f t="shared" si="34"/>
        <v>550603</v>
      </c>
      <c r="X164" s="7">
        <f t="shared" si="35"/>
        <v>4.8313521720731636</v>
      </c>
    </row>
    <row r="165" spans="1:24" x14ac:dyDescent="0.25">
      <c r="A165" s="10">
        <v>42892</v>
      </c>
      <c r="B165" s="11" t="s">
        <v>14</v>
      </c>
      <c r="C165" s="7">
        <f t="shared" si="29"/>
        <v>4.8369761989070401</v>
      </c>
      <c r="D165" s="12">
        <v>515875</v>
      </c>
      <c r="E165" s="12">
        <v>18334</v>
      </c>
      <c r="F165" s="12">
        <v>7595</v>
      </c>
      <c r="G165" s="12">
        <v>2574</v>
      </c>
      <c r="H165" s="12">
        <v>8631</v>
      </c>
      <c r="I165" s="21">
        <f t="shared" si="30"/>
        <v>553009</v>
      </c>
      <c r="J165" s="7">
        <f t="shared" si="31"/>
        <v>4.8629859550206236</v>
      </c>
      <c r="K165" s="12">
        <v>498958</v>
      </c>
      <c r="L165" s="12">
        <v>30760</v>
      </c>
      <c r="M165" s="12">
        <v>9415</v>
      </c>
      <c r="N165" s="12">
        <v>3085</v>
      </c>
      <c r="O165" s="12">
        <v>10797</v>
      </c>
      <c r="P165" s="21">
        <f t="shared" si="32"/>
        <v>553015</v>
      </c>
      <c r="Q165" s="7">
        <f t="shared" si="33"/>
        <v>4.8154968671735849</v>
      </c>
      <c r="R165" s="12">
        <v>503341</v>
      </c>
      <c r="S165" s="12">
        <v>28696</v>
      </c>
      <c r="T165" s="12">
        <v>8589</v>
      </c>
      <c r="U165" s="12">
        <v>2770</v>
      </c>
      <c r="V165" s="12">
        <v>9619</v>
      </c>
      <c r="W165" s="21">
        <f t="shared" si="34"/>
        <v>553015</v>
      </c>
      <c r="X165" s="7">
        <f t="shared" si="35"/>
        <v>4.8324457745269118</v>
      </c>
    </row>
    <row r="166" spans="1:24" x14ac:dyDescent="0.25">
      <c r="A166" s="10">
        <v>42893</v>
      </c>
      <c r="B166" s="11" t="s">
        <v>15</v>
      </c>
      <c r="C166" s="7">
        <f t="shared" si="29"/>
        <v>4.8380036704277112</v>
      </c>
      <c r="D166" s="12">
        <v>518232</v>
      </c>
      <c r="E166" s="12">
        <v>18375</v>
      </c>
      <c r="F166" s="12">
        <v>7599</v>
      </c>
      <c r="G166" s="12">
        <v>2575</v>
      </c>
      <c r="H166" s="12">
        <v>8575</v>
      </c>
      <c r="I166" s="21">
        <f t="shared" si="30"/>
        <v>555356</v>
      </c>
      <c r="J166" s="7">
        <f t="shared" si="31"/>
        <v>4.863874703793603</v>
      </c>
      <c r="K166" s="12">
        <v>501275</v>
      </c>
      <c r="L166" s="12">
        <v>30838</v>
      </c>
      <c r="M166" s="12">
        <v>9442</v>
      </c>
      <c r="N166" s="12">
        <v>3085</v>
      </c>
      <c r="O166" s="12">
        <v>10722</v>
      </c>
      <c r="P166" s="21">
        <f t="shared" si="32"/>
        <v>555362</v>
      </c>
      <c r="Q166" s="7">
        <f t="shared" si="33"/>
        <v>4.8165790961571009</v>
      </c>
      <c r="R166" s="12">
        <v>505671</v>
      </c>
      <c r="S166" s="12">
        <v>28779</v>
      </c>
      <c r="T166" s="12">
        <v>8611</v>
      </c>
      <c r="U166" s="12">
        <v>2769</v>
      </c>
      <c r="V166" s="12">
        <v>9532</v>
      </c>
      <c r="W166" s="21">
        <f t="shared" si="34"/>
        <v>555362</v>
      </c>
      <c r="X166" s="7">
        <f t="shared" si="35"/>
        <v>4.8335572113324279</v>
      </c>
    </row>
    <row r="167" spans="1:24" x14ac:dyDescent="0.25">
      <c r="A167" s="10">
        <v>42894</v>
      </c>
      <c r="B167" s="11" t="s">
        <v>16</v>
      </c>
      <c r="C167" s="7">
        <f t="shared" si="29"/>
        <v>4.8387633668149803</v>
      </c>
      <c r="D167" s="12">
        <v>520386</v>
      </c>
      <c r="E167" s="12">
        <v>18412</v>
      </c>
      <c r="F167" s="12">
        <v>7607</v>
      </c>
      <c r="G167" s="12">
        <v>2561</v>
      </c>
      <c r="H167" s="12">
        <v>8556</v>
      </c>
      <c r="I167" s="21">
        <f t="shared" si="30"/>
        <v>557522</v>
      </c>
      <c r="J167" s="7">
        <f t="shared" si="31"/>
        <v>4.8645201444965398</v>
      </c>
      <c r="K167" s="12">
        <v>503429</v>
      </c>
      <c r="L167" s="12">
        <v>30871</v>
      </c>
      <c r="M167" s="12">
        <v>9442</v>
      </c>
      <c r="N167" s="12">
        <v>3085</v>
      </c>
      <c r="O167" s="12">
        <v>10701</v>
      </c>
      <c r="P167" s="21">
        <f t="shared" si="32"/>
        <v>557528</v>
      </c>
      <c r="Q167" s="7">
        <f t="shared" si="33"/>
        <v>4.8173831628187287</v>
      </c>
      <c r="R167" s="12">
        <v>507819</v>
      </c>
      <c r="S167" s="12">
        <v>28826</v>
      </c>
      <c r="T167" s="12">
        <v>8627</v>
      </c>
      <c r="U167" s="12">
        <v>2770</v>
      </c>
      <c r="V167" s="12">
        <v>9486</v>
      </c>
      <c r="W167" s="21">
        <f t="shared" si="34"/>
        <v>557528</v>
      </c>
      <c r="X167" s="7">
        <f t="shared" si="35"/>
        <v>4.8343867931296725</v>
      </c>
    </row>
    <row r="168" spans="1:24" x14ac:dyDescent="0.25">
      <c r="A168" s="10">
        <v>42895</v>
      </c>
      <c r="B168" s="11" t="s">
        <v>17</v>
      </c>
      <c r="C168" s="7">
        <f t="shared" si="29"/>
        <v>4.839557308543859</v>
      </c>
      <c r="D168" s="12">
        <v>522753</v>
      </c>
      <c r="E168" s="12">
        <v>18462</v>
      </c>
      <c r="F168" s="12">
        <v>7602</v>
      </c>
      <c r="G168" s="12">
        <v>2562</v>
      </c>
      <c r="H168" s="12">
        <v>8530</v>
      </c>
      <c r="I168" s="21">
        <f t="shared" si="30"/>
        <v>559909</v>
      </c>
      <c r="J168" s="7">
        <f t="shared" si="31"/>
        <v>4.8652066675120418</v>
      </c>
      <c r="K168" s="12">
        <v>505774</v>
      </c>
      <c r="L168" s="12">
        <v>30925</v>
      </c>
      <c r="M168" s="12">
        <v>9455</v>
      </c>
      <c r="N168" s="12">
        <v>3093</v>
      </c>
      <c r="O168" s="12">
        <v>10668</v>
      </c>
      <c r="P168" s="21">
        <f t="shared" si="32"/>
        <v>559915</v>
      </c>
      <c r="Q168" s="7">
        <f t="shared" si="33"/>
        <v>4.8182116928462353</v>
      </c>
      <c r="R168" s="12">
        <v>510190</v>
      </c>
      <c r="S168" s="12">
        <v>28872</v>
      </c>
      <c r="T168" s="12">
        <v>8634</v>
      </c>
      <c r="U168" s="12">
        <v>2772</v>
      </c>
      <c r="V168" s="12">
        <v>9447</v>
      </c>
      <c r="W168" s="21">
        <f t="shared" si="34"/>
        <v>559915</v>
      </c>
      <c r="X168" s="7">
        <f t="shared" si="35"/>
        <v>4.8352535652733</v>
      </c>
    </row>
    <row r="169" spans="1:24" x14ac:dyDescent="0.25">
      <c r="A169" s="10">
        <v>42896</v>
      </c>
      <c r="B169" s="11" t="s">
        <v>18</v>
      </c>
      <c r="C169" s="7">
        <f t="shared" si="29"/>
        <v>4.8400923327907837</v>
      </c>
      <c r="D169" s="12">
        <v>524952</v>
      </c>
      <c r="E169" s="12">
        <v>18496</v>
      </c>
      <c r="F169" s="12">
        <v>7616</v>
      </c>
      <c r="G169" s="12">
        <v>2563</v>
      </c>
      <c r="H169" s="12">
        <v>8516</v>
      </c>
      <c r="I169" s="21">
        <f t="shared" si="30"/>
        <v>562143</v>
      </c>
      <c r="J169" s="7">
        <f t="shared" si="31"/>
        <v>4.8657263365371444</v>
      </c>
      <c r="K169" s="12">
        <v>507934</v>
      </c>
      <c r="L169" s="12">
        <v>30987</v>
      </c>
      <c r="M169" s="12">
        <v>9466</v>
      </c>
      <c r="N169" s="12">
        <v>3102</v>
      </c>
      <c r="O169" s="12">
        <v>10660</v>
      </c>
      <c r="P169" s="21">
        <f t="shared" si="32"/>
        <v>562149</v>
      </c>
      <c r="Q169" s="7">
        <f t="shared" si="33"/>
        <v>4.8187935938692412</v>
      </c>
      <c r="R169" s="12">
        <v>512349</v>
      </c>
      <c r="S169" s="12">
        <v>28929</v>
      </c>
      <c r="T169" s="12">
        <v>8656</v>
      </c>
      <c r="U169" s="12">
        <v>2772</v>
      </c>
      <c r="V169" s="12">
        <v>9443</v>
      </c>
      <c r="W169" s="21">
        <f t="shared" si="34"/>
        <v>562149</v>
      </c>
      <c r="X169" s="7">
        <f t="shared" si="35"/>
        <v>4.8357570679659663</v>
      </c>
    </row>
    <row r="170" spans="1:24" x14ac:dyDescent="0.25">
      <c r="A170" s="10">
        <v>42897</v>
      </c>
      <c r="B170" s="11" t="s">
        <v>12</v>
      </c>
      <c r="C170" s="7">
        <f t="shared" si="29"/>
        <v>4.8409131213056851</v>
      </c>
      <c r="D170" s="12">
        <v>526061</v>
      </c>
      <c r="E170" s="12">
        <v>18465</v>
      </c>
      <c r="F170" s="12">
        <v>7584</v>
      </c>
      <c r="G170" s="12">
        <v>2560</v>
      </c>
      <c r="H170" s="12">
        <v>8482</v>
      </c>
      <c r="I170" s="21">
        <f t="shared" si="30"/>
        <v>563152</v>
      </c>
      <c r="J170" s="7">
        <f t="shared" si="31"/>
        <v>4.8663930874790466</v>
      </c>
      <c r="K170" s="12">
        <v>509047</v>
      </c>
      <c r="L170" s="12">
        <v>30976</v>
      </c>
      <c r="M170" s="12">
        <v>9452</v>
      </c>
      <c r="N170" s="12">
        <v>3088</v>
      </c>
      <c r="O170" s="12">
        <v>10594</v>
      </c>
      <c r="P170" s="21">
        <f t="shared" si="32"/>
        <v>563157</v>
      </c>
      <c r="Q170" s="7">
        <f t="shared" si="33"/>
        <v>4.8197305547120965</v>
      </c>
      <c r="R170" s="12">
        <v>513460</v>
      </c>
      <c r="S170" s="12">
        <v>28900</v>
      </c>
      <c r="T170" s="12">
        <v>8663</v>
      </c>
      <c r="U170" s="12">
        <v>2751</v>
      </c>
      <c r="V170" s="12">
        <v>9383</v>
      </c>
      <c r="W170" s="21">
        <f t="shared" si="34"/>
        <v>563157</v>
      </c>
      <c r="X170" s="7">
        <f t="shared" si="35"/>
        <v>4.8366157217259129</v>
      </c>
    </row>
    <row r="171" spans="1:24" x14ac:dyDescent="0.25">
      <c r="A171" s="10">
        <v>42898</v>
      </c>
      <c r="B171" s="11" t="s">
        <v>13</v>
      </c>
      <c r="C171" s="7">
        <f t="shared" si="29"/>
        <v>4.8412003427773049</v>
      </c>
      <c r="D171" s="12">
        <v>527516</v>
      </c>
      <c r="E171" s="12">
        <v>18463</v>
      </c>
      <c r="F171" s="12">
        <v>7606</v>
      </c>
      <c r="G171" s="12">
        <v>2570</v>
      </c>
      <c r="H171" s="12">
        <v>8476</v>
      </c>
      <c r="I171" s="21">
        <f t="shared" si="30"/>
        <v>564631</v>
      </c>
      <c r="J171" s="7">
        <f t="shared" si="31"/>
        <v>4.8666580474681691</v>
      </c>
      <c r="K171" s="12">
        <v>510488</v>
      </c>
      <c r="L171" s="12">
        <v>30980</v>
      </c>
      <c r="M171" s="12">
        <v>9490</v>
      </c>
      <c r="N171" s="12">
        <v>3095</v>
      </c>
      <c r="O171" s="12">
        <v>10582</v>
      </c>
      <c r="P171" s="21">
        <f t="shared" si="32"/>
        <v>564635</v>
      </c>
      <c r="Q171" s="7">
        <f t="shared" si="33"/>
        <v>4.8201085657105915</v>
      </c>
      <c r="R171" s="12">
        <v>514863</v>
      </c>
      <c r="S171" s="12">
        <v>28938</v>
      </c>
      <c r="T171" s="12">
        <v>8689</v>
      </c>
      <c r="U171" s="12">
        <v>2767</v>
      </c>
      <c r="V171" s="12">
        <v>9378</v>
      </c>
      <c r="W171" s="21">
        <f t="shared" si="34"/>
        <v>564635</v>
      </c>
      <c r="X171" s="7">
        <f t="shared" si="35"/>
        <v>4.8368344151531524</v>
      </c>
    </row>
    <row r="172" spans="1:24" x14ac:dyDescent="0.25">
      <c r="A172" s="10">
        <v>42899</v>
      </c>
      <c r="B172" s="11" t="s">
        <v>14</v>
      </c>
      <c r="C172" s="7">
        <f t="shared" si="29"/>
        <v>4.8412996924401197</v>
      </c>
      <c r="D172" s="12">
        <v>528505</v>
      </c>
      <c r="E172" s="12">
        <v>18495</v>
      </c>
      <c r="F172" s="12">
        <v>7624</v>
      </c>
      <c r="G172" s="12">
        <v>2556</v>
      </c>
      <c r="H172" s="12">
        <v>8485</v>
      </c>
      <c r="I172" s="21">
        <f t="shared" si="30"/>
        <v>565665</v>
      </c>
      <c r="J172" s="7">
        <f t="shared" si="31"/>
        <v>4.8667921826522766</v>
      </c>
      <c r="K172" s="12">
        <v>511475</v>
      </c>
      <c r="L172" s="12">
        <v>30991</v>
      </c>
      <c r="M172" s="12">
        <v>9503</v>
      </c>
      <c r="N172" s="12">
        <v>3099</v>
      </c>
      <c r="O172" s="12">
        <v>10601</v>
      </c>
      <c r="P172" s="21">
        <f t="shared" si="32"/>
        <v>565669</v>
      </c>
      <c r="Q172" s="7">
        <f t="shared" si="33"/>
        <v>4.8202164163141346</v>
      </c>
      <c r="R172" s="12">
        <v>515832</v>
      </c>
      <c r="S172" s="12">
        <v>28967</v>
      </c>
      <c r="T172" s="12">
        <v>8704</v>
      </c>
      <c r="U172" s="12">
        <v>2773</v>
      </c>
      <c r="V172" s="12">
        <v>9393</v>
      </c>
      <c r="W172" s="21">
        <f t="shared" si="34"/>
        <v>565669</v>
      </c>
      <c r="X172" s="7">
        <f t="shared" si="35"/>
        <v>4.8368904783539488</v>
      </c>
    </row>
    <row r="173" spans="1:24" x14ac:dyDescent="0.25">
      <c r="A173" s="10">
        <v>42900</v>
      </c>
      <c r="B173" s="11" t="s">
        <v>15</v>
      </c>
      <c r="C173" s="7">
        <f t="shared" si="29"/>
        <v>4.841585484633061</v>
      </c>
      <c r="D173" s="12">
        <v>528533</v>
      </c>
      <c r="E173" s="12">
        <v>18448</v>
      </c>
      <c r="F173" s="12">
        <v>7638</v>
      </c>
      <c r="G173" s="12">
        <v>2557</v>
      </c>
      <c r="H173" s="12">
        <v>8449</v>
      </c>
      <c r="I173" s="21">
        <f t="shared" si="30"/>
        <v>565625</v>
      </c>
      <c r="J173" s="7">
        <f t="shared" si="31"/>
        <v>4.8670656353591157</v>
      </c>
      <c r="K173" s="12">
        <v>511497</v>
      </c>
      <c r="L173" s="12">
        <v>30978</v>
      </c>
      <c r="M173" s="12">
        <v>9504</v>
      </c>
      <c r="N173" s="12">
        <v>3085</v>
      </c>
      <c r="O173" s="12">
        <v>10565</v>
      </c>
      <c r="P173" s="21">
        <f t="shared" si="32"/>
        <v>565629</v>
      </c>
      <c r="Q173" s="7">
        <f t="shared" si="33"/>
        <v>4.8205519872566649</v>
      </c>
      <c r="R173" s="12">
        <v>515836</v>
      </c>
      <c r="S173" s="12">
        <v>28965</v>
      </c>
      <c r="T173" s="12">
        <v>8691</v>
      </c>
      <c r="U173" s="12">
        <v>2776</v>
      </c>
      <c r="V173" s="12">
        <v>9361</v>
      </c>
      <c r="W173" s="21">
        <f t="shared" si="34"/>
        <v>565629</v>
      </c>
      <c r="X173" s="7">
        <f t="shared" si="35"/>
        <v>4.8371388312834034</v>
      </c>
    </row>
    <row r="174" spans="1:24" x14ac:dyDescent="0.25">
      <c r="A174" s="10">
        <v>42901</v>
      </c>
      <c r="B174" s="11" t="s">
        <v>16</v>
      </c>
      <c r="C174" s="7">
        <f t="shared" si="29"/>
        <v>4.8417029795452757</v>
      </c>
      <c r="D174" s="12">
        <v>528741</v>
      </c>
      <c r="E174" s="12">
        <v>18452</v>
      </c>
      <c r="F174" s="12">
        <v>7643</v>
      </c>
      <c r="G174" s="12">
        <v>2568</v>
      </c>
      <c r="H174" s="12">
        <v>8445</v>
      </c>
      <c r="I174" s="21">
        <f t="shared" si="30"/>
        <v>565849</v>
      </c>
      <c r="J174" s="7">
        <f t="shared" si="31"/>
        <v>4.8670634745311911</v>
      </c>
      <c r="K174" s="12">
        <v>511763</v>
      </c>
      <c r="L174" s="12">
        <v>30940</v>
      </c>
      <c r="M174" s="12">
        <v>9502</v>
      </c>
      <c r="N174" s="12">
        <v>3084</v>
      </c>
      <c r="O174" s="12">
        <v>10564</v>
      </c>
      <c r="P174" s="21">
        <f t="shared" si="32"/>
        <v>565853</v>
      </c>
      <c r="Q174" s="7">
        <f t="shared" si="33"/>
        <v>4.8207096189292979</v>
      </c>
      <c r="R174" s="12">
        <v>516092</v>
      </c>
      <c r="S174" s="12">
        <v>28951</v>
      </c>
      <c r="T174" s="12">
        <v>8684</v>
      </c>
      <c r="U174" s="12">
        <v>2779</v>
      </c>
      <c r="V174" s="12">
        <v>9347</v>
      </c>
      <c r="W174" s="21">
        <f t="shared" si="34"/>
        <v>565853</v>
      </c>
      <c r="X174" s="7">
        <f t="shared" si="35"/>
        <v>4.8373358451753372</v>
      </c>
    </row>
    <row r="175" spans="1:24" x14ac:dyDescent="0.25">
      <c r="A175" s="10">
        <v>42902</v>
      </c>
      <c r="B175" s="11" t="s">
        <v>17</v>
      </c>
      <c r="C175" s="7">
        <f t="shared" si="29"/>
        <v>4.8417007877778389</v>
      </c>
      <c r="D175" s="12">
        <v>529150</v>
      </c>
      <c r="E175" s="12">
        <v>18484</v>
      </c>
      <c r="F175" s="12">
        <v>7651</v>
      </c>
      <c r="G175" s="12">
        <v>2563</v>
      </c>
      <c r="H175" s="12">
        <v>8448</v>
      </c>
      <c r="I175" s="21">
        <f t="shared" si="30"/>
        <v>566296</v>
      </c>
      <c r="J175" s="7">
        <f t="shared" si="31"/>
        <v>4.8670889428849931</v>
      </c>
      <c r="K175" s="12">
        <v>512179</v>
      </c>
      <c r="L175" s="12">
        <v>30931</v>
      </c>
      <c r="M175" s="12">
        <v>9513</v>
      </c>
      <c r="N175" s="12">
        <v>3093</v>
      </c>
      <c r="O175" s="12">
        <v>10584</v>
      </c>
      <c r="P175" s="21">
        <f t="shared" si="32"/>
        <v>566300</v>
      </c>
      <c r="Q175" s="7">
        <f t="shared" si="33"/>
        <v>4.8206392371534523</v>
      </c>
      <c r="R175" s="12">
        <v>516512</v>
      </c>
      <c r="S175" s="12">
        <v>28955</v>
      </c>
      <c r="T175" s="12">
        <v>8708</v>
      </c>
      <c r="U175" s="12">
        <v>2776</v>
      </c>
      <c r="V175" s="12">
        <v>9349</v>
      </c>
      <c r="W175" s="21">
        <f t="shared" si="34"/>
        <v>566300</v>
      </c>
      <c r="X175" s="7">
        <f t="shared" si="35"/>
        <v>4.837374183295073</v>
      </c>
    </row>
    <row r="176" spans="1:24" x14ac:dyDescent="0.25">
      <c r="A176" s="10">
        <v>42903</v>
      </c>
      <c r="B176" s="11" t="s">
        <v>18</v>
      </c>
      <c r="C176" s="7">
        <f t="shared" si="29"/>
        <v>4.8416811302973155</v>
      </c>
      <c r="D176" s="12">
        <v>529036</v>
      </c>
      <c r="E176" s="12">
        <v>18466</v>
      </c>
      <c r="F176" s="12">
        <v>7655</v>
      </c>
      <c r="G176" s="12">
        <v>2577</v>
      </c>
      <c r="H176" s="12">
        <v>8458</v>
      </c>
      <c r="I176" s="21">
        <f t="shared" si="30"/>
        <v>566192</v>
      </c>
      <c r="J176" s="7">
        <f t="shared" si="31"/>
        <v>4.8669373640037303</v>
      </c>
      <c r="K176" s="12">
        <v>512080</v>
      </c>
      <c r="L176" s="12">
        <v>30933</v>
      </c>
      <c r="M176" s="12">
        <v>9518</v>
      </c>
      <c r="N176" s="12">
        <v>3098</v>
      </c>
      <c r="O176" s="12">
        <v>10567</v>
      </c>
      <c r="P176" s="21">
        <f t="shared" si="32"/>
        <v>566196</v>
      </c>
      <c r="Q176" s="7">
        <f t="shared" si="33"/>
        <v>4.820678704900776</v>
      </c>
      <c r="R176" s="12">
        <v>516414</v>
      </c>
      <c r="S176" s="12">
        <v>28957</v>
      </c>
      <c r="T176" s="12">
        <v>8716</v>
      </c>
      <c r="U176" s="12">
        <v>2777</v>
      </c>
      <c r="V176" s="12">
        <v>9332</v>
      </c>
      <c r="W176" s="21">
        <f t="shared" si="34"/>
        <v>566196</v>
      </c>
      <c r="X176" s="7">
        <f t="shared" si="35"/>
        <v>4.8374273219874393</v>
      </c>
    </row>
    <row r="177" spans="1:24" x14ac:dyDescent="0.25">
      <c r="A177" s="10">
        <v>42904</v>
      </c>
      <c r="B177" s="11" t="s">
        <v>12</v>
      </c>
      <c r="C177" s="7">
        <f t="shared" si="29"/>
        <v>4.8413676595594133</v>
      </c>
      <c r="D177" s="12">
        <v>528776</v>
      </c>
      <c r="E177" s="12">
        <v>18446</v>
      </c>
      <c r="F177" s="12">
        <v>7663</v>
      </c>
      <c r="G177" s="12">
        <v>2585</v>
      </c>
      <c r="H177" s="12">
        <v>8492</v>
      </c>
      <c r="I177" s="21">
        <f t="shared" si="30"/>
        <v>565962</v>
      </c>
      <c r="J177" s="7">
        <f t="shared" si="31"/>
        <v>4.8666076521038519</v>
      </c>
      <c r="K177" s="12">
        <v>511814</v>
      </c>
      <c r="L177" s="12">
        <v>30909</v>
      </c>
      <c r="M177" s="12">
        <v>9530</v>
      </c>
      <c r="N177" s="12">
        <v>3104</v>
      </c>
      <c r="O177" s="12">
        <v>10609</v>
      </c>
      <c r="P177" s="21">
        <f t="shared" si="32"/>
        <v>565966</v>
      </c>
      <c r="Q177" s="7">
        <f t="shared" si="33"/>
        <v>4.8202771897958536</v>
      </c>
      <c r="R177" s="12">
        <v>516149</v>
      </c>
      <c r="S177" s="12">
        <v>28977</v>
      </c>
      <c r="T177" s="12">
        <v>8723</v>
      </c>
      <c r="U177" s="12">
        <v>2762</v>
      </c>
      <c r="V177" s="21">
        <v>9355</v>
      </c>
      <c r="W177" s="21">
        <f t="shared" si="34"/>
        <v>565966</v>
      </c>
      <c r="X177" s="7">
        <f t="shared" si="35"/>
        <v>4.8372181367785343</v>
      </c>
    </row>
    <row r="178" spans="1:24" x14ac:dyDescent="0.25">
      <c r="A178" s="10">
        <v>42905</v>
      </c>
      <c r="B178" s="11" t="s">
        <v>13</v>
      </c>
      <c r="C178" s="7">
        <f t="shared" si="29"/>
        <v>4.8412077778282123</v>
      </c>
      <c r="D178" s="12">
        <v>529779</v>
      </c>
      <c r="E178" s="12">
        <v>18466</v>
      </c>
      <c r="F178" s="12">
        <v>7686</v>
      </c>
      <c r="G178" s="12">
        <v>2599</v>
      </c>
      <c r="H178" s="12">
        <v>8531</v>
      </c>
      <c r="I178" s="21">
        <f t="shared" si="30"/>
        <v>567061</v>
      </c>
      <c r="J178" s="7">
        <f t="shared" si="31"/>
        <v>4.8664006165121565</v>
      </c>
      <c r="K178" s="12">
        <v>512770</v>
      </c>
      <c r="L178" s="12">
        <v>30983</v>
      </c>
      <c r="M178" s="12">
        <v>9556</v>
      </c>
      <c r="N178" s="12">
        <v>3114</v>
      </c>
      <c r="O178" s="12">
        <v>10642</v>
      </c>
      <c r="P178" s="21">
        <f t="shared" si="32"/>
        <v>567065</v>
      </c>
      <c r="Q178" s="7">
        <f t="shared" si="33"/>
        <v>4.8201176232001623</v>
      </c>
      <c r="R178" s="12">
        <v>517132</v>
      </c>
      <c r="S178" s="12">
        <v>29033</v>
      </c>
      <c r="T178" s="12">
        <v>8745</v>
      </c>
      <c r="U178" s="12">
        <v>2771</v>
      </c>
      <c r="V178" s="12">
        <v>9384</v>
      </c>
      <c r="W178" s="21">
        <f t="shared" si="34"/>
        <v>567065</v>
      </c>
      <c r="X178" s="7">
        <f t="shared" si="35"/>
        <v>4.837105093772319</v>
      </c>
    </row>
    <row r="179" spans="1:24" x14ac:dyDescent="0.25">
      <c r="A179" s="10">
        <v>42906</v>
      </c>
      <c r="B179" s="11" t="s">
        <v>14</v>
      </c>
      <c r="C179" s="7">
        <f t="shared" si="29"/>
        <v>4.8412873571643784</v>
      </c>
      <c r="D179" s="12">
        <v>532312</v>
      </c>
      <c r="E179" s="12">
        <v>18545</v>
      </c>
      <c r="F179" s="12">
        <v>7741</v>
      </c>
      <c r="G179" s="12">
        <v>2609</v>
      </c>
      <c r="H179" s="12">
        <v>8583</v>
      </c>
      <c r="I179" s="21">
        <f t="shared" si="30"/>
        <v>569790</v>
      </c>
      <c r="J179" s="7">
        <f t="shared" si="31"/>
        <v>4.8662910896997138</v>
      </c>
      <c r="K179" s="12">
        <v>515280</v>
      </c>
      <c r="L179" s="12">
        <v>31094</v>
      </c>
      <c r="M179" s="12">
        <v>9597</v>
      </c>
      <c r="N179" s="12">
        <v>3122</v>
      </c>
      <c r="O179" s="12">
        <v>10701</v>
      </c>
      <c r="P179" s="21">
        <f t="shared" si="32"/>
        <v>569794</v>
      </c>
      <c r="Q179" s="7">
        <f t="shared" si="33"/>
        <v>4.8201841367230962</v>
      </c>
      <c r="R179" s="12">
        <v>519705</v>
      </c>
      <c r="S179" s="12">
        <v>29118</v>
      </c>
      <c r="T179" s="12">
        <v>8789</v>
      </c>
      <c r="U179" s="12">
        <v>2768</v>
      </c>
      <c r="V179" s="12">
        <v>9414</v>
      </c>
      <c r="W179" s="21">
        <f t="shared" si="34"/>
        <v>569794</v>
      </c>
      <c r="X179" s="7">
        <f t="shared" si="35"/>
        <v>4.8373868450703235</v>
      </c>
    </row>
    <row r="180" spans="1:24" x14ac:dyDescent="0.25">
      <c r="A180" s="10">
        <v>42907</v>
      </c>
      <c r="B180" s="11" t="s">
        <v>15</v>
      </c>
      <c r="C180" s="7">
        <f t="shared" si="29"/>
        <v>4.8417099771930507</v>
      </c>
      <c r="D180" s="12">
        <v>536591</v>
      </c>
      <c r="E180" s="12">
        <v>18622</v>
      </c>
      <c r="F180" s="12">
        <v>7803</v>
      </c>
      <c r="G180" s="12">
        <v>2626</v>
      </c>
      <c r="H180" s="12">
        <v>8628</v>
      </c>
      <c r="I180" s="21">
        <f t="shared" si="30"/>
        <v>574270</v>
      </c>
      <c r="J180" s="7">
        <f t="shared" si="31"/>
        <v>4.8665819213958592</v>
      </c>
      <c r="K180" s="12">
        <v>519478</v>
      </c>
      <c r="L180" s="12">
        <v>31229</v>
      </c>
      <c r="M180" s="12">
        <v>9669</v>
      </c>
      <c r="N180" s="12">
        <v>3129</v>
      </c>
      <c r="O180" s="12">
        <v>10769</v>
      </c>
      <c r="P180" s="21">
        <f t="shared" si="32"/>
        <v>574274</v>
      </c>
      <c r="Q180" s="7">
        <f t="shared" si="33"/>
        <v>4.8205908677739195</v>
      </c>
      <c r="R180" s="12">
        <v>523962</v>
      </c>
      <c r="S180" s="12">
        <v>29243</v>
      </c>
      <c r="T180" s="12">
        <v>8849</v>
      </c>
      <c r="U180" s="12">
        <v>2764</v>
      </c>
      <c r="V180" s="12">
        <v>9456</v>
      </c>
      <c r="W180" s="21">
        <f t="shared" si="34"/>
        <v>574274</v>
      </c>
      <c r="X180" s="7">
        <f t="shared" si="35"/>
        <v>4.8379571424093726</v>
      </c>
    </row>
    <row r="181" spans="1:24" x14ac:dyDescent="0.25">
      <c r="A181" s="10">
        <v>42908</v>
      </c>
      <c r="B181" s="11" t="s">
        <v>16</v>
      </c>
      <c r="C181" s="7">
        <f t="shared" si="29"/>
        <v>4.8422889857868903</v>
      </c>
      <c r="D181" s="12">
        <v>542155</v>
      </c>
      <c r="E181" s="12">
        <v>18761</v>
      </c>
      <c r="F181" s="12">
        <v>7856</v>
      </c>
      <c r="G181" s="12">
        <v>2642</v>
      </c>
      <c r="H181" s="12">
        <v>8680</v>
      </c>
      <c r="I181" s="21">
        <f t="shared" si="30"/>
        <v>580094</v>
      </c>
      <c r="J181" s="7">
        <f t="shared" si="31"/>
        <v>4.8670577527090435</v>
      </c>
      <c r="K181" s="12">
        <v>524892</v>
      </c>
      <c r="L181" s="12">
        <v>31489</v>
      </c>
      <c r="M181" s="12">
        <v>9751</v>
      </c>
      <c r="N181" s="12">
        <v>3132</v>
      </c>
      <c r="O181" s="12">
        <v>10834</v>
      </c>
      <c r="P181" s="21">
        <f t="shared" si="32"/>
        <v>580098</v>
      </c>
      <c r="Q181" s="7">
        <f t="shared" si="33"/>
        <v>4.8211974528441743</v>
      </c>
      <c r="R181" s="12">
        <v>529430</v>
      </c>
      <c r="S181" s="12">
        <v>29485</v>
      </c>
      <c r="T181" s="12">
        <v>8912</v>
      </c>
      <c r="U181" s="12">
        <v>2772</v>
      </c>
      <c r="V181" s="12">
        <v>9499</v>
      </c>
      <c r="W181" s="21">
        <f t="shared" si="34"/>
        <v>580098</v>
      </c>
      <c r="X181" s="7">
        <f t="shared" si="35"/>
        <v>4.838611751807453</v>
      </c>
    </row>
    <row r="182" spans="1:24" x14ac:dyDescent="0.25">
      <c r="A182" s="10">
        <v>42909</v>
      </c>
      <c r="B182" s="11" t="s">
        <v>17</v>
      </c>
      <c r="C182" s="7">
        <f t="shared" si="29"/>
        <v>4.8427348197876929</v>
      </c>
      <c r="D182" s="12">
        <v>547636</v>
      </c>
      <c r="E182" s="12">
        <v>18893</v>
      </c>
      <c r="F182" s="12">
        <v>7911</v>
      </c>
      <c r="G182" s="12">
        <v>2655</v>
      </c>
      <c r="H182" s="12">
        <v>8747</v>
      </c>
      <c r="I182" s="21">
        <f t="shared" si="30"/>
        <v>585842</v>
      </c>
      <c r="J182" s="7">
        <f t="shared" si="31"/>
        <v>4.8674250053768766</v>
      </c>
      <c r="K182" s="12">
        <v>530242</v>
      </c>
      <c r="L182" s="12">
        <v>31719</v>
      </c>
      <c r="M182" s="12">
        <v>9816</v>
      </c>
      <c r="N182" s="12">
        <v>3155</v>
      </c>
      <c r="O182" s="12">
        <v>10914</v>
      </c>
      <c r="P182" s="21">
        <f t="shared" si="32"/>
        <v>585846</v>
      </c>
      <c r="Q182" s="7">
        <f t="shared" si="33"/>
        <v>4.8216732724982334</v>
      </c>
      <c r="R182" s="12">
        <v>534805</v>
      </c>
      <c r="S182" s="12">
        <v>29723</v>
      </c>
      <c r="T182" s="12">
        <v>8975</v>
      </c>
      <c r="U182" s="12">
        <v>2786</v>
      </c>
      <c r="V182" s="12">
        <v>9557</v>
      </c>
      <c r="W182" s="21">
        <f t="shared" si="34"/>
        <v>585846</v>
      </c>
      <c r="X182" s="7">
        <f t="shared" si="35"/>
        <v>4.8391061814879679</v>
      </c>
    </row>
    <row r="183" spans="1:24" x14ac:dyDescent="0.25">
      <c r="A183" s="10">
        <v>42910</v>
      </c>
      <c r="B183" s="11" t="s">
        <v>18</v>
      </c>
      <c r="C183" s="7">
        <f t="shared" si="29"/>
        <v>4.8429226977091782</v>
      </c>
      <c r="D183" s="12">
        <v>552343</v>
      </c>
      <c r="E183" s="12">
        <v>19019</v>
      </c>
      <c r="F183" s="12">
        <v>7960</v>
      </c>
      <c r="G183" s="12">
        <v>2668</v>
      </c>
      <c r="H183" s="12">
        <v>8804</v>
      </c>
      <c r="I183" s="21">
        <f t="shared" si="30"/>
        <v>590794</v>
      </c>
      <c r="J183" s="7">
        <f t="shared" si="31"/>
        <v>4.8677051561119447</v>
      </c>
      <c r="K183" s="12">
        <v>534769</v>
      </c>
      <c r="L183" s="12">
        <v>31960</v>
      </c>
      <c r="M183" s="12">
        <v>9915</v>
      </c>
      <c r="N183" s="12">
        <v>3177</v>
      </c>
      <c r="O183" s="12">
        <v>10976</v>
      </c>
      <c r="P183" s="21">
        <f t="shared" si="32"/>
        <v>590797</v>
      </c>
      <c r="Q183" s="7">
        <f t="shared" si="33"/>
        <v>4.8218931375751737</v>
      </c>
      <c r="R183" s="12">
        <v>539350</v>
      </c>
      <c r="S183" s="12">
        <v>29940</v>
      </c>
      <c r="T183" s="12">
        <v>9069</v>
      </c>
      <c r="U183" s="12">
        <v>2812</v>
      </c>
      <c r="V183" s="12">
        <v>9626</v>
      </c>
      <c r="W183" s="21">
        <f t="shared" si="34"/>
        <v>590797</v>
      </c>
      <c r="X183" s="7">
        <f t="shared" si="35"/>
        <v>4.839169799440417</v>
      </c>
    </row>
    <row r="184" spans="1:24" x14ac:dyDescent="0.25">
      <c r="A184" s="10">
        <v>42911</v>
      </c>
      <c r="B184" s="11" t="s">
        <v>12</v>
      </c>
      <c r="C184" s="7">
        <f t="shared" si="29"/>
        <v>4.8429816983284262</v>
      </c>
      <c r="D184" s="12">
        <v>555895</v>
      </c>
      <c r="E184" s="12">
        <v>19115</v>
      </c>
      <c r="F184" s="12">
        <v>7997</v>
      </c>
      <c r="G184" s="12">
        <v>2684</v>
      </c>
      <c r="H184" s="12">
        <v>8849</v>
      </c>
      <c r="I184" s="21">
        <f t="shared" si="30"/>
        <v>594540</v>
      </c>
      <c r="J184" s="7">
        <f t="shared" si="31"/>
        <v>4.8678692770881691</v>
      </c>
      <c r="K184" s="12">
        <v>538203</v>
      </c>
      <c r="L184" s="12">
        <v>32140</v>
      </c>
      <c r="M184" s="12">
        <v>9977</v>
      </c>
      <c r="N184" s="12">
        <v>3198</v>
      </c>
      <c r="O184" s="12">
        <v>11025</v>
      </c>
      <c r="P184" s="21">
        <f t="shared" si="32"/>
        <v>594543</v>
      </c>
      <c r="Q184" s="7">
        <f t="shared" si="33"/>
        <v>4.8220683785697585</v>
      </c>
      <c r="R184" s="12">
        <v>542733</v>
      </c>
      <c r="S184" s="12">
        <v>30139</v>
      </c>
      <c r="T184" s="12">
        <v>9132</v>
      </c>
      <c r="U184" s="12">
        <v>2842</v>
      </c>
      <c r="V184" s="12">
        <v>9697</v>
      </c>
      <c r="W184" s="21">
        <f t="shared" si="34"/>
        <v>594543</v>
      </c>
      <c r="X184" s="7">
        <f t="shared" si="35"/>
        <v>4.8390074393273492</v>
      </c>
    </row>
    <row r="185" spans="1:24" x14ac:dyDescent="0.25">
      <c r="A185" s="10">
        <v>42912</v>
      </c>
      <c r="B185" s="11" t="s">
        <v>13</v>
      </c>
      <c r="C185" s="7">
        <f t="shared" si="29"/>
        <v>4.8446519747515522</v>
      </c>
      <c r="D185" s="12">
        <v>558581</v>
      </c>
      <c r="E185" s="12">
        <v>19167</v>
      </c>
      <c r="F185" s="12">
        <v>8040</v>
      </c>
      <c r="G185" s="12">
        <v>1686</v>
      </c>
      <c r="H185" s="12">
        <v>8884</v>
      </c>
      <c r="I185" s="21">
        <f t="shared" si="30"/>
        <v>596358</v>
      </c>
      <c r="J185" s="7">
        <f t="shared" si="31"/>
        <v>4.872826389517706</v>
      </c>
      <c r="K185" s="12">
        <v>540799</v>
      </c>
      <c r="L185" s="12">
        <v>32267</v>
      </c>
      <c r="M185" s="12">
        <v>10005</v>
      </c>
      <c r="N185" s="12">
        <v>3212</v>
      </c>
      <c r="O185" s="12">
        <v>11078</v>
      </c>
      <c r="P185" s="21">
        <f t="shared" si="32"/>
        <v>597361</v>
      </c>
      <c r="Q185" s="7">
        <f t="shared" si="33"/>
        <v>4.8221762050083621</v>
      </c>
      <c r="R185" s="12">
        <v>545307</v>
      </c>
      <c r="S185" s="12">
        <v>30261</v>
      </c>
      <c r="T185" s="12">
        <v>9189</v>
      </c>
      <c r="U185" s="12">
        <v>2852</v>
      </c>
      <c r="V185" s="12">
        <v>9752</v>
      </c>
      <c r="W185" s="21">
        <f t="shared" si="34"/>
        <v>597361</v>
      </c>
      <c r="X185" s="7">
        <f t="shared" si="35"/>
        <v>4.8389533297285894</v>
      </c>
    </row>
    <row r="186" spans="1:24" x14ac:dyDescent="0.25">
      <c r="A186" s="10">
        <v>42913</v>
      </c>
      <c r="B186" s="11" t="s">
        <v>14</v>
      </c>
      <c r="C186" s="7">
        <f t="shared" si="29"/>
        <v>4.8429836871351766</v>
      </c>
      <c r="D186" s="12">
        <v>560773</v>
      </c>
      <c r="E186" s="12">
        <v>19221</v>
      </c>
      <c r="F186" s="12">
        <v>8074</v>
      </c>
      <c r="G186" s="12">
        <v>2701</v>
      </c>
      <c r="H186" s="12">
        <v>8916</v>
      </c>
      <c r="I186" s="21">
        <f t="shared" si="30"/>
        <v>599685</v>
      </c>
      <c r="J186" s="7">
        <f t="shared" si="31"/>
        <v>4.8680373862944712</v>
      </c>
      <c r="K186" s="12">
        <v>542906</v>
      </c>
      <c r="L186" s="12">
        <v>32402</v>
      </c>
      <c r="M186" s="12">
        <v>10023</v>
      </c>
      <c r="N186" s="12">
        <v>3231</v>
      </c>
      <c r="O186" s="12">
        <v>11126</v>
      </c>
      <c r="P186" s="21">
        <f t="shared" si="32"/>
        <v>599688</v>
      </c>
      <c r="Q186" s="7">
        <f t="shared" si="33"/>
        <v>4.8221658595803154</v>
      </c>
      <c r="R186" s="12">
        <v>547372</v>
      </c>
      <c r="S186" s="12">
        <v>30410</v>
      </c>
      <c r="T186" s="12">
        <v>9237</v>
      </c>
      <c r="U186" s="12">
        <v>2859</v>
      </c>
      <c r="V186" s="12">
        <v>9810</v>
      </c>
      <c r="W186" s="21">
        <f t="shared" si="34"/>
        <v>599688</v>
      </c>
      <c r="X186" s="7">
        <f t="shared" si="35"/>
        <v>4.8387478155307431</v>
      </c>
    </row>
    <row r="187" spans="1:24" x14ac:dyDescent="0.25">
      <c r="A187" s="10">
        <v>42914</v>
      </c>
      <c r="B187" s="11" t="s">
        <v>15</v>
      </c>
      <c r="C187" s="7">
        <f t="shared" si="29"/>
        <v>4.8429493083917095</v>
      </c>
      <c r="D187" s="12">
        <v>562474</v>
      </c>
      <c r="E187" s="12">
        <v>19282</v>
      </c>
      <c r="F187" s="12">
        <v>8107</v>
      </c>
      <c r="G187" s="12">
        <v>2702</v>
      </c>
      <c r="H187" s="12">
        <v>8952</v>
      </c>
      <c r="I187" s="21">
        <f t="shared" si="30"/>
        <v>601517</v>
      </c>
      <c r="J187" s="7">
        <f t="shared" si="31"/>
        <v>4.8679837810070206</v>
      </c>
      <c r="K187" s="12">
        <v>544571</v>
      </c>
      <c r="L187" s="12">
        <v>32464</v>
      </c>
      <c r="M187" s="12">
        <v>10082</v>
      </c>
      <c r="N187" s="12">
        <v>3238</v>
      </c>
      <c r="O187" s="12">
        <v>11165</v>
      </c>
      <c r="P187" s="21">
        <f t="shared" si="32"/>
        <v>601520</v>
      </c>
      <c r="Q187" s="7">
        <f t="shared" si="33"/>
        <v>4.8221139779225961</v>
      </c>
      <c r="R187" s="12">
        <v>549055</v>
      </c>
      <c r="S187" s="12">
        <v>30460</v>
      </c>
      <c r="T187" s="12">
        <v>9311</v>
      </c>
      <c r="U187" s="12">
        <v>2863</v>
      </c>
      <c r="V187" s="12">
        <v>9831</v>
      </c>
      <c r="W187" s="21">
        <f t="shared" si="34"/>
        <v>601520</v>
      </c>
      <c r="X187" s="7">
        <f t="shared" si="35"/>
        <v>4.8387501662455117</v>
      </c>
    </row>
    <row r="188" spans="1:24" x14ac:dyDescent="0.25">
      <c r="A188" s="10">
        <v>42915</v>
      </c>
      <c r="B188" s="11" t="s">
        <v>16</v>
      </c>
      <c r="C188" s="7">
        <f t="shared" si="29"/>
        <v>4.8430517030900075</v>
      </c>
      <c r="D188" s="12">
        <v>564693</v>
      </c>
      <c r="E188" s="12">
        <v>19352</v>
      </c>
      <c r="F188" s="12">
        <v>8116</v>
      </c>
      <c r="G188" s="12">
        <v>2716</v>
      </c>
      <c r="H188" s="12">
        <v>8980</v>
      </c>
      <c r="I188" s="21">
        <f t="shared" si="30"/>
        <v>603857</v>
      </c>
      <c r="J188" s="7">
        <f t="shared" si="31"/>
        <v>4.8680945985556185</v>
      </c>
      <c r="K188" s="12">
        <v>546741</v>
      </c>
      <c r="L188" s="12">
        <v>32549</v>
      </c>
      <c r="M188" s="12">
        <v>10122</v>
      </c>
      <c r="N188" s="12">
        <v>3239</v>
      </c>
      <c r="O188" s="12">
        <v>11209</v>
      </c>
      <c r="P188" s="21">
        <f t="shared" si="32"/>
        <v>603860</v>
      </c>
      <c r="Q188" s="7">
        <f t="shared" si="33"/>
        <v>4.8222336303116613</v>
      </c>
      <c r="R188" s="12">
        <v>551232</v>
      </c>
      <c r="S188" s="12">
        <v>30536</v>
      </c>
      <c r="T188" s="12">
        <v>9355</v>
      </c>
      <c r="U188" s="12">
        <v>2868</v>
      </c>
      <c r="V188" s="12">
        <v>9869</v>
      </c>
      <c r="W188" s="21">
        <f t="shared" si="34"/>
        <v>603860</v>
      </c>
      <c r="X188" s="7">
        <f t="shared" si="35"/>
        <v>4.8388268804027428</v>
      </c>
    </row>
    <row r="189" spans="1:24" x14ac:dyDescent="0.25">
      <c r="A189" s="10">
        <v>42916</v>
      </c>
      <c r="B189" s="11" t="s">
        <v>17</v>
      </c>
      <c r="C189" s="7">
        <f t="shared" si="29"/>
        <v>4.8429918997041472</v>
      </c>
      <c r="D189" s="12">
        <v>566967</v>
      </c>
      <c r="E189" s="12">
        <v>19439</v>
      </c>
      <c r="F189" s="12">
        <v>8150</v>
      </c>
      <c r="G189" s="12">
        <v>2724</v>
      </c>
      <c r="H189" s="12">
        <v>9039</v>
      </c>
      <c r="I189" s="21">
        <f t="shared" si="30"/>
        <v>606319</v>
      </c>
      <c r="J189" s="7">
        <f t="shared" si="31"/>
        <v>4.8679457513289206</v>
      </c>
      <c r="K189" s="12">
        <v>548969</v>
      </c>
      <c r="L189" s="12">
        <v>32675</v>
      </c>
      <c r="M189" s="12">
        <v>10147</v>
      </c>
      <c r="N189" s="12">
        <v>3253</v>
      </c>
      <c r="O189" s="12">
        <v>11278</v>
      </c>
      <c r="P189" s="21">
        <f t="shared" si="32"/>
        <v>606322</v>
      </c>
      <c r="Q189" s="7">
        <f t="shared" si="33"/>
        <v>4.8221407107114702</v>
      </c>
      <c r="R189" s="12">
        <v>553481</v>
      </c>
      <c r="S189" s="12">
        <v>30689</v>
      </c>
      <c r="T189" s="12">
        <v>9371</v>
      </c>
      <c r="U189" s="12">
        <v>2870</v>
      </c>
      <c r="V189" s="12">
        <v>9911</v>
      </c>
      <c r="W189" s="21">
        <f t="shared" si="34"/>
        <v>606322</v>
      </c>
      <c r="X189" s="7">
        <f t="shared" si="35"/>
        <v>4.8388892370720509</v>
      </c>
    </row>
    <row r="190" spans="1:24" x14ac:dyDescent="0.25">
      <c r="A190" s="27">
        <v>42887</v>
      </c>
      <c r="B190" s="11" t="s">
        <v>19</v>
      </c>
      <c r="C190" s="7">
        <f t="shared" ref="C190" si="36">AVERAGE(C159:C189)</f>
        <v>4.8394389192217409</v>
      </c>
      <c r="D190" s="12">
        <f t="shared" ref="D190:I190" si="37">AVERAGE(D160:D189)</f>
        <v>533163.56666666665</v>
      </c>
      <c r="E190" s="12">
        <f t="shared" si="37"/>
        <v>18659.8</v>
      </c>
      <c r="F190" s="12">
        <f t="shared" si="37"/>
        <v>7757.666666666667</v>
      </c>
      <c r="G190" s="12">
        <f t="shared" si="37"/>
        <v>2577.1</v>
      </c>
      <c r="H190" s="12">
        <f t="shared" si="37"/>
        <v>8676.1666666666661</v>
      </c>
      <c r="I190" s="12">
        <f t="shared" si="37"/>
        <v>570834.30000000005</v>
      </c>
      <c r="J190" s="7">
        <f t="shared" ref="J190" si="38">AVERAGE(J159:J189)</f>
        <v>4.8651898692407487</v>
      </c>
      <c r="K190" s="12">
        <f t="shared" ref="K190:P190" si="39">AVERAGE(K160:K189)</f>
        <v>515954.16666666669</v>
      </c>
      <c r="L190" s="12">
        <f t="shared" si="39"/>
        <v>31301.933333333334</v>
      </c>
      <c r="M190" s="12">
        <f t="shared" si="39"/>
        <v>9642.8333333333339</v>
      </c>
      <c r="N190" s="12">
        <f t="shared" si="39"/>
        <v>3134.2333333333331</v>
      </c>
      <c r="O190" s="12">
        <f t="shared" si="39"/>
        <v>10838.966666666667</v>
      </c>
      <c r="P190" s="12">
        <f t="shared" si="39"/>
        <v>570872.1333333333</v>
      </c>
      <c r="Q190" s="7">
        <f t="shared" ref="Q190" si="40">AVERAGE(Q159:Q189)</f>
        <v>4.8182328610367664</v>
      </c>
      <c r="R190" s="12">
        <f t="shared" ref="R190:W190" si="41">AVERAGE(R160:R189)</f>
        <v>520373.2</v>
      </c>
      <c r="S190" s="12">
        <f t="shared" si="41"/>
        <v>29279.966666666667</v>
      </c>
      <c r="T190" s="12">
        <f t="shared" si="41"/>
        <v>8832.8666666666668</v>
      </c>
      <c r="U190" s="12">
        <f t="shared" si="41"/>
        <v>2795</v>
      </c>
      <c r="V190" s="12">
        <f t="shared" si="41"/>
        <v>9591.1</v>
      </c>
      <c r="W190" s="12">
        <f t="shared" si="41"/>
        <v>570872.1333333333</v>
      </c>
      <c r="X190" s="7">
        <f t="shared" ref="X190" si="42">AVERAGE(X159:X189)</f>
        <v>4.8348940273877057</v>
      </c>
    </row>
    <row r="191" spans="1:24" x14ac:dyDescent="0.25">
      <c r="A191" s="10">
        <v>42917</v>
      </c>
      <c r="B191" s="11" t="s">
        <v>18</v>
      </c>
      <c r="C191" s="7">
        <f t="shared" ref="C191:C221" si="43">AVERAGE(J191,Q191,X191)</f>
        <v>4.843002052925045</v>
      </c>
      <c r="D191" s="12">
        <v>568717</v>
      </c>
      <c r="E191" s="12">
        <v>19495</v>
      </c>
      <c r="F191" s="12">
        <v>8189</v>
      </c>
      <c r="G191" s="12">
        <v>2738</v>
      </c>
      <c r="H191" s="12">
        <v>9060</v>
      </c>
      <c r="I191" s="21">
        <f t="shared" ref="I191:I221" si="44">SUM(D191:H191)</f>
        <v>608199</v>
      </c>
      <c r="J191" s="7">
        <f t="shared" ref="J191:J221" si="45">(D191*5+E191*4+F191*3+G191*2+H191*1)/I191</f>
        <v>4.8679264517041299</v>
      </c>
      <c r="K191" s="12">
        <v>550680</v>
      </c>
      <c r="L191" s="12">
        <v>32765</v>
      </c>
      <c r="M191" s="12">
        <v>10180</v>
      </c>
      <c r="N191" s="12">
        <v>3261</v>
      </c>
      <c r="O191" s="12">
        <v>11316</v>
      </c>
      <c r="P191" s="21">
        <f t="shared" ref="P191:P221" si="46">SUM(K191:O191)</f>
        <v>608202</v>
      </c>
      <c r="Q191" s="7">
        <f t="shared" ref="Q191:Q221" si="47">(K191*5+L191*4+M191*3+N191*2+O191*1)/P191</f>
        <v>4.8221446164267796</v>
      </c>
      <c r="R191" s="12">
        <v>555200</v>
      </c>
      <c r="S191" s="12">
        <v>30789</v>
      </c>
      <c r="T191" s="12">
        <v>9404</v>
      </c>
      <c r="U191" s="12">
        <v>2873</v>
      </c>
      <c r="V191" s="12">
        <v>9936</v>
      </c>
      <c r="W191" s="21">
        <f t="shared" ref="W191:W221" si="48">SUM(R191:V191)</f>
        <v>608202</v>
      </c>
      <c r="X191" s="7">
        <f t="shared" ref="X191:X221" si="49">(R191*5+S191*4+T191*3+U191*2+V191*1)/W191</f>
        <v>4.8389350906442266</v>
      </c>
    </row>
    <row r="192" spans="1:24" x14ac:dyDescent="0.25">
      <c r="A192" s="10">
        <v>42918</v>
      </c>
      <c r="B192" s="11" t="s">
        <v>12</v>
      </c>
      <c r="C192" s="7">
        <f t="shared" si="43"/>
        <v>4.8429604795576751</v>
      </c>
      <c r="D192" s="12">
        <v>570734</v>
      </c>
      <c r="E192" s="12">
        <v>19575</v>
      </c>
      <c r="F192" s="12">
        <v>8209</v>
      </c>
      <c r="G192" s="12">
        <v>2743</v>
      </c>
      <c r="H192" s="12">
        <v>9097</v>
      </c>
      <c r="I192" s="21">
        <f t="shared" si="44"/>
        <v>610358</v>
      </c>
      <c r="J192" s="7">
        <f t="shared" si="45"/>
        <v>4.8679299689690314</v>
      </c>
      <c r="K192" s="12">
        <v>552651</v>
      </c>
      <c r="L192" s="12">
        <v>32839</v>
      </c>
      <c r="M192" s="12">
        <v>10226</v>
      </c>
      <c r="N192" s="12">
        <v>3264</v>
      </c>
      <c r="O192" s="12">
        <v>11381</v>
      </c>
      <c r="P192" s="21">
        <f t="shared" si="46"/>
        <v>610361</v>
      </c>
      <c r="Q192" s="7">
        <f t="shared" si="47"/>
        <v>4.8220610425633357</v>
      </c>
      <c r="R192" s="12">
        <v>557180</v>
      </c>
      <c r="S192" s="12">
        <v>30877</v>
      </c>
      <c r="T192" s="12">
        <v>9446</v>
      </c>
      <c r="U192" s="12">
        <v>2866</v>
      </c>
      <c r="V192" s="12">
        <v>9992</v>
      </c>
      <c r="W192" s="21">
        <f t="shared" si="48"/>
        <v>610361</v>
      </c>
      <c r="X192" s="7">
        <f t="shared" si="49"/>
        <v>4.838890427140659</v>
      </c>
    </row>
    <row r="193" spans="1:24" x14ac:dyDescent="0.25">
      <c r="A193" s="10">
        <v>42919</v>
      </c>
      <c r="B193" s="11" t="s">
        <v>13</v>
      </c>
      <c r="C193" s="7">
        <f t="shared" si="43"/>
        <v>4.8429512209737942</v>
      </c>
      <c r="D193" s="12">
        <v>572108</v>
      </c>
      <c r="E193" s="12">
        <v>19608</v>
      </c>
      <c r="F193" s="12">
        <v>8226</v>
      </c>
      <c r="G193" s="12">
        <v>2736</v>
      </c>
      <c r="H193" s="12">
        <v>9134</v>
      </c>
      <c r="I193" s="21">
        <f t="shared" si="44"/>
        <v>611812</v>
      </c>
      <c r="J193" s="7">
        <f t="shared" si="45"/>
        <v>4.8679267487398086</v>
      </c>
      <c r="K193" s="12">
        <v>553996</v>
      </c>
      <c r="L193" s="12">
        <v>32874</v>
      </c>
      <c r="M193" s="12">
        <v>10249</v>
      </c>
      <c r="N193" s="12">
        <v>3273</v>
      </c>
      <c r="O193" s="12">
        <v>11423</v>
      </c>
      <c r="P193" s="21">
        <f t="shared" si="46"/>
        <v>611815</v>
      </c>
      <c r="Q193" s="7">
        <f t="shared" si="47"/>
        <v>4.8220328040338991</v>
      </c>
      <c r="R193" s="12">
        <v>558521</v>
      </c>
      <c r="S193" s="12">
        <v>30935</v>
      </c>
      <c r="T193" s="12">
        <v>9468</v>
      </c>
      <c r="U193" s="12">
        <v>2868</v>
      </c>
      <c r="V193" s="12">
        <v>10023</v>
      </c>
      <c r="W193" s="21">
        <f t="shared" si="48"/>
        <v>611815</v>
      </c>
      <c r="X193" s="7">
        <f t="shared" si="49"/>
        <v>4.8388941101476757</v>
      </c>
    </row>
    <row r="194" spans="1:24" x14ac:dyDescent="0.25">
      <c r="A194" s="10">
        <v>42920</v>
      </c>
      <c r="B194" s="11" t="s">
        <v>14</v>
      </c>
      <c r="C194" s="7">
        <f t="shared" si="43"/>
        <v>4.8429160562216511</v>
      </c>
      <c r="D194" s="12">
        <v>573177</v>
      </c>
      <c r="E194" s="12">
        <v>19627</v>
      </c>
      <c r="F194" s="12">
        <v>8248</v>
      </c>
      <c r="G194" s="12">
        <v>2729</v>
      </c>
      <c r="H194" s="12">
        <v>9163</v>
      </c>
      <c r="I194" s="21">
        <f t="shared" si="44"/>
        <v>612944</v>
      </c>
      <c r="J194" s="7">
        <f t="shared" si="45"/>
        <v>4.8679128925317814</v>
      </c>
      <c r="K194" s="12">
        <v>554983</v>
      </c>
      <c r="L194" s="12">
        <v>32963</v>
      </c>
      <c r="M194" s="12">
        <v>10265</v>
      </c>
      <c r="N194" s="12">
        <v>3277</v>
      </c>
      <c r="O194" s="12">
        <v>11459</v>
      </c>
      <c r="P194" s="21">
        <f t="shared" si="46"/>
        <v>612947</v>
      </c>
      <c r="Q194" s="7">
        <f t="shared" si="47"/>
        <v>4.8219095615118439</v>
      </c>
      <c r="R194" s="12">
        <v>559539</v>
      </c>
      <c r="S194" s="12">
        <v>31038</v>
      </c>
      <c r="T194" s="12">
        <v>9461</v>
      </c>
      <c r="U194" s="12">
        <v>2866</v>
      </c>
      <c r="V194" s="12">
        <v>10043</v>
      </c>
      <c r="W194" s="21">
        <f t="shared" si="48"/>
        <v>612947</v>
      </c>
      <c r="X194" s="7">
        <f t="shared" si="49"/>
        <v>4.8389257146213298</v>
      </c>
    </row>
    <row r="195" spans="1:24" x14ac:dyDescent="0.25">
      <c r="A195" s="10">
        <v>42921</v>
      </c>
      <c r="B195" s="11" t="s">
        <v>15</v>
      </c>
      <c r="C195" s="7">
        <f t="shared" si="43"/>
        <v>4.8427544231734032</v>
      </c>
      <c r="D195" s="12">
        <v>573828</v>
      </c>
      <c r="E195" s="12">
        <v>19654</v>
      </c>
      <c r="F195" s="12">
        <v>8270</v>
      </c>
      <c r="G195" s="12">
        <v>2733</v>
      </c>
      <c r="H195" s="12">
        <v>9192</v>
      </c>
      <c r="I195" s="21">
        <f t="shared" si="44"/>
        <v>613677</v>
      </c>
      <c r="J195" s="7">
        <f t="shared" si="45"/>
        <v>4.8677463877577294</v>
      </c>
      <c r="K195" s="12">
        <v>555589</v>
      </c>
      <c r="L195" s="12">
        <v>33012</v>
      </c>
      <c r="M195" s="12">
        <v>10282</v>
      </c>
      <c r="N195" s="12">
        <v>3279</v>
      </c>
      <c r="O195" s="12">
        <v>11518</v>
      </c>
      <c r="P195" s="21">
        <f t="shared" si="46"/>
        <v>613680</v>
      </c>
      <c r="Q195" s="7">
        <f t="shared" si="47"/>
        <v>4.8215926867422763</v>
      </c>
      <c r="R195" s="12">
        <v>560205</v>
      </c>
      <c r="S195" s="12">
        <v>31082</v>
      </c>
      <c r="T195" s="12">
        <v>9469</v>
      </c>
      <c r="U195" s="12">
        <v>2867</v>
      </c>
      <c r="V195" s="12">
        <v>10057</v>
      </c>
      <c r="W195" s="21">
        <f t="shared" si="48"/>
        <v>613680</v>
      </c>
      <c r="X195" s="7">
        <f t="shared" si="49"/>
        <v>4.8389241950202058</v>
      </c>
    </row>
    <row r="196" spans="1:24" x14ac:dyDescent="0.25">
      <c r="A196" s="10">
        <v>42922</v>
      </c>
      <c r="B196" s="11" t="s">
        <v>16</v>
      </c>
      <c r="C196" s="7">
        <f t="shared" si="43"/>
        <v>4.8424873290783479</v>
      </c>
      <c r="D196" s="12">
        <v>574303</v>
      </c>
      <c r="E196" s="12">
        <v>19700</v>
      </c>
      <c r="F196" s="12">
        <v>8298</v>
      </c>
      <c r="G196" s="12">
        <v>2745</v>
      </c>
      <c r="H196" s="12">
        <v>9222</v>
      </c>
      <c r="I196" s="21">
        <f t="shared" si="44"/>
        <v>614268</v>
      </c>
      <c r="J196" s="7">
        <f t="shared" si="45"/>
        <v>4.8674536195927507</v>
      </c>
      <c r="K196" s="12">
        <v>556046</v>
      </c>
      <c r="L196" s="12">
        <v>33052</v>
      </c>
      <c r="M196" s="12">
        <v>10310</v>
      </c>
      <c r="N196" s="12">
        <v>3296</v>
      </c>
      <c r="O196" s="12">
        <v>11567</v>
      </c>
      <c r="P196" s="21">
        <f t="shared" si="46"/>
        <v>614271</v>
      </c>
      <c r="Q196" s="7">
        <f t="shared" si="47"/>
        <v>4.8212059498169371</v>
      </c>
      <c r="R196" s="12">
        <v>560708</v>
      </c>
      <c r="S196" s="12">
        <v>31123</v>
      </c>
      <c r="T196" s="12">
        <v>9497</v>
      </c>
      <c r="U196" s="12">
        <v>2870</v>
      </c>
      <c r="V196" s="12">
        <v>10073</v>
      </c>
      <c r="W196" s="21">
        <f t="shared" si="48"/>
        <v>614271</v>
      </c>
      <c r="X196" s="7">
        <f t="shared" si="49"/>
        <v>4.8388024178253568</v>
      </c>
    </row>
    <row r="197" spans="1:24" x14ac:dyDescent="0.25">
      <c r="A197" s="10">
        <v>42923</v>
      </c>
      <c r="B197" s="11" t="s">
        <v>17</v>
      </c>
      <c r="C197" s="7">
        <f t="shared" si="43"/>
        <v>4.8423746650047716</v>
      </c>
      <c r="D197" s="12">
        <v>574472</v>
      </c>
      <c r="E197" s="12">
        <v>19740</v>
      </c>
      <c r="F197" s="12">
        <v>8315</v>
      </c>
      <c r="G197" s="12">
        <v>2743</v>
      </c>
      <c r="H197" s="12">
        <v>9242</v>
      </c>
      <c r="I197" s="21">
        <f t="shared" si="44"/>
        <v>614512</v>
      </c>
      <c r="J197" s="7">
        <f t="shared" si="45"/>
        <v>4.8672654073476194</v>
      </c>
      <c r="K197" s="12">
        <v>556237</v>
      </c>
      <c r="L197" s="12">
        <v>33057</v>
      </c>
      <c r="M197" s="12">
        <v>10328</v>
      </c>
      <c r="N197" s="12">
        <v>3300</v>
      </c>
      <c r="O197" s="12">
        <v>11593</v>
      </c>
      <c r="P197" s="21">
        <f t="shared" si="46"/>
        <v>614515</v>
      </c>
      <c r="Q197" s="7">
        <f t="shared" si="47"/>
        <v>4.8210214559449325</v>
      </c>
      <c r="R197" s="12">
        <v>560938</v>
      </c>
      <c r="S197" s="12">
        <v>31125</v>
      </c>
      <c r="T197" s="12">
        <v>9511</v>
      </c>
      <c r="U197" s="12">
        <v>2874</v>
      </c>
      <c r="V197" s="12">
        <v>10067</v>
      </c>
      <c r="W197" s="21">
        <f t="shared" si="48"/>
        <v>614515</v>
      </c>
      <c r="X197" s="7">
        <f t="shared" si="49"/>
        <v>4.838837131721764</v>
      </c>
    </row>
    <row r="198" spans="1:24" x14ac:dyDescent="0.25">
      <c r="A198" s="10">
        <v>42924</v>
      </c>
      <c r="B198" s="11" t="s">
        <v>18</v>
      </c>
      <c r="C198" s="7">
        <f t="shared" si="43"/>
        <v>4.8422210224697597</v>
      </c>
      <c r="D198" s="12">
        <v>574522</v>
      </c>
      <c r="E198" s="12">
        <v>19754</v>
      </c>
      <c r="F198" s="12">
        <v>8329</v>
      </c>
      <c r="G198" s="12">
        <v>2742</v>
      </c>
      <c r="H198" s="12">
        <v>9268</v>
      </c>
      <c r="I198" s="21">
        <f t="shared" si="44"/>
        <v>614615</v>
      </c>
      <c r="J198" s="7">
        <f t="shared" si="45"/>
        <v>4.8670549856414178</v>
      </c>
      <c r="K198" s="12">
        <v>556278</v>
      </c>
      <c r="L198" s="12">
        <v>33079</v>
      </c>
      <c r="M198" s="12">
        <v>10332</v>
      </c>
      <c r="N198" s="12">
        <v>3294</v>
      </c>
      <c r="O198" s="12">
        <v>11635</v>
      </c>
      <c r="P198" s="21">
        <f t="shared" si="46"/>
        <v>614618</v>
      </c>
      <c r="Q198" s="7">
        <f t="shared" si="47"/>
        <v>4.8207585850072725</v>
      </c>
      <c r="R198" s="12">
        <v>561016</v>
      </c>
      <c r="S198" s="12">
        <v>31163</v>
      </c>
      <c r="T198" s="12">
        <v>9506</v>
      </c>
      <c r="U198" s="12">
        <v>2861</v>
      </c>
      <c r="V198" s="12">
        <v>10072</v>
      </c>
      <c r="W198" s="21">
        <f t="shared" si="48"/>
        <v>614618</v>
      </c>
      <c r="X198" s="7">
        <f t="shared" si="49"/>
        <v>4.8388494967605897</v>
      </c>
    </row>
    <row r="199" spans="1:24" x14ac:dyDescent="0.25">
      <c r="A199" s="10">
        <v>42925</v>
      </c>
      <c r="B199" s="11" t="s">
        <v>12</v>
      </c>
      <c r="C199" s="7">
        <f t="shared" si="43"/>
        <v>4.8420906895567137</v>
      </c>
      <c r="D199" s="12">
        <v>574548</v>
      </c>
      <c r="E199" s="12">
        <v>19731</v>
      </c>
      <c r="F199" s="12">
        <v>8324</v>
      </c>
      <c r="G199" s="12">
        <v>2749</v>
      </c>
      <c r="H199" s="12">
        <v>9294</v>
      </c>
      <c r="I199" s="21">
        <f t="shared" si="44"/>
        <v>614646</v>
      </c>
      <c r="J199" s="7">
        <f t="shared" si="45"/>
        <v>4.8669120111413724</v>
      </c>
      <c r="K199" s="12">
        <v>556272</v>
      </c>
      <c r="L199" s="12">
        <v>33059</v>
      </c>
      <c r="M199" s="12">
        <v>10348</v>
      </c>
      <c r="N199" s="12">
        <v>3293</v>
      </c>
      <c r="O199" s="12">
        <v>11677</v>
      </c>
      <c r="P199" s="21">
        <f t="shared" si="46"/>
        <v>614649</v>
      </c>
      <c r="Q199" s="7">
        <f t="shared" si="47"/>
        <v>4.8204796558686338</v>
      </c>
      <c r="R199" s="12">
        <v>561065</v>
      </c>
      <c r="S199" s="12">
        <v>31137</v>
      </c>
      <c r="T199" s="12">
        <v>9517</v>
      </c>
      <c r="U199" s="12">
        <v>2859</v>
      </c>
      <c r="V199" s="12">
        <v>10071</v>
      </c>
      <c r="W199" s="21">
        <f t="shared" si="48"/>
        <v>614649</v>
      </c>
      <c r="X199" s="7">
        <f t="shared" si="49"/>
        <v>4.8388804016601341</v>
      </c>
    </row>
    <row r="200" spans="1:24" x14ac:dyDescent="0.25">
      <c r="A200" s="10">
        <v>42926</v>
      </c>
      <c r="B200" s="11" t="s">
        <v>13</v>
      </c>
      <c r="C200" s="7">
        <f t="shared" si="43"/>
        <v>4.8420686546753027</v>
      </c>
      <c r="D200" s="12">
        <v>574539</v>
      </c>
      <c r="E200" s="12">
        <v>19748</v>
      </c>
      <c r="F200" s="12">
        <v>8318</v>
      </c>
      <c r="G200" s="12">
        <v>2740</v>
      </c>
      <c r="H200" s="12">
        <v>9306</v>
      </c>
      <c r="I200" s="21">
        <f t="shared" si="44"/>
        <v>614651</v>
      </c>
      <c r="J200" s="7">
        <f t="shared" si="45"/>
        <v>4.8668707933445159</v>
      </c>
      <c r="K200" s="12">
        <v>556235</v>
      </c>
      <c r="L200" s="12">
        <v>33075</v>
      </c>
      <c r="M200" s="12">
        <v>10366</v>
      </c>
      <c r="N200" s="12">
        <v>3286</v>
      </c>
      <c r="O200" s="12">
        <v>11692</v>
      </c>
      <c r="P200" s="21">
        <f t="shared" si="46"/>
        <v>614654</v>
      </c>
      <c r="Q200" s="7">
        <f t="shared" si="47"/>
        <v>4.8203330654319343</v>
      </c>
      <c r="R200" s="12">
        <v>561092</v>
      </c>
      <c r="S200" s="12">
        <v>31129</v>
      </c>
      <c r="T200" s="12">
        <v>9530</v>
      </c>
      <c r="U200" s="12">
        <v>2843</v>
      </c>
      <c r="V200" s="12">
        <v>10060</v>
      </c>
      <c r="W200" s="21">
        <f t="shared" si="48"/>
        <v>614654</v>
      </c>
      <c r="X200" s="7">
        <f t="shared" si="49"/>
        <v>4.8390021052494578</v>
      </c>
    </row>
    <row r="201" spans="1:24" x14ac:dyDescent="0.25">
      <c r="A201" s="10">
        <v>42927</v>
      </c>
      <c r="B201" s="11" t="s">
        <v>14</v>
      </c>
      <c r="C201" s="7">
        <f t="shared" si="43"/>
        <v>4.8418597307614544</v>
      </c>
      <c r="D201" s="12">
        <v>574265</v>
      </c>
      <c r="E201" s="12">
        <v>19727</v>
      </c>
      <c r="F201" s="12">
        <v>8322</v>
      </c>
      <c r="G201" s="12">
        <v>2734</v>
      </c>
      <c r="H201" s="12">
        <v>9339</v>
      </c>
      <c r="I201" s="21">
        <f t="shared" si="44"/>
        <v>614387</v>
      </c>
      <c r="J201" s="7">
        <f t="shared" si="45"/>
        <v>4.8666491966789662</v>
      </c>
      <c r="K201" s="12">
        <v>555938</v>
      </c>
      <c r="L201" s="12">
        <v>33069</v>
      </c>
      <c r="M201" s="12">
        <v>10376</v>
      </c>
      <c r="N201" s="12">
        <v>3282</v>
      </c>
      <c r="O201" s="12">
        <v>11725</v>
      </c>
      <c r="P201" s="21">
        <f t="shared" si="46"/>
        <v>614390</v>
      </c>
      <c r="Q201" s="7">
        <f t="shared" si="47"/>
        <v>4.8200377610312666</v>
      </c>
      <c r="R201" s="12">
        <v>560826</v>
      </c>
      <c r="S201" s="12">
        <v>31112</v>
      </c>
      <c r="T201" s="12">
        <v>9552</v>
      </c>
      <c r="U201" s="12">
        <v>2833</v>
      </c>
      <c r="V201" s="12">
        <v>10067</v>
      </c>
      <c r="W201" s="21">
        <f t="shared" si="48"/>
        <v>614390</v>
      </c>
      <c r="X201" s="7">
        <f t="shared" si="49"/>
        <v>4.8388922345741303</v>
      </c>
    </row>
    <row r="202" spans="1:24" x14ac:dyDescent="0.25">
      <c r="A202" s="10">
        <v>42928</v>
      </c>
      <c r="B202" s="11" t="s">
        <v>15</v>
      </c>
      <c r="C202" s="7">
        <f t="shared" si="43"/>
        <v>4.8417721784299204</v>
      </c>
      <c r="D202" s="12">
        <v>573943</v>
      </c>
      <c r="E202" s="12">
        <v>19705</v>
      </c>
      <c r="F202" s="12">
        <v>8336</v>
      </c>
      <c r="G202" s="12">
        <v>2729</v>
      </c>
      <c r="H202" s="12">
        <v>9353</v>
      </c>
      <c r="I202" s="21">
        <f t="shared" si="44"/>
        <v>614066</v>
      </c>
      <c r="J202" s="7">
        <f t="shared" si="45"/>
        <v>4.8665029491943859</v>
      </c>
      <c r="K202" s="12">
        <v>555608</v>
      </c>
      <c r="L202" s="12">
        <v>33034</v>
      </c>
      <c r="M202" s="12">
        <v>10404</v>
      </c>
      <c r="N202" s="12">
        <v>3290</v>
      </c>
      <c r="O202" s="12">
        <v>11733</v>
      </c>
      <c r="P202" s="21">
        <f t="shared" si="46"/>
        <v>614069</v>
      </c>
      <c r="Q202" s="7">
        <f t="shared" si="47"/>
        <v>4.8198182940353611</v>
      </c>
      <c r="R202" s="12">
        <v>560547</v>
      </c>
      <c r="S202" s="12">
        <v>31095</v>
      </c>
      <c r="T202" s="12">
        <v>9553</v>
      </c>
      <c r="U202" s="12">
        <v>2829</v>
      </c>
      <c r="V202" s="12">
        <v>10045</v>
      </c>
      <c r="W202" s="21">
        <f t="shared" si="48"/>
        <v>614069</v>
      </c>
      <c r="X202" s="7">
        <f t="shared" si="49"/>
        <v>4.8389952920600132</v>
      </c>
    </row>
    <row r="203" spans="1:24" x14ac:dyDescent="0.25">
      <c r="A203" s="10">
        <v>42929</v>
      </c>
      <c r="B203" s="11" t="s">
        <v>16</v>
      </c>
      <c r="C203" s="7">
        <f t="shared" si="43"/>
        <v>4.8415298901035078</v>
      </c>
      <c r="D203" s="12">
        <v>573792</v>
      </c>
      <c r="E203" s="12">
        <v>19691</v>
      </c>
      <c r="F203" s="12">
        <v>8346</v>
      </c>
      <c r="G203" s="12">
        <v>2746</v>
      </c>
      <c r="H203" s="12">
        <v>9383</v>
      </c>
      <c r="I203" s="21">
        <f t="shared" si="44"/>
        <v>613958</v>
      </c>
      <c r="J203" s="7">
        <f t="shared" si="45"/>
        <v>4.8661911726860794</v>
      </c>
      <c r="K203" s="12">
        <v>555455</v>
      </c>
      <c r="L203" s="12">
        <v>33006</v>
      </c>
      <c r="M203" s="12">
        <v>10419</v>
      </c>
      <c r="N203" s="12">
        <v>3310</v>
      </c>
      <c r="O203" s="12">
        <v>11771</v>
      </c>
      <c r="P203" s="21">
        <f t="shared" si="46"/>
        <v>613961</v>
      </c>
      <c r="Q203" s="7">
        <f t="shared" si="47"/>
        <v>4.8194380424815257</v>
      </c>
      <c r="R203" s="12">
        <v>560438</v>
      </c>
      <c r="S203" s="12">
        <v>31092</v>
      </c>
      <c r="T203" s="12">
        <v>9560</v>
      </c>
      <c r="U203" s="12">
        <v>2824</v>
      </c>
      <c r="V203" s="12">
        <v>10047</v>
      </c>
      <c r="W203" s="21">
        <f t="shared" si="48"/>
        <v>613961</v>
      </c>
      <c r="X203" s="7">
        <f t="shared" si="49"/>
        <v>4.8389604551429164</v>
      </c>
    </row>
    <row r="204" spans="1:24" x14ac:dyDescent="0.25">
      <c r="A204" s="10">
        <v>42930</v>
      </c>
      <c r="B204" s="11" t="s">
        <v>17</v>
      </c>
      <c r="C204" s="7">
        <f t="shared" si="43"/>
        <v>4.841339584736942</v>
      </c>
      <c r="D204" s="12">
        <v>573725</v>
      </c>
      <c r="E204" s="12">
        <v>19701</v>
      </c>
      <c r="F204" s="12">
        <v>8363</v>
      </c>
      <c r="G204" s="12">
        <v>2751</v>
      </c>
      <c r="H204" s="12">
        <v>9398</v>
      </c>
      <c r="I204" s="21">
        <f t="shared" si="44"/>
        <v>613938</v>
      </c>
      <c r="J204" s="7">
        <f t="shared" si="45"/>
        <v>4.8659929830047988</v>
      </c>
      <c r="K204" s="12">
        <v>555365</v>
      </c>
      <c r="L204" s="12">
        <v>33011</v>
      </c>
      <c r="M204" s="12">
        <v>10440</v>
      </c>
      <c r="N204" s="12">
        <v>3324</v>
      </c>
      <c r="O204" s="12">
        <v>11801</v>
      </c>
      <c r="P204" s="21">
        <f t="shared" si="46"/>
        <v>613941</v>
      </c>
      <c r="Q204" s="7">
        <f t="shared" si="47"/>
        <v>4.8190917368281321</v>
      </c>
      <c r="R204" s="12">
        <v>560416</v>
      </c>
      <c r="S204" s="12">
        <v>31069</v>
      </c>
      <c r="T204" s="12">
        <v>9591</v>
      </c>
      <c r="U204" s="12">
        <v>2826</v>
      </c>
      <c r="V204" s="12">
        <v>10039</v>
      </c>
      <c r="W204" s="21">
        <f t="shared" si="48"/>
        <v>613941</v>
      </c>
      <c r="X204" s="7">
        <f t="shared" si="49"/>
        <v>4.8389340343778962</v>
      </c>
    </row>
    <row r="205" spans="1:24" x14ac:dyDescent="0.25">
      <c r="A205" s="10">
        <v>42931</v>
      </c>
      <c r="B205" s="11" t="s">
        <v>18</v>
      </c>
      <c r="C205" s="7">
        <f t="shared" si="43"/>
        <v>4.8413477317975167</v>
      </c>
      <c r="D205" s="12">
        <v>573490</v>
      </c>
      <c r="E205" s="12">
        <v>19680</v>
      </c>
      <c r="F205" s="12">
        <v>8373</v>
      </c>
      <c r="G205" s="12">
        <v>2757</v>
      </c>
      <c r="H205" s="12">
        <v>9409</v>
      </c>
      <c r="I205" s="21">
        <f t="shared" si="44"/>
        <v>613709</v>
      </c>
      <c r="J205" s="7">
        <f t="shared" si="45"/>
        <v>4.8658435838483713</v>
      </c>
      <c r="K205" s="12">
        <v>555163</v>
      </c>
      <c r="L205" s="12">
        <v>32975</v>
      </c>
      <c r="M205" s="12">
        <v>10438</v>
      </c>
      <c r="N205" s="12">
        <v>3326</v>
      </c>
      <c r="O205" s="12">
        <v>11810</v>
      </c>
      <c r="P205" s="21">
        <f t="shared" si="46"/>
        <v>613712</v>
      </c>
      <c r="Q205" s="7">
        <f t="shared" si="47"/>
        <v>4.8190209740073522</v>
      </c>
      <c r="R205" s="12">
        <v>560281</v>
      </c>
      <c r="S205" s="12">
        <v>31019</v>
      </c>
      <c r="T205" s="12">
        <v>9575</v>
      </c>
      <c r="U205" s="12">
        <v>2819</v>
      </c>
      <c r="V205" s="12">
        <v>10018</v>
      </c>
      <c r="W205" s="21">
        <f t="shared" si="48"/>
        <v>613712</v>
      </c>
      <c r="X205" s="7">
        <f t="shared" si="49"/>
        <v>4.8391786375368255</v>
      </c>
    </row>
    <row r="206" spans="1:24" x14ac:dyDescent="0.25">
      <c r="A206" s="10">
        <v>42932</v>
      </c>
      <c r="B206" s="11" t="s">
        <v>12</v>
      </c>
      <c r="C206" s="7">
        <f t="shared" si="43"/>
        <v>4.8450009990444425</v>
      </c>
      <c r="D206" s="12">
        <v>573641</v>
      </c>
      <c r="E206" s="12">
        <v>19682</v>
      </c>
      <c r="F206" s="12">
        <v>8377</v>
      </c>
      <c r="G206" s="12">
        <v>2762</v>
      </c>
      <c r="H206" s="12">
        <v>9409</v>
      </c>
      <c r="I206" s="21">
        <f t="shared" si="44"/>
        <v>613871</v>
      </c>
      <c r="J206" s="7">
        <f t="shared" si="45"/>
        <v>4.8658382624362444</v>
      </c>
      <c r="K206" s="12">
        <v>555331</v>
      </c>
      <c r="L206" s="12">
        <v>32933</v>
      </c>
      <c r="M206" s="12">
        <v>10444</v>
      </c>
      <c r="N206" s="12">
        <v>3333</v>
      </c>
      <c r="O206" s="12">
        <v>11833</v>
      </c>
      <c r="P206" s="21">
        <f t="shared" si="46"/>
        <v>613874</v>
      </c>
      <c r="Q206" s="7">
        <f t="shared" si="47"/>
        <v>4.8189335270755889</v>
      </c>
      <c r="R206" s="12">
        <v>560492</v>
      </c>
      <c r="S206" s="12">
        <v>30988</v>
      </c>
      <c r="T206" s="12">
        <v>5971</v>
      </c>
      <c r="U206" s="12">
        <v>2822</v>
      </c>
      <c r="V206" s="12">
        <v>10001</v>
      </c>
      <c r="W206" s="21">
        <f t="shared" si="48"/>
        <v>610274</v>
      </c>
      <c r="X206" s="7">
        <f t="shared" si="49"/>
        <v>4.8502312076214942</v>
      </c>
    </row>
    <row r="207" spans="1:24" x14ac:dyDescent="0.25">
      <c r="A207" s="10">
        <v>42933</v>
      </c>
      <c r="B207" s="11" t="s">
        <v>13</v>
      </c>
      <c r="C207" s="7">
        <f t="shared" si="43"/>
        <v>4.8413230200740145</v>
      </c>
      <c r="D207" s="12">
        <v>574185</v>
      </c>
      <c r="E207" s="12">
        <v>19667</v>
      </c>
      <c r="F207" s="12">
        <v>8385</v>
      </c>
      <c r="G207" s="12">
        <v>2767</v>
      </c>
      <c r="H207" s="12">
        <v>9435</v>
      </c>
      <c r="I207" s="21">
        <f t="shared" si="44"/>
        <v>614439</v>
      </c>
      <c r="J207" s="7">
        <f t="shared" si="45"/>
        <v>4.8657669841920841</v>
      </c>
      <c r="K207" s="12">
        <v>555840</v>
      </c>
      <c r="L207" s="12">
        <v>32911</v>
      </c>
      <c r="M207" s="12">
        <v>10476</v>
      </c>
      <c r="N207" s="12">
        <v>3336</v>
      </c>
      <c r="O207" s="12">
        <v>11879</v>
      </c>
      <c r="P207" s="21">
        <f t="shared" si="46"/>
        <v>614442</v>
      </c>
      <c r="Q207" s="7">
        <f t="shared" si="47"/>
        <v>4.8187184469811637</v>
      </c>
      <c r="R207" s="12">
        <v>561072</v>
      </c>
      <c r="S207" s="12">
        <v>30952</v>
      </c>
      <c r="T207" s="12">
        <v>9588</v>
      </c>
      <c r="U207" s="12">
        <v>2820</v>
      </c>
      <c r="V207" s="12">
        <v>10010</v>
      </c>
      <c r="W207" s="21">
        <f t="shared" si="48"/>
        <v>614442</v>
      </c>
      <c r="X207" s="7">
        <f t="shared" si="49"/>
        <v>4.8394836290487957</v>
      </c>
    </row>
    <row r="208" spans="1:24" x14ac:dyDescent="0.25">
      <c r="A208" s="10">
        <v>42934</v>
      </c>
      <c r="B208" s="11" t="s">
        <v>14</v>
      </c>
      <c r="C208" s="7">
        <f t="shared" si="43"/>
        <v>4.8413922810310046</v>
      </c>
      <c r="D208" s="12">
        <v>575161</v>
      </c>
      <c r="E208" s="12">
        <v>19693</v>
      </c>
      <c r="F208" s="12">
        <v>8393</v>
      </c>
      <c r="G208" s="12">
        <v>2768</v>
      </c>
      <c r="H208" s="12">
        <v>9451</v>
      </c>
      <c r="I208" s="21">
        <f t="shared" si="44"/>
        <v>615466</v>
      </c>
      <c r="J208" s="7">
        <f t="shared" si="45"/>
        <v>4.8658138711155452</v>
      </c>
      <c r="K208" s="12">
        <v>556796</v>
      </c>
      <c r="L208" s="12">
        <v>32935</v>
      </c>
      <c r="M208" s="12">
        <v>10475</v>
      </c>
      <c r="N208" s="12">
        <v>3343</v>
      </c>
      <c r="O208" s="12">
        <v>11920</v>
      </c>
      <c r="P208" s="21">
        <f t="shared" si="46"/>
        <v>615469</v>
      </c>
      <c r="Q208" s="7">
        <f t="shared" si="47"/>
        <v>4.8186846128724596</v>
      </c>
      <c r="R208" s="12">
        <v>562059</v>
      </c>
      <c r="S208" s="12">
        <v>30987</v>
      </c>
      <c r="T208" s="12">
        <v>9592</v>
      </c>
      <c r="U208" s="12">
        <v>2822</v>
      </c>
      <c r="V208" s="12">
        <v>10009</v>
      </c>
      <c r="W208" s="21">
        <f t="shared" si="48"/>
        <v>615469</v>
      </c>
      <c r="X208" s="7">
        <f t="shared" si="49"/>
        <v>4.8396783591050081</v>
      </c>
    </row>
    <row r="209" spans="1:24" x14ac:dyDescent="0.25">
      <c r="A209" s="10">
        <v>42935</v>
      </c>
      <c r="B209" s="11" t="s">
        <v>15</v>
      </c>
      <c r="C209" s="7">
        <f t="shared" si="43"/>
        <v>4.8413022859819455</v>
      </c>
      <c r="D209" s="12">
        <v>575815</v>
      </c>
      <c r="E209" s="12">
        <v>19741</v>
      </c>
      <c r="F209" s="12">
        <v>8406</v>
      </c>
      <c r="G209" s="12">
        <v>2773</v>
      </c>
      <c r="H209" s="12">
        <v>9470</v>
      </c>
      <c r="I209" s="21">
        <f t="shared" si="44"/>
        <v>616205</v>
      </c>
      <c r="J209" s="7">
        <f t="shared" si="45"/>
        <v>4.8657070293165425</v>
      </c>
      <c r="K209" s="12">
        <v>557449</v>
      </c>
      <c r="L209" s="12">
        <v>32949</v>
      </c>
      <c r="M209" s="12">
        <v>10495</v>
      </c>
      <c r="N209" s="12">
        <v>3346</v>
      </c>
      <c r="O209" s="12">
        <v>11969</v>
      </c>
      <c r="P209" s="21">
        <f t="shared" si="46"/>
        <v>616208</v>
      </c>
      <c r="Q209" s="7">
        <f t="shared" si="47"/>
        <v>4.8184817464232861</v>
      </c>
      <c r="R209" s="12">
        <v>562758</v>
      </c>
      <c r="S209" s="12">
        <v>31015</v>
      </c>
      <c r="T209" s="12">
        <v>9585</v>
      </c>
      <c r="U209" s="12">
        <v>2818</v>
      </c>
      <c r="V209" s="12">
        <v>10032</v>
      </c>
      <c r="W209" s="21">
        <f t="shared" si="48"/>
        <v>616208</v>
      </c>
      <c r="X209" s="7">
        <f t="shared" si="49"/>
        <v>4.8397180822060086</v>
      </c>
    </row>
    <row r="210" spans="1:24" x14ac:dyDescent="0.25">
      <c r="A210" s="10">
        <v>42936</v>
      </c>
      <c r="B210" s="11" t="s">
        <v>16</v>
      </c>
      <c r="C210" s="7">
        <f t="shared" si="43"/>
        <v>4.8413052077964771</v>
      </c>
      <c r="D210" s="12">
        <v>576901</v>
      </c>
      <c r="E210" s="12">
        <v>19762</v>
      </c>
      <c r="F210" s="12">
        <v>8425</v>
      </c>
      <c r="G210" s="12">
        <v>2782</v>
      </c>
      <c r="H210" s="12">
        <v>9489</v>
      </c>
      <c r="I210" s="21">
        <f t="shared" si="44"/>
        <v>617359</v>
      </c>
      <c r="J210" s="7">
        <f t="shared" si="45"/>
        <v>4.8656956487230278</v>
      </c>
      <c r="K210" s="12">
        <v>558470</v>
      </c>
      <c r="L210" s="12">
        <v>33013</v>
      </c>
      <c r="M210" s="12">
        <v>10523</v>
      </c>
      <c r="N210" s="12">
        <v>3348</v>
      </c>
      <c r="O210" s="12">
        <v>12008</v>
      </c>
      <c r="P210" s="21">
        <f t="shared" si="46"/>
        <v>617362</v>
      </c>
      <c r="Q210" s="7">
        <f t="shared" si="47"/>
        <v>4.8183642660222041</v>
      </c>
      <c r="R210" s="12">
        <v>563824</v>
      </c>
      <c r="S210" s="12">
        <v>31091</v>
      </c>
      <c r="T210" s="12">
        <v>9598</v>
      </c>
      <c r="U210" s="12">
        <v>2816</v>
      </c>
      <c r="V210" s="12">
        <v>10033</v>
      </c>
      <c r="W210" s="21">
        <f t="shared" si="48"/>
        <v>617362</v>
      </c>
      <c r="X210" s="7">
        <f t="shared" si="49"/>
        <v>4.8398557086441993</v>
      </c>
    </row>
    <row r="211" spans="1:24" x14ac:dyDescent="0.25">
      <c r="A211" s="10">
        <v>42937</v>
      </c>
      <c r="B211" s="11" t="s">
        <v>17</v>
      </c>
      <c r="C211" s="7">
        <f t="shared" si="43"/>
        <v>4.8412681366078401</v>
      </c>
      <c r="D211" s="12">
        <v>578325</v>
      </c>
      <c r="E211" s="12">
        <v>19809</v>
      </c>
      <c r="F211" s="12">
        <v>8453</v>
      </c>
      <c r="G211" s="12">
        <v>2793</v>
      </c>
      <c r="H211" s="12">
        <v>9519</v>
      </c>
      <c r="I211" s="21">
        <f t="shared" si="44"/>
        <v>618899</v>
      </c>
      <c r="J211" s="7">
        <f t="shared" si="45"/>
        <v>4.8656161990890272</v>
      </c>
      <c r="K211" s="12">
        <v>559865</v>
      </c>
      <c r="L211" s="12">
        <v>33059</v>
      </c>
      <c r="M211" s="12">
        <v>10567</v>
      </c>
      <c r="N211" s="12">
        <v>3363</v>
      </c>
      <c r="O211" s="12">
        <v>12048</v>
      </c>
      <c r="P211" s="21">
        <f t="shared" si="46"/>
        <v>618902</v>
      </c>
      <c r="Q211" s="7">
        <f t="shared" si="47"/>
        <v>4.8182684819244406</v>
      </c>
      <c r="R211" s="12">
        <v>565260</v>
      </c>
      <c r="S211" s="12">
        <v>31140</v>
      </c>
      <c r="T211" s="12">
        <v>9628</v>
      </c>
      <c r="U211" s="12">
        <v>2818</v>
      </c>
      <c r="V211" s="12">
        <v>10056</v>
      </c>
      <c r="W211" s="21">
        <f t="shared" si="48"/>
        <v>618902</v>
      </c>
      <c r="X211" s="7">
        <f t="shared" si="49"/>
        <v>4.8399197288100542</v>
      </c>
    </row>
    <row r="212" spans="1:24" x14ac:dyDescent="0.25">
      <c r="A212" s="10">
        <v>42938</v>
      </c>
      <c r="B212" s="11" t="s">
        <v>18</v>
      </c>
      <c r="C212" s="7">
        <f t="shared" si="43"/>
        <v>4.8413286863912246</v>
      </c>
      <c r="D212" s="12">
        <v>579891</v>
      </c>
      <c r="E212" s="12">
        <v>19843</v>
      </c>
      <c r="F212" s="12">
        <v>8471</v>
      </c>
      <c r="G212" s="12">
        <v>2799</v>
      </c>
      <c r="H212" s="12">
        <v>9545</v>
      </c>
      <c r="I212" s="21">
        <f t="shared" si="44"/>
        <v>620549</v>
      </c>
      <c r="J212" s="7">
        <f t="shared" si="45"/>
        <v>4.8656641135510652</v>
      </c>
      <c r="K212" s="12">
        <v>561367</v>
      </c>
      <c r="L212" s="12">
        <v>33113</v>
      </c>
      <c r="M212" s="12">
        <v>10618</v>
      </c>
      <c r="N212" s="12">
        <v>3370</v>
      </c>
      <c r="O212" s="12">
        <v>12084</v>
      </c>
      <c r="P212" s="21">
        <f t="shared" si="46"/>
        <v>620552</v>
      </c>
      <c r="Q212" s="7">
        <f t="shared" si="47"/>
        <v>4.8182344106537407</v>
      </c>
      <c r="R212" s="12">
        <v>566804</v>
      </c>
      <c r="S212" s="12">
        <v>31210</v>
      </c>
      <c r="T212" s="12">
        <v>9660</v>
      </c>
      <c r="U212" s="12">
        <v>2808</v>
      </c>
      <c r="V212" s="12">
        <v>10070</v>
      </c>
      <c r="W212" s="21">
        <f t="shared" si="48"/>
        <v>620552</v>
      </c>
      <c r="X212" s="7">
        <f t="shared" si="49"/>
        <v>4.8400875349688661</v>
      </c>
    </row>
    <row r="213" spans="1:24" x14ac:dyDescent="0.25">
      <c r="A213" s="10">
        <v>42939</v>
      </c>
      <c r="B213" s="11" t="s">
        <v>12</v>
      </c>
      <c r="C213" s="7">
        <f t="shared" si="43"/>
        <v>4.8414087161144552</v>
      </c>
      <c r="D213" s="12">
        <v>581636</v>
      </c>
      <c r="E213" s="12">
        <v>19892</v>
      </c>
      <c r="F213" s="12">
        <v>8490</v>
      </c>
      <c r="G213" s="12">
        <v>2816</v>
      </c>
      <c r="H213" s="12">
        <v>9573</v>
      </c>
      <c r="I213" s="21">
        <f t="shared" si="44"/>
        <v>622407</v>
      </c>
      <c r="J213" s="7">
        <f t="shared" si="45"/>
        <v>4.8656634645818571</v>
      </c>
      <c r="K213" s="12">
        <v>563057</v>
      </c>
      <c r="L213" s="12">
        <v>33208</v>
      </c>
      <c r="M213" s="12">
        <v>10641</v>
      </c>
      <c r="N213" s="12">
        <v>3376</v>
      </c>
      <c r="O213" s="12">
        <v>12128</v>
      </c>
      <c r="P213" s="21">
        <f t="shared" si="46"/>
        <v>622410</v>
      </c>
      <c r="Q213" s="7">
        <f t="shared" si="47"/>
        <v>4.8182387815105798</v>
      </c>
      <c r="R213" s="12">
        <v>568551</v>
      </c>
      <c r="S213" s="12">
        <v>31317</v>
      </c>
      <c r="T213" s="12">
        <v>9645</v>
      </c>
      <c r="U213" s="12">
        <v>2811</v>
      </c>
      <c r="V213" s="12">
        <v>10086</v>
      </c>
      <c r="W213" s="21">
        <f t="shared" si="48"/>
        <v>622410</v>
      </c>
      <c r="X213" s="7">
        <f t="shared" si="49"/>
        <v>4.8403239022509279</v>
      </c>
    </row>
    <row r="214" spans="1:24" x14ac:dyDescent="0.25">
      <c r="A214" s="10">
        <v>42940</v>
      </c>
      <c r="B214" s="11" t="s">
        <v>13</v>
      </c>
      <c r="C214" s="7">
        <f t="shared" si="43"/>
        <v>4.8413545712332899</v>
      </c>
      <c r="D214" s="12">
        <v>583558</v>
      </c>
      <c r="E214" s="12">
        <v>19962</v>
      </c>
      <c r="F214" s="12">
        <v>8526</v>
      </c>
      <c r="G214" s="12">
        <v>2833</v>
      </c>
      <c r="H214" s="12">
        <v>9610</v>
      </c>
      <c r="I214" s="21">
        <f t="shared" si="44"/>
        <v>624489</v>
      </c>
      <c r="J214" s="7">
        <f t="shared" si="45"/>
        <v>4.8655652861779792</v>
      </c>
      <c r="K214" s="12">
        <v>564916</v>
      </c>
      <c r="L214" s="12">
        <v>33314</v>
      </c>
      <c r="M214" s="12">
        <v>10691</v>
      </c>
      <c r="N214" s="12">
        <v>3394</v>
      </c>
      <c r="O214" s="12">
        <v>12177</v>
      </c>
      <c r="P214" s="21">
        <f t="shared" si="46"/>
        <v>624492</v>
      </c>
      <c r="Q214" s="7">
        <f t="shared" si="47"/>
        <v>4.8181145635172271</v>
      </c>
      <c r="R214" s="12">
        <v>570465</v>
      </c>
      <c r="S214" s="12">
        <v>31411</v>
      </c>
      <c r="T214" s="12">
        <v>9691</v>
      </c>
      <c r="U214" s="12">
        <v>2814</v>
      </c>
      <c r="V214" s="12">
        <v>10111</v>
      </c>
      <c r="W214" s="21">
        <f t="shared" si="48"/>
        <v>624492</v>
      </c>
      <c r="X214" s="7">
        <f t="shared" si="49"/>
        <v>4.8403838640046626</v>
      </c>
    </row>
    <row r="215" spans="1:24" x14ac:dyDescent="0.25">
      <c r="A215" s="10">
        <v>42941</v>
      </c>
      <c r="B215" s="11" t="s">
        <v>14</v>
      </c>
      <c r="C215" s="7">
        <f t="shared" si="43"/>
        <v>4.8413381447314014</v>
      </c>
      <c r="D215" s="12">
        <v>585777</v>
      </c>
      <c r="E215" s="12">
        <v>20032</v>
      </c>
      <c r="F215" s="12">
        <v>8566</v>
      </c>
      <c r="G215" s="12">
        <v>2838</v>
      </c>
      <c r="H215" s="12">
        <v>9661</v>
      </c>
      <c r="I215" s="21">
        <f t="shared" si="44"/>
        <v>626874</v>
      </c>
      <c r="J215" s="7">
        <f t="shared" si="45"/>
        <v>4.8654881204197338</v>
      </c>
      <c r="K215" s="12">
        <v>567050</v>
      </c>
      <c r="L215" s="12">
        <v>33446</v>
      </c>
      <c r="M215" s="12">
        <v>10739</v>
      </c>
      <c r="N215" s="12">
        <v>3401</v>
      </c>
      <c r="O215" s="12">
        <v>12241</v>
      </c>
      <c r="P215" s="21">
        <f t="shared" si="46"/>
        <v>626877</v>
      </c>
      <c r="Q215" s="7">
        <f t="shared" si="47"/>
        <v>4.8180009794584899</v>
      </c>
      <c r="R215" s="12">
        <v>572681</v>
      </c>
      <c r="S215" s="12">
        <v>31513</v>
      </c>
      <c r="T215" s="12">
        <v>9729</v>
      </c>
      <c r="U215" s="12">
        <v>2816</v>
      </c>
      <c r="V215" s="12">
        <v>10138</v>
      </c>
      <c r="W215" s="21">
        <f t="shared" si="48"/>
        <v>626877</v>
      </c>
      <c r="X215" s="7">
        <f t="shared" si="49"/>
        <v>4.8405253343159824</v>
      </c>
    </row>
    <row r="216" spans="1:24" x14ac:dyDescent="0.25">
      <c r="A216" s="10">
        <v>42942</v>
      </c>
      <c r="B216" s="11" t="s">
        <v>15</v>
      </c>
      <c r="C216" s="7">
        <f t="shared" si="43"/>
        <v>4.8413981995320992</v>
      </c>
      <c r="D216" s="12">
        <v>588229</v>
      </c>
      <c r="E216" s="12">
        <v>20124</v>
      </c>
      <c r="F216" s="12">
        <v>8608</v>
      </c>
      <c r="G216" s="12">
        <v>2852</v>
      </c>
      <c r="H216" s="12">
        <v>9688</v>
      </c>
      <c r="I216" s="21">
        <f t="shared" si="44"/>
        <v>629501</v>
      </c>
      <c r="J216" s="7">
        <f t="shared" si="45"/>
        <v>4.8655315877178911</v>
      </c>
      <c r="K216" s="12">
        <v>569450</v>
      </c>
      <c r="L216" s="12">
        <v>33571</v>
      </c>
      <c r="M216" s="12">
        <v>10779</v>
      </c>
      <c r="N216" s="12">
        <v>3414</v>
      </c>
      <c r="O216" s="12">
        <v>12290</v>
      </c>
      <c r="P216" s="21">
        <f t="shared" si="46"/>
        <v>629504</v>
      </c>
      <c r="Q216" s="7">
        <f t="shared" si="47"/>
        <v>4.8180615214518099</v>
      </c>
      <c r="R216" s="12">
        <v>575107</v>
      </c>
      <c r="S216" s="12">
        <v>31632</v>
      </c>
      <c r="T216" s="12">
        <v>9759</v>
      </c>
      <c r="U216" s="12">
        <v>2832</v>
      </c>
      <c r="V216" s="12">
        <v>10174</v>
      </c>
      <c r="W216" s="21">
        <f t="shared" si="48"/>
        <v>629504</v>
      </c>
      <c r="X216" s="7">
        <f t="shared" si="49"/>
        <v>4.8406014894265965</v>
      </c>
    </row>
    <row r="217" spans="1:24" x14ac:dyDescent="0.25">
      <c r="A217" s="10">
        <v>42943</v>
      </c>
      <c r="B217" s="11" t="s">
        <v>16</v>
      </c>
      <c r="C217" s="7">
        <f t="shared" si="43"/>
        <v>4.8412366178958814</v>
      </c>
      <c r="D217" s="12">
        <v>590824</v>
      </c>
      <c r="E217" s="12">
        <v>20219</v>
      </c>
      <c r="F217" s="12">
        <v>8653</v>
      </c>
      <c r="G217" s="12">
        <v>2866</v>
      </c>
      <c r="H217" s="12">
        <v>9750</v>
      </c>
      <c r="I217" s="21">
        <f t="shared" si="44"/>
        <v>632312</v>
      </c>
      <c r="J217" s="7">
        <f t="shared" si="45"/>
        <v>4.8653781677399763</v>
      </c>
      <c r="K217" s="12">
        <v>571953</v>
      </c>
      <c r="L217" s="12">
        <v>33730</v>
      </c>
      <c r="M217" s="12">
        <v>10829</v>
      </c>
      <c r="N217" s="12">
        <v>3440</v>
      </c>
      <c r="O217" s="12">
        <v>12363</v>
      </c>
      <c r="P217" s="21">
        <f t="shared" si="46"/>
        <v>632315</v>
      </c>
      <c r="Q217" s="7">
        <f t="shared" si="47"/>
        <v>4.817875584162957</v>
      </c>
      <c r="R217" s="12">
        <v>577652</v>
      </c>
      <c r="S217" s="12">
        <v>31761</v>
      </c>
      <c r="T217" s="12">
        <v>9817</v>
      </c>
      <c r="U217" s="12">
        <v>2853</v>
      </c>
      <c r="V217" s="12">
        <v>10232</v>
      </c>
      <c r="W217" s="21">
        <f t="shared" si="48"/>
        <v>632315</v>
      </c>
      <c r="X217" s="7">
        <f t="shared" si="49"/>
        <v>4.8404561017847119</v>
      </c>
    </row>
    <row r="218" spans="1:24" x14ac:dyDescent="0.25">
      <c r="A218" s="10">
        <v>42944</v>
      </c>
      <c r="B218" s="11" t="s">
        <v>17</v>
      </c>
      <c r="C218" s="7">
        <f t="shared" si="43"/>
        <v>4.8410646185743609</v>
      </c>
      <c r="D218" s="12">
        <v>593340</v>
      </c>
      <c r="E218" s="12">
        <v>20306</v>
      </c>
      <c r="F218" s="12">
        <v>8705</v>
      </c>
      <c r="G218" s="12">
        <v>2894</v>
      </c>
      <c r="H218" s="12">
        <v>9795</v>
      </c>
      <c r="I218" s="21">
        <f t="shared" si="44"/>
        <v>635040</v>
      </c>
      <c r="J218" s="7">
        <f t="shared" si="45"/>
        <v>4.8652399848828418</v>
      </c>
      <c r="K218" s="12">
        <v>574364</v>
      </c>
      <c r="L218" s="12">
        <v>33888</v>
      </c>
      <c r="M218" s="12">
        <v>10893</v>
      </c>
      <c r="N218" s="12">
        <v>3471</v>
      </c>
      <c r="O218" s="12">
        <v>12427</v>
      </c>
      <c r="P218" s="21">
        <f t="shared" si="46"/>
        <v>635043</v>
      </c>
      <c r="Q218" s="7">
        <f t="shared" si="47"/>
        <v>4.8176580168587009</v>
      </c>
      <c r="R218" s="12">
        <v>580101</v>
      </c>
      <c r="S218" s="12">
        <v>31911</v>
      </c>
      <c r="T218" s="12">
        <v>9869</v>
      </c>
      <c r="U218" s="12">
        <v>2878</v>
      </c>
      <c r="V218" s="12">
        <v>10284</v>
      </c>
      <c r="W218" s="21">
        <f t="shared" si="48"/>
        <v>635043</v>
      </c>
      <c r="X218" s="7">
        <f t="shared" si="49"/>
        <v>4.8402958539815417</v>
      </c>
    </row>
    <row r="219" spans="1:24" x14ac:dyDescent="0.25">
      <c r="A219" s="10">
        <v>42945</v>
      </c>
      <c r="B219" s="11" t="s">
        <v>18</v>
      </c>
      <c r="C219" s="7">
        <f t="shared" si="43"/>
        <v>4.8410363679449269</v>
      </c>
      <c r="D219" s="12">
        <v>595731</v>
      </c>
      <c r="E219" s="12">
        <v>20394</v>
      </c>
      <c r="F219" s="12">
        <v>8745</v>
      </c>
      <c r="G219" s="12">
        <v>2903</v>
      </c>
      <c r="H219" s="12">
        <v>9834</v>
      </c>
      <c r="I219" s="21">
        <f t="shared" si="44"/>
        <v>637607</v>
      </c>
      <c r="J219" s="7">
        <f t="shared" si="45"/>
        <v>4.8652320316433162</v>
      </c>
      <c r="K219" s="12">
        <v>576666</v>
      </c>
      <c r="L219" s="12">
        <v>34035</v>
      </c>
      <c r="M219" s="12">
        <v>10945</v>
      </c>
      <c r="N219" s="12">
        <v>3493</v>
      </c>
      <c r="O219" s="12">
        <v>12471</v>
      </c>
      <c r="P219" s="21">
        <f t="shared" si="46"/>
        <v>637610</v>
      </c>
      <c r="Q219" s="7">
        <f t="shared" si="47"/>
        <v>4.8176189206568276</v>
      </c>
      <c r="R219" s="12">
        <v>582418</v>
      </c>
      <c r="S219" s="12">
        <v>32059</v>
      </c>
      <c r="T219" s="12">
        <v>9927</v>
      </c>
      <c r="U219" s="12">
        <v>2884</v>
      </c>
      <c r="V219" s="12">
        <v>10322</v>
      </c>
      <c r="W219" s="21">
        <f t="shared" si="48"/>
        <v>637610</v>
      </c>
      <c r="X219" s="7">
        <f t="shared" si="49"/>
        <v>4.8402581515346368</v>
      </c>
    </row>
    <row r="220" spans="1:24" x14ac:dyDescent="0.25">
      <c r="A220" s="10">
        <v>42946</v>
      </c>
      <c r="B220" s="11" t="s">
        <v>12</v>
      </c>
      <c r="C220" s="7">
        <f t="shared" si="43"/>
        <v>4.8409621381517693</v>
      </c>
      <c r="D220" s="12">
        <v>598180</v>
      </c>
      <c r="E220" s="12">
        <v>20495</v>
      </c>
      <c r="F220" s="12">
        <v>8775</v>
      </c>
      <c r="G220" s="12">
        <v>2921</v>
      </c>
      <c r="H220" s="12">
        <v>9879</v>
      </c>
      <c r="I220" s="21">
        <f t="shared" si="44"/>
        <v>640250</v>
      </c>
      <c r="J220" s="7">
        <f t="shared" si="45"/>
        <v>4.8651714174150724</v>
      </c>
      <c r="K220" s="12">
        <v>579024</v>
      </c>
      <c r="L220" s="12">
        <v>34185</v>
      </c>
      <c r="M220" s="12">
        <v>11014</v>
      </c>
      <c r="N220" s="12">
        <v>3510</v>
      </c>
      <c r="O220" s="12">
        <v>12520</v>
      </c>
      <c r="P220" s="21">
        <f t="shared" si="46"/>
        <v>640253</v>
      </c>
      <c r="Q220" s="7">
        <f t="shared" si="47"/>
        <v>4.8175361927238143</v>
      </c>
      <c r="R220" s="12">
        <v>584799</v>
      </c>
      <c r="S220" s="12">
        <v>32214</v>
      </c>
      <c r="T220" s="12">
        <v>9976</v>
      </c>
      <c r="U220" s="12">
        <v>2896</v>
      </c>
      <c r="V220" s="12">
        <v>10368</v>
      </c>
      <c r="W220" s="21">
        <f t="shared" si="48"/>
        <v>640253</v>
      </c>
      <c r="X220" s="7">
        <f t="shared" si="49"/>
        <v>4.8401788043164187</v>
      </c>
    </row>
    <row r="221" spans="1:24" x14ac:dyDescent="0.25">
      <c r="A221" s="10">
        <v>42947</v>
      </c>
      <c r="B221" s="11" t="s">
        <v>13</v>
      </c>
      <c r="C221" s="7">
        <f t="shared" si="43"/>
        <v>4.8408502094947616</v>
      </c>
      <c r="D221" s="12">
        <v>600749</v>
      </c>
      <c r="E221" s="12">
        <v>20593</v>
      </c>
      <c r="F221" s="12">
        <v>8819</v>
      </c>
      <c r="G221" s="12">
        <v>2934</v>
      </c>
      <c r="H221" s="12">
        <v>9926</v>
      </c>
      <c r="I221" s="21">
        <f t="shared" si="44"/>
        <v>643021</v>
      </c>
      <c r="J221" s="7">
        <f t="shared" si="45"/>
        <v>4.8651101596992943</v>
      </c>
      <c r="K221" s="12">
        <v>581487</v>
      </c>
      <c r="L221" s="12">
        <v>34353</v>
      </c>
      <c r="M221" s="12">
        <v>11067</v>
      </c>
      <c r="N221" s="12">
        <v>3530</v>
      </c>
      <c r="O221" s="12">
        <v>12587</v>
      </c>
      <c r="P221" s="21">
        <f t="shared" si="46"/>
        <v>643024</v>
      </c>
      <c r="Q221" s="7">
        <f t="shared" si="47"/>
        <v>4.8173862872925426</v>
      </c>
      <c r="R221" s="12">
        <v>587285</v>
      </c>
      <c r="S221" s="12">
        <v>32378</v>
      </c>
      <c r="T221" s="12">
        <v>10028</v>
      </c>
      <c r="U221" s="12">
        <v>2917</v>
      </c>
      <c r="V221" s="12">
        <v>10416</v>
      </c>
      <c r="W221" s="21">
        <f t="shared" si="48"/>
        <v>643024</v>
      </c>
      <c r="X221" s="7">
        <f t="shared" si="49"/>
        <v>4.840054181492448</v>
      </c>
    </row>
    <row r="222" spans="1:24" x14ac:dyDescent="0.25">
      <c r="A222" s="27">
        <v>42917</v>
      </c>
      <c r="B222" s="11" t="s">
        <v>19</v>
      </c>
      <c r="C222" s="7">
        <f t="shared" ref="C222:X222" si="50">AVERAGE(C191:C221)</f>
        <v>4.8418466422601831</v>
      </c>
      <c r="D222" s="12">
        <f t="shared" si="50"/>
        <v>579100.19354838715</v>
      </c>
      <c r="E222" s="12">
        <f t="shared" si="50"/>
        <v>19850</v>
      </c>
      <c r="F222" s="12">
        <f t="shared" si="50"/>
        <v>8427.8387096774186</v>
      </c>
      <c r="G222" s="12">
        <f t="shared" si="50"/>
        <v>2787.6129032258063</v>
      </c>
      <c r="H222" s="12">
        <f t="shared" si="50"/>
        <v>9448.1935483870966</v>
      </c>
      <c r="I222" s="12">
        <f t="shared" si="50"/>
        <v>619613.83870967745</v>
      </c>
      <c r="J222" s="7">
        <f t="shared" si="50"/>
        <v>4.8662794026091687</v>
      </c>
      <c r="K222" s="12">
        <f t="shared" si="50"/>
        <v>560631.6451612903</v>
      </c>
      <c r="L222" s="12">
        <f t="shared" si="50"/>
        <v>33210.096774193546</v>
      </c>
      <c r="M222" s="12">
        <f t="shared" si="50"/>
        <v>10521.258064516129</v>
      </c>
      <c r="N222" s="12">
        <f t="shared" si="50"/>
        <v>3349.1290322580644</v>
      </c>
      <c r="O222" s="12">
        <f t="shared" si="50"/>
        <v>11904.709677419354</v>
      </c>
      <c r="P222" s="12">
        <f t="shared" si="50"/>
        <v>619616.83870967745</v>
      </c>
      <c r="Q222" s="7">
        <f t="shared" si="50"/>
        <v>4.8193910506876554</v>
      </c>
      <c r="R222" s="12">
        <f t="shared" si="50"/>
        <v>565783.87096774194</v>
      </c>
      <c r="S222" s="12">
        <f t="shared" si="50"/>
        <v>31269.806451612902</v>
      </c>
      <c r="T222" s="12">
        <f t="shared" si="50"/>
        <v>9506.5483870967746</v>
      </c>
      <c r="U222" s="12">
        <f t="shared" si="50"/>
        <v>2845.2580645161293</v>
      </c>
      <c r="V222" s="12">
        <f t="shared" si="50"/>
        <v>10095.225806451614</v>
      </c>
      <c r="W222" s="12">
        <f t="shared" si="50"/>
        <v>619500.70967741939</v>
      </c>
      <c r="X222" s="7">
        <f t="shared" si="50"/>
        <v>4.839869473483728</v>
      </c>
    </row>
    <row r="223" spans="1:24" x14ac:dyDescent="0.25">
      <c r="A223" s="10">
        <v>42948</v>
      </c>
      <c r="B223" s="11" t="s">
        <v>14</v>
      </c>
      <c r="C223" s="28">
        <f t="shared" ref="C223:C253" si="51">AVERAGE(J223,Q223,X223)</f>
        <v>4.840789321821565</v>
      </c>
      <c r="D223" s="12">
        <v>603102</v>
      </c>
      <c r="E223" s="12">
        <v>20688</v>
      </c>
      <c r="F223" s="12">
        <v>8847</v>
      </c>
      <c r="G223" s="12">
        <v>2945</v>
      </c>
      <c r="H223" s="12">
        <v>9963</v>
      </c>
      <c r="I223" s="21">
        <f t="shared" ref="I223:I253" si="52">SUM(D223:H223)</f>
        <v>645545</v>
      </c>
      <c r="J223" s="7">
        <f t="shared" ref="J223:J253" si="53">(D223*5+E223*4+F223*3+G223*2+H223*1)/I223</f>
        <v>4.8651232679363945</v>
      </c>
      <c r="K223" s="12">
        <v>583728</v>
      </c>
      <c r="L223" s="12">
        <v>34509</v>
      </c>
      <c r="M223" s="12">
        <v>11121</v>
      </c>
      <c r="N223" s="12">
        <v>3544</v>
      </c>
      <c r="O223" s="12">
        <v>12646</v>
      </c>
      <c r="P223" s="21">
        <f t="shared" ref="P223:P253" si="54">SUM(K223:O223)</f>
        <v>645548</v>
      </c>
      <c r="Q223" s="7">
        <f t="shared" ref="Q223:Q253" si="55">(K223*5+L223*4+M223*3+N223*2+O223*1)/P223</f>
        <v>4.817260683946043</v>
      </c>
      <c r="R223" s="12">
        <v>589569</v>
      </c>
      <c r="S223" s="12">
        <v>32519</v>
      </c>
      <c r="T223" s="12">
        <v>10071</v>
      </c>
      <c r="U223" s="12">
        <v>2919</v>
      </c>
      <c r="V223" s="12">
        <v>10470</v>
      </c>
      <c r="W223" s="30">
        <f t="shared" ref="W223:W253" si="56">SUM(R223:V223)</f>
        <v>645548</v>
      </c>
      <c r="X223" s="7">
        <f t="shared" ref="X223:X253" si="57">(R223*5+S223*4+T223*3+U223*2+V223*1)/W223</f>
        <v>4.8399840135822592</v>
      </c>
    </row>
    <row r="224" spans="1:24" x14ac:dyDescent="0.25">
      <c r="A224" s="10">
        <v>42949</v>
      </c>
      <c r="B224" s="11" t="s">
        <v>15</v>
      </c>
      <c r="C224" s="28">
        <f t="shared" si="51"/>
        <v>4.8406386224696485</v>
      </c>
      <c r="D224" s="12">
        <v>605724</v>
      </c>
      <c r="E224" s="12">
        <v>20783</v>
      </c>
      <c r="F224" s="12">
        <v>8911</v>
      </c>
      <c r="G224" s="12">
        <v>2964</v>
      </c>
      <c r="H224" s="12">
        <v>10008</v>
      </c>
      <c r="I224" s="21">
        <f t="shared" si="52"/>
        <v>648390</v>
      </c>
      <c r="J224" s="7">
        <f t="shared" si="53"/>
        <v>4.8650056293280279</v>
      </c>
      <c r="K224" s="12">
        <v>586266</v>
      </c>
      <c r="L224" s="12">
        <v>34667</v>
      </c>
      <c r="M224" s="12">
        <v>11188</v>
      </c>
      <c r="N224" s="12">
        <v>3560</v>
      </c>
      <c r="O224" s="12">
        <v>12712</v>
      </c>
      <c r="P224" s="21">
        <f t="shared" si="54"/>
        <v>648393</v>
      </c>
      <c r="Q224" s="7">
        <f t="shared" si="55"/>
        <v>4.8171309684095913</v>
      </c>
      <c r="R224" s="12">
        <v>592125</v>
      </c>
      <c r="S224" s="12">
        <v>32667</v>
      </c>
      <c r="T224" s="12">
        <v>10122</v>
      </c>
      <c r="U224" s="12">
        <v>2941</v>
      </c>
      <c r="V224" s="12">
        <v>10538</v>
      </c>
      <c r="W224" s="30">
        <f t="shared" si="56"/>
        <v>648393</v>
      </c>
      <c r="X224" s="7">
        <f t="shared" si="57"/>
        <v>4.8397792696713262</v>
      </c>
    </row>
    <row r="225" spans="1:24" x14ac:dyDescent="0.25">
      <c r="A225" s="10">
        <v>42950</v>
      </c>
      <c r="B225" s="11" t="s">
        <v>16</v>
      </c>
      <c r="C225" s="28">
        <f t="shared" si="51"/>
        <v>4.8404002995624333</v>
      </c>
      <c r="D225" s="12">
        <v>607843</v>
      </c>
      <c r="E225" s="12">
        <v>20863</v>
      </c>
      <c r="F225" s="12">
        <v>8948</v>
      </c>
      <c r="G225" s="12">
        <v>2984</v>
      </c>
      <c r="H225" s="12">
        <v>10067</v>
      </c>
      <c r="I225" s="21">
        <f t="shared" si="52"/>
        <v>650705</v>
      </c>
      <c r="J225" s="7">
        <f t="shared" si="53"/>
        <v>4.8647943384482986</v>
      </c>
      <c r="K225" s="12">
        <v>588305</v>
      </c>
      <c r="L225" s="12">
        <v>34797</v>
      </c>
      <c r="M225" s="12">
        <v>11244</v>
      </c>
      <c r="N225" s="12">
        <v>3578</v>
      </c>
      <c r="O225" s="12">
        <v>12784</v>
      </c>
      <c r="P225" s="21">
        <f t="shared" si="54"/>
        <v>650708</v>
      </c>
      <c r="Q225" s="7">
        <f t="shared" si="55"/>
        <v>4.8168840708889391</v>
      </c>
      <c r="R225" s="12">
        <v>594166</v>
      </c>
      <c r="S225" s="12">
        <v>32814</v>
      </c>
      <c r="T225" s="12">
        <v>10173</v>
      </c>
      <c r="U225" s="12">
        <v>2956</v>
      </c>
      <c r="V225" s="12">
        <v>10599</v>
      </c>
      <c r="W225" s="30">
        <f t="shared" si="56"/>
        <v>650708</v>
      </c>
      <c r="X225" s="7">
        <f t="shared" si="57"/>
        <v>4.8395224893500615</v>
      </c>
    </row>
    <row r="226" spans="1:24" x14ac:dyDescent="0.25">
      <c r="A226" s="10">
        <v>42951</v>
      </c>
      <c r="B226" s="11" t="s">
        <v>17</v>
      </c>
      <c r="C226" s="28">
        <f t="shared" si="51"/>
        <v>4.8404421770077413</v>
      </c>
      <c r="D226" s="12">
        <v>609758</v>
      </c>
      <c r="E226" s="12">
        <v>20911</v>
      </c>
      <c r="F226" s="12">
        <v>8981</v>
      </c>
      <c r="G226" s="12">
        <v>2989</v>
      </c>
      <c r="H226" s="12">
        <v>10094</v>
      </c>
      <c r="I226" s="21">
        <f t="shared" si="52"/>
        <v>652733</v>
      </c>
      <c r="J226" s="7">
        <f t="shared" si="53"/>
        <v>4.8648513251206849</v>
      </c>
      <c r="K226" s="12">
        <v>590157</v>
      </c>
      <c r="L226" s="12">
        <v>34895</v>
      </c>
      <c r="M226" s="12">
        <v>11287</v>
      </c>
      <c r="N226" s="12">
        <v>3576</v>
      </c>
      <c r="O226" s="12">
        <v>12821</v>
      </c>
      <c r="P226" s="21">
        <f t="shared" si="54"/>
        <v>652736</v>
      </c>
      <c r="Q226" s="7">
        <f t="shared" si="55"/>
        <v>4.8169535616236887</v>
      </c>
      <c r="R226" s="12">
        <v>596023</v>
      </c>
      <c r="S226" s="12">
        <v>32907</v>
      </c>
      <c r="T226" s="12">
        <v>10211</v>
      </c>
      <c r="U226" s="12">
        <v>2959</v>
      </c>
      <c r="V226" s="12">
        <v>10636</v>
      </c>
      <c r="W226" s="30">
        <f t="shared" si="56"/>
        <v>652736</v>
      </c>
      <c r="X226" s="7">
        <f t="shared" si="57"/>
        <v>4.8395216442788511</v>
      </c>
    </row>
    <row r="227" spans="1:24" x14ac:dyDescent="0.25">
      <c r="A227" s="10">
        <v>42952</v>
      </c>
      <c r="B227" s="11" t="s">
        <v>18</v>
      </c>
      <c r="C227" s="28">
        <f t="shared" si="51"/>
        <v>4.8402983791567147</v>
      </c>
      <c r="D227" s="12">
        <v>611356</v>
      </c>
      <c r="E227" s="12">
        <v>20974</v>
      </c>
      <c r="F227" s="12">
        <v>9003</v>
      </c>
      <c r="G227" s="12">
        <v>2995</v>
      </c>
      <c r="H227" s="12">
        <v>10132</v>
      </c>
      <c r="I227" s="21">
        <f t="shared" si="52"/>
        <v>654460</v>
      </c>
      <c r="J227" s="7">
        <f t="shared" si="53"/>
        <v>4.8647847080035449</v>
      </c>
      <c r="K227" s="12">
        <v>591680</v>
      </c>
      <c r="L227" s="12">
        <v>35000</v>
      </c>
      <c r="M227" s="12">
        <v>11315</v>
      </c>
      <c r="N227" s="12">
        <v>3590</v>
      </c>
      <c r="O227" s="12">
        <v>12878</v>
      </c>
      <c r="P227" s="21">
        <f t="shared" si="54"/>
        <v>654463</v>
      </c>
      <c r="Q227" s="7">
        <f t="shared" si="55"/>
        <v>4.8167780302324195</v>
      </c>
      <c r="R227" s="12">
        <v>597552</v>
      </c>
      <c r="S227" s="12">
        <v>33011</v>
      </c>
      <c r="T227" s="12">
        <v>10245</v>
      </c>
      <c r="U227" s="12">
        <v>2970</v>
      </c>
      <c r="V227" s="12">
        <v>10685</v>
      </c>
      <c r="W227" s="30">
        <f t="shared" si="56"/>
        <v>654463</v>
      </c>
      <c r="X227" s="7">
        <f t="shared" si="57"/>
        <v>4.8393323992341815</v>
      </c>
    </row>
    <row r="228" spans="1:24" x14ac:dyDescent="0.25">
      <c r="A228" s="10">
        <v>42953</v>
      </c>
      <c r="B228" s="11" t="s">
        <v>12</v>
      </c>
      <c r="C228" s="28">
        <f t="shared" si="51"/>
        <v>4.8401809389149202</v>
      </c>
      <c r="D228" s="12">
        <v>612575</v>
      </c>
      <c r="E228" s="12">
        <v>21018</v>
      </c>
      <c r="F228" s="12">
        <v>9039</v>
      </c>
      <c r="G228" s="12">
        <v>2999</v>
      </c>
      <c r="H228" s="12">
        <v>10164</v>
      </c>
      <c r="I228" s="21">
        <f t="shared" si="52"/>
        <v>655795</v>
      </c>
      <c r="J228" s="7">
        <f t="shared" si="53"/>
        <v>4.8646695994937446</v>
      </c>
      <c r="K228" s="12">
        <v>592872</v>
      </c>
      <c r="L228" s="12">
        <v>35061</v>
      </c>
      <c r="M228" s="12">
        <v>11350</v>
      </c>
      <c r="N228" s="12">
        <v>3599</v>
      </c>
      <c r="O228" s="12">
        <v>12917</v>
      </c>
      <c r="P228" s="21">
        <f t="shared" si="54"/>
        <v>655799</v>
      </c>
      <c r="Q228" s="7">
        <f t="shared" si="55"/>
        <v>4.8166724865393205</v>
      </c>
      <c r="R228" s="12">
        <v>598748</v>
      </c>
      <c r="S228" s="12">
        <v>33073</v>
      </c>
      <c r="T228" s="12">
        <v>10275</v>
      </c>
      <c r="U228" s="12">
        <v>2983</v>
      </c>
      <c r="V228" s="12">
        <v>10720</v>
      </c>
      <c r="W228" s="30">
        <f t="shared" si="56"/>
        <v>655799</v>
      </c>
      <c r="X228" s="7">
        <f t="shared" si="57"/>
        <v>4.8392007307116964</v>
      </c>
    </row>
    <row r="229" spans="1:24" x14ac:dyDescent="0.25">
      <c r="A229" s="10">
        <v>42954</v>
      </c>
      <c r="B229" s="11" t="s">
        <v>13</v>
      </c>
      <c r="C229" s="28">
        <f t="shared" si="51"/>
        <v>4.8401450860080937</v>
      </c>
      <c r="D229" s="12">
        <v>613678</v>
      </c>
      <c r="E229" s="12">
        <v>21026</v>
      </c>
      <c r="F229" s="12">
        <v>9061</v>
      </c>
      <c r="G229" s="12">
        <v>3002</v>
      </c>
      <c r="H229" s="12">
        <v>10189</v>
      </c>
      <c r="I229" s="21">
        <f t="shared" si="52"/>
        <v>656956</v>
      </c>
      <c r="J229" s="7">
        <f t="shared" si="53"/>
        <v>4.8646636913278822</v>
      </c>
      <c r="K229" s="12">
        <v>593920</v>
      </c>
      <c r="L229" s="12">
        <v>35109</v>
      </c>
      <c r="M229" s="12">
        <v>11382</v>
      </c>
      <c r="N229" s="12">
        <v>3602</v>
      </c>
      <c r="O229" s="12">
        <v>12949</v>
      </c>
      <c r="P229" s="21">
        <f t="shared" si="54"/>
        <v>656962</v>
      </c>
      <c r="Q229" s="7">
        <f t="shared" si="55"/>
        <v>4.8166180083475147</v>
      </c>
      <c r="R229" s="12">
        <v>599795</v>
      </c>
      <c r="S229" s="12">
        <v>33141</v>
      </c>
      <c r="T229" s="12">
        <v>10296</v>
      </c>
      <c r="U229" s="12">
        <v>2983</v>
      </c>
      <c r="V229" s="12">
        <v>10747</v>
      </c>
      <c r="W229" s="30">
        <f t="shared" si="56"/>
        <v>656962</v>
      </c>
      <c r="X229" s="7">
        <f t="shared" si="57"/>
        <v>4.8391535583488849</v>
      </c>
    </row>
    <row r="230" spans="1:24" x14ac:dyDescent="0.25">
      <c r="A230" s="10">
        <v>42955</v>
      </c>
      <c r="B230" s="11" t="s">
        <v>14</v>
      </c>
      <c r="C230" s="28">
        <f t="shared" si="51"/>
        <v>4.8400291491512979</v>
      </c>
      <c r="D230" s="12">
        <v>614697</v>
      </c>
      <c r="E230" s="12">
        <v>21076</v>
      </c>
      <c r="F230" s="12">
        <v>9084</v>
      </c>
      <c r="G230" s="12">
        <v>3016</v>
      </c>
      <c r="H230" s="12">
        <v>10203</v>
      </c>
      <c r="I230" s="21">
        <f t="shared" si="52"/>
        <v>658076</v>
      </c>
      <c r="J230" s="7">
        <f t="shared" si="53"/>
        <v>4.8645992256213564</v>
      </c>
      <c r="K230" s="12">
        <v>594887</v>
      </c>
      <c r="L230" s="12">
        <v>35183</v>
      </c>
      <c r="M230" s="12">
        <v>11424</v>
      </c>
      <c r="N230" s="12">
        <v>3613</v>
      </c>
      <c r="O230" s="12">
        <v>12975</v>
      </c>
      <c r="P230" s="21">
        <f t="shared" si="54"/>
        <v>658082</v>
      </c>
      <c r="Q230" s="7">
        <f t="shared" si="55"/>
        <v>4.816481836610027</v>
      </c>
      <c r="R230" s="12">
        <v>600771</v>
      </c>
      <c r="S230" s="12">
        <v>33218</v>
      </c>
      <c r="T230" s="12">
        <v>10326</v>
      </c>
      <c r="U230" s="12">
        <v>2991</v>
      </c>
      <c r="V230" s="12">
        <v>10776</v>
      </c>
      <c r="W230" s="30">
        <f t="shared" si="56"/>
        <v>658082</v>
      </c>
      <c r="X230" s="7">
        <f t="shared" si="57"/>
        <v>4.8390063852225103</v>
      </c>
    </row>
    <row r="231" spans="1:24" x14ac:dyDescent="0.25">
      <c r="A231" s="10">
        <v>42956</v>
      </c>
      <c r="B231" s="11" t="s">
        <v>15</v>
      </c>
      <c r="C231" s="28">
        <f t="shared" si="51"/>
        <v>4.8400455400891387</v>
      </c>
      <c r="D231" s="12">
        <v>615495</v>
      </c>
      <c r="E231" s="12">
        <v>21109</v>
      </c>
      <c r="F231" s="12">
        <v>9096</v>
      </c>
      <c r="G231" s="12">
        <v>3023</v>
      </c>
      <c r="H231" s="12">
        <v>10229</v>
      </c>
      <c r="I231" s="21">
        <f t="shared" si="52"/>
        <v>658952</v>
      </c>
      <c r="J231" s="7">
        <f t="shared" si="53"/>
        <v>4.8645030290521918</v>
      </c>
      <c r="K231" s="12">
        <v>595701</v>
      </c>
      <c r="L231" s="12">
        <v>35214</v>
      </c>
      <c r="M231" s="12">
        <v>11440</v>
      </c>
      <c r="N231" s="12">
        <v>3604</v>
      </c>
      <c r="O231" s="12">
        <v>12999</v>
      </c>
      <c r="P231" s="21">
        <f t="shared" si="54"/>
        <v>658958</v>
      </c>
      <c r="Q231" s="7">
        <f t="shared" si="55"/>
        <v>4.8165254841734981</v>
      </c>
      <c r="R231" s="12">
        <v>601600</v>
      </c>
      <c r="S231" s="12">
        <v>33250</v>
      </c>
      <c r="T231" s="12">
        <v>10339</v>
      </c>
      <c r="U231" s="12">
        <v>2983</v>
      </c>
      <c r="V231" s="12">
        <v>10786</v>
      </c>
      <c r="W231" s="30">
        <f t="shared" si="56"/>
        <v>658958</v>
      </c>
      <c r="X231" s="7">
        <f t="shared" si="57"/>
        <v>4.8391081070417234</v>
      </c>
    </row>
    <row r="232" spans="1:24" x14ac:dyDescent="0.25">
      <c r="A232" s="10">
        <v>42957</v>
      </c>
      <c r="B232" s="11" t="s">
        <v>16</v>
      </c>
      <c r="C232" s="28">
        <f t="shared" si="51"/>
        <v>4.8401223950559737</v>
      </c>
      <c r="D232" s="12">
        <v>616302</v>
      </c>
      <c r="E232" s="12">
        <v>21112</v>
      </c>
      <c r="F232" s="12">
        <v>9117</v>
      </c>
      <c r="G232" s="12">
        <v>3014</v>
      </c>
      <c r="H232" s="12">
        <v>10245</v>
      </c>
      <c r="I232" s="21">
        <f t="shared" si="52"/>
        <v>659790</v>
      </c>
      <c r="J232" s="7">
        <f t="shared" si="53"/>
        <v>4.8645508419345553</v>
      </c>
      <c r="K232" s="12">
        <v>596484</v>
      </c>
      <c r="L232" s="12">
        <v>35242</v>
      </c>
      <c r="M232" s="12">
        <v>11456</v>
      </c>
      <c r="N232" s="12">
        <v>3608</v>
      </c>
      <c r="O232" s="12">
        <v>13006</v>
      </c>
      <c r="P232" s="21">
        <f t="shared" si="54"/>
        <v>659796</v>
      </c>
      <c r="Q232" s="7">
        <f t="shared" si="55"/>
        <v>4.816606951239474</v>
      </c>
      <c r="R232" s="12">
        <v>602398</v>
      </c>
      <c r="S232" s="12">
        <v>33274</v>
      </c>
      <c r="T232" s="12">
        <v>10351</v>
      </c>
      <c r="U232" s="12">
        <v>2979</v>
      </c>
      <c r="V232" s="12">
        <v>10794</v>
      </c>
      <c r="W232" s="30">
        <f t="shared" si="56"/>
        <v>659796</v>
      </c>
      <c r="X232" s="7">
        <f t="shared" si="57"/>
        <v>4.8392093919938892</v>
      </c>
    </row>
    <row r="233" spans="1:24" x14ac:dyDescent="0.25">
      <c r="A233" s="10">
        <v>42958</v>
      </c>
      <c r="B233" s="11" t="s">
        <v>17</v>
      </c>
      <c r="C233" s="28">
        <f t="shared" si="51"/>
        <v>4.8400975869934149</v>
      </c>
      <c r="D233" s="12">
        <v>617270</v>
      </c>
      <c r="E233" s="12">
        <v>21129</v>
      </c>
      <c r="F233" s="12">
        <v>9144</v>
      </c>
      <c r="G233" s="12">
        <v>3022</v>
      </c>
      <c r="H233" s="12">
        <v>10265</v>
      </c>
      <c r="I233" s="21">
        <f t="shared" si="52"/>
        <v>660830</v>
      </c>
      <c r="J233" s="7">
        <f t="shared" si="53"/>
        <v>4.8644991904120571</v>
      </c>
      <c r="K233" s="12">
        <v>597404</v>
      </c>
      <c r="L233" s="12">
        <v>35293</v>
      </c>
      <c r="M233" s="12">
        <v>11479</v>
      </c>
      <c r="N233" s="12">
        <v>3619</v>
      </c>
      <c r="O233" s="12">
        <v>13041</v>
      </c>
      <c r="P233" s="21">
        <f t="shared" si="54"/>
        <v>660836</v>
      </c>
      <c r="Q233" s="7">
        <f t="shared" si="55"/>
        <v>4.8164869952605489</v>
      </c>
      <c r="R233" s="12">
        <v>603376</v>
      </c>
      <c r="S233" s="12">
        <v>33317</v>
      </c>
      <c r="T233" s="12">
        <v>10359</v>
      </c>
      <c r="U233" s="12">
        <v>2979</v>
      </c>
      <c r="V233" s="12">
        <v>10805</v>
      </c>
      <c r="W233" s="30">
        <f t="shared" si="56"/>
        <v>660836</v>
      </c>
      <c r="X233" s="7">
        <f t="shared" si="57"/>
        <v>4.8393065753076403</v>
      </c>
    </row>
    <row r="234" spans="1:24" x14ac:dyDescent="0.25">
      <c r="A234" s="10">
        <v>42959</v>
      </c>
      <c r="B234" s="11" t="s">
        <v>18</v>
      </c>
      <c r="C234" s="28">
        <f t="shared" si="51"/>
        <v>4.8399445961144734</v>
      </c>
      <c r="D234" s="12">
        <v>617975</v>
      </c>
      <c r="E234" s="12">
        <v>21155</v>
      </c>
      <c r="F234" s="12">
        <v>9166</v>
      </c>
      <c r="G234" s="12">
        <v>3025</v>
      </c>
      <c r="H234" s="12">
        <v>10287</v>
      </c>
      <c r="I234" s="21">
        <f t="shared" si="52"/>
        <v>661608</v>
      </c>
      <c r="J234" s="7">
        <f t="shared" si="53"/>
        <v>4.8644061135899204</v>
      </c>
      <c r="K234" s="12">
        <v>597100</v>
      </c>
      <c r="L234" s="12">
        <v>35322</v>
      </c>
      <c r="M234" s="12">
        <v>11498</v>
      </c>
      <c r="N234" s="12">
        <v>3624</v>
      </c>
      <c r="O234" s="12">
        <v>13070</v>
      </c>
      <c r="P234" s="21">
        <f t="shared" si="54"/>
        <v>660614</v>
      </c>
      <c r="Q234" s="7">
        <f t="shared" si="55"/>
        <v>4.8161256043620027</v>
      </c>
      <c r="R234" s="12">
        <v>604097</v>
      </c>
      <c r="S234" s="12">
        <v>33336</v>
      </c>
      <c r="T234" s="12">
        <v>10376</v>
      </c>
      <c r="U234" s="12">
        <v>2988</v>
      </c>
      <c r="V234" s="12">
        <v>10817</v>
      </c>
      <c r="W234" s="30">
        <f t="shared" si="56"/>
        <v>661614</v>
      </c>
      <c r="X234" s="7">
        <f t="shared" si="57"/>
        <v>4.8393020703914971</v>
      </c>
    </row>
    <row r="235" spans="1:24" x14ac:dyDescent="0.25">
      <c r="A235" s="10">
        <v>42960</v>
      </c>
      <c r="B235" s="11" t="s">
        <v>12</v>
      </c>
      <c r="C235" s="28">
        <f t="shared" si="51"/>
        <v>4.8399344834124527</v>
      </c>
      <c r="D235" s="12">
        <v>617802</v>
      </c>
      <c r="E235" s="12">
        <v>21161</v>
      </c>
      <c r="F235" s="12">
        <v>9189</v>
      </c>
      <c r="G235" s="12">
        <v>3027</v>
      </c>
      <c r="H235" s="12">
        <v>10300</v>
      </c>
      <c r="I235" s="21">
        <f t="shared" si="52"/>
        <v>661479</v>
      </c>
      <c r="J235" s="7">
        <f t="shared" si="53"/>
        <v>4.8642133763883662</v>
      </c>
      <c r="K235" s="12">
        <v>597949</v>
      </c>
      <c r="L235" s="12">
        <v>35322</v>
      </c>
      <c r="M235" s="12">
        <v>11509</v>
      </c>
      <c r="N235" s="12">
        <v>3626</v>
      </c>
      <c r="O235" s="12">
        <v>13079</v>
      </c>
      <c r="P235" s="21">
        <f t="shared" si="54"/>
        <v>661485</v>
      </c>
      <c r="Q235" s="7">
        <f t="shared" si="55"/>
        <v>4.8162709660838869</v>
      </c>
      <c r="R235" s="12">
        <v>603969</v>
      </c>
      <c r="S235" s="12">
        <v>33344</v>
      </c>
      <c r="T235" s="12">
        <v>10382</v>
      </c>
      <c r="U235" s="12">
        <v>2980</v>
      </c>
      <c r="V235" s="12">
        <v>10810</v>
      </c>
      <c r="W235" s="30">
        <f t="shared" si="56"/>
        <v>661485</v>
      </c>
      <c r="X235" s="7">
        <f t="shared" si="57"/>
        <v>4.8393191077651041</v>
      </c>
    </row>
    <row r="236" spans="1:24" x14ac:dyDescent="0.25">
      <c r="A236" s="10">
        <v>42961</v>
      </c>
      <c r="B236" s="11" t="s">
        <v>13</v>
      </c>
      <c r="C236" s="28">
        <f t="shared" si="51"/>
        <v>4.8398951074076448</v>
      </c>
      <c r="D236" s="12">
        <v>617689</v>
      </c>
      <c r="E236" s="12">
        <v>21155</v>
      </c>
      <c r="F236" s="12">
        <v>9196</v>
      </c>
      <c r="G236" s="12">
        <v>3032</v>
      </c>
      <c r="H236" s="12">
        <v>10295</v>
      </c>
      <c r="I236" s="21">
        <f t="shared" si="52"/>
        <v>661367</v>
      </c>
      <c r="J236" s="7">
        <f t="shared" si="53"/>
        <v>4.8641858453778308</v>
      </c>
      <c r="K236" s="12">
        <v>597830</v>
      </c>
      <c r="L236" s="12">
        <v>35322</v>
      </c>
      <c r="M236" s="12">
        <v>11506</v>
      </c>
      <c r="N236" s="12">
        <v>3637</v>
      </c>
      <c r="O236" s="12">
        <v>13077</v>
      </c>
      <c r="P236" s="21">
        <f t="shared" si="54"/>
        <v>661372</v>
      </c>
      <c r="Q236" s="7">
        <f t="shared" si="55"/>
        <v>4.816210846543246</v>
      </c>
      <c r="R236" s="12">
        <v>603845</v>
      </c>
      <c r="S236" s="12">
        <v>33362</v>
      </c>
      <c r="T236" s="12">
        <v>10375</v>
      </c>
      <c r="U236" s="12">
        <v>2982</v>
      </c>
      <c r="V236" s="12">
        <v>10808</v>
      </c>
      <c r="W236" s="30">
        <f t="shared" si="56"/>
        <v>661372</v>
      </c>
      <c r="X236" s="7">
        <f t="shared" si="57"/>
        <v>4.8392886303018576</v>
      </c>
    </row>
    <row r="237" spans="1:24" x14ac:dyDescent="0.25">
      <c r="A237" s="10">
        <v>42962</v>
      </c>
      <c r="B237" s="11" t="s">
        <v>14</v>
      </c>
      <c r="C237" s="28">
        <f t="shared" si="51"/>
        <v>4.8397047964689159</v>
      </c>
      <c r="D237" s="12">
        <v>617464</v>
      </c>
      <c r="E237" s="12">
        <v>21152</v>
      </c>
      <c r="F237" s="12">
        <v>9216</v>
      </c>
      <c r="G237" s="12">
        <v>3036</v>
      </c>
      <c r="H237" s="12">
        <v>10321</v>
      </c>
      <c r="I237" s="21">
        <f t="shared" si="52"/>
        <v>661189</v>
      </c>
      <c r="J237" s="7">
        <f t="shared" si="53"/>
        <v>4.8639178812714672</v>
      </c>
      <c r="K237" s="12">
        <v>597627</v>
      </c>
      <c r="L237" s="12">
        <v>35316</v>
      </c>
      <c r="M237" s="12">
        <v>11508</v>
      </c>
      <c r="N237" s="12">
        <v>3640</v>
      </c>
      <c r="O237" s="12">
        <v>13103</v>
      </c>
      <c r="P237" s="21">
        <f t="shared" si="54"/>
        <v>661194</v>
      </c>
      <c r="Q237" s="7">
        <f t="shared" si="55"/>
        <v>4.8159934905640398</v>
      </c>
      <c r="R237" s="12">
        <v>603653</v>
      </c>
      <c r="S237" s="12">
        <v>33367</v>
      </c>
      <c r="T237" s="12">
        <v>10382</v>
      </c>
      <c r="U237" s="12">
        <v>2981</v>
      </c>
      <c r="V237" s="12">
        <v>10811</v>
      </c>
      <c r="W237" s="30">
        <f t="shared" si="56"/>
        <v>661194</v>
      </c>
      <c r="X237" s="7">
        <f t="shared" si="57"/>
        <v>4.8392030175712426</v>
      </c>
    </row>
    <row r="238" spans="1:24" x14ac:dyDescent="0.25">
      <c r="A238" s="10">
        <v>42963</v>
      </c>
      <c r="B238" s="11" t="s">
        <v>15</v>
      </c>
      <c r="C238" s="28">
        <f t="shared" si="51"/>
        <v>4.839742403028569</v>
      </c>
      <c r="D238" s="12">
        <v>617315</v>
      </c>
      <c r="E238" s="12">
        <v>21148</v>
      </c>
      <c r="F238" s="12">
        <v>9224</v>
      </c>
      <c r="G238" s="12">
        <v>3021</v>
      </c>
      <c r="H238" s="12">
        <v>10320</v>
      </c>
      <c r="I238" s="21">
        <f t="shared" si="52"/>
        <v>661028</v>
      </c>
      <c r="J238" s="7">
        <f t="shared" si="53"/>
        <v>4.8639407105296595</v>
      </c>
      <c r="K238" s="12">
        <v>597468</v>
      </c>
      <c r="L238" s="12">
        <v>35319</v>
      </c>
      <c r="M238" s="12">
        <v>11505</v>
      </c>
      <c r="N238" s="12">
        <v>3637</v>
      </c>
      <c r="O238" s="12">
        <v>13104</v>
      </c>
      <c r="P238" s="21">
        <f t="shared" si="54"/>
        <v>661033</v>
      </c>
      <c r="Q238" s="7">
        <f t="shared" si="55"/>
        <v>4.8159607765421697</v>
      </c>
      <c r="R238" s="12">
        <v>603514</v>
      </c>
      <c r="S238" s="12">
        <v>33373</v>
      </c>
      <c r="T238" s="12">
        <v>10389</v>
      </c>
      <c r="U238" s="12">
        <v>2968</v>
      </c>
      <c r="V238" s="12">
        <v>10789</v>
      </c>
      <c r="W238" s="30">
        <f t="shared" si="56"/>
        <v>661033</v>
      </c>
      <c r="X238" s="7">
        <f t="shared" si="57"/>
        <v>4.8393257220138786</v>
      </c>
    </row>
    <row r="239" spans="1:24" x14ac:dyDescent="0.25">
      <c r="A239" s="10">
        <v>42964</v>
      </c>
      <c r="B239" s="11" t="s">
        <v>16</v>
      </c>
      <c r="C239" s="28">
        <f t="shared" si="51"/>
        <v>4.8398132648069332</v>
      </c>
      <c r="D239" s="12">
        <v>617474</v>
      </c>
      <c r="E239" s="12">
        <v>21140</v>
      </c>
      <c r="F239" s="12">
        <v>9227</v>
      </c>
      <c r="G239" s="12">
        <v>3022</v>
      </c>
      <c r="H239" s="12">
        <v>10318</v>
      </c>
      <c r="I239" s="21">
        <f t="shared" si="52"/>
        <v>661181</v>
      </c>
      <c r="J239" s="7">
        <f t="shared" si="53"/>
        <v>4.8639827823243555</v>
      </c>
      <c r="K239" s="12">
        <v>597661</v>
      </c>
      <c r="L239" s="12">
        <v>35293</v>
      </c>
      <c r="M239" s="12">
        <v>11491</v>
      </c>
      <c r="N239" s="12">
        <v>3634</v>
      </c>
      <c r="O239" s="12">
        <v>13107</v>
      </c>
      <c r="P239" s="21">
        <f t="shared" si="54"/>
        <v>661186</v>
      </c>
      <c r="Q239" s="7">
        <f t="shared" si="55"/>
        <v>4.8160804977721847</v>
      </c>
      <c r="R239" s="12">
        <v>603687</v>
      </c>
      <c r="S239" s="12">
        <v>33364</v>
      </c>
      <c r="T239" s="12">
        <v>10367</v>
      </c>
      <c r="U239" s="12">
        <v>2968</v>
      </c>
      <c r="V239" s="12">
        <v>10800</v>
      </c>
      <c r="W239" s="30">
        <f t="shared" si="56"/>
        <v>661186</v>
      </c>
      <c r="X239" s="7">
        <f t="shared" si="57"/>
        <v>4.8393765143242593</v>
      </c>
    </row>
    <row r="240" spans="1:24" x14ac:dyDescent="0.25">
      <c r="A240" s="10">
        <v>42965</v>
      </c>
      <c r="B240" s="11" t="s">
        <v>17</v>
      </c>
      <c r="C240" s="28">
        <f t="shared" si="51"/>
        <v>4.8410216415731249</v>
      </c>
      <c r="D240" s="12">
        <v>617876</v>
      </c>
      <c r="E240" s="12">
        <v>21155</v>
      </c>
      <c r="F240" s="12">
        <v>9232</v>
      </c>
      <c r="G240" s="12">
        <v>2986</v>
      </c>
      <c r="H240" s="12">
        <v>10154</v>
      </c>
      <c r="I240" s="21">
        <f t="shared" si="52"/>
        <v>661403</v>
      </c>
      <c r="J240" s="7">
        <f t="shared" si="53"/>
        <v>4.8651457583349336</v>
      </c>
      <c r="K240" s="12">
        <v>598087</v>
      </c>
      <c r="L240" s="12">
        <v>35288</v>
      </c>
      <c r="M240" s="12">
        <v>11496</v>
      </c>
      <c r="N240" s="12">
        <v>3597</v>
      </c>
      <c r="O240" s="12">
        <v>12940</v>
      </c>
      <c r="P240" s="21">
        <f t="shared" si="54"/>
        <v>661408</v>
      </c>
      <c r="Q240" s="7">
        <f t="shared" si="55"/>
        <v>4.817312460689922</v>
      </c>
      <c r="R240" s="12">
        <v>604114</v>
      </c>
      <c r="S240" s="12">
        <v>33353</v>
      </c>
      <c r="T240" s="12">
        <v>10383</v>
      </c>
      <c r="U240" s="12">
        <v>2927</v>
      </c>
      <c r="V240" s="12">
        <v>10631</v>
      </c>
      <c r="W240" s="30">
        <f t="shared" si="56"/>
        <v>661408</v>
      </c>
      <c r="X240" s="7">
        <f t="shared" si="57"/>
        <v>4.8406067056945181</v>
      </c>
    </row>
    <row r="241" spans="1:51" x14ac:dyDescent="0.25">
      <c r="A241" s="10">
        <v>42966</v>
      </c>
      <c r="B241" s="11" t="s">
        <v>18</v>
      </c>
      <c r="C241" s="28">
        <f t="shared" si="51"/>
        <v>4.8409549445418092</v>
      </c>
      <c r="D241" s="12">
        <v>617724</v>
      </c>
      <c r="E241" s="12">
        <v>21136</v>
      </c>
      <c r="F241" s="12">
        <v>9240</v>
      </c>
      <c r="G241" s="12">
        <v>2987</v>
      </c>
      <c r="H241" s="12">
        <v>10156</v>
      </c>
      <c r="I241" s="21">
        <f t="shared" si="52"/>
        <v>661243</v>
      </c>
      <c r="J241" s="7">
        <f t="shared" si="53"/>
        <v>4.8651010294248858</v>
      </c>
      <c r="K241" s="12">
        <v>597933</v>
      </c>
      <c r="L241" s="12">
        <v>35270</v>
      </c>
      <c r="M241" s="12">
        <v>11491</v>
      </c>
      <c r="N241" s="12">
        <v>3590</v>
      </c>
      <c r="O241" s="12">
        <v>12964</v>
      </c>
      <c r="P241" s="21">
        <f t="shared" si="54"/>
        <v>661248</v>
      </c>
      <c r="Q241" s="7">
        <f t="shared" si="55"/>
        <v>4.8171971786682155</v>
      </c>
      <c r="R241" s="12">
        <v>603963</v>
      </c>
      <c r="S241" s="12">
        <v>33340</v>
      </c>
      <c r="T241" s="12">
        <v>10391</v>
      </c>
      <c r="U241" s="12">
        <v>2913</v>
      </c>
      <c r="V241" s="12">
        <v>10641</v>
      </c>
      <c r="W241" s="30">
        <f t="shared" si="56"/>
        <v>661248</v>
      </c>
      <c r="X241" s="7">
        <f t="shared" si="57"/>
        <v>4.8405666255323272</v>
      </c>
    </row>
    <row r="242" spans="1:51" x14ac:dyDescent="0.25">
      <c r="A242" s="10">
        <v>42967</v>
      </c>
      <c r="B242" s="11" t="s">
        <v>12</v>
      </c>
      <c r="C242" s="28">
        <f t="shared" si="51"/>
        <v>4.8409136916268087</v>
      </c>
      <c r="D242" s="12">
        <v>617313</v>
      </c>
      <c r="E242" s="12">
        <v>21097</v>
      </c>
      <c r="F242" s="12">
        <v>9235</v>
      </c>
      <c r="G242" s="12">
        <v>2976</v>
      </c>
      <c r="H242" s="12">
        <v>10168</v>
      </c>
      <c r="I242" s="21">
        <f t="shared" si="52"/>
        <v>660789</v>
      </c>
      <c r="J242" s="7">
        <f t="shared" si="53"/>
        <v>4.8650597997242686</v>
      </c>
      <c r="K242" s="12">
        <v>597531</v>
      </c>
      <c r="L242" s="12">
        <v>35220</v>
      </c>
      <c r="M242" s="12">
        <v>11485</v>
      </c>
      <c r="N242" s="12">
        <v>3593</v>
      </c>
      <c r="O242" s="12">
        <v>12965</v>
      </c>
      <c r="P242" s="21">
        <f t="shared" si="54"/>
        <v>660794</v>
      </c>
      <c r="Q242" s="7">
        <f t="shared" si="55"/>
        <v>4.8171457367954309</v>
      </c>
      <c r="R242" s="12">
        <v>603542</v>
      </c>
      <c r="S242" s="12">
        <v>33310</v>
      </c>
      <c r="T242" s="12">
        <v>10397</v>
      </c>
      <c r="U242" s="12">
        <v>2907</v>
      </c>
      <c r="V242" s="12">
        <v>10637</v>
      </c>
      <c r="W242" s="30">
        <f t="shared" si="56"/>
        <v>660793</v>
      </c>
      <c r="X242" s="7">
        <f t="shared" si="57"/>
        <v>4.8405355383607276</v>
      </c>
    </row>
    <row r="243" spans="1:51" x14ac:dyDescent="0.25">
      <c r="A243" s="10">
        <v>42968</v>
      </c>
      <c r="B243" s="11" t="s">
        <v>13</v>
      </c>
      <c r="C243" s="28">
        <f t="shared" si="51"/>
        <v>4.8408648686550544</v>
      </c>
      <c r="D243" s="12">
        <v>617041</v>
      </c>
      <c r="E243" s="12">
        <v>21082</v>
      </c>
      <c r="F243" s="12">
        <v>9237</v>
      </c>
      <c r="G243" s="12">
        <v>2990</v>
      </c>
      <c r="H243" s="12">
        <v>10171</v>
      </c>
      <c r="I243" s="21">
        <f t="shared" si="52"/>
        <v>660521</v>
      </c>
      <c r="J243" s="7">
        <f t="shared" si="53"/>
        <v>4.864939948919111</v>
      </c>
      <c r="K243" s="12">
        <v>597300</v>
      </c>
      <c r="L243" s="12">
        <v>35187</v>
      </c>
      <c r="M243" s="12">
        <v>11480</v>
      </c>
      <c r="N243" s="12">
        <v>3593</v>
      </c>
      <c r="O243" s="12">
        <v>12966</v>
      </c>
      <c r="P243" s="21">
        <f t="shared" si="54"/>
        <v>660526</v>
      </c>
      <c r="Q243" s="7">
        <f t="shared" si="55"/>
        <v>4.81713058986323</v>
      </c>
      <c r="R243" s="12">
        <v>603295</v>
      </c>
      <c r="S243" s="12">
        <v>33296</v>
      </c>
      <c r="T243" s="12">
        <v>10399</v>
      </c>
      <c r="U243" s="12">
        <v>2900</v>
      </c>
      <c r="V243" s="12">
        <v>10636</v>
      </c>
      <c r="W243" s="30">
        <f t="shared" si="56"/>
        <v>660526</v>
      </c>
      <c r="X243" s="7">
        <f t="shared" si="57"/>
        <v>4.8405240671828214</v>
      </c>
    </row>
    <row r="244" spans="1:51" x14ac:dyDescent="0.25">
      <c r="A244" s="10">
        <v>42969</v>
      </c>
      <c r="B244" s="11" t="s">
        <v>14</v>
      </c>
      <c r="C244" s="28">
        <f t="shared" si="51"/>
        <v>4.8409013772392422</v>
      </c>
      <c r="D244" s="12">
        <v>617164</v>
      </c>
      <c r="E244" s="12">
        <v>21036</v>
      </c>
      <c r="F244" s="12">
        <v>9253</v>
      </c>
      <c r="G244" s="12">
        <v>2981</v>
      </c>
      <c r="H244" s="12">
        <v>10175</v>
      </c>
      <c r="I244" s="21">
        <f t="shared" si="52"/>
        <v>660609</v>
      </c>
      <c r="J244" s="7">
        <f t="shared" si="53"/>
        <v>4.86499578419307</v>
      </c>
      <c r="K244" s="12">
        <v>597447</v>
      </c>
      <c r="L244" s="12">
        <v>35128</v>
      </c>
      <c r="M244" s="12">
        <v>11484</v>
      </c>
      <c r="N244" s="12">
        <v>3585</v>
      </c>
      <c r="O244" s="12">
        <v>12971</v>
      </c>
      <c r="P244" s="21">
        <f t="shared" si="54"/>
        <v>660615</v>
      </c>
      <c r="Q244" s="7">
        <f t="shared" si="55"/>
        <v>4.8172384823232894</v>
      </c>
      <c r="R244" s="12">
        <v>603390</v>
      </c>
      <c r="S244" s="12">
        <v>33260</v>
      </c>
      <c r="T244" s="12">
        <v>10417</v>
      </c>
      <c r="U244" s="12">
        <v>2898</v>
      </c>
      <c r="V244" s="12">
        <v>10650</v>
      </c>
      <c r="W244" s="30">
        <f t="shared" si="56"/>
        <v>660615</v>
      </c>
      <c r="X244" s="7">
        <f t="shared" si="57"/>
        <v>4.8404698652013654</v>
      </c>
    </row>
    <row r="245" spans="1:51" x14ac:dyDescent="0.25">
      <c r="A245" s="10">
        <v>42970</v>
      </c>
      <c r="B245" s="11" t="s">
        <v>15</v>
      </c>
      <c r="C245" s="28">
        <f t="shared" si="51"/>
        <v>4.8409675238914653</v>
      </c>
      <c r="D245" s="12">
        <v>616947</v>
      </c>
      <c r="E245" s="12">
        <v>20998</v>
      </c>
      <c r="F245" s="12">
        <v>9247</v>
      </c>
      <c r="G245" s="12">
        <v>2983</v>
      </c>
      <c r="H245" s="12">
        <v>10168</v>
      </c>
      <c r="I245" s="21">
        <f t="shared" si="52"/>
        <v>660343</v>
      </c>
      <c r="J245" s="7">
        <f t="shared" si="53"/>
        <v>4.865050435909823</v>
      </c>
      <c r="K245" s="12">
        <v>597245</v>
      </c>
      <c r="L245" s="12">
        <v>35090</v>
      </c>
      <c r="M245" s="12">
        <v>11475</v>
      </c>
      <c r="N245" s="12">
        <v>3577</v>
      </c>
      <c r="O245" s="12">
        <v>12962</v>
      </c>
      <c r="P245" s="21">
        <f t="shared" si="54"/>
        <v>660349</v>
      </c>
      <c r="Q245" s="7">
        <f t="shared" si="55"/>
        <v>4.8173405275089385</v>
      </c>
      <c r="R245" s="12">
        <v>603163</v>
      </c>
      <c r="S245" s="12">
        <v>33223</v>
      </c>
      <c r="T245" s="12">
        <v>10427</v>
      </c>
      <c r="U245" s="12">
        <v>2903</v>
      </c>
      <c r="V245" s="12">
        <v>10633</v>
      </c>
      <c r="W245" s="30">
        <f t="shared" si="56"/>
        <v>660349</v>
      </c>
      <c r="X245" s="7">
        <f t="shared" si="57"/>
        <v>4.8405116082556345</v>
      </c>
    </row>
    <row r="246" spans="1:51" x14ac:dyDescent="0.25">
      <c r="A246" s="10">
        <v>42971</v>
      </c>
      <c r="B246" s="11" t="s">
        <v>16</v>
      </c>
      <c r="C246" s="28">
        <f t="shared" si="51"/>
        <v>4.8409831483348889</v>
      </c>
      <c r="D246" s="12">
        <v>617065</v>
      </c>
      <c r="E246" s="12">
        <v>20995</v>
      </c>
      <c r="F246" s="12">
        <v>9236</v>
      </c>
      <c r="G246" s="12">
        <v>2987</v>
      </c>
      <c r="H246" s="12">
        <v>10171</v>
      </c>
      <c r="I246" s="21">
        <f t="shared" si="52"/>
        <v>660454</v>
      </c>
      <c r="J246" s="7">
        <f t="shared" si="53"/>
        <v>4.8650746304814563</v>
      </c>
      <c r="K246" s="12">
        <v>597359</v>
      </c>
      <c r="L246" s="12">
        <v>35074</v>
      </c>
      <c r="M246" s="12">
        <v>11488</v>
      </c>
      <c r="N246" s="12">
        <v>3570</v>
      </c>
      <c r="O246" s="12">
        <v>12969</v>
      </c>
      <c r="P246" s="21">
        <f t="shared" si="54"/>
        <v>660460</v>
      </c>
      <c r="Q246" s="7">
        <f t="shared" si="55"/>
        <v>4.8173454864791205</v>
      </c>
      <c r="R246" s="12">
        <v>603274</v>
      </c>
      <c r="S246" s="12">
        <v>33226</v>
      </c>
      <c r="T246" s="12">
        <v>10424</v>
      </c>
      <c r="U246" s="12">
        <v>2894</v>
      </c>
      <c r="V246" s="12">
        <v>10642</v>
      </c>
      <c r="W246" s="30">
        <f t="shared" si="56"/>
        <v>660460</v>
      </c>
      <c r="X246" s="7">
        <f t="shared" si="57"/>
        <v>4.8405293280440906</v>
      </c>
    </row>
    <row r="247" spans="1:51" x14ac:dyDescent="0.25">
      <c r="A247" s="10">
        <v>42972</v>
      </c>
      <c r="B247" s="11" t="s">
        <v>17</v>
      </c>
      <c r="C247" s="28">
        <f t="shared" si="51"/>
        <v>4.8420283211625792</v>
      </c>
      <c r="D247" s="12">
        <v>617219</v>
      </c>
      <c r="E247" s="12">
        <v>20996</v>
      </c>
      <c r="F247" s="12">
        <v>8229</v>
      </c>
      <c r="G247" s="12">
        <v>2979</v>
      </c>
      <c r="H247" s="12">
        <v>10170</v>
      </c>
      <c r="I247" s="21">
        <f t="shared" si="52"/>
        <v>659593</v>
      </c>
      <c r="J247" s="7">
        <f t="shared" si="53"/>
        <v>4.8679928380076802</v>
      </c>
      <c r="K247" s="12">
        <v>597521</v>
      </c>
      <c r="L247" s="12">
        <v>35076</v>
      </c>
      <c r="M247" s="12">
        <v>11481</v>
      </c>
      <c r="N247" s="12">
        <v>3556</v>
      </c>
      <c r="O247" s="12">
        <v>12965</v>
      </c>
      <c r="P247" s="21">
        <f t="shared" si="54"/>
        <v>660599</v>
      </c>
      <c r="Q247" s="7">
        <f t="shared" si="55"/>
        <v>4.8174898841808727</v>
      </c>
      <c r="R247" s="12">
        <v>603416</v>
      </c>
      <c r="S247" s="12">
        <v>33234</v>
      </c>
      <c r="T247" s="12">
        <v>10420</v>
      </c>
      <c r="U247" s="12">
        <v>2892</v>
      </c>
      <c r="V247" s="12">
        <v>10637</v>
      </c>
      <c r="W247" s="30">
        <f t="shared" si="56"/>
        <v>660599</v>
      </c>
      <c r="X247" s="7">
        <f t="shared" si="57"/>
        <v>4.8406022412991847</v>
      </c>
    </row>
    <row r="248" spans="1:51" x14ac:dyDescent="0.25">
      <c r="A248" s="10">
        <v>42973</v>
      </c>
      <c r="B248" s="11" t="s">
        <v>18</v>
      </c>
      <c r="C248" s="28">
        <f t="shared" si="51"/>
        <v>4.8407087585251052</v>
      </c>
      <c r="D248" s="12">
        <v>617234</v>
      </c>
      <c r="E248" s="12">
        <v>20976</v>
      </c>
      <c r="F248" s="12">
        <v>9225</v>
      </c>
      <c r="G248" s="12">
        <v>2972</v>
      </c>
      <c r="H248" s="12">
        <v>10154</v>
      </c>
      <c r="I248" s="21">
        <f t="shared" si="52"/>
        <v>660561</v>
      </c>
      <c r="J248" s="7">
        <f t="shared" si="53"/>
        <v>4.8653296213370147</v>
      </c>
      <c r="K248" s="12">
        <v>591562</v>
      </c>
      <c r="L248" s="12">
        <v>35032</v>
      </c>
      <c r="M248" s="12">
        <v>11478</v>
      </c>
      <c r="N248" s="12">
        <v>3549</v>
      </c>
      <c r="O248" s="12">
        <v>12946</v>
      </c>
      <c r="P248" s="21">
        <f t="shared" si="54"/>
        <v>654567</v>
      </c>
      <c r="Q248" s="7">
        <f t="shared" si="55"/>
        <v>4.8160325833719089</v>
      </c>
      <c r="R248" s="12">
        <v>603431</v>
      </c>
      <c r="S248" s="12">
        <v>33212</v>
      </c>
      <c r="T248" s="12">
        <v>10417</v>
      </c>
      <c r="U248" s="12">
        <v>2888</v>
      </c>
      <c r="V248" s="12">
        <v>10619</v>
      </c>
      <c r="W248" s="30">
        <f t="shared" si="56"/>
        <v>660567</v>
      </c>
      <c r="X248" s="7">
        <f t="shared" si="57"/>
        <v>4.8407640708663919</v>
      </c>
    </row>
    <row r="249" spans="1:51" x14ac:dyDescent="0.25">
      <c r="A249" s="10">
        <v>42974</v>
      </c>
      <c r="B249" s="11" t="s">
        <v>12</v>
      </c>
      <c r="C249" s="28">
        <f t="shared" si="51"/>
        <v>4.8414113271875392</v>
      </c>
      <c r="D249" s="12">
        <v>617271</v>
      </c>
      <c r="E249" s="12">
        <v>20948</v>
      </c>
      <c r="F249" s="12">
        <v>9241</v>
      </c>
      <c r="G249" s="12">
        <v>2963</v>
      </c>
      <c r="H249" s="12">
        <v>10139</v>
      </c>
      <c r="I249" s="21">
        <f t="shared" si="52"/>
        <v>660562</v>
      </c>
      <c r="J249" s="7">
        <f t="shared" si="53"/>
        <v>4.8654554757918254</v>
      </c>
      <c r="K249" s="12">
        <v>597615</v>
      </c>
      <c r="L249" s="12">
        <v>35007</v>
      </c>
      <c r="M249" s="12">
        <v>11478</v>
      </c>
      <c r="N249" s="12">
        <v>3538</v>
      </c>
      <c r="O249" s="12">
        <v>12930</v>
      </c>
      <c r="P249" s="21">
        <f t="shared" si="54"/>
        <v>660568</v>
      </c>
      <c r="Q249" s="7">
        <f t="shared" si="55"/>
        <v>4.8178885444042097</v>
      </c>
      <c r="R249" s="12">
        <v>603469</v>
      </c>
      <c r="S249" s="12">
        <v>33188</v>
      </c>
      <c r="T249" s="12">
        <v>10422</v>
      </c>
      <c r="U249" s="12">
        <v>2885</v>
      </c>
      <c r="V249" s="12">
        <v>10604</v>
      </c>
      <c r="W249" s="30">
        <f t="shared" si="56"/>
        <v>660568</v>
      </c>
      <c r="X249" s="7">
        <f t="shared" si="57"/>
        <v>4.8408899613665817</v>
      </c>
    </row>
    <row r="250" spans="1:51" x14ac:dyDescent="0.25">
      <c r="A250" s="10">
        <v>42975</v>
      </c>
      <c r="B250" s="11" t="s">
        <v>13</v>
      </c>
      <c r="C250" s="28">
        <f t="shared" si="51"/>
        <v>4.8416285938461812</v>
      </c>
      <c r="D250" s="12">
        <v>617610</v>
      </c>
      <c r="E250" s="12">
        <v>20922</v>
      </c>
      <c r="F250" s="12">
        <v>9218</v>
      </c>
      <c r="G250" s="12">
        <v>2957</v>
      </c>
      <c r="H250" s="12">
        <v>10134</v>
      </c>
      <c r="I250" s="21">
        <f t="shared" si="52"/>
        <v>660841</v>
      </c>
      <c r="J250" s="7">
        <f t="shared" si="53"/>
        <v>4.8656787336136835</v>
      </c>
      <c r="K250" s="12">
        <v>597954</v>
      </c>
      <c r="L250" s="12">
        <v>34989</v>
      </c>
      <c r="M250" s="12">
        <v>11453</v>
      </c>
      <c r="N250" s="12">
        <v>3523</v>
      </c>
      <c r="O250" s="12">
        <v>12928</v>
      </c>
      <c r="P250" s="21">
        <f t="shared" si="54"/>
        <v>660847</v>
      </c>
      <c r="Q250" s="7">
        <f t="shared" si="55"/>
        <v>4.8181485275714344</v>
      </c>
      <c r="R250" s="12">
        <v>603783</v>
      </c>
      <c r="S250" s="12">
        <v>33166</v>
      </c>
      <c r="T250" s="12">
        <v>10426</v>
      </c>
      <c r="U250" s="12">
        <v>2870</v>
      </c>
      <c r="V250" s="12">
        <v>10602</v>
      </c>
      <c r="W250" s="30">
        <f t="shared" si="56"/>
        <v>660847</v>
      </c>
      <c r="X250" s="7">
        <f t="shared" si="57"/>
        <v>4.8410585203534255</v>
      </c>
    </row>
    <row r="251" spans="1:51" x14ac:dyDescent="0.25">
      <c r="A251" s="10">
        <v>42976</v>
      </c>
      <c r="B251" s="11" t="s">
        <v>14</v>
      </c>
      <c r="C251" s="28">
        <f t="shared" si="51"/>
        <v>4.8419345814751145</v>
      </c>
      <c r="D251" s="12">
        <v>617561</v>
      </c>
      <c r="E251" s="12">
        <v>20899</v>
      </c>
      <c r="F251" s="12">
        <v>9214</v>
      </c>
      <c r="G251" s="12">
        <v>2950</v>
      </c>
      <c r="H251" s="12">
        <v>10115</v>
      </c>
      <c r="I251" s="21">
        <f t="shared" si="52"/>
        <v>660739</v>
      </c>
      <c r="J251" s="7">
        <f t="shared" si="53"/>
        <v>4.8658517205734793</v>
      </c>
      <c r="K251" s="12">
        <v>597953</v>
      </c>
      <c r="L251" s="12">
        <v>34958</v>
      </c>
      <c r="M251" s="12">
        <v>11436</v>
      </c>
      <c r="N251" s="12">
        <v>3513</v>
      </c>
      <c r="O251" s="12">
        <v>12885</v>
      </c>
      <c r="P251" s="21">
        <f t="shared" si="54"/>
        <v>660745</v>
      </c>
      <c r="Q251" s="7">
        <f t="shared" si="55"/>
        <v>4.8185245442644291</v>
      </c>
      <c r="R251" s="12">
        <v>603801</v>
      </c>
      <c r="S251" s="12">
        <v>33109</v>
      </c>
      <c r="T251" s="12">
        <v>10408</v>
      </c>
      <c r="U251" s="12">
        <v>2857</v>
      </c>
      <c r="V251" s="12">
        <v>10570</v>
      </c>
      <c r="W251" s="30">
        <f t="shared" si="56"/>
        <v>660745</v>
      </c>
      <c r="X251" s="7">
        <f t="shared" si="57"/>
        <v>4.841427479587435</v>
      </c>
    </row>
    <row r="252" spans="1:51" x14ac:dyDescent="0.25">
      <c r="A252" s="10">
        <v>42977</v>
      </c>
      <c r="B252" s="11" t="s">
        <v>15</v>
      </c>
      <c r="C252" s="28">
        <f t="shared" si="51"/>
        <v>4.8420556715796037</v>
      </c>
      <c r="D252" s="12">
        <v>617783</v>
      </c>
      <c r="E252" s="12">
        <v>20883</v>
      </c>
      <c r="F252" s="12">
        <v>9199</v>
      </c>
      <c r="G252" s="12">
        <v>2960</v>
      </c>
      <c r="H252" s="12">
        <v>10104</v>
      </c>
      <c r="I252" s="21">
        <f t="shared" si="52"/>
        <v>660929</v>
      </c>
      <c r="J252" s="7">
        <f t="shared" si="53"/>
        <v>4.8659810660449159</v>
      </c>
      <c r="K252" s="12">
        <v>598157</v>
      </c>
      <c r="L252" s="12">
        <v>34957</v>
      </c>
      <c r="M252" s="12">
        <v>11426</v>
      </c>
      <c r="N252" s="12">
        <v>3510</v>
      </c>
      <c r="O252" s="12">
        <v>12885</v>
      </c>
      <c r="P252" s="21">
        <f t="shared" si="54"/>
        <v>660935</v>
      </c>
      <c r="Q252" s="7">
        <f t="shared" si="55"/>
        <v>4.8186221035351435</v>
      </c>
      <c r="R252" s="12">
        <v>604017</v>
      </c>
      <c r="S252" s="12">
        <v>33094</v>
      </c>
      <c r="T252" s="12">
        <v>10408</v>
      </c>
      <c r="U252" s="12">
        <v>2858</v>
      </c>
      <c r="V252" s="12">
        <v>10558</v>
      </c>
      <c r="W252" s="30">
        <f t="shared" si="56"/>
        <v>660935</v>
      </c>
      <c r="X252" s="7">
        <f t="shared" si="57"/>
        <v>4.8415638451587526</v>
      </c>
    </row>
    <row r="253" spans="1:51" x14ac:dyDescent="0.25">
      <c r="A253" s="10">
        <v>42978</v>
      </c>
      <c r="B253" s="11" t="s">
        <v>16</v>
      </c>
      <c r="C253" s="28">
        <f t="shared" si="51"/>
        <v>4.8420886499257199</v>
      </c>
      <c r="D253" s="12">
        <v>617743</v>
      </c>
      <c r="E253" s="12">
        <v>20861</v>
      </c>
      <c r="F253" s="12">
        <v>9208</v>
      </c>
      <c r="G253" s="12">
        <v>2961</v>
      </c>
      <c r="H253" s="12">
        <v>10097</v>
      </c>
      <c r="I253" s="21">
        <f t="shared" si="52"/>
        <v>660870</v>
      </c>
      <c r="J253" s="7">
        <f t="shared" si="53"/>
        <v>4.8660129828861951</v>
      </c>
      <c r="K253" s="12">
        <v>598115</v>
      </c>
      <c r="L253" s="12">
        <v>34956</v>
      </c>
      <c r="M253" s="12">
        <v>11421</v>
      </c>
      <c r="N253" s="12">
        <v>3512</v>
      </c>
      <c r="O253" s="12">
        <v>12873</v>
      </c>
      <c r="P253" s="21">
        <f t="shared" si="54"/>
        <v>660877</v>
      </c>
      <c r="Q253" s="7">
        <f t="shared" si="55"/>
        <v>4.8186863818834667</v>
      </c>
      <c r="R253" s="12">
        <v>603949</v>
      </c>
      <c r="S253" s="12">
        <v>33119</v>
      </c>
      <c r="T253" s="12">
        <v>10398</v>
      </c>
      <c r="U253" s="12">
        <v>2854</v>
      </c>
      <c r="V253" s="12">
        <v>10557</v>
      </c>
      <c r="W253" s="30">
        <f t="shared" si="56"/>
        <v>660877</v>
      </c>
      <c r="X253" s="7">
        <f t="shared" si="57"/>
        <v>4.8415665850074978</v>
      </c>
    </row>
    <row r="254" spans="1:51" x14ac:dyDescent="0.25">
      <c r="A254" s="27">
        <v>42948</v>
      </c>
      <c r="B254" s="11" t="s">
        <v>19</v>
      </c>
      <c r="C254" s="7">
        <f>AVERAGE(C223:C253)</f>
        <v>4.8406673305494881</v>
      </c>
      <c r="D254" s="12">
        <f>AVERAGE(D223:D253)</f>
        <v>615389.3548387097</v>
      </c>
      <c r="E254" s="12">
        <f t="shared" ref="E254:X254" si="58">AVERAGE(E223:E253)</f>
        <v>21018.83870967742</v>
      </c>
      <c r="F254" s="12">
        <f t="shared" si="58"/>
        <v>9118.1612903225814</v>
      </c>
      <c r="G254" s="12">
        <f t="shared" si="58"/>
        <v>2991.8709677419356</v>
      </c>
      <c r="H254" s="12">
        <f t="shared" si="58"/>
        <v>10176.645161290322</v>
      </c>
      <c r="I254" s="12">
        <f t="shared" si="58"/>
        <v>658694.87096774194</v>
      </c>
      <c r="J254" s="7">
        <f t="shared" si="58"/>
        <v>4.8649793994000872</v>
      </c>
      <c r="K254" s="12">
        <f t="shared" si="58"/>
        <v>595445.74193548388</v>
      </c>
      <c r="L254" s="12">
        <f t="shared" si="58"/>
        <v>35099.870967741932</v>
      </c>
      <c r="M254" s="12">
        <f t="shared" si="58"/>
        <v>11428.225806451614</v>
      </c>
      <c r="N254" s="12">
        <f t="shared" si="58"/>
        <v>3583.7741935483873</v>
      </c>
      <c r="O254" s="12">
        <f t="shared" si="58"/>
        <v>12948.935483870968</v>
      </c>
      <c r="P254" s="12">
        <f t="shared" si="58"/>
        <v>658506.54838709673</v>
      </c>
      <c r="Q254" s="7">
        <f t="shared" si="58"/>
        <v>4.8170046545380059</v>
      </c>
      <c r="R254" s="12">
        <f t="shared" si="58"/>
        <v>601596.61290322582</v>
      </c>
      <c r="S254" s="12">
        <f t="shared" si="58"/>
        <v>33176.354838709674</v>
      </c>
      <c r="T254" s="12">
        <f t="shared" si="58"/>
        <v>10347.612903225807</v>
      </c>
      <c r="U254" s="12">
        <f t="shared" si="58"/>
        <v>2934.0645161290322</v>
      </c>
      <c r="V254" s="12">
        <f t="shared" si="58"/>
        <v>10677.677419354839</v>
      </c>
      <c r="W254" s="12">
        <f t="shared" si="58"/>
        <v>658732.32258064521</v>
      </c>
      <c r="X254" s="7">
        <f t="shared" si="58"/>
        <v>4.8400179377103729</v>
      </c>
    </row>
    <row r="255" spans="1:51" x14ac:dyDescent="0.25">
      <c r="A255" s="10">
        <v>42979</v>
      </c>
      <c r="B255" s="11" t="s">
        <v>17</v>
      </c>
      <c r="C255" s="28">
        <f t="shared" ref="C255:C284" si="59">AVERAGE(J255,Q255,X255)</f>
        <v>4.8421650542714474</v>
      </c>
      <c r="D255" s="12">
        <v>617752</v>
      </c>
      <c r="E255" s="12">
        <v>20844</v>
      </c>
      <c r="F255" s="12">
        <v>9211</v>
      </c>
      <c r="G255" s="12">
        <v>2950</v>
      </c>
      <c r="H255" s="12">
        <v>10076</v>
      </c>
      <c r="I255" s="21">
        <f t="shared" ref="I255:I284" si="60">SUM(D255:H255)</f>
        <v>660833</v>
      </c>
      <c r="J255" s="7">
        <f t="shared" ref="J255:J284" si="61">(D255*5+E255*4+F255*3+G255*2+H255*1)/I255</f>
        <v>4.8661991758886129</v>
      </c>
      <c r="K255" s="12">
        <v>598103</v>
      </c>
      <c r="L255" s="12">
        <v>34943</v>
      </c>
      <c r="M255" s="12">
        <v>11428</v>
      </c>
      <c r="N255" s="12">
        <v>3505</v>
      </c>
      <c r="O255" s="12">
        <v>12861</v>
      </c>
      <c r="P255" s="21">
        <f t="shared" ref="P255:P284" si="62">SUM(K255:O255)</f>
        <v>660840</v>
      </c>
      <c r="Q255" s="7">
        <f t="shared" ref="Q255:Q284" si="63">(K255*5+L255*4+M255*3+N255*2+O255*1)/P255</f>
        <v>4.8187791295926399</v>
      </c>
      <c r="R255" s="12">
        <v>603904</v>
      </c>
      <c r="S255" s="12">
        <v>33124</v>
      </c>
      <c r="T255" s="12">
        <v>10394</v>
      </c>
      <c r="U255" s="12">
        <v>2852</v>
      </c>
      <c r="V255" s="12">
        <v>10566</v>
      </c>
      <c r="W255" s="30">
        <f t="shared" ref="W255:W284" si="64">SUM(R255:V255)</f>
        <v>660840</v>
      </c>
      <c r="X255" s="7">
        <f t="shared" ref="X255:X284" si="65">(R255*5+S255*4+T255*3+U255*2+V255*1)/W255</f>
        <v>4.8415168573330911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x14ac:dyDescent="0.25">
      <c r="A256" s="10">
        <v>42980</v>
      </c>
      <c r="B256" s="11" t="s">
        <v>18</v>
      </c>
      <c r="C256" s="28">
        <f t="shared" si="59"/>
        <v>4.8422626845071486</v>
      </c>
      <c r="D256" s="12">
        <v>617923</v>
      </c>
      <c r="E256" s="12">
        <v>20848</v>
      </c>
      <c r="F256" s="12">
        <v>9218</v>
      </c>
      <c r="G256" s="12">
        <v>2949</v>
      </c>
      <c r="H256" s="12">
        <v>10061</v>
      </c>
      <c r="I256" s="21">
        <f t="shared" si="60"/>
        <v>660999</v>
      </c>
      <c r="J256" s="7">
        <f t="shared" si="61"/>
        <v>4.8663008567335204</v>
      </c>
      <c r="K256" s="12">
        <v>598294</v>
      </c>
      <c r="L256" s="12">
        <v>34933</v>
      </c>
      <c r="M256" s="12">
        <v>11416</v>
      </c>
      <c r="N256" s="12">
        <v>3511</v>
      </c>
      <c r="O256" s="12">
        <v>12852</v>
      </c>
      <c r="P256" s="21">
        <f t="shared" si="62"/>
        <v>661006</v>
      </c>
      <c r="Q256" s="7">
        <f t="shared" si="63"/>
        <v>4.8189033079881272</v>
      </c>
      <c r="R256" s="12">
        <v>604086</v>
      </c>
      <c r="S256" s="12">
        <v>33114</v>
      </c>
      <c r="T256" s="12">
        <v>10388</v>
      </c>
      <c r="U256" s="12">
        <v>2848</v>
      </c>
      <c r="V256" s="12">
        <v>10570</v>
      </c>
      <c r="W256" s="21">
        <f t="shared" si="64"/>
        <v>661006</v>
      </c>
      <c r="X256" s="7">
        <f t="shared" si="65"/>
        <v>4.8415838887997991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x14ac:dyDescent="0.25">
      <c r="A257" s="10">
        <v>42981</v>
      </c>
      <c r="B257" s="11" t="s">
        <v>12</v>
      </c>
      <c r="C257" s="28">
        <f t="shared" si="59"/>
        <v>4.8422837994764292</v>
      </c>
      <c r="D257" s="12">
        <v>617595</v>
      </c>
      <c r="E257" s="12">
        <v>20845</v>
      </c>
      <c r="F257" s="12">
        <v>9213</v>
      </c>
      <c r="G257" s="12">
        <v>2952</v>
      </c>
      <c r="H257" s="12">
        <v>10045</v>
      </c>
      <c r="I257" s="21">
        <f t="shared" si="60"/>
        <v>660650</v>
      </c>
      <c r="J257" s="7">
        <f t="shared" si="61"/>
        <v>4.8663331567395742</v>
      </c>
      <c r="K257" s="12">
        <v>597970</v>
      </c>
      <c r="L257" s="12">
        <v>34920</v>
      </c>
      <c r="M257" s="12">
        <v>11415</v>
      </c>
      <c r="N257" s="12">
        <v>3512</v>
      </c>
      <c r="O257" s="12">
        <v>12840</v>
      </c>
      <c r="P257" s="21">
        <f t="shared" si="62"/>
        <v>660657</v>
      </c>
      <c r="Q257" s="7">
        <f t="shared" si="63"/>
        <v>4.8188984601691951</v>
      </c>
      <c r="R257" s="12">
        <v>603753</v>
      </c>
      <c r="S257" s="12">
        <v>33121</v>
      </c>
      <c r="T257" s="12">
        <v>10387</v>
      </c>
      <c r="U257" s="12">
        <v>2844</v>
      </c>
      <c r="V257" s="12">
        <v>10552</v>
      </c>
      <c r="W257" s="21">
        <f t="shared" si="64"/>
        <v>660657</v>
      </c>
      <c r="X257" s="7">
        <f t="shared" si="65"/>
        <v>4.8416197815205164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x14ac:dyDescent="0.25">
      <c r="A258" s="10">
        <v>42982</v>
      </c>
      <c r="B258" s="11" t="s">
        <v>13</v>
      </c>
      <c r="C258" s="28">
        <f>AVERAGE(J258,Q258,X258)</f>
        <v>4.842292344100577</v>
      </c>
      <c r="D258" s="12">
        <v>617445</v>
      </c>
      <c r="E258" s="12">
        <v>20861</v>
      </c>
      <c r="F258" s="12">
        <v>9191</v>
      </c>
      <c r="G258" s="12">
        <v>2956</v>
      </c>
      <c r="H258" s="12">
        <v>10032</v>
      </c>
      <c r="I258" s="21">
        <f t="shared" si="60"/>
        <v>660485</v>
      </c>
      <c r="J258" s="7">
        <f t="shared" si="61"/>
        <v>4.8664027192139114</v>
      </c>
      <c r="K258" s="12">
        <v>597793</v>
      </c>
      <c r="L258" s="12">
        <v>34940</v>
      </c>
      <c r="M258" s="12">
        <v>11421</v>
      </c>
      <c r="N258" s="12">
        <v>3507</v>
      </c>
      <c r="O258" s="12">
        <v>12831</v>
      </c>
      <c r="P258" s="21">
        <f t="shared" si="62"/>
        <v>660492</v>
      </c>
      <c r="Q258" s="7">
        <f t="shared" si="63"/>
        <v>4.8188819849445563</v>
      </c>
      <c r="R258" s="12">
        <v>603585</v>
      </c>
      <c r="S258" s="12">
        <v>33130</v>
      </c>
      <c r="T258" s="12">
        <v>10385</v>
      </c>
      <c r="U258" s="12">
        <v>2841</v>
      </c>
      <c r="V258" s="12">
        <v>10551</v>
      </c>
      <c r="W258" s="21">
        <f t="shared" si="64"/>
        <v>660492</v>
      </c>
      <c r="X258" s="7">
        <f t="shared" si="65"/>
        <v>4.8415923281432631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x14ac:dyDescent="0.25">
      <c r="A259" s="10">
        <v>42983</v>
      </c>
      <c r="B259" s="11" t="s">
        <v>14</v>
      </c>
      <c r="C259" s="28">
        <f t="shared" si="59"/>
        <v>4.842177373455697</v>
      </c>
      <c r="D259" s="12">
        <v>617086</v>
      </c>
      <c r="E259" s="12">
        <v>20847</v>
      </c>
      <c r="F259" s="12">
        <v>9190</v>
      </c>
      <c r="G259" s="12">
        <v>2960</v>
      </c>
      <c r="H259" s="12">
        <v>10018</v>
      </c>
      <c r="I259" s="21">
        <f t="shared" si="60"/>
        <v>660101</v>
      </c>
      <c r="J259" s="7">
        <f t="shared" si="61"/>
        <v>4.8664158969612226</v>
      </c>
      <c r="K259" s="12">
        <v>597392</v>
      </c>
      <c r="L259" s="12">
        <v>34951</v>
      </c>
      <c r="M259" s="12">
        <v>11423</v>
      </c>
      <c r="N259" s="12">
        <v>3513</v>
      </c>
      <c r="O259" s="12">
        <v>12829</v>
      </c>
      <c r="P259" s="21">
        <f t="shared" si="62"/>
        <v>660108</v>
      </c>
      <c r="Q259" s="7">
        <f t="shared" si="63"/>
        <v>4.8187387518406082</v>
      </c>
      <c r="R259" s="12">
        <v>603155</v>
      </c>
      <c r="S259" s="12">
        <v>33159</v>
      </c>
      <c r="T259" s="12">
        <v>10390</v>
      </c>
      <c r="U259" s="12">
        <v>2847</v>
      </c>
      <c r="V259" s="12">
        <v>10557</v>
      </c>
      <c r="W259" s="21">
        <f t="shared" si="64"/>
        <v>660108</v>
      </c>
      <c r="X259" s="7">
        <f t="shared" si="65"/>
        <v>4.8413774715652593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x14ac:dyDescent="0.25">
      <c r="A260" s="10">
        <v>42984</v>
      </c>
      <c r="B260" s="11" t="s">
        <v>15</v>
      </c>
      <c r="C260" s="28">
        <f t="shared" si="59"/>
        <v>4.842164784374563</v>
      </c>
      <c r="D260" s="12">
        <v>616459</v>
      </c>
      <c r="E260" s="12">
        <v>20824</v>
      </c>
      <c r="F260" s="12">
        <v>9183</v>
      </c>
      <c r="G260" s="12">
        <v>2951</v>
      </c>
      <c r="H260" s="12">
        <v>10002</v>
      </c>
      <c r="I260" s="21">
        <f t="shared" si="60"/>
        <v>659419</v>
      </c>
      <c r="J260" s="7">
        <f t="shared" si="61"/>
        <v>4.8664718487031768</v>
      </c>
      <c r="K260" s="12">
        <v>596750</v>
      </c>
      <c r="L260" s="12">
        <v>34938</v>
      </c>
      <c r="M260" s="12">
        <v>11414</v>
      </c>
      <c r="N260" s="12">
        <v>3511</v>
      </c>
      <c r="O260" s="12">
        <v>12813</v>
      </c>
      <c r="P260" s="21">
        <f t="shared" si="62"/>
        <v>659426</v>
      </c>
      <c r="Q260" s="7">
        <f t="shared" si="63"/>
        <v>4.8187044490208146</v>
      </c>
      <c r="R260" s="12">
        <v>602507</v>
      </c>
      <c r="S260" s="12">
        <v>33150</v>
      </c>
      <c r="T260" s="12">
        <v>10372</v>
      </c>
      <c r="U260" s="12">
        <v>2843</v>
      </c>
      <c r="V260" s="12">
        <v>10554</v>
      </c>
      <c r="W260" s="21">
        <f t="shared" si="64"/>
        <v>659426</v>
      </c>
      <c r="X260" s="7">
        <f t="shared" si="65"/>
        <v>4.8413180553996957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x14ac:dyDescent="0.25">
      <c r="A261" s="10">
        <v>42985</v>
      </c>
      <c r="B261" s="11" t="s">
        <v>16</v>
      </c>
      <c r="C261" s="28">
        <f t="shared" si="59"/>
        <v>4.8420625431295461</v>
      </c>
      <c r="D261" s="12">
        <v>616049</v>
      </c>
      <c r="E261" s="12">
        <v>20826</v>
      </c>
      <c r="F261" s="12">
        <v>9196</v>
      </c>
      <c r="G261" s="12">
        <v>2956</v>
      </c>
      <c r="H261" s="12">
        <v>10001</v>
      </c>
      <c r="I261" s="21">
        <f t="shared" si="60"/>
        <v>659028</v>
      </c>
      <c r="J261" s="7">
        <f t="shared" si="61"/>
        <v>4.866333448654685</v>
      </c>
      <c r="K261" s="12">
        <v>596384</v>
      </c>
      <c r="L261" s="12">
        <v>34898</v>
      </c>
      <c r="M261" s="12">
        <v>11426</v>
      </c>
      <c r="N261" s="12">
        <v>3518</v>
      </c>
      <c r="O261" s="12">
        <v>12809</v>
      </c>
      <c r="P261" s="21">
        <f t="shared" si="62"/>
        <v>659035</v>
      </c>
      <c r="Q261" s="7">
        <f t="shared" si="63"/>
        <v>4.8186135789449729</v>
      </c>
      <c r="R261" s="12">
        <v>602122</v>
      </c>
      <c r="S261" s="12">
        <v>33138</v>
      </c>
      <c r="T261" s="12">
        <v>10381</v>
      </c>
      <c r="U261" s="12">
        <v>2848</v>
      </c>
      <c r="V261" s="12">
        <v>10546</v>
      </c>
      <c r="W261" s="21">
        <f t="shared" si="64"/>
        <v>659035</v>
      </c>
      <c r="X261" s="7">
        <f t="shared" si="65"/>
        <v>4.8412406017889795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x14ac:dyDescent="0.25">
      <c r="A262" s="10">
        <v>42986</v>
      </c>
      <c r="B262" s="11" t="s">
        <v>17</v>
      </c>
      <c r="C262" s="28">
        <f t="shared" si="59"/>
        <v>4.8419600404166756</v>
      </c>
      <c r="D262" s="12">
        <v>615762</v>
      </c>
      <c r="E262" s="12">
        <v>20801</v>
      </c>
      <c r="F262" s="12">
        <v>9204</v>
      </c>
      <c r="G262" s="12">
        <v>2963</v>
      </c>
      <c r="H262" s="12">
        <v>9995</v>
      </c>
      <c r="I262" s="21">
        <f t="shared" si="60"/>
        <v>658725</v>
      </c>
      <c r="J262" s="7">
        <f t="shared" si="61"/>
        <v>4.8662901817905801</v>
      </c>
      <c r="K262" s="12">
        <v>596072</v>
      </c>
      <c r="L262" s="12">
        <v>34890</v>
      </c>
      <c r="M262" s="12">
        <v>11435</v>
      </c>
      <c r="N262" s="12">
        <v>3524</v>
      </c>
      <c r="O262" s="12">
        <v>12811</v>
      </c>
      <c r="P262" s="21">
        <f t="shared" si="62"/>
        <v>658732</v>
      </c>
      <c r="Q262" s="7">
        <f t="shared" si="63"/>
        <v>4.818475495345603</v>
      </c>
      <c r="R262" s="12">
        <v>601804</v>
      </c>
      <c r="S262" s="12">
        <v>33144</v>
      </c>
      <c r="T262" s="12">
        <v>10383</v>
      </c>
      <c r="U262" s="12">
        <v>2851</v>
      </c>
      <c r="V262" s="12">
        <v>10550</v>
      </c>
      <c r="W262" s="21">
        <f t="shared" si="64"/>
        <v>658732</v>
      </c>
      <c r="X262" s="7">
        <f t="shared" si="65"/>
        <v>4.8411144441138427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x14ac:dyDescent="0.25">
      <c r="A263" s="10">
        <v>42987</v>
      </c>
      <c r="B263" s="11" t="s">
        <v>18</v>
      </c>
      <c r="C263" s="28">
        <f t="shared" si="59"/>
        <v>4.8419903275744405</v>
      </c>
      <c r="D263" s="12">
        <v>615309</v>
      </c>
      <c r="E263" s="12">
        <v>20776</v>
      </c>
      <c r="F263" s="12">
        <v>9189</v>
      </c>
      <c r="G263" s="12">
        <v>2962</v>
      </c>
      <c r="H263" s="12">
        <v>9981</v>
      </c>
      <c r="I263" s="21">
        <f t="shared" si="60"/>
        <v>658217</v>
      </c>
      <c r="J263" s="7">
        <f t="shared" si="61"/>
        <v>4.8663601821283864</v>
      </c>
      <c r="K263" s="12">
        <v>595632</v>
      </c>
      <c r="L263" s="12">
        <v>34846</v>
      </c>
      <c r="M263" s="12">
        <v>11423</v>
      </c>
      <c r="N263" s="12">
        <v>3520</v>
      </c>
      <c r="O263" s="12">
        <v>12802</v>
      </c>
      <c r="P263" s="21">
        <f t="shared" si="62"/>
        <v>658223</v>
      </c>
      <c r="Q263" s="7">
        <f t="shared" si="63"/>
        <v>4.8185113555740227</v>
      </c>
      <c r="R263" s="12">
        <v>601338</v>
      </c>
      <c r="S263" s="12">
        <v>33120</v>
      </c>
      <c r="T263" s="12">
        <v>10368</v>
      </c>
      <c r="U263" s="12">
        <v>2852</v>
      </c>
      <c r="V263" s="12">
        <v>10545</v>
      </c>
      <c r="W263" s="21">
        <f t="shared" si="64"/>
        <v>658223</v>
      </c>
      <c r="X263" s="7">
        <f t="shared" si="65"/>
        <v>4.8410994450209124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x14ac:dyDescent="0.25">
      <c r="A264" s="10">
        <v>42988</v>
      </c>
      <c r="B264" s="11" t="s">
        <v>12</v>
      </c>
      <c r="C264" s="28">
        <f t="shared" si="59"/>
        <v>4.8419903275744405</v>
      </c>
      <c r="D264" s="12">
        <v>615309</v>
      </c>
      <c r="E264" s="12">
        <v>20776</v>
      </c>
      <c r="F264" s="12">
        <v>9189</v>
      </c>
      <c r="G264" s="12">
        <v>2962</v>
      </c>
      <c r="H264" s="12">
        <v>9981</v>
      </c>
      <c r="I264" s="21">
        <f t="shared" si="60"/>
        <v>658217</v>
      </c>
      <c r="J264" s="7">
        <f t="shared" si="61"/>
        <v>4.8663601821283864</v>
      </c>
      <c r="K264" s="12">
        <v>595632</v>
      </c>
      <c r="L264" s="12">
        <v>34846</v>
      </c>
      <c r="M264" s="12">
        <v>11423</v>
      </c>
      <c r="N264" s="12">
        <v>3520</v>
      </c>
      <c r="O264" s="12">
        <v>12802</v>
      </c>
      <c r="P264" s="21">
        <f t="shared" si="62"/>
        <v>658223</v>
      </c>
      <c r="Q264" s="7">
        <f t="shared" si="63"/>
        <v>4.8185113555740227</v>
      </c>
      <c r="R264" s="12">
        <v>601338</v>
      </c>
      <c r="S264" s="12">
        <v>33120</v>
      </c>
      <c r="T264" s="12">
        <v>10368</v>
      </c>
      <c r="U264" s="12">
        <v>2852</v>
      </c>
      <c r="V264" s="12">
        <v>10545</v>
      </c>
      <c r="W264" s="21">
        <f t="shared" si="64"/>
        <v>658223</v>
      </c>
      <c r="X264" s="7">
        <f t="shared" si="65"/>
        <v>4.8410994450209124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x14ac:dyDescent="0.25">
      <c r="A265" s="10">
        <v>42989</v>
      </c>
      <c r="B265" s="11" t="s">
        <v>13</v>
      </c>
      <c r="C265" s="28">
        <f t="shared" si="59"/>
        <v>4.5993187975323631</v>
      </c>
      <c r="D265" s="12">
        <v>615050</v>
      </c>
      <c r="E265" s="12">
        <v>20797</v>
      </c>
      <c r="F265" s="12">
        <v>9181</v>
      </c>
      <c r="G265" s="12">
        <v>2974</v>
      </c>
      <c r="H265" s="12">
        <v>9968</v>
      </c>
      <c r="I265" s="21">
        <f t="shared" si="60"/>
        <v>657970</v>
      </c>
      <c r="J265" s="7">
        <f t="shared" si="61"/>
        <v>4.8663267322218342</v>
      </c>
      <c r="K265" s="12">
        <v>595363</v>
      </c>
      <c r="L265" s="12">
        <v>34872</v>
      </c>
      <c r="M265" s="12">
        <v>11422</v>
      </c>
      <c r="N265" s="12">
        <v>3528</v>
      </c>
      <c r="O265" s="12">
        <v>12791</v>
      </c>
      <c r="P265" s="21">
        <f t="shared" si="62"/>
        <v>657976</v>
      </c>
      <c r="Q265" s="7">
        <f t="shared" si="63"/>
        <v>4.8184371466436469</v>
      </c>
      <c r="R265" s="12">
        <v>61058</v>
      </c>
      <c r="S265" s="12">
        <v>33148</v>
      </c>
      <c r="T265" s="12">
        <v>10375</v>
      </c>
      <c r="U265" s="12">
        <v>2856</v>
      </c>
      <c r="V265" s="12">
        <v>10539</v>
      </c>
      <c r="W265" s="21">
        <f t="shared" si="64"/>
        <v>117976</v>
      </c>
      <c r="X265" s="7">
        <f t="shared" si="65"/>
        <v>4.1131925137316063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x14ac:dyDescent="0.25">
      <c r="A266" s="10">
        <v>42990</v>
      </c>
      <c r="B266" s="11" t="s">
        <v>14</v>
      </c>
      <c r="C266" s="28">
        <f t="shared" si="59"/>
        <v>4.8419715594145512</v>
      </c>
      <c r="D266" s="12">
        <v>615770</v>
      </c>
      <c r="E266" s="12">
        <v>20817</v>
      </c>
      <c r="F266" s="12">
        <v>9182</v>
      </c>
      <c r="G266" s="12">
        <v>2968</v>
      </c>
      <c r="H266" s="12">
        <v>9984</v>
      </c>
      <c r="I266" s="21">
        <f t="shared" si="60"/>
        <v>658721</v>
      </c>
      <c r="J266" s="7">
        <f t="shared" si="61"/>
        <v>4.8663759011781922</v>
      </c>
      <c r="K266" s="12">
        <v>596073</v>
      </c>
      <c r="L266" s="12">
        <v>34910</v>
      </c>
      <c r="M266" s="12">
        <v>11427</v>
      </c>
      <c r="N266" s="12">
        <v>3521</v>
      </c>
      <c r="O266" s="12">
        <v>12796</v>
      </c>
      <c r="P266" s="21">
        <f t="shared" si="62"/>
        <v>658727</v>
      </c>
      <c r="Q266" s="7">
        <f t="shared" si="63"/>
        <v>4.8185727926743551</v>
      </c>
      <c r="R266" s="12">
        <v>601733</v>
      </c>
      <c r="S266" s="12">
        <v>33202</v>
      </c>
      <c r="T266" s="12">
        <v>10370</v>
      </c>
      <c r="U266" s="12">
        <v>2870</v>
      </c>
      <c r="V266" s="12">
        <v>10552</v>
      </c>
      <c r="W266" s="21">
        <f t="shared" si="64"/>
        <v>658727</v>
      </c>
      <c r="X266" s="7">
        <f t="shared" si="65"/>
        <v>4.8409659843911061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x14ac:dyDescent="0.25">
      <c r="A267" s="10">
        <v>42991</v>
      </c>
      <c r="B267" s="11" t="s">
        <v>15</v>
      </c>
      <c r="C267" s="28">
        <f t="shared" si="59"/>
        <v>4.8420619574896762</v>
      </c>
      <c r="D267" s="12">
        <v>616647</v>
      </c>
      <c r="E267" s="12">
        <v>20826</v>
      </c>
      <c r="F267" s="12">
        <v>9177</v>
      </c>
      <c r="G267" s="12">
        <v>2975</v>
      </c>
      <c r="H267" s="12">
        <v>9988</v>
      </c>
      <c r="I267" s="21">
        <f t="shared" si="60"/>
        <v>659613</v>
      </c>
      <c r="J267" s="7">
        <f t="shared" si="61"/>
        <v>4.8665020246720427</v>
      </c>
      <c r="K267" s="12">
        <v>596913</v>
      </c>
      <c r="L267" s="12">
        <v>34940</v>
      </c>
      <c r="M267" s="12">
        <v>11430</v>
      </c>
      <c r="N267" s="12">
        <v>3520</v>
      </c>
      <c r="O267" s="12">
        <v>12816</v>
      </c>
      <c r="P267" s="21">
        <f t="shared" si="62"/>
        <v>659619</v>
      </c>
      <c r="Q267" s="7">
        <f t="shared" si="63"/>
        <v>4.8186468249095311</v>
      </c>
      <c r="R267" s="12">
        <v>602569</v>
      </c>
      <c r="S267" s="12">
        <v>33232</v>
      </c>
      <c r="T267" s="12">
        <v>10387</v>
      </c>
      <c r="U267" s="12">
        <v>2875</v>
      </c>
      <c r="V267" s="12">
        <v>10556</v>
      </c>
      <c r="W267" s="21">
        <f t="shared" si="64"/>
        <v>659619</v>
      </c>
      <c r="X267" s="7">
        <f t="shared" si="65"/>
        <v>4.8410370228874546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x14ac:dyDescent="0.25">
      <c r="A268" s="10">
        <v>42992</v>
      </c>
      <c r="B268" s="11" t="s">
        <v>16</v>
      </c>
      <c r="C268" s="28">
        <f t="shared" si="59"/>
        <v>4.8419443052648568</v>
      </c>
      <c r="D268" s="12">
        <v>616985</v>
      </c>
      <c r="E268" s="12">
        <v>20833</v>
      </c>
      <c r="F268" s="12">
        <v>9201</v>
      </c>
      <c r="G268" s="12">
        <v>2977</v>
      </c>
      <c r="H268" s="12">
        <v>9997</v>
      </c>
      <c r="I268" s="21">
        <f t="shared" si="60"/>
        <v>659993</v>
      </c>
      <c r="J268" s="7">
        <f t="shared" si="61"/>
        <v>4.8664319167021466</v>
      </c>
      <c r="K268" s="12">
        <v>597208</v>
      </c>
      <c r="L268" s="12">
        <v>34992</v>
      </c>
      <c r="M268" s="12">
        <v>11436</v>
      </c>
      <c r="N268" s="12">
        <v>3533</v>
      </c>
      <c r="O268" s="12">
        <v>12830</v>
      </c>
      <c r="P268" s="21">
        <f t="shared" si="62"/>
        <v>659999</v>
      </c>
      <c r="Q268" s="7">
        <f t="shared" si="63"/>
        <v>4.8185103310762596</v>
      </c>
      <c r="R268" s="12">
        <v>602852</v>
      </c>
      <c r="S268" s="12">
        <v>33284</v>
      </c>
      <c r="T268" s="12">
        <v>10420</v>
      </c>
      <c r="U268" s="12">
        <v>2884</v>
      </c>
      <c r="V268" s="12">
        <v>10559</v>
      </c>
      <c r="W268" s="21">
        <f t="shared" si="64"/>
        <v>659999</v>
      </c>
      <c r="X268" s="7">
        <f t="shared" si="65"/>
        <v>4.8408906680161641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x14ac:dyDescent="0.25">
      <c r="A269" s="10">
        <v>42993</v>
      </c>
      <c r="B269" s="11" t="s">
        <v>17</v>
      </c>
      <c r="C269" s="28">
        <f t="shared" si="59"/>
        <v>4.8419612541517312</v>
      </c>
      <c r="D269" s="12">
        <v>617130</v>
      </c>
      <c r="E269" s="12">
        <v>20852</v>
      </c>
      <c r="F269" s="12">
        <v>9204</v>
      </c>
      <c r="G269" s="12">
        <v>2974</v>
      </c>
      <c r="H269" s="12">
        <v>9987</v>
      </c>
      <c r="I269" s="21">
        <f t="shared" si="60"/>
        <v>660147</v>
      </c>
      <c r="J269" s="7">
        <f t="shared" si="61"/>
        <v>4.8664994311872958</v>
      </c>
      <c r="K269" s="12">
        <v>597338</v>
      </c>
      <c r="L269" s="12">
        <v>35014</v>
      </c>
      <c r="M269" s="12">
        <v>11449</v>
      </c>
      <c r="N269" s="12">
        <v>3527</v>
      </c>
      <c r="O269" s="12">
        <v>12828</v>
      </c>
      <c r="P269" s="21">
        <f t="shared" si="62"/>
        <v>660156</v>
      </c>
      <c r="Q269" s="7">
        <f t="shared" si="63"/>
        <v>4.8185201679603002</v>
      </c>
      <c r="R269" s="12">
        <v>602967</v>
      </c>
      <c r="S269" s="12">
        <v>33315</v>
      </c>
      <c r="T269" s="12">
        <v>10434</v>
      </c>
      <c r="U269" s="12">
        <v>2877</v>
      </c>
      <c r="V269" s="12">
        <v>10560</v>
      </c>
      <c r="W269" s="21">
        <f t="shared" si="64"/>
        <v>660153</v>
      </c>
      <c r="X269" s="7">
        <f t="shared" si="65"/>
        <v>4.8408641633075966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x14ac:dyDescent="0.25">
      <c r="A270" s="10">
        <v>42994</v>
      </c>
      <c r="B270" s="11" t="s">
        <v>18</v>
      </c>
      <c r="C270" s="28">
        <f t="shared" si="59"/>
        <v>4.8419631093340412</v>
      </c>
      <c r="D270" s="12">
        <v>617047</v>
      </c>
      <c r="E270" s="12">
        <v>20836</v>
      </c>
      <c r="F270" s="12">
        <v>9201</v>
      </c>
      <c r="G270" s="12">
        <v>2973</v>
      </c>
      <c r="H270" s="12">
        <v>9985</v>
      </c>
      <c r="I270" s="21">
        <f t="shared" si="60"/>
        <v>660042</v>
      </c>
      <c r="J270" s="7">
        <f t="shared" si="61"/>
        <v>4.8665281906302935</v>
      </c>
      <c r="K270" s="12">
        <v>597259</v>
      </c>
      <c r="L270" s="12">
        <v>34991</v>
      </c>
      <c r="M270" s="12">
        <v>11448</v>
      </c>
      <c r="N270" s="12">
        <v>3526</v>
      </c>
      <c r="O270" s="12">
        <v>12824</v>
      </c>
      <c r="P270" s="21">
        <f t="shared" si="62"/>
        <v>660048</v>
      </c>
      <c r="Q270" s="7">
        <f t="shared" si="63"/>
        <v>4.8185571352386489</v>
      </c>
      <c r="R270" s="12">
        <v>602851</v>
      </c>
      <c r="S270" s="12">
        <v>33320</v>
      </c>
      <c r="T270" s="12">
        <v>10437</v>
      </c>
      <c r="U270" s="12">
        <v>2877</v>
      </c>
      <c r="V270" s="12">
        <v>10563</v>
      </c>
      <c r="W270" s="21">
        <f t="shared" si="64"/>
        <v>660048</v>
      </c>
      <c r="X270" s="7">
        <f t="shared" si="65"/>
        <v>4.8408040021331784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x14ac:dyDescent="0.25">
      <c r="A271" s="10">
        <v>42995</v>
      </c>
      <c r="B271" s="11" t="s">
        <v>12</v>
      </c>
      <c r="C271" s="28" t="e">
        <f t="shared" si="59"/>
        <v>#DIV/0!</v>
      </c>
      <c r="D271" s="12"/>
      <c r="E271" s="12"/>
      <c r="F271" s="12"/>
      <c r="G271" s="12"/>
      <c r="H271" s="12"/>
      <c r="I271" s="21">
        <f t="shared" si="60"/>
        <v>0</v>
      </c>
      <c r="J271" s="7" t="e">
        <f t="shared" si="61"/>
        <v>#DIV/0!</v>
      </c>
      <c r="K271" s="12"/>
      <c r="L271" s="12"/>
      <c r="M271" s="12"/>
      <c r="N271" s="12"/>
      <c r="O271" s="12"/>
      <c r="P271" s="21">
        <f t="shared" si="62"/>
        <v>0</v>
      </c>
      <c r="Q271" s="7" t="e">
        <f t="shared" si="63"/>
        <v>#DIV/0!</v>
      </c>
      <c r="R271" s="12"/>
      <c r="S271" s="12"/>
      <c r="T271" s="12"/>
      <c r="U271" s="12"/>
      <c r="V271" s="12"/>
      <c r="W271" s="21">
        <f t="shared" si="64"/>
        <v>0</v>
      </c>
      <c r="X271" s="7" t="e">
        <f t="shared" si="65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x14ac:dyDescent="0.25">
      <c r="A272" s="10">
        <v>42996</v>
      </c>
      <c r="B272" s="11" t="s">
        <v>13</v>
      </c>
      <c r="C272" s="28" t="e">
        <f t="shared" si="59"/>
        <v>#DIV/0!</v>
      </c>
      <c r="D272" s="12"/>
      <c r="E272" s="12"/>
      <c r="F272" s="12"/>
      <c r="G272" s="12"/>
      <c r="H272" s="12"/>
      <c r="I272" s="21">
        <f t="shared" si="60"/>
        <v>0</v>
      </c>
      <c r="J272" s="7" t="e">
        <f t="shared" si="61"/>
        <v>#DIV/0!</v>
      </c>
      <c r="K272" s="12"/>
      <c r="L272" s="12"/>
      <c r="M272" s="12"/>
      <c r="N272" s="12"/>
      <c r="O272" s="12"/>
      <c r="P272" s="21">
        <f t="shared" si="62"/>
        <v>0</v>
      </c>
      <c r="Q272" s="7" t="e">
        <f t="shared" si="63"/>
        <v>#DIV/0!</v>
      </c>
      <c r="R272" s="12"/>
      <c r="S272" s="12"/>
      <c r="T272" s="12"/>
      <c r="U272" s="12"/>
      <c r="V272" s="12"/>
      <c r="W272" s="21">
        <f t="shared" si="64"/>
        <v>0</v>
      </c>
      <c r="X272" s="7" t="e">
        <f t="shared" si="65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x14ac:dyDescent="0.25">
      <c r="A273" s="10">
        <v>42997</v>
      </c>
      <c r="B273" s="11" t="s">
        <v>14</v>
      </c>
      <c r="C273" s="28" t="e">
        <f t="shared" si="59"/>
        <v>#DIV/0!</v>
      </c>
      <c r="D273" s="12"/>
      <c r="E273" s="12"/>
      <c r="F273" s="12"/>
      <c r="G273" s="12"/>
      <c r="H273" s="12"/>
      <c r="I273" s="21">
        <f t="shared" si="60"/>
        <v>0</v>
      </c>
      <c r="J273" s="7" t="e">
        <f t="shared" si="61"/>
        <v>#DIV/0!</v>
      </c>
      <c r="K273" s="12"/>
      <c r="L273" s="12"/>
      <c r="M273" s="12"/>
      <c r="N273" s="12"/>
      <c r="O273" s="12"/>
      <c r="P273" s="21">
        <f t="shared" si="62"/>
        <v>0</v>
      </c>
      <c r="Q273" s="7" t="e">
        <f t="shared" si="63"/>
        <v>#DIV/0!</v>
      </c>
      <c r="R273" s="12"/>
      <c r="S273" s="12"/>
      <c r="T273" s="12"/>
      <c r="U273" s="12"/>
      <c r="V273" s="12"/>
      <c r="W273" s="21">
        <f t="shared" si="64"/>
        <v>0</v>
      </c>
      <c r="X273" s="7" t="e">
        <f t="shared" si="65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x14ac:dyDescent="0.25">
      <c r="A274" s="10">
        <v>42998</v>
      </c>
      <c r="B274" s="11" t="s">
        <v>15</v>
      </c>
      <c r="C274" s="28" t="e">
        <f t="shared" si="59"/>
        <v>#DIV/0!</v>
      </c>
      <c r="D274" s="12"/>
      <c r="E274" s="12"/>
      <c r="F274" s="12"/>
      <c r="G274" s="12"/>
      <c r="H274" s="12"/>
      <c r="I274" s="21">
        <f t="shared" si="60"/>
        <v>0</v>
      </c>
      <c r="J274" s="7" t="e">
        <f t="shared" si="61"/>
        <v>#DIV/0!</v>
      </c>
      <c r="K274" s="12"/>
      <c r="L274" s="12"/>
      <c r="M274" s="12"/>
      <c r="N274" s="12"/>
      <c r="O274" s="12"/>
      <c r="P274" s="21">
        <f t="shared" si="62"/>
        <v>0</v>
      </c>
      <c r="Q274" s="7" t="e">
        <f t="shared" si="63"/>
        <v>#DIV/0!</v>
      </c>
      <c r="R274" s="12"/>
      <c r="S274" s="12"/>
      <c r="T274" s="12"/>
      <c r="U274" s="12"/>
      <c r="V274" s="12"/>
      <c r="W274" s="21">
        <f t="shared" si="64"/>
        <v>0</v>
      </c>
      <c r="X274" s="7" t="e">
        <f t="shared" si="65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x14ac:dyDescent="0.25">
      <c r="A275" s="10">
        <v>42999</v>
      </c>
      <c r="B275" s="11" t="s">
        <v>16</v>
      </c>
      <c r="C275" s="28" t="e">
        <f t="shared" si="59"/>
        <v>#DIV/0!</v>
      </c>
      <c r="D275" s="12"/>
      <c r="E275" s="12"/>
      <c r="F275" s="12"/>
      <c r="G275" s="12"/>
      <c r="H275" s="12"/>
      <c r="I275" s="21">
        <f t="shared" si="60"/>
        <v>0</v>
      </c>
      <c r="J275" s="7" t="e">
        <f t="shared" si="61"/>
        <v>#DIV/0!</v>
      </c>
      <c r="K275" s="12"/>
      <c r="L275" s="12"/>
      <c r="M275" s="12"/>
      <c r="N275" s="12"/>
      <c r="O275" s="12"/>
      <c r="P275" s="21">
        <f t="shared" si="62"/>
        <v>0</v>
      </c>
      <c r="Q275" s="7" t="e">
        <f t="shared" si="63"/>
        <v>#DIV/0!</v>
      </c>
      <c r="R275" s="12"/>
      <c r="S275" s="12"/>
      <c r="T275" s="12"/>
      <c r="U275" s="12"/>
      <c r="V275" s="12"/>
      <c r="W275" s="21">
        <f t="shared" si="64"/>
        <v>0</v>
      </c>
      <c r="X275" s="7" t="e">
        <f t="shared" si="65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x14ac:dyDescent="0.25">
      <c r="A276" s="10">
        <v>43000</v>
      </c>
      <c r="B276" s="11" t="s">
        <v>17</v>
      </c>
      <c r="C276" s="28" t="e">
        <f t="shared" si="59"/>
        <v>#DIV/0!</v>
      </c>
      <c r="D276" s="12"/>
      <c r="E276" s="12"/>
      <c r="F276" s="12"/>
      <c r="G276" s="12"/>
      <c r="H276" s="12"/>
      <c r="I276" s="21">
        <f t="shared" si="60"/>
        <v>0</v>
      </c>
      <c r="J276" s="7" t="e">
        <f t="shared" si="61"/>
        <v>#DIV/0!</v>
      </c>
      <c r="K276" s="12"/>
      <c r="L276" s="12"/>
      <c r="M276" s="12"/>
      <c r="N276" s="12"/>
      <c r="O276" s="12"/>
      <c r="P276" s="21">
        <f t="shared" si="62"/>
        <v>0</v>
      </c>
      <c r="Q276" s="7" t="e">
        <f t="shared" si="63"/>
        <v>#DIV/0!</v>
      </c>
      <c r="R276" s="12"/>
      <c r="S276" s="12"/>
      <c r="T276" s="12"/>
      <c r="U276" s="12"/>
      <c r="V276" s="12"/>
      <c r="W276" s="21">
        <f t="shared" si="64"/>
        <v>0</v>
      </c>
      <c r="X276" s="7" t="e">
        <f t="shared" si="65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x14ac:dyDescent="0.25">
      <c r="A277" s="10">
        <v>43001</v>
      </c>
      <c r="B277" s="11" t="s">
        <v>18</v>
      </c>
      <c r="C277" s="28" t="e">
        <f t="shared" si="59"/>
        <v>#DIV/0!</v>
      </c>
      <c r="D277" s="12"/>
      <c r="E277" s="12"/>
      <c r="F277" s="12"/>
      <c r="G277" s="12"/>
      <c r="H277" s="12"/>
      <c r="I277" s="21">
        <f t="shared" si="60"/>
        <v>0</v>
      </c>
      <c r="J277" s="7" t="e">
        <f t="shared" si="61"/>
        <v>#DIV/0!</v>
      </c>
      <c r="K277" s="12"/>
      <c r="L277" s="12"/>
      <c r="M277" s="12"/>
      <c r="N277" s="12"/>
      <c r="O277" s="12"/>
      <c r="P277" s="21">
        <f t="shared" si="62"/>
        <v>0</v>
      </c>
      <c r="Q277" s="7" t="e">
        <f t="shared" si="63"/>
        <v>#DIV/0!</v>
      </c>
      <c r="R277" s="12"/>
      <c r="S277" s="12"/>
      <c r="T277" s="12"/>
      <c r="U277" s="12"/>
      <c r="V277" s="12"/>
      <c r="W277" s="21">
        <f t="shared" si="64"/>
        <v>0</v>
      </c>
      <c r="X277" s="7" t="e">
        <f t="shared" si="65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x14ac:dyDescent="0.25">
      <c r="A278" s="10">
        <v>43002</v>
      </c>
      <c r="B278" s="11" t="s">
        <v>12</v>
      </c>
      <c r="C278" s="28" t="e">
        <f t="shared" si="59"/>
        <v>#DIV/0!</v>
      </c>
      <c r="D278" s="12"/>
      <c r="E278" s="12"/>
      <c r="F278" s="12"/>
      <c r="G278" s="12"/>
      <c r="H278" s="12"/>
      <c r="I278" s="21">
        <f t="shared" si="60"/>
        <v>0</v>
      </c>
      <c r="J278" s="7" t="e">
        <f t="shared" si="61"/>
        <v>#DIV/0!</v>
      </c>
      <c r="K278" s="12"/>
      <c r="L278" s="12"/>
      <c r="M278" s="12"/>
      <c r="N278" s="12"/>
      <c r="O278" s="12"/>
      <c r="P278" s="21">
        <f t="shared" si="62"/>
        <v>0</v>
      </c>
      <c r="Q278" s="7" t="e">
        <f t="shared" si="63"/>
        <v>#DIV/0!</v>
      </c>
      <c r="R278" s="12"/>
      <c r="S278" s="12"/>
      <c r="T278" s="12"/>
      <c r="U278" s="12"/>
      <c r="V278" s="12"/>
      <c r="W278" s="21">
        <f t="shared" si="64"/>
        <v>0</v>
      </c>
      <c r="X278" s="7" t="e">
        <f t="shared" si="65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x14ac:dyDescent="0.25">
      <c r="A279" s="10">
        <v>43003</v>
      </c>
      <c r="B279" s="11" t="s">
        <v>13</v>
      </c>
      <c r="C279" s="28" t="e">
        <f t="shared" si="59"/>
        <v>#DIV/0!</v>
      </c>
      <c r="D279" s="12"/>
      <c r="E279" s="12"/>
      <c r="F279" s="12"/>
      <c r="G279" s="12"/>
      <c r="H279" s="12"/>
      <c r="I279" s="21">
        <f t="shared" si="60"/>
        <v>0</v>
      </c>
      <c r="J279" s="7" t="e">
        <f t="shared" si="61"/>
        <v>#DIV/0!</v>
      </c>
      <c r="K279" s="12"/>
      <c r="L279" s="12"/>
      <c r="M279" s="12"/>
      <c r="N279" s="12"/>
      <c r="O279" s="12"/>
      <c r="P279" s="21">
        <f t="shared" si="62"/>
        <v>0</v>
      </c>
      <c r="Q279" s="7" t="e">
        <f t="shared" si="63"/>
        <v>#DIV/0!</v>
      </c>
      <c r="R279" s="12"/>
      <c r="S279" s="12"/>
      <c r="T279" s="12"/>
      <c r="U279" s="12"/>
      <c r="V279" s="12"/>
      <c r="W279" s="21">
        <f t="shared" si="64"/>
        <v>0</v>
      </c>
      <c r="X279" s="7" t="e">
        <f t="shared" si="65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x14ac:dyDescent="0.25">
      <c r="A280" s="10">
        <v>43004</v>
      </c>
      <c r="B280" s="11" t="s">
        <v>14</v>
      </c>
      <c r="C280" s="28" t="e">
        <f t="shared" si="59"/>
        <v>#DIV/0!</v>
      </c>
      <c r="D280" s="12"/>
      <c r="E280" s="12"/>
      <c r="F280" s="12"/>
      <c r="G280" s="12"/>
      <c r="H280" s="12"/>
      <c r="I280" s="21">
        <f t="shared" si="60"/>
        <v>0</v>
      </c>
      <c r="J280" s="7" t="e">
        <f t="shared" si="61"/>
        <v>#DIV/0!</v>
      </c>
      <c r="K280" s="12"/>
      <c r="L280" s="12"/>
      <c r="M280" s="12"/>
      <c r="N280" s="12"/>
      <c r="O280" s="12"/>
      <c r="P280" s="21">
        <f t="shared" si="62"/>
        <v>0</v>
      </c>
      <c r="Q280" s="7" t="e">
        <f t="shared" si="63"/>
        <v>#DIV/0!</v>
      </c>
      <c r="R280" s="12"/>
      <c r="S280" s="12"/>
      <c r="T280" s="12"/>
      <c r="U280" s="12"/>
      <c r="V280" s="12"/>
      <c r="W280" s="21">
        <f t="shared" si="64"/>
        <v>0</v>
      </c>
      <c r="X280" s="7" t="e">
        <f t="shared" si="65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x14ac:dyDescent="0.25">
      <c r="A281" s="10">
        <v>43005</v>
      </c>
      <c r="B281" s="11" t="s">
        <v>15</v>
      </c>
      <c r="C281" s="28" t="e">
        <f t="shared" si="59"/>
        <v>#DIV/0!</v>
      </c>
      <c r="D281" s="12"/>
      <c r="E281" s="12"/>
      <c r="F281" s="12"/>
      <c r="G281" s="12"/>
      <c r="H281" s="12"/>
      <c r="I281" s="21">
        <f t="shared" si="60"/>
        <v>0</v>
      </c>
      <c r="J281" s="7" t="e">
        <f t="shared" si="61"/>
        <v>#DIV/0!</v>
      </c>
      <c r="K281" s="12"/>
      <c r="L281" s="12"/>
      <c r="M281" s="12"/>
      <c r="N281" s="12"/>
      <c r="O281" s="12"/>
      <c r="P281" s="21">
        <f t="shared" si="62"/>
        <v>0</v>
      </c>
      <c r="Q281" s="7" t="e">
        <f t="shared" si="63"/>
        <v>#DIV/0!</v>
      </c>
      <c r="R281" s="12"/>
      <c r="S281" s="12"/>
      <c r="T281" s="12"/>
      <c r="U281" s="12"/>
      <c r="V281" s="12"/>
      <c r="W281" s="21">
        <f t="shared" si="64"/>
        <v>0</v>
      </c>
      <c r="X281" s="7" t="e">
        <f t="shared" si="65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x14ac:dyDescent="0.25">
      <c r="A282" s="10">
        <v>43006</v>
      </c>
      <c r="B282" s="11" t="s">
        <v>16</v>
      </c>
      <c r="C282" s="28" t="e">
        <f t="shared" si="59"/>
        <v>#DIV/0!</v>
      </c>
      <c r="D282" s="12"/>
      <c r="E282" s="12"/>
      <c r="F282" s="12"/>
      <c r="G282" s="12"/>
      <c r="H282" s="12"/>
      <c r="I282" s="21">
        <f t="shared" si="60"/>
        <v>0</v>
      </c>
      <c r="J282" s="7" t="e">
        <f t="shared" si="61"/>
        <v>#DIV/0!</v>
      </c>
      <c r="K282" s="12"/>
      <c r="L282" s="12"/>
      <c r="M282" s="12"/>
      <c r="N282" s="12"/>
      <c r="O282" s="12"/>
      <c r="P282" s="21">
        <f t="shared" si="62"/>
        <v>0</v>
      </c>
      <c r="Q282" s="7" t="e">
        <f t="shared" si="63"/>
        <v>#DIV/0!</v>
      </c>
      <c r="R282" s="12"/>
      <c r="S282" s="12"/>
      <c r="T282" s="12"/>
      <c r="U282" s="12"/>
      <c r="V282" s="12"/>
      <c r="W282" s="21">
        <f t="shared" si="64"/>
        <v>0</v>
      </c>
      <c r="X282" s="7" t="e">
        <f t="shared" si="65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x14ac:dyDescent="0.25">
      <c r="A283" s="10">
        <v>43007</v>
      </c>
      <c r="B283" s="11" t="s">
        <v>17</v>
      </c>
      <c r="C283" s="28" t="e">
        <f t="shared" si="59"/>
        <v>#DIV/0!</v>
      </c>
      <c r="D283" s="12"/>
      <c r="E283" s="12"/>
      <c r="F283" s="12"/>
      <c r="G283" s="12"/>
      <c r="H283" s="12"/>
      <c r="I283" s="21">
        <f t="shared" si="60"/>
        <v>0</v>
      </c>
      <c r="J283" s="7" t="e">
        <f t="shared" si="61"/>
        <v>#DIV/0!</v>
      </c>
      <c r="K283" s="12"/>
      <c r="L283" s="12"/>
      <c r="M283" s="12"/>
      <c r="N283" s="12"/>
      <c r="O283" s="12"/>
      <c r="P283" s="21">
        <f t="shared" si="62"/>
        <v>0</v>
      </c>
      <c r="Q283" s="7" t="e">
        <f t="shared" si="63"/>
        <v>#DIV/0!</v>
      </c>
      <c r="R283" s="12"/>
      <c r="S283" s="12"/>
      <c r="T283" s="12"/>
      <c r="U283" s="12"/>
      <c r="V283" s="12"/>
      <c r="W283" s="21">
        <f t="shared" si="64"/>
        <v>0</v>
      </c>
      <c r="X283" s="7" t="e">
        <f t="shared" si="65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x14ac:dyDescent="0.25">
      <c r="A284" s="10">
        <v>43008</v>
      </c>
      <c r="B284" s="11" t="s">
        <v>18</v>
      </c>
      <c r="C284" s="28" t="e">
        <f t="shared" si="59"/>
        <v>#DIV/0!</v>
      </c>
      <c r="D284" s="12"/>
      <c r="E284" s="12"/>
      <c r="F284" s="12"/>
      <c r="G284" s="12"/>
      <c r="H284" s="12"/>
      <c r="I284" s="21">
        <f t="shared" si="60"/>
        <v>0</v>
      </c>
      <c r="J284" s="7" t="e">
        <f t="shared" si="61"/>
        <v>#DIV/0!</v>
      </c>
      <c r="K284" s="12"/>
      <c r="L284" s="12"/>
      <c r="M284" s="12"/>
      <c r="N284" s="12"/>
      <c r="O284" s="12"/>
      <c r="P284" s="21">
        <f t="shared" si="62"/>
        <v>0</v>
      </c>
      <c r="Q284" s="7" t="e">
        <f t="shared" si="63"/>
        <v>#DIV/0!</v>
      </c>
      <c r="R284" s="12"/>
      <c r="S284" s="12"/>
      <c r="T284" s="12"/>
      <c r="U284" s="12"/>
      <c r="V284" s="12"/>
      <c r="W284" s="21">
        <f t="shared" si="64"/>
        <v>0</v>
      </c>
      <c r="X284" s="7" t="e">
        <f t="shared" si="65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x14ac:dyDescent="0.25">
      <c r="A285" s="27">
        <v>42979</v>
      </c>
      <c r="B285" s="11" t="s">
        <v>19</v>
      </c>
      <c r="C285" s="7" t="e">
        <f t="shared" ref="C285:X285" si="66">AVERAGE(C255:C284)</f>
        <v>#DIV/0!</v>
      </c>
      <c r="D285" s="12">
        <f t="shared" si="66"/>
        <v>616582.375</v>
      </c>
      <c r="E285" s="12">
        <f t="shared" si="66"/>
        <v>20825.5625</v>
      </c>
      <c r="F285" s="12">
        <f t="shared" si="66"/>
        <v>9195.625</v>
      </c>
      <c r="G285" s="12">
        <f t="shared" si="66"/>
        <v>2962.625</v>
      </c>
      <c r="H285" s="12">
        <f t="shared" si="66"/>
        <v>10006.3125</v>
      </c>
      <c r="I285" s="12">
        <f t="shared" si="66"/>
        <v>351772</v>
      </c>
      <c r="J285" s="7" t="e">
        <f t="shared" si="66"/>
        <v>#DIV/0!</v>
      </c>
      <c r="K285" s="12">
        <f t="shared" si="66"/>
        <v>596886</v>
      </c>
      <c r="L285" s="12">
        <f t="shared" si="66"/>
        <v>34926.5</v>
      </c>
      <c r="M285" s="12">
        <f t="shared" si="66"/>
        <v>11427.25</v>
      </c>
      <c r="N285" s="12">
        <f t="shared" si="66"/>
        <v>3518.5</v>
      </c>
      <c r="O285" s="12">
        <f t="shared" si="66"/>
        <v>12820.9375</v>
      </c>
      <c r="P285" s="12">
        <f t="shared" si="66"/>
        <v>351775.56666666665</v>
      </c>
      <c r="Q285" s="7" t="e">
        <f t="shared" si="66"/>
        <v>#DIV/0!</v>
      </c>
      <c r="R285" s="12">
        <f t="shared" si="66"/>
        <v>568851.375</v>
      </c>
      <c r="S285" s="12">
        <f t="shared" si="66"/>
        <v>33176.3125</v>
      </c>
      <c r="T285" s="12">
        <f t="shared" si="66"/>
        <v>10389.9375</v>
      </c>
      <c r="U285" s="12">
        <f t="shared" si="66"/>
        <v>2857.3125</v>
      </c>
      <c r="V285" s="12">
        <f t="shared" si="66"/>
        <v>10554.0625</v>
      </c>
      <c r="W285" s="12">
        <f t="shared" si="66"/>
        <v>333775.46666666667</v>
      </c>
      <c r="X285" s="7" t="e">
        <f t="shared" si="66"/>
        <v>#DIV/0!</v>
      </c>
    </row>
    <row r="286" spans="1:51" x14ac:dyDescent="0.25">
      <c r="A286" s="10">
        <v>43009</v>
      </c>
      <c r="B286" s="11" t="s">
        <v>12</v>
      </c>
      <c r="C286" s="28" t="e">
        <f t="shared" ref="C286:C316" si="67">AVERAGE(J286,Q286,X286)</f>
        <v>#DIV/0!</v>
      </c>
      <c r="D286" s="12"/>
      <c r="E286" s="12"/>
      <c r="F286" s="12"/>
      <c r="G286" s="12"/>
      <c r="H286" s="12"/>
      <c r="I286" s="21">
        <f t="shared" ref="I286:I316" si="68">SUM(D286:H286)</f>
        <v>0</v>
      </c>
      <c r="J286" s="105" t="e">
        <f t="shared" ref="J286:J316" si="69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70">SUM(K286:O286)</f>
        <v>0</v>
      </c>
      <c r="Q286" s="105" t="e">
        <f t="shared" ref="Q286:Q316" si="71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2">SUM(R286:V286)</f>
        <v>0</v>
      </c>
      <c r="X286" s="105" t="e">
        <f t="shared" ref="X286:X316" si="73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x14ac:dyDescent="0.25">
      <c r="A287" s="10">
        <v>43010</v>
      </c>
      <c r="B287" s="11" t="s">
        <v>13</v>
      </c>
      <c r="C287" s="28" t="e">
        <f t="shared" si="67"/>
        <v>#DIV/0!</v>
      </c>
      <c r="D287" s="12"/>
      <c r="E287" s="12"/>
      <c r="F287" s="12"/>
      <c r="G287" s="12"/>
      <c r="H287" s="12"/>
      <c r="I287" s="21">
        <f t="shared" si="68"/>
        <v>0</v>
      </c>
      <c r="J287" s="105" t="e">
        <f t="shared" si="69"/>
        <v>#DIV/0!</v>
      </c>
      <c r="K287" s="12"/>
      <c r="L287" s="12"/>
      <c r="M287" s="12"/>
      <c r="N287" s="12"/>
      <c r="O287" s="12"/>
      <c r="P287" s="21">
        <f t="shared" si="70"/>
        <v>0</v>
      </c>
      <c r="Q287" s="105" t="e">
        <f t="shared" si="71"/>
        <v>#DIV/0!</v>
      </c>
      <c r="R287" s="12"/>
      <c r="S287" s="12"/>
      <c r="T287" s="12"/>
      <c r="U287" s="12"/>
      <c r="V287" s="12"/>
      <c r="W287" s="21">
        <f t="shared" si="72"/>
        <v>0</v>
      </c>
      <c r="X287" s="105" t="e">
        <f t="shared" si="73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x14ac:dyDescent="0.25">
      <c r="A288" s="10">
        <v>43011</v>
      </c>
      <c r="B288" s="11" t="s">
        <v>14</v>
      </c>
      <c r="C288" s="28" t="e">
        <f t="shared" si="67"/>
        <v>#DIV/0!</v>
      </c>
      <c r="D288" s="12"/>
      <c r="E288" s="12"/>
      <c r="F288" s="12"/>
      <c r="G288" s="12"/>
      <c r="H288" s="12"/>
      <c r="I288" s="21">
        <f t="shared" si="68"/>
        <v>0</v>
      </c>
      <c r="J288" s="105" t="e">
        <f t="shared" si="69"/>
        <v>#DIV/0!</v>
      </c>
      <c r="K288" s="12"/>
      <c r="L288" s="12"/>
      <c r="M288" s="12"/>
      <c r="N288" s="12"/>
      <c r="O288" s="12"/>
      <c r="P288" s="21">
        <f t="shared" si="70"/>
        <v>0</v>
      </c>
      <c r="Q288" s="105" t="e">
        <f t="shared" si="71"/>
        <v>#DIV/0!</v>
      </c>
      <c r="R288" s="12"/>
      <c r="S288" s="12"/>
      <c r="T288" s="12"/>
      <c r="U288" s="12"/>
      <c r="V288" s="12"/>
      <c r="W288" s="21">
        <f t="shared" si="72"/>
        <v>0</v>
      </c>
      <c r="X288" s="105" t="e">
        <f t="shared" si="73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x14ac:dyDescent="0.25">
      <c r="A289" s="10">
        <v>43012</v>
      </c>
      <c r="B289" s="11" t="s">
        <v>15</v>
      </c>
      <c r="C289" s="28" t="e">
        <f t="shared" si="67"/>
        <v>#DIV/0!</v>
      </c>
      <c r="D289" s="12"/>
      <c r="E289" s="12"/>
      <c r="F289" s="12"/>
      <c r="G289" s="12"/>
      <c r="H289" s="12"/>
      <c r="I289" s="21">
        <f t="shared" si="68"/>
        <v>0</v>
      </c>
      <c r="J289" s="105" t="e">
        <f t="shared" si="69"/>
        <v>#DIV/0!</v>
      </c>
      <c r="K289" s="12"/>
      <c r="L289" s="12"/>
      <c r="M289" s="12"/>
      <c r="N289" s="12"/>
      <c r="O289" s="12"/>
      <c r="P289" s="21">
        <f t="shared" si="70"/>
        <v>0</v>
      </c>
      <c r="Q289" s="105" t="e">
        <f t="shared" si="71"/>
        <v>#DIV/0!</v>
      </c>
      <c r="R289" s="12"/>
      <c r="S289" s="12"/>
      <c r="T289" s="12"/>
      <c r="U289" s="12"/>
      <c r="V289" s="12"/>
      <c r="W289" s="21">
        <f t="shared" si="72"/>
        <v>0</v>
      </c>
      <c r="X289" s="105" t="e">
        <f t="shared" si="73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x14ac:dyDescent="0.25">
      <c r="A290" s="10">
        <v>43013</v>
      </c>
      <c r="B290" s="11" t="s">
        <v>16</v>
      </c>
      <c r="C290" s="28" t="e">
        <f t="shared" si="67"/>
        <v>#DIV/0!</v>
      </c>
      <c r="D290" s="12"/>
      <c r="E290" s="12"/>
      <c r="F290" s="12"/>
      <c r="G290" s="12"/>
      <c r="H290" s="12"/>
      <c r="I290" s="21">
        <f t="shared" si="68"/>
        <v>0</v>
      </c>
      <c r="J290" s="105" t="e">
        <f t="shared" si="69"/>
        <v>#DIV/0!</v>
      </c>
      <c r="K290" s="12"/>
      <c r="L290" s="12"/>
      <c r="M290" s="12"/>
      <c r="N290" s="12"/>
      <c r="O290" s="12"/>
      <c r="P290" s="21">
        <f t="shared" si="70"/>
        <v>0</v>
      </c>
      <c r="Q290" s="105" t="e">
        <f t="shared" si="71"/>
        <v>#DIV/0!</v>
      </c>
      <c r="R290" s="12"/>
      <c r="S290" s="12"/>
      <c r="T290" s="12"/>
      <c r="U290" s="12"/>
      <c r="V290" s="12"/>
      <c r="W290" s="21">
        <f t="shared" si="72"/>
        <v>0</v>
      </c>
      <c r="X290" s="105" t="e">
        <f t="shared" si="73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x14ac:dyDescent="0.25">
      <c r="A291" s="10">
        <v>43014</v>
      </c>
      <c r="B291" s="11" t="s">
        <v>17</v>
      </c>
      <c r="C291" s="28" t="e">
        <f t="shared" si="67"/>
        <v>#DIV/0!</v>
      </c>
      <c r="D291" s="12"/>
      <c r="E291" s="12"/>
      <c r="F291" s="12"/>
      <c r="G291" s="12"/>
      <c r="H291" s="12"/>
      <c r="I291" s="21">
        <f t="shared" si="68"/>
        <v>0</v>
      </c>
      <c r="J291" s="105" t="e">
        <f t="shared" si="69"/>
        <v>#DIV/0!</v>
      </c>
      <c r="K291" s="12"/>
      <c r="L291" s="12"/>
      <c r="M291" s="12"/>
      <c r="N291" s="12"/>
      <c r="O291" s="12"/>
      <c r="P291" s="21">
        <f t="shared" si="70"/>
        <v>0</v>
      </c>
      <c r="Q291" s="105" t="e">
        <f t="shared" si="71"/>
        <v>#DIV/0!</v>
      </c>
      <c r="R291" s="12"/>
      <c r="S291" s="12"/>
      <c r="T291" s="12"/>
      <c r="U291" s="12"/>
      <c r="V291" s="12"/>
      <c r="W291" s="21">
        <f t="shared" si="72"/>
        <v>0</v>
      </c>
      <c r="X291" s="105" t="e">
        <f t="shared" si="73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x14ac:dyDescent="0.25">
      <c r="A292" s="10">
        <v>43015</v>
      </c>
      <c r="B292" s="11" t="s">
        <v>18</v>
      </c>
      <c r="C292" s="28" t="e">
        <f t="shared" si="67"/>
        <v>#DIV/0!</v>
      </c>
      <c r="D292" s="12"/>
      <c r="E292" s="12"/>
      <c r="F292" s="12"/>
      <c r="G292" s="12"/>
      <c r="H292" s="12"/>
      <c r="I292" s="21">
        <f t="shared" si="68"/>
        <v>0</v>
      </c>
      <c r="J292" s="105" t="e">
        <f t="shared" si="69"/>
        <v>#DIV/0!</v>
      </c>
      <c r="K292" s="12"/>
      <c r="L292" s="12"/>
      <c r="M292" s="12"/>
      <c r="N292" s="12"/>
      <c r="O292" s="12"/>
      <c r="P292" s="21">
        <f t="shared" si="70"/>
        <v>0</v>
      </c>
      <c r="Q292" s="105" t="e">
        <f t="shared" si="71"/>
        <v>#DIV/0!</v>
      </c>
      <c r="R292" s="12"/>
      <c r="S292" s="12"/>
      <c r="T292" s="12"/>
      <c r="U292" s="12"/>
      <c r="V292" s="12"/>
      <c r="W292" s="21">
        <f t="shared" si="72"/>
        <v>0</v>
      </c>
      <c r="X292" s="105" t="e">
        <f t="shared" si="73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x14ac:dyDescent="0.25">
      <c r="A293" s="10">
        <v>43016</v>
      </c>
      <c r="B293" s="11" t="s">
        <v>12</v>
      </c>
      <c r="C293" s="28" t="e">
        <f t="shared" si="67"/>
        <v>#DIV/0!</v>
      </c>
      <c r="D293" s="12"/>
      <c r="E293" s="12"/>
      <c r="F293" s="12"/>
      <c r="G293" s="12"/>
      <c r="H293" s="12"/>
      <c r="I293" s="21">
        <f t="shared" si="68"/>
        <v>0</v>
      </c>
      <c r="J293" s="105" t="e">
        <f t="shared" si="69"/>
        <v>#DIV/0!</v>
      </c>
      <c r="K293" s="12"/>
      <c r="L293" s="12"/>
      <c r="M293" s="12"/>
      <c r="N293" s="12"/>
      <c r="O293" s="12"/>
      <c r="P293" s="21">
        <f t="shared" si="70"/>
        <v>0</v>
      </c>
      <c r="Q293" s="105" t="e">
        <f t="shared" si="71"/>
        <v>#DIV/0!</v>
      </c>
      <c r="R293" s="12"/>
      <c r="S293" s="12"/>
      <c r="T293" s="12"/>
      <c r="U293" s="12"/>
      <c r="V293" s="12"/>
      <c r="W293" s="21">
        <f t="shared" si="72"/>
        <v>0</v>
      </c>
      <c r="X293" s="105" t="e">
        <f t="shared" si="73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x14ac:dyDescent="0.25">
      <c r="A294" s="10">
        <v>43017</v>
      </c>
      <c r="B294" s="11" t="s">
        <v>13</v>
      </c>
      <c r="C294" s="28" t="e">
        <f t="shared" si="67"/>
        <v>#DIV/0!</v>
      </c>
      <c r="D294" s="12"/>
      <c r="E294" s="12"/>
      <c r="F294" s="12"/>
      <c r="G294" s="12"/>
      <c r="H294" s="12"/>
      <c r="I294" s="21">
        <f t="shared" si="68"/>
        <v>0</v>
      </c>
      <c r="J294" s="105" t="e">
        <f t="shared" si="69"/>
        <v>#DIV/0!</v>
      </c>
      <c r="K294" s="12"/>
      <c r="L294" s="12"/>
      <c r="M294" s="12"/>
      <c r="N294" s="12"/>
      <c r="O294" s="12"/>
      <c r="P294" s="21">
        <f t="shared" si="70"/>
        <v>0</v>
      </c>
      <c r="Q294" s="105" t="e">
        <f t="shared" si="71"/>
        <v>#DIV/0!</v>
      </c>
      <c r="R294" s="12"/>
      <c r="S294" s="12"/>
      <c r="T294" s="12"/>
      <c r="U294" s="12"/>
      <c r="V294" s="12"/>
      <c r="W294" s="21">
        <f t="shared" si="72"/>
        <v>0</v>
      </c>
      <c r="X294" s="105" t="e">
        <f t="shared" si="73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x14ac:dyDescent="0.25">
      <c r="A295" s="10">
        <v>43018</v>
      </c>
      <c r="B295" s="11" t="s">
        <v>14</v>
      </c>
      <c r="C295" s="28" t="e">
        <f t="shared" si="67"/>
        <v>#DIV/0!</v>
      </c>
      <c r="D295" s="12"/>
      <c r="E295" s="12"/>
      <c r="F295" s="12"/>
      <c r="G295" s="12"/>
      <c r="H295" s="12"/>
      <c r="I295" s="21">
        <f t="shared" si="68"/>
        <v>0</v>
      </c>
      <c r="J295" s="105" t="e">
        <f t="shared" si="69"/>
        <v>#DIV/0!</v>
      </c>
      <c r="K295" s="12"/>
      <c r="L295" s="12"/>
      <c r="M295" s="12"/>
      <c r="N295" s="12"/>
      <c r="O295" s="12"/>
      <c r="P295" s="21">
        <f t="shared" si="70"/>
        <v>0</v>
      </c>
      <c r="Q295" s="105" t="e">
        <f t="shared" si="71"/>
        <v>#DIV/0!</v>
      </c>
      <c r="R295" s="12"/>
      <c r="S295" s="12"/>
      <c r="T295" s="12"/>
      <c r="U295" s="12"/>
      <c r="V295" s="12"/>
      <c r="W295" s="21">
        <f t="shared" si="72"/>
        <v>0</v>
      </c>
      <c r="X295" s="105" t="e">
        <f t="shared" si="73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x14ac:dyDescent="0.25">
      <c r="A296" s="10">
        <v>43019</v>
      </c>
      <c r="B296" s="11" t="s">
        <v>15</v>
      </c>
      <c r="C296" s="28" t="e">
        <f t="shared" si="67"/>
        <v>#DIV/0!</v>
      </c>
      <c r="D296" s="12"/>
      <c r="E296" s="12"/>
      <c r="F296" s="12"/>
      <c r="G296" s="12"/>
      <c r="H296" s="12"/>
      <c r="I296" s="21">
        <f t="shared" si="68"/>
        <v>0</v>
      </c>
      <c r="J296" s="105" t="e">
        <f t="shared" si="69"/>
        <v>#DIV/0!</v>
      </c>
      <c r="K296" s="12"/>
      <c r="L296" s="12"/>
      <c r="M296" s="12"/>
      <c r="N296" s="12"/>
      <c r="O296" s="12"/>
      <c r="P296" s="21">
        <f t="shared" si="70"/>
        <v>0</v>
      </c>
      <c r="Q296" s="105" t="e">
        <f t="shared" si="71"/>
        <v>#DIV/0!</v>
      </c>
      <c r="R296" s="12"/>
      <c r="S296" s="12"/>
      <c r="T296" s="12"/>
      <c r="U296" s="12"/>
      <c r="V296" s="12"/>
      <c r="W296" s="21">
        <f t="shared" si="72"/>
        <v>0</v>
      </c>
      <c r="X296" s="105" t="e">
        <f t="shared" si="73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x14ac:dyDescent="0.25">
      <c r="A297" s="10">
        <v>43020</v>
      </c>
      <c r="B297" s="11" t="s">
        <v>16</v>
      </c>
      <c r="C297" s="28" t="e">
        <f t="shared" si="67"/>
        <v>#DIV/0!</v>
      </c>
      <c r="D297" s="12"/>
      <c r="E297" s="12"/>
      <c r="F297" s="12"/>
      <c r="G297" s="12"/>
      <c r="H297" s="12"/>
      <c r="I297" s="21">
        <f t="shared" si="68"/>
        <v>0</v>
      </c>
      <c r="J297" s="105" t="e">
        <f t="shared" si="69"/>
        <v>#DIV/0!</v>
      </c>
      <c r="K297" s="12"/>
      <c r="L297" s="12"/>
      <c r="M297" s="12"/>
      <c r="N297" s="12"/>
      <c r="O297" s="12"/>
      <c r="P297" s="21">
        <f t="shared" si="70"/>
        <v>0</v>
      </c>
      <c r="Q297" s="105" t="e">
        <f t="shared" si="71"/>
        <v>#DIV/0!</v>
      </c>
      <c r="R297" s="12"/>
      <c r="S297" s="12"/>
      <c r="T297" s="12"/>
      <c r="U297" s="12"/>
      <c r="V297" s="12"/>
      <c r="W297" s="21">
        <f t="shared" si="72"/>
        <v>0</v>
      </c>
      <c r="X297" s="105" t="e">
        <f t="shared" si="73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x14ac:dyDescent="0.25">
      <c r="A298" s="10">
        <v>43021</v>
      </c>
      <c r="B298" s="11" t="s">
        <v>17</v>
      </c>
      <c r="C298" s="28" t="e">
        <f t="shared" si="67"/>
        <v>#DIV/0!</v>
      </c>
      <c r="D298" s="12"/>
      <c r="E298" s="12"/>
      <c r="F298" s="12"/>
      <c r="G298" s="12"/>
      <c r="H298" s="12"/>
      <c r="I298" s="21">
        <f t="shared" si="68"/>
        <v>0</v>
      </c>
      <c r="J298" s="105" t="e">
        <f t="shared" si="69"/>
        <v>#DIV/0!</v>
      </c>
      <c r="K298" s="12"/>
      <c r="L298" s="12"/>
      <c r="M298" s="12"/>
      <c r="N298" s="12"/>
      <c r="O298" s="12"/>
      <c r="P298" s="21">
        <f t="shared" si="70"/>
        <v>0</v>
      </c>
      <c r="Q298" s="105" t="e">
        <f t="shared" si="71"/>
        <v>#DIV/0!</v>
      </c>
      <c r="R298" s="12"/>
      <c r="S298" s="12"/>
      <c r="T298" s="12"/>
      <c r="U298" s="12"/>
      <c r="V298" s="12"/>
      <c r="W298" s="21">
        <f t="shared" si="72"/>
        <v>0</v>
      </c>
      <c r="X298" s="105" t="e">
        <f t="shared" si="73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x14ac:dyDescent="0.25">
      <c r="A299" s="10">
        <v>43022</v>
      </c>
      <c r="B299" s="11" t="s">
        <v>18</v>
      </c>
      <c r="C299" s="28" t="e">
        <f t="shared" si="67"/>
        <v>#DIV/0!</v>
      </c>
      <c r="D299" s="12"/>
      <c r="E299" s="12"/>
      <c r="F299" s="12"/>
      <c r="G299" s="12"/>
      <c r="H299" s="12"/>
      <c r="I299" s="21">
        <f t="shared" si="68"/>
        <v>0</v>
      </c>
      <c r="J299" s="105" t="e">
        <f t="shared" si="69"/>
        <v>#DIV/0!</v>
      </c>
      <c r="K299" s="12"/>
      <c r="L299" s="12"/>
      <c r="M299" s="12"/>
      <c r="N299" s="12"/>
      <c r="O299" s="12"/>
      <c r="P299" s="21">
        <f t="shared" si="70"/>
        <v>0</v>
      </c>
      <c r="Q299" s="105" t="e">
        <f t="shared" si="71"/>
        <v>#DIV/0!</v>
      </c>
      <c r="R299" s="12"/>
      <c r="S299" s="12"/>
      <c r="T299" s="12"/>
      <c r="U299" s="12"/>
      <c r="V299" s="12"/>
      <c r="W299" s="21">
        <f t="shared" si="72"/>
        <v>0</v>
      </c>
      <c r="X299" s="105" t="e">
        <f t="shared" si="73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x14ac:dyDescent="0.25">
      <c r="A300" s="10">
        <v>43023</v>
      </c>
      <c r="B300" s="11" t="s">
        <v>12</v>
      </c>
      <c r="C300" s="28" t="e">
        <f t="shared" si="67"/>
        <v>#DIV/0!</v>
      </c>
      <c r="D300" s="12"/>
      <c r="E300" s="12"/>
      <c r="F300" s="12"/>
      <c r="G300" s="12"/>
      <c r="H300" s="12"/>
      <c r="I300" s="21">
        <f t="shared" si="68"/>
        <v>0</v>
      </c>
      <c r="J300" s="105" t="e">
        <f t="shared" si="69"/>
        <v>#DIV/0!</v>
      </c>
      <c r="K300" s="12"/>
      <c r="L300" s="12"/>
      <c r="M300" s="12"/>
      <c r="N300" s="12"/>
      <c r="O300" s="12"/>
      <c r="P300" s="21">
        <f t="shared" si="70"/>
        <v>0</v>
      </c>
      <c r="Q300" s="105" t="e">
        <f t="shared" si="71"/>
        <v>#DIV/0!</v>
      </c>
      <c r="R300" s="12"/>
      <c r="S300" s="12"/>
      <c r="T300" s="12"/>
      <c r="U300" s="12"/>
      <c r="V300" s="12"/>
      <c r="W300" s="21">
        <f t="shared" si="72"/>
        <v>0</v>
      </c>
      <c r="X300" s="105" t="e">
        <f t="shared" si="73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x14ac:dyDescent="0.25">
      <c r="A301" s="10">
        <v>43024</v>
      </c>
      <c r="B301" s="11" t="s">
        <v>13</v>
      </c>
      <c r="C301" s="28" t="e">
        <f t="shared" si="67"/>
        <v>#DIV/0!</v>
      </c>
      <c r="D301" s="12"/>
      <c r="E301" s="12"/>
      <c r="F301" s="12"/>
      <c r="G301" s="12"/>
      <c r="H301" s="12"/>
      <c r="I301" s="21">
        <f t="shared" si="68"/>
        <v>0</v>
      </c>
      <c r="J301" s="105" t="e">
        <f t="shared" si="69"/>
        <v>#DIV/0!</v>
      </c>
      <c r="K301" s="12"/>
      <c r="L301" s="12"/>
      <c r="M301" s="12"/>
      <c r="N301" s="12"/>
      <c r="O301" s="12"/>
      <c r="P301" s="21">
        <f t="shared" si="70"/>
        <v>0</v>
      </c>
      <c r="Q301" s="105" t="e">
        <f t="shared" si="71"/>
        <v>#DIV/0!</v>
      </c>
      <c r="R301" s="12"/>
      <c r="S301" s="12"/>
      <c r="T301" s="12"/>
      <c r="U301" s="12"/>
      <c r="V301" s="12"/>
      <c r="W301" s="21">
        <f t="shared" si="72"/>
        <v>0</v>
      </c>
      <c r="X301" s="105" t="e">
        <f t="shared" si="73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x14ac:dyDescent="0.25">
      <c r="A302" s="10">
        <v>43025</v>
      </c>
      <c r="B302" s="11" t="s">
        <v>14</v>
      </c>
      <c r="C302" s="28" t="e">
        <f t="shared" si="67"/>
        <v>#DIV/0!</v>
      </c>
      <c r="D302" s="12"/>
      <c r="E302" s="12"/>
      <c r="F302" s="12"/>
      <c r="G302" s="12"/>
      <c r="H302" s="12"/>
      <c r="I302" s="21">
        <f t="shared" si="68"/>
        <v>0</v>
      </c>
      <c r="J302" s="105" t="e">
        <f t="shared" si="69"/>
        <v>#DIV/0!</v>
      </c>
      <c r="K302" s="12"/>
      <c r="L302" s="12"/>
      <c r="M302" s="12"/>
      <c r="N302" s="12"/>
      <c r="O302" s="12"/>
      <c r="P302" s="21">
        <f t="shared" si="70"/>
        <v>0</v>
      </c>
      <c r="Q302" s="105" t="e">
        <f t="shared" si="71"/>
        <v>#DIV/0!</v>
      </c>
      <c r="R302" s="12"/>
      <c r="S302" s="12"/>
      <c r="T302" s="12"/>
      <c r="U302" s="12"/>
      <c r="V302" s="12"/>
      <c r="W302" s="21">
        <f t="shared" si="72"/>
        <v>0</v>
      </c>
      <c r="X302" s="105" t="e">
        <f t="shared" si="73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x14ac:dyDescent="0.25">
      <c r="A303" s="10">
        <v>43026</v>
      </c>
      <c r="B303" s="11" t="s">
        <v>15</v>
      </c>
      <c r="C303" s="28" t="e">
        <f t="shared" si="67"/>
        <v>#DIV/0!</v>
      </c>
      <c r="D303" s="12"/>
      <c r="E303" s="12"/>
      <c r="F303" s="12"/>
      <c r="G303" s="12"/>
      <c r="H303" s="12"/>
      <c r="I303" s="21">
        <f t="shared" si="68"/>
        <v>0</v>
      </c>
      <c r="J303" s="105" t="e">
        <f t="shared" si="69"/>
        <v>#DIV/0!</v>
      </c>
      <c r="K303" s="12"/>
      <c r="L303" s="12"/>
      <c r="M303" s="12"/>
      <c r="N303" s="12"/>
      <c r="O303" s="12"/>
      <c r="P303" s="21">
        <f t="shared" si="70"/>
        <v>0</v>
      </c>
      <c r="Q303" s="105" t="e">
        <f t="shared" si="71"/>
        <v>#DIV/0!</v>
      </c>
      <c r="R303" s="12"/>
      <c r="S303" s="12"/>
      <c r="T303" s="12"/>
      <c r="U303" s="12"/>
      <c r="V303" s="12"/>
      <c r="W303" s="21">
        <f t="shared" si="72"/>
        <v>0</v>
      </c>
      <c r="X303" s="105" t="e">
        <f t="shared" si="73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x14ac:dyDescent="0.25">
      <c r="A304" s="10">
        <v>43027</v>
      </c>
      <c r="B304" s="11" t="s">
        <v>16</v>
      </c>
      <c r="C304" s="28" t="e">
        <f t="shared" si="67"/>
        <v>#DIV/0!</v>
      </c>
      <c r="D304" s="12"/>
      <c r="E304" s="12"/>
      <c r="F304" s="12"/>
      <c r="G304" s="12"/>
      <c r="H304" s="12"/>
      <c r="I304" s="21">
        <f t="shared" si="68"/>
        <v>0</v>
      </c>
      <c r="J304" s="105" t="e">
        <f t="shared" si="69"/>
        <v>#DIV/0!</v>
      </c>
      <c r="K304" s="12"/>
      <c r="L304" s="12"/>
      <c r="M304" s="12"/>
      <c r="N304" s="12"/>
      <c r="O304" s="12"/>
      <c r="P304" s="21">
        <f t="shared" si="70"/>
        <v>0</v>
      </c>
      <c r="Q304" s="105" t="e">
        <f t="shared" si="71"/>
        <v>#DIV/0!</v>
      </c>
      <c r="R304" s="12"/>
      <c r="S304" s="12"/>
      <c r="T304" s="12"/>
      <c r="U304" s="12"/>
      <c r="V304" s="12"/>
      <c r="W304" s="21">
        <f t="shared" si="72"/>
        <v>0</v>
      </c>
      <c r="X304" s="105" t="e">
        <f t="shared" si="73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x14ac:dyDescent="0.25">
      <c r="A305" s="10">
        <v>43028</v>
      </c>
      <c r="B305" s="11" t="s">
        <v>17</v>
      </c>
      <c r="C305" s="28" t="e">
        <f t="shared" si="67"/>
        <v>#DIV/0!</v>
      </c>
      <c r="D305" s="12"/>
      <c r="E305" s="12"/>
      <c r="F305" s="12"/>
      <c r="G305" s="12"/>
      <c r="H305" s="12"/>
      <c r="I305" s="21">
        <f t="shared" si="68"/>
        <v>0</v>
      </c>
      <c r="J305" s="105" t="e">
        <f t="shared" si="69"/>
        <v>#DIV/0!</v>
      </c>
      <c r="K305" s="12"/>
      <c r="L305" s="12"/>
      <c r="M305" s="12"/>
      <c r="N305" s="12"/>
      <c r="O305" s="12"/>
      <c r="P305" s="21">
        <f t="shared" si="70"/>
        <v>0</v>
      </c>
      <c r="Q305" s="105" t="e">
        <f t="shared" si="71"/>
        <v>#DIV/0!</v>
      </c>
      <c r="R305" s="12"/>
      <c r="S305" s="12"/>
      <c r="T305" s="12"/>
      <c r="U305" s="12"/>
      <c r="V305" s="12"/>
      <c r="W305" s="21">
        <f t="shared" si="72"/>
        <v>0</v>
      </c>
      <c r="X305" s="105" t="e">
        <f t="shared" si="73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x14ac:dyDescent="0.25">
      <c r="A306" s="10">
        <v>43029</v>
      </c>
      <c r="B306" s="11" t="s">
        <v>18</v>
      </c>
      <c r="C306" s="28" t="e">
        <f t="shared" si="67"/>
        <v>#DIV/0!</v>
      </c>
      <c r="D306" s="12"/>
      <c r="E306" s="12"/>
      <c r="F306" s="12"/>
      <c r="G306" s="12"/>
      <c r="H306" s="12"/>
      <c r="I306" s="21">
        <f t="shared" si="68"/>
        <v>0</v>
      </c>
      <c r="J306" s="105" t="e">
        <f t="shared" si="69"/>
        <v>#DIV/0!</v>
      </c>
      <c r="K306" s="12"/>
      <c r="L306" s="12"/>
      <c r="M306" s="12"/>
      <c r="N306" s="12"/>
      <c r="O306" s="12"/>
      <c r="P306" s="21">
        <f t="shared" si="70"/>
        <v>0</v>
      </c>
      <c r="Q306" s="105" t="e">
        <f t="shared" si="71"/>
        <v>#DIV/0!</v>
      </c>
      <c r="R306" s="12"/>
      <c r="S306" s="12"/>
      <c r="T306" s="12"/>
      <c r="U306" s="12"/>
      <c r="V306" s="12"/>
      <c r="W306" s="21">
        <f t="shared" si="72"/>
        <v>0</v>
      </c>
      <c r="X306" s="105" t="e">
        <f t="shared" si="73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x14ac:dyDescent="0.25">
      <c r="A307" s="10">
        <v>43030</v>
      </c>
      <c r="B307" s="11" t="s">
        <v>12</v>
      </c>
      <c r="C307" s="28" t="e">
        <f t="shared" si="67"/>
        <v>#DIV/0!</v>
      </c>
      <c r="D307" s="12"/>
      <c r="E307" s="12"/>
      <c r="F307" s="12"/>
      <c r="G307" s="12"/>
      <c r="H307" s="12"/>
      <c r="I307" s="21">
        <f t="shared" si="68"/>
        <v>0</v>
      </c>
      <c r="J307" s="105" t="e">
        <f t="shared" si="69"/>
        <v>#DIV/0!</v>
      </c>
      <c r="K307" s="12"/>
      <c r="L307" s="12"/>
      <c r="M307" s="12"/>
      <c r="N307" s="12"/>
      <c r="O307" s="12"/>
      <c r="P307" s="21">
        <f t="shared" si="70"/>
        <v>0</v>
      </c>
      <c r="Q307" s="105" t="e">
        <f t="shared" si="71"/>
        <v>#DIV/0!</v>
      </c>
      <c r="R307" s="12"/>
      <c r="S307" s="12"/>
      <c r="T307" s="12"/>
      <c r="U307" s="12"/>
      <c r="V307" s="12"/>
      <c r="W307" s="21">
        <f t="shared" si="72"/>
        <v>0</v>
      </c>
      <c r="X307" s="105" t="e">
        <f t="shared" si="73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x14ac:dyDescent="0.25">
      <c r="A308" s="10">
        <v>43031</v>
      </c>
      <c r="B308" s="11" t="s">
        <v>13</v>
      </c>
      <c r="C308" s="28" t="e">
        <f t="shared" si="67"/>
        <v>#DIV/0!</v>
      </c>
      <c r="D308" s="12"/>
      <c r="E308" s="12"/>
      <c r="F308" s="12"/>
      <c r="G308" s="12"/>
      <c r="H308" s="12"/>
      <c r="I308" s="21">
        <f t="shared" si="68"/>
        <v>0</v>
      </c>
      <c r="J308" s="105" t="e">
        <f t="shared" si="69"/>
        <v>#DIV/0!</v>
      </c>
      <c r="K308" s="12"/>
      <c r="L308" s="12"/>
      <c r="M308" s="12"/>
      <c r="N308" s="12"/>
      <c r="O308" s="12"/>
      <c r="P308" s="21">
        <f t="shared" si="70"/>
        <v>0</v>
      </c>
      <c r="Q308" s="105" t="e">
        <f t="shared" si="71"/>
        <v>#DIV/0!</v>
      </c>
      <c r="R308" s="12"/>
      <c r="S308" s="12"/>
      <c r="T308" s="12"/>
      <c r="U308" s="12"/>
      <c r="V308" s="12"/>
      <c r="W308" s="21">
        <f t="shared" si="72"/>
        <v>0</v>
      </c>
      <c r="X308" s="105" t="e">
        <f t="shared" si="73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68"/>
        <v>0</v>
      </c>
      <c r="J309" s="105" t="e">
        <f t="shared" si="69"/>
        <v>#DIV/0!</v>
      </c>
      <c r="K309" s="12"/>
      <c r="L309" s="12"/>
      <c r="M309" s="12"/>
      <c r="N309" s="12"/>
      <c r="O309" s="12"/>
      <c r="P309" s="21">
        <f t="shared" si="70"/>
        <v>0</v>
      </c>
      <c r="Q309" s="105" t="e">
        <f t="shared" si="71"/>
        <v>#DIV/0!</v>
      </c>
      <c r="R309" s="12"/>
      <c r="S309" s="12"/>
      <c r="T309" s="12"/>
      <c r="U309" s="12"/>
      <c r="V309" s="12"/>
      <c r="W309" s="21">
        <f t="shared" si="72"/>
        <v>0</v>
      </c>
      <c r="X309" s="105" t="e">
        <f t="shared" si="73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x14ac:dyDescent="0.25">
      <c r="A310" s="10">
        <v>43033</v>
      </c>
      <c r="B310" s="11" t="s">
        <v>15</v>
      </c>
      <c r="C310" s="28" t="e">
        <f t="shared" si="67"/>
        <v>#DIV/0!</v>
      </c>
      <c r="D310" s="12"/>
      <c r="E310" s="12"/>
      <c r="F310" s="12"/>
      <c r="G310" s="12"/>
      <c r="H310" s="12"/>
      <c r="I310" s="21">
        <f t="shared" si="68"/>
        <v>0</v>
      </c>
      <c r="J310" s="105" t="e">
        <f t="shared" si="69"/>
        <v>#DIV/0!</v>
      </c>
      <c r="K310" s="12"/>
      <c r="L310" s="12"/>
      <c r="M310" s="12"/>
      <c r="N310" s="12"/>
      <c r="O310" s="12"/>
      <c r="P310" s="21">
        <f t="shared" si="70"/>
        <v>0</v>
      </c>
      <c r="Q310" s="105" t="e">
        <f t="shared" si="71"/>
        <v>#DIV/0!</v>
      </c>
      <c r="R310" s="12"/>
      <c r="S310" s="12"/>
      <c r="T310" s="12"/>
      <c r="U310" s="12"/>
      <c r="V310" s="12"/>
      <c r="W310" s="21">
        <f t="shared" si="72"/>
        <v>0</v>
      </c>
      <c r="X310" s="105" t="e">
        <f t="shared" si="73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x14ac:dyDescent="0.25">
      <c r="A311" s="10">
        <v>43034</v>
      </c>
      <c r="B311" s="11" t="s">
        <v>16</v>
      </c>
      <c r="C311" s="28" t="e">
        <f t="shared" si="67"/>
        <v>#DIV/0!</v>
      </c>
      <c r="D311" s="12"/>
      <c r="E311" s="12"/>
      <c r="F311" s="12"/>
      <c r="G311" s="12"/>
      <c r="H311" s="12"/>
      <c r="I311" s="21">
        <f t="shared" si="68"/>
        <v>0</v>
      </c>
      <c r="J311" s="105" t="e">
        <f t="shared" si="69"/>
        <v>#DIV/0!</v>
      </c>
      <c r="K311" s="12"/>
      <c r="L311" s="12"/>
      <c r="M311" s="12"/>
      <c r="N311" s="12"/>
      <c r="O311" s="12"/>
      <c r="P311" s="21">
        <f t="shared" si="70"/>
        <v>0</v>
      </c>
      <c r="Q311" s="105" t="e">
        <f t="shared" si="71"/>
        <v>#DIV/0!</v>
      </c>
      <c r="R311" s="12"/>
      <c r="S311" s="12"/>
      <c r="T311" s="12"/>
      <c r="U311" s="12"/>
      <c r="V311" s="12"/>
      <c r="W311" s="21">
        <f t="shared" si="72"/>
        <v>0</v>
      </c>
      <c r="X311" s="105" t="e">
        <f t="shared" si="73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x14ac:dyDescent="0.25">
      <c r="A312" s="10">
        <v>43035</v>
      </c>
      <c r="B312" s="11" t="s">
        <v>17</v>
      </c>
      <c r="C312" s="28" t="e">
        <f t="shared" si="67"/>
        <v>#DIV/0!</v>
      </c>
      <c r="D312" s="12"/>
      <c r="E312" s="12"/>
      <c r="F312" s="12"/>
      <c r="G312" s="12"/>
      <c r="H312" s="12"/>
      <c r="I312" s="21">
        <f t="shared" si="68"/>
        <v>0</v>
      </c>
      <c r="J312" s="105" t="e">
        <f t="shared" si="69"/>
        <v>#DIV/0!</v>
      </c>
      <c r="K312" s="12"/>
      <c r="L312" s="12"/>
      <c r="M312" s="12"/>
      <c r="N312" s="12"/>
      <c r="O312" s="12"/>
      <c r="P312" s="21">
        <f t="shared" si="70"/>
        <v>0</v>
      </c>
      <c r="Q312" s="105" t="e">
        <f t="shared" si="71"/>
        <v>#DIV/0!</v>
      </c>
      <c r="R312" s="12"/>
      <c r="S312" s="12"/>
      <c r="T312" s="12"/>
      <c r="U312" s="12"/>
      <c r="V312" s="12"/>
      <c r="W312" s="21">
        <f t="shared" si="72"/>
        <v>0</v>
      </c>
      <c r="X312" s="105" t="e">
        <f t="shared" si="73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x14ac:dyDescent="0.25">
      <c r="A313" s="10">
        <v>43036</v>
      </c>
      <c r="B313" s="11" t="s">
        <v>18</v>
      </c>
      <c r="C313" s="28" t="e">
        <f t="shared" si="67"/>
        <v>#DIV/0!</v>
      </c>
      <c r="D313" s="12"/>
      <c r="E313" s="12"/>
      <c r="F313" s="12"/>
      <c r="G313" s="12"/>
      <c r="H313" s="12"/>
      <c r="I313" s="21">
        <f t="shared" si="68"/>
        <v>0</v>
      </c>
      <c r="J313" s="105" t="e">
        <f t="shared" si="69"/>
        <v>#DIV/0!</v>
      </c>
      <c r="K313" s="12"/>
      <c r="L313" s="12"/>
      <c r="M313" s="12"/>
      <c r="N313" s="12"/>
      <c r="O313" s="12"/>
      <c r="P313" s="21">
        <f t="shared" si="70"/>
        <v>0</v>
      </c>
      <c r="Q313" s="105" t="e">
        <f t="shared" si="71"/>
        <v>#DIV/0!</v>
      </c>
      <c r="R313" s="12"/>
      <c r="S313" s="12"/>
      <c r="T313" s="12"/>
      <c r="U313" s="12"/>
      <c r="V313" s="12"/>
      <c r="W313" s="21">
        <f t="shared" si="72"/>
        <v>0</v>
      </c>
      <c r="X313" s="105" t="e">
        <f t="shared" si="73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x14ac:dyDescent="0.25">
      <c r="A314" s="10">
        <v>43037</v>
      </c>
      <c r="B314" s="11" t="s">
        <v>12</v>
      </c>
      <c r="C314" s="28" t="e">
        <f t="shared" si="67"/>
        <v>#DIV/0!</v>
      </c>
      <c r="D314" s="12"/>
      <c r="E314" s="12"/>
      <c r="F314" s="12"/>
      <c r="G314" s="12"/>
      <c r="H314" s="12"/>
      <c r="I314" s="21">
        <f t="shared" si="68"/>
        <v>0</v>
      </c>
      <c r="J314" s="105" t="e">
        <f t="shared" si="69"/>
        <v>#DIV/0!</v>
      </c>
      <c r="K314" s="12"/>
      <c r="L314" s="12"/>
      <c r="M314" s="12"/>
      <c r="N314" s="12"/>
      <c r="O314" s="12"/>
      <c r="P314" s="21">
        <f t="shared" si="70"/>
        <v>0</v>
      </c>
      <c r="Q314" s="105" t="e">
        <f t="shared" si="71"/>
        <v>#DIV/0!</v>
      </c>
      <c r="R314" s="12"/>
      <c r="S314" s="12"/>
      <c r="T314" s="12"/>
      <c r="U314" s="12"/>
      <c r="V314" s="12"/>
      <c r="W314" s="21">
        <f t="shared" si="72"/>
        <v>0</v>
      </c>
      <c r="X314" s="105" t="e">
        <f t="shared" si="73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x14ac:dyDescent="0.25">
      <c r="A315" s="10">
        <v>43038</v>
      </c>
      <c r="B315" s="11" t="s">
        <v>13</v>
      </c>
      <c r="C315" s="28" t="e">
        <f t="shared" si="67"/>
        <v>#DIV/0!</v>
      </c>
      <c r="D315" s="12"/>
      <c r="E315" s="12"/>
      <c r="F315" s="12"/>
      <c r="G315" s="12"/>
      <c r="H315" s="12"/>
      <c r="I315" s="21">
        <f t="shared" si="68"/>
        <v>0</v>
      </c>
      <c r="J315" s="105" t="e">
        <f t="shared" si="69"/>
        <v>#DIV/0!</v>
      </c>
      <c r="K315" s="12"/>
      <c r="L315" s="12"/>
      <c r="M315" s="12"/>
      <c r="N315" s="12"/>
      <c r="O315" s="12"/>
      <c r="P315" s="21">
        <f t="shared" si="70"/>
        <v>0</v>
      </c>
      <c r="Q315" s="105" t="e">
        <f t="shared" si="71"/>
        <v>#DIV/0!</v>
      </c>
      <c r="R315" s="12"/>
      <c r="S315" s="12"/>
      <c r="T315" s="12"/>
      <c r="U315" s="12"/>
      <c r="V315" s="12"/>
      <c r="W315" s="21">
        <f t="shared" si="72"/>
        <v>0</v>
      </c>
      <c r="X315" s="105" t="e">
        <f t="shared" si="73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x14ac:dyDescent="0.25">
      <c r="A316" s="10">
        <v>43039</v>
      </c>
      <c r="B316" s="11" t="s">
        <v>14</v>
      </c>
      <c r="C316" s="28" t="e">
        <f t="shared" si="67"/>
        <v>#DIV/0!</v>
      </c>
      <c r="D316" s="12"/>
      <c r="E316" s="12"/>
      <c r="F316" s="12"/>
      <c r="G316" s="12"/>
      <c r="H316" s="12"/>
      <c r="I316" s="21">
        <f t="shared" si="68"/>
        <v>0</v>
      </c>
      <c r="J316" s="105" t="e">
        <f t="shared" si="69"/>
        <v>#DIV/0!</v>
      </c>
      <c r="K316" s="12"/>
      <c r="L316" s="12"/>
      <c r="M316" s="12"/>
      <c r="N316" s="12"/>
      <c r="O316" s="12"/>
      <c r="P316" s="21">
        <f t="shared" si="70"/>
        <v>0</v>
      </c>
      <c r="Q316" s="105" t="e">
        <f t="shared" si="71"/>
        <v>#DIV/0!</v>
      </c>
      <c r="R316" s="12"/>
      <c r="S316" s="12"/>
      <c r="T316" s="12"/>
      <c r="U316" s="12"/>
      <c r="V316" s="12"/>
      <c r="W316" s="21">
        <f t="shared" si="72"/>
        <v>0</v>
      </c>
      <c r="X316" s="105" t="e">
        <f t="shared" si="73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x14ac:dyDescent="0.25">
      <c r="A317" s="27">
        <v>43009</v>
      </c>
      <c r="B317" s="11" t="s">
        <v>19</v>
      </c>
      <c r="C317" s="105" t="e">
        <f t="shared" ref="C317:X317" si="74">AVERAGE(C286:C316)</f>
        <v>#DIV/0!</v>
      </c>
      <c r="D317" s="12" t="e">
        <f t="shared" si="74"/>
        <v>#DIV/0!</v>
      </c>
      <c r="E317" s="12" t="e">
        <f t="shared" si="74"/>
        <v>#DIV/0!</v>
      </c>
      <c r="F317" s="12" t="e">
        <f t="shared" si="74"/>
        <v>#DIV/0!</v>
      </c>
      <c r="G317" s="12" t="e">
        <f t="shared" si="74"/>
        <v>#DIV/0!</v>
      </c>
      <c r="H317" s="12" t="e">
        <f t="shared" si="74"/>
        <v>#DIV/0!</v>
      </c>
      <c r="I317" s="12">
        <f t="shared" si="74"/>
        <v>0</v>
      </c>
      <c r="J317" s="105" t="e">
        <f t="shared" si="74"/>
        <v>#DIV/0!</v>
      </c>
      <c r="K317" s="12" t="e">
        <f t="shared" si="74"/>
        <v>#DIV/0!</v>
      </c>
      <c r="L317" s="12" t="e">
        <f t="shared" si="74"/>
        <v>#DIV/0!</v>
      </c>
      <c r="M317" s="12" t="e">
        <f t="shared" si="74"/>
        <v>#DIV/0!</v>
      </c>
      <c r="N317" s="12" t="e">
        <f t="shared" si="74"/>
        <v>#DIV/0!</v>
      </c>
      <c r="O317" s="12" t="e">
        <f t="shared" si="74"/>
        <v>#DIV/0!</v>
      </c>
      <c r="P317" s="12">
        <f t="shared" si="74"/>
        <v>0</v>
      </c>
      <c r="Q317" s="105" t="e">
        <f t="shared" si="74"/>
        <v>#DIV/0!</v>
      </c>
      <c r="R317" s="12" t="e">
        <f t="shared" si="74"/>
        <v>#DIV/0!</v>
      </c>
      <c r="S317" s="12" t="e">
        <f t="shared" si="74"/>
        <v>#DIV/0!</v>
      </c>
      <c r="T317" s="12" t="e">
        <f t="shared" si="74"/>
        <v>#DIV/0!</v>
      </c>
      <c r="U317" s="12" t="e">
        <f t="shared" si="74"/>
        <v>#DIV/0!</v>
      </c>
      <c r="V317" s="12" t="e">
        <f t="shared" si="74"/>
        <v>#DIV/0!</v>
      </c>
      <c r="W317" s="12">
        <f t="shared" si="74"/>
        <v>0</v>
      </c>
      <c r="X317" s="105" t="e">
        <f t="shared" si="74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75">SUM(D318:H318)</f>
        <v>0</v>
      </c>
      <c r="J318" s="105" t="e">
        <f t="shared" ref="J318:J347" si="76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77">SUM(K318:O318)</f>
        <v>0</v>
      </c>
      <c r="Q318" s="105" t="e">
        <f t="shared" ref="Q318:Q347" si="78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79">SUM(R318:V318)</f>
        <v>0</v>
      </c>
      <c r="X318" s="105" t="e">
        <f t="shared" ref="X318:X347" si="80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x14ac:dyDescent="0.25">
      <c r="A319" s="10">
        <v>43041</v>
      </c>
      <c r="B319" s="11" t="s">
        <v>16</v>
      </c>
      <c r="C319" s="28" t="e">
        <f t="shared" ref="C319:C379" si="81">AVERAGE(J319,Q319,X319)</f>
        <v>#DIV/0!</v>
      </c>
      <c r="D319" s="12"/>
      <c r="E319" s="12"/>
      <c r="F319" s="12"/>
      <c r="G319" s="12"/>
      <c r="H319" s="12"/>
      <c r="I319" s="21">
        <f t="shared" si="75"/>
        <v>0</v>
      </c>
      <c r="J319" s="105" t="e">
        <f t="shared" si="76"/>
        <v>#DIV/0!</v>
      </c>
      <c r="K319" s="12"/>
      <c r="L319" s="12"/>
      <c r="M319" s="12"/>
      <c r="N319" s="12"/>
      <c r="O319" s="12"/>
      <c r="P319" s="21">
        <f t="shared" si="77"/>
        <v>0</v>
      </c>
      <c r="Q319" s="105" t="e">
        <f t="shared" si="78"/>
        <v>#DIV/0!</v>
      </c>
      <c r="R319" s="12"/>
      <c r="S319" s="12"/>
      <c r="T319" s="12"/>
      <c r="U319" s="12"/>
      <c r="V319" s="12"/>
      <c r="W319" s="21">
        <f t="shared" si="79"/>
        <v>0</v>
      </c>
      <c r="X319" s="105" t="e">
        <f t="shared" si="80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x14ac:dyDescent="0.25">
      <c r="A320" s="10">
        <v>43042</v>
      </c>
      <c r="B320" s="11" t="s">
        <v>17</v>
      </c>
      <c r="C320" s="28" t="e">
        <f t="shared" si="81"/>
        <v>#DIV/0!</v>
      </c>
      <c r="D320" s="12"/>
      <c r="E320" s="12"/>
      <c r="F320" s="12"/>
      <c r="G320" s="12"/>
      <c r="H320" s="12"/>
      <c r="I320" s="21">
        <f t="shared" si="75"/>
        <v>0</v>
      </c>
      <c r="J320" s="105" t="e">
        <f t="shared" si="76"/>
        <v>#DIV/0!</v>
      </c>
      <c r="K320" s="12"/>
      <c r="L320" s="12"/>
      <c r="M320" s="12"/>
      <c r="N320" s="12"/>
      <c r="O320" s="12"/>
      <c r="P320" s="21">
        <f t="shared" si="77"/>
        <v>0</v>
      </c>
      <c r="Q320" s="105" t="e">
        <f t="shared" si="78"/>
        <v>#DIV/0!</v>
      </c>
      <c r="R320" s="12"/>
      <c r="S320" s="12"/>
      <c r="T320" s="12"/>
      <c r="U320" s="12"/>
      <c r="V320" s="12"/>
      <c r="W320" s="21">
        <f t="shared" si="79"/>
        <v>0</v>
      </c>
      <c r="X320" s="105" t="e">
        <f t="shared" si="80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x14ac:dyDescent="0.25">
      <c r="A321" s="10">
        <v>43043</v>
      </c>
      <c r="B321" s="11" t="s">
        <v>18</v>
      </c>
      <c r="C321" s="28" t="e">
        <f t="shared" si="81"/>
        <v>#DIV/0!</v>
      </c>
      <c r="D321" s="12"/>
      <c r="E321" s="12"/>
      <c r="F321" s="12"/>
      <c r="G321" s="12"/>
      <c r="H321" s="12"/>
      <c r="I321" s="21">
        <f t="shared" si="75"/>
        <v>0</v>
      </c>
      <c r="J321" s="105" t="e">
        <f t="shared" si="76"/>
        <v>#DIV/0!</v>
      </c>
      <c r="K321" s="12"/>
      <c r="L321" s="12"/>
      <c r="M321" s="12"/>
      <c r="N321" s="12"/>
      <c r="O321" s="12"/>
      <c r="P321" s="21">
        <f t="shared" si="77"/>
        <v>0</v>
      </c>
      <c r="Q321" s="105" t="e">
        <f t="shared" si="78"/>
        <v>#DIV/0!</v>
      </c>
      <c r="R321" s="12"/>
      <c r="S321" s="12"/>
      <c r="T321" s="12"/>
      <c r="U321" s="12"/>
      <c r="V321" s="12"/>
      <c r="W321" s="21">
        <f t="shared" si="79"/>
        <v>0</v>
      </c>
      <c r="X321" s="105" t="e">
        <f t="shared" si="80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x14ac:dyDescent="0.25">
      <c r="A322" s="10">
        <v>43044</v>
      </c>
      <c r="B322" s="11" t="s">
        <v>12</v>
      </c>
      <c r="C322" s="28" t="e">
        <f t="shared" si="81"/>
        <v>#DIV/0!</v>
      </c>
      <c r="D322" s="12"/>
      <c r="E322" s="12"/>
      <c r="F322" s="12"/>
      <c r="G322" s="12"/>
      <c r="H322" s="12"/>
      <c r="I322" s="21">
        <f t="shared" si="75"/>
        <v>0</v>
      </c>
      <c r="J322" s="105" t="e">
        <f t="shared" si="76"/>
        <v>#DIV/0!</v>
      </c>
      <c r="K322" s="12"/>
      <c r="L322" s="12"/>
      <c r="M322" s="12"/>
      <c r="N322" s="12"/>
      <c r="O322" s="12"/>
      <c r="P322" s="21">
        <f t="shared" si="77"/>
        <v>0</v>
      </c>
      <c r="Q322" s="105" t="e">
        <f t="shared" si="78"/>
        <v>#DIV/0!</v>
      </c>
      <c r="R322" s="12"/>
      <c r="S322" s="12"/>
      <c r="T322" s="12"/>
      <c r="U322" s="12"/>
      <c r="V322" s="12"/>
      <c r="W322" s="21">
        <f t="shared" si="79"/>
        <v>0</v>
      </c>
      <c r="X322" s="105" t="e">
        <f t="shared" si="80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x14ac:dyDescent="0.25">
      <c r="A323" s="10">
        <v>43045</v>
      </c>
      <c r="B323" s="11" t="s">
        <v>13</v>
      </c>
      <c r="C323" s="28" t="e">
        <f t="shared" si="81"/>
        <v>#DIV/0!</v>
      </c>
      <c r="D323" s="12"/>
      <c r="E323" s="12"/>
      <c r="F323" s="12"/>
      <c r="G323" s="12"/>
      <c r="H323" s="12"/>
      <c r="I323" s="21">
        <f t="shared" si="75"/>
        <v>0</v>
      </c>
      <c r="J323" s="105" t="e">
        <f t="shared" si="76"/>
        <v>#DIV/0!</v>
      </c>
      <c r="K323" s="12"/>
      <c r="L323" s="12"/>
      <c r="M323" s="12"/>
      <c r="N323" s="12"/>
      <c r="O323" s="12"/>
      <c r="P323" s="21">
        <f t="shared" si="77"/>
        <v>0</v>
      </c>
      <c r="Q323" s="105" t="e">
        <f t="shared" si="78"/>
        <v>#DIV/0!</v>
      </c>
      <c r="R323" s="12"/>
      <c r="S323" s="12"/>
      <c r="T323" s="12"/>
      <c r="U323" s="12"/>
      <c r="V323" s="12"/>
      <c r="W323" s="21">
        <f t="shared" si="79"/>
        <v>0</v>
      </c>
      <c r="X323" s="105" t="e">
        <f t="shared" si="80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x14ac:dyDescent="0.25">
      <c r="A324" s="10">
        <v>43046</v>
      </c>
      <c r="B324" s="11" t="s">
        <v>14</v>
      </c>
      <c r="C324" s="28" t="e">
        <f t="shared" si="81"/>
        <v>#DIV/0!</v>
      </c>
      <c r="D324" s="12"/>
      <c r="E324" s="12"/>
      <c r="F324" s="12"/>
      <c r="G324" s="12"/>
      <c r="H324" s="12"/>
      <c r="I324" s="21">
        <f t="shared" si="75"/>
        <v>0</v>
      </c>
      <c r="J324" s="105" t="e">
        <f t="shared" si="76"/>
        <v>#DIV/0!</v>
      </c>
      <c r="K324" s="12"/>
      <c r="L324" s="12"/>
      <c r="M324" s="12"/>
      <c r="N324" s="12"/>
      <c r="O324" s="12"/>
      <c r="P324" s="21">
        <f t="shared" si="77"/>
        <v>0</v>
      </c>
      <c r="Q324" s="105" t="e">
        <f t="shared" si="78"/>
        <v>#DIV/0!</v>
      </c>
      <c r="R324" s="12"/>
      <c r="S324" s="12"/>
      <c r="T324" s="12"/>
      <c r="U324" s="12"/>
      <c r="V324" s="12"/>
      <c r="W324" s="21">
        <f t="shared" si="79"/>
        <v>0</v>
      </c>
      <c r="X324" s="105" t="e">
        <f t="shared" si="80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x14ac:dyDescent="0.25">
      <c r="A325" s="10">
        <v>43047</v>
      </c>
      <c r="B325" s="11" t="s">
        <v>15</v>
      </c>
      <c r="C325" s="28" t="e">
        <f t="shared" si="81"/>
        <v>#DIV/0!</v>
      </c>
      <c r="D325" s="12"/>
      <c r="E325" s="12"/>
      <c r="F325" s="12"/>
      <c r="G325" s="12"/>
      <c r="H325" s="12"/>
      <c r="I325" s="21">
        <f t="shared" si="75"/>
        <v>0</v>
      </c>
      <c r="J325" s="105" t="e">
        <f t="shared" si="76"/>
        <v>#DIV/0!</v>
      </c>
      <c r="K325" s="12"/>
      <c r="L325" s="12"/>
      <c r="M325" s="12"/>
      <c r="N325" s="12"/>
      <c r="O325" s="12"/>
      <c r="P325" s="21">
        <f t="shared" si="77"/>
        <v>0</v>
      </c>
      <c r="Q325" s="105" t="e">
        <f t="shared" si="78"/>
        <v>#DIV/0!</v>
      </c>
      <c r="R325" s="12"/>
      <c r="S325" s="12"/>
      <c r="T325" s="12"/>
      <c r="U325" s="12"/>
      <c r="V325" s="12"/>
      <c r="W325" s="21">
        <f t="shared" si="79"/>
        <v>0</v>
      </c>
      <c r="X325" s="105" t="e">
        <f t="shared" si="80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x14ac:dyDescent="0.25">
      <c r="A326" s="10">
        <v>43048</v>
      </c>
      <c r="B326" s="11" t="s">
        <v>16</v>
      </c>
      <c r="C326" s="28" t="e">
        <f t="shared" si="81"/>
        <v>#DIV/0!</v>
      </c>
      <c r="D326" s="12"/>
      <c r="E326" s="12"/>
      <c r="F326" s="12"/>
      <c r="G326" s="12"/>
      <c r="H326" s="12"/>
      <c r="I326" s="21">
        <f t="shared" si="75"/>
        <v>0</v>
      </c>
      <c r="J326" s="105" t="e">
        <f t="shared" si="76"/>
        <v>#DIV/0!</v>
      </c>
      <c r="K326" s="12"/>
      <c r="L326" s="12"/>
      <c r="M326" s="12"/>
      <c r="N326" s="12"/>
      <c r="O326" s="12"/>
      <c r="P326" s="21">
        <f t="shared" si="77"/>
        <v>0</v>
      </c>
      <c r="Q326" s="105" t="e">
        <f t="shared" si="78"/>
        <v>#DIV/0!</v>
      </c>
      <c r="R326" s="12"/>
      <c r="S326" s="12"/>
      <c r="T326" s="12"/>
      <c r="U326" s="12"/>
      <c r="V326" s="12"/>
      <c r="W326" s="21">
        <f t="shared" si="79"/>
        <v>0</v>
      </c>
      <c r="X326" s="105" t="e">
        <f t="shared" si="80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x14ac:dyDescent="0.25">
      <c r="A327" s="10">
        <v>43049</v>
      </c>
      <c r="B327" s="11" t="s">
        <v>17</v>
      </c>
      <c r="C327" s="28" t="e">
        <f t="shared" si="81"/>
        <v>#DIV/0!</v>
      </c>
      <c r="D327" s="12"/>
      <c r="E327" s="12"/>
      <c r="F327" s="12"/>
      <c r="G327" s="12"/>
      <c r="H327" s="12"/>
      <c r="I327" s="21">
        <f t="shared" si="75"/>
        <v>0</v>
      </c>
      <c r="J327" s="105" t="e">
        <f t="shared" si="76"/>
        <v>#DIV/0!</v>
      </c>
      <c r="K327" s="12"/>
      <c r="L327" s="12"/>
      <c r="M327" s="12"/>
      <c r="N327" s="12"/>
      <c r="O327" s="12"/>
      <c r="P327" s="21">
        <f t="shared" si="77"/>
        <v>0</v>
      </c>
      <c r="Q327" s="105" t="e">
        <f t="shared" si="78"/>
        <v>#DIV/0!</v>
      </c>
      <c r="R327" s="12"/>
      <c r="S327" s="12"/>
      <c r="T327" s="12"/>
      <c r="U327" s="12"/>
      <c r="V327" s="12"/>
      <c r="W327" s="21">
        <f t="shared" si="79"/>
        <v>0</v>
      </c>
      <c r="X327" s="105" t="e">
        <f t="shared" si="80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x14ac:dyDescent="0.25">
      <c r="A328" s="10">
        <v>43050</v>
      </c>
      <c r="B328" s="11" t="s">
        <v>18</v>
      </c>
      <c r="C328" s="28" t="e">
        <f t="shared" si="81"/>
        <v>#DIV/0!</v>
      </c>
      <c r="D328" s="12"/>
      <c r="E328" s="12"/>
      <c r="F328" s="12"/>
      <c r="G328" s="12"/>
      <c r="H328" s="12"/>
      <c r="I328" s="21">
        <f t="shared" si="75"/>
        <v>0</v>
      </c>
      <c r="J328" s="105" t="e">
        <f t="shared" si="76"/>
        <v>#DIV/0!</v>
      </c>
      <c r="K328" s="12"/>
      <c r="L328" s="12"/>
      <c r="M328" s="12"/>
      <c r="N328" s="12"/>
      <c r="O328" s="12"/>
      <c r="P328" s="21">
        <f t="shared" si="77"/>
        <v>0</v>
      </c>
      <c r="Q328" s="105" t="e">
        <f t="shared" si="78"/>
        <v>#DIV/0!</v>
      </c>
      <c r="R328" s="12"/>
      <c r="S328" s="12"/>
      <c r="T328" s="12"/>
      <c r="U328" s="12"/>
      <c r="V328" s="12"/>
      <c r="W328" s="21">
        <f t="shared" si="79"/>
        <v>0</v>
      </c>
      <c r="X328" s="105" t="e">
        <f t="shared" si="80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x14ac:dyDescent="0.25">
      <c r="A329" s="10">
        <v>43051</v>
      </c>
      <c r="B329" s="11" t="s">
        <v>12</v>
      </c>
      <c r="C329" s="28" t="e">
        <f t="shared" si="81"/>
        <v>#DIV/0!</v>
      </c>
      <c r="D329" s="12"/>
      <c r="E329" s="12"/>
      <c r="F329" s="12"/>
      <c r="G329" s="12"/>
      <c r="H329" s="12"/>
      <c r="I329" s="21">
        <f t="shared" si="75"/>
        <v>0</v>
      </c>
      <c r="J329" s="105" t="e">
        <f t="shared" si="76"/>
        <v>#DIV/0!</v>
      </c>
      <c r="K329" s="12"/>
      <c r="L329" s="12"/>
      <c r="M329" s="12"/>
      <c r="N329" s="12"/>
      <c r="O329" s="12"/>
      <c r="P329" s="21">
        <f t="shared" si="77"/>
        <v>0</v>
      </c>
      <c r="Q329" s="105" t="e">
        <f t="shared" si="78"/>
        <v>#DIV/0!</v>
      </c>
      <c r="R329" s="12"/>
      <c r="S329" s="12"/>
      <c r="T329" s="12"/>
      <c r="U329" s="12"/>
      <c r="V329" s="12"/>
      <c r="W329" s="21">
        <f t="shared" si="79"/>
        <v>0</v>
      </c>
      <c r="X329" s="105" t="e">
        <f t="shared" si="80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x14ac:dyDescent="0.25">
      <c r="A330" s="10">
        <v>43052</v>
      </c>
      <c r="B330" s="11" t="s">
        <v>13</v>
      </c>
      <c r="C330" s="28" t="e">
        <f t="shared" si="81"/>
        <v>#DIV/0!</v>
      </c>
      <c r="D330" s="12"/>
      <c r="E330" s="12"/>
      <c r="F330" s="12"/>
      <c r="G330" s="12"/>
      <c r="H330" s="12"/>
      <c r="I330" s="21">
        <f t="shared" si="75"/>
        <v>0</v>
      </c>
      <c r="J330" s="105" t="e">
        <f t="shared" si="76"/>
        <v>#DIV/0!</v>
      </c>
      <c r="K330" s="12"/>
      <c r="L330" s="12"/>
      <c r="M330" s="12"/>
      <c r="N330" s="12"/>
      <c r="O330" s="12"/>
      <c r="P330" s="21">
        <f t="shared" si="77"/>
        <v>0</v>
      </c>
      <c r="Q330" s="105" t="e">
        <f t="shared" si="78"/>
        <v>#DIV/0!</v>
      </c>
      <c r="R330" s="12"/>
      <c r="S330" s="12"/>
      <c r="T330" s="12"/>
      <c r="U330" s="12"/>
      <c r="V330" s="12"/>
      <c r="W330" s="21">
        <f t="shared" si="79"/>
        <v>0</v>
      </c>
      <c r="X330" s="105" t="e">
        <f t="shared" si="80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x14ac:dyDescent="0.25">
      <c r="A331" s="10">
        <v>43053</v>
      </c>
      <c r="B331" s="11" t="s">
        <v>14</v>
      </c>
      <c r="C331" s="28" t="e">
        <f t="shared" si="81"/>
        <v>#DIV/0!</v>
      </c>
      <c r="D331" s="12"/>
      <c r="E331" s="12"/>
      <c r="F331" s="12"/>
      <c r="G331" s="12"/>
      <c r="H331" s="12"/>
      <c r="I331" s="21">
        <f t="shared" si="75"/>
        <v>0</v>
      </c>
      <c r="J331" s="105" t="e">
        <f t="shared" si="76"/>
        <v>#DIV/0!</v>
      </c>
      <c r="K331" s="12"/>
      <c r="L331" s="12"/>
      <c r="M331" s="12"/>
      <c r="N331" s="12"/>
      <c r="O331" s="12"/>
      <c r="P331" s="21">
        <f t="shared" si="77"/>
        <v>0</v>
      </c>
      <c r="Q331" s="105" t="e">
        <f t="shared" si="78"/>
        <v>#DIV/0!</v>
      </c>
      <c r="R331" s="12"/>
      <c r="S331" s="12"/>
      <c r="T331" s="12"/>
      <c r="U331" s="12"/>
      <c r="V331" s="12"/>
      <c r="W331" s="21">
        <f t="shared" si="79"/>
        <v>0</v>
      </c>
      <c r="X331" s="105" t="e">
        <f t="shared" si="80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x14ac:dyDescent="0.25">
      <c r="A332" s="10">
        <v>43054</v>
      </c>
      <c r="B332" s="11" t="s">
        <v>15</v>
      </c>
      <c r="C332" s="28" t="e">
        <f t="shared" si="81"/>
        <v>#DIV/0!</v>
      </c>
      <c r="D332" s="12"/>
      <c r="E332" s="12"/>
      <c r="F332" s="12"/>
      <c r="G332" s="12"/>
      <c r="H332" s="12"/>
      <c r="I332" s="21">
        <f t="shared" si="75"/>
        <v>0</v>
      </c>
      <c r="J332" s="105" t="e">
        <f t="shared" si="76"/>
        <v>#DIV/0!</v>
      </c>
      <c r="K332" s="12"/>
      <c r="L332" s="12"/>
      <c r="M332" s="12"/>
      <c r="N332" s="12"/>
      <c r="O332" s="12"/>
      <c r="P332" s="21">
        <f t="shared" si="77"/>
        <v>0</v>
      </c>
      <c r="Q332" s="105" t="e">
        <f t="shared" si="78"/>
        <v>#DIV/0!</v>
      </c>
      <c r="R332" s="12"/>
      <c r="S332" s="12"/>
      <c r="T332" s="12"/>
      <c r="U332" s="12"/>
      <c r="V332" s="12"/>
      <c r="W332" s="21">
        <f t="shared" si="79"/>
        <v>0</v>
      </c>
      <c r="X332" s="105" t="e">
        <f t="shared" si="80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x14ac:dyDescent="0.25">
      <c r="A333" s="10">
        <v>43055</v>
      </c>
      <c r="B333" s="11" t="s">
        <v>16</v>
      </c>
      <c r="C333" s="28" t="e">
        <f t="shared" si="81"/>
        <v>#DIV/0!</v>
      </c>
      <c r="D333" s="12"/>
      <c r="E333" s="12"/>
      <c r="F333" s="12"/>
      <c r="G333" s="12"/>
      <c r="H333" s="12"/>
      <c r="I333" s="21">
        <f t="shared" si="75"/>
        <v>0</v>
      </c>
      <c r="J333" s="105" t="e">
        <f t="shared" si="76"/>
        <v>#DIV/0!</v>
      </c>
      <c r="K333" s="12"/>
      <c r="L333" s="12"/>
      <c r="M333" s="12"/>
      <c r="N333" s="12"/>
      <c r="O333" s="12"/>
      <c r="P333" s="21">
        <f t="shared" si="77"/>
        <v>0</v>
      </c>
      <c r="Q333" s="105" t="e">
        <f t="shared" si="78"/>
        <v>#DIV/0!</v>
      </c>
      <c r="R333" s="12"/>
      <c r="S333" s="12"/>
      <c r="T333" s="12"/>
      <c r="U333" s="12"/>
      <c r="V333" s="12"/>
      <c r="W333" s="21">
        <f t="shared" si="79"/>
        <v>0</v>
      </c>
      <c r="X333" s="105" t="e">
        <f t="shared" si="80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x14ac:dyDescent="0.25">
      <c r="A334" s="10">
        <v>43056</v>
      </c>
      <c r="B334" s="11" t="s">
        <v>17</v>
      </c>
      <c r="C334" s="28" t="e">
        <f t="shared" si="81"/>
        <v>#DIV/0!</v>
      </c>
      <c r="D334" s="12"/>
      <c r="E334" s="12"/>
      <c r="F334" s="12"/>
      <c r="G334" s="12"/>
      <c r="H334" s="12"/>
      <c r="I334" s="21">
        <f t="shared" si="75"/>
        <v>0</v>
      </c>
      <c r="J334" s="105" t="e">
        <f t="shared" si="76"/>
        <v>#DIV/0!</v>
      </c>
      <c r="K334" s="12"/>
      <c r="L334" s="12"/>
      <c r="M334" s="12"/>
      <c r="N334" s="12"/>
      <c r="O334" s="12"/>
      <c r="P334" s="21">
        <f t="shared" si="77"/>
        <v>0</v>
      </c>
      <c r="Q334" s="105" t="e">
        <f t="shared" si="78"/>
        <v>#DIV/0!</v>
      </c>
      <c r="R334" s="12"/>
      <c r="S334" s="12"/>
      <c r="T334" s="12"/>
      <c r="U334" s="12"/>
      <c r="V334" s="12"/>
      <c r="W334" s="21">
        <f t="shared" si="79"/>
        <v>0</v>
      </c>
      <c r="X334" s="105" t="e">
        <f t="shared" si="80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x14ac:dyDescent="0.25">
      <c r="A335" s="10">
        <v>43057</v>
      </c>
      <c r="B335" s="11" t="s">
        <v>18</v>
      </c>
      <c r="C335" s="28" t="e">
        <f t="shared" si="81"/>
        <v>#DIV/0!</v>
      </c>
      <c r="D335" s="12"/>
      <c r="E335" s="12"/>
      <c r="F335" s="12"/>
      <c r="G335" s="12"/>
      <c r="H335" s="12"/>
      <c r="I335" s="21">
        <f t="shared" si="75"/>
        <v>0</v>
      </c>
      <c r="J335" s="105" t="e">
        <f t="shared" si="76"/>
        <v>#DIV/0!</v>
      </c>
      <c r="K335" s="12"/>
      <c r="L335" s="12"/>
      <c r="M335" s="12"/>
      <c r="N335" s="12"/>
      <c r="O335" s="12"/>
      <c r="P335" s="21">
        <f t="shared" si="77"/>
        <v>0</v>
      </c>
      <c r="Q335" s="105" t="e">
        <f t="shared" si="78"/>
        <v>#DIV/0!</v>
      </c>
      <c r="R335" s="12"/>
      <c r="S335" s="12"/>
      <c r="T335" s="12"/>
      <c r="U335" s="12"/>
      <c r="V335" s="12"/>
      <c r="W335" s="21">
        <f t="shared" si="79"/>
        <v>0</v>
      </c>
      <c r="X335" s="105" t="e">
        <f t="shared" si="80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x14ac:dyDescent="0.25">
      <c r="A336" s="10">
        <v>43058</v>
      </c>
      <c r="B336" s="11" t="s">
        <v>12</v>
      </c>
      <c r="C336" s="28" t="e">
        <f t="shared" si="81"/>
        <v>#DIV/0!</v>
      </c>
      <c r="D336" s="12"/>
      <c r="E336" s="12"/>
      <c r="F336" s="12"/>
      <c r="G336" s="12"/>
      <c r="H336" s="12"/>
      <c r="I336" s="21">
        <f t="shared" si="75"/>
        <v>0</v>
      </c>
      <c r="J336" s="105" t="e">
        <f t="shared" si="76"/>
        <v>#DIV/0!</v>
      </c>
      <c r="K336" s="12"/>
      <c r="L336" s="12"/>
      <c r="M336" s="12"/>
      <c r="N336" s="12"/>
      <c r="O336" s="12"/>
      <c r="P336" s="21">
        <f t="shared" si="77"/>
        <v>0</v>
      </c>
      <c r="Q336" s="105" t="e">
        <f t="shared" si="78"/>
        <v>#DIV/0!</v>
      </c>
      <c r="R336" s="12"/>
      <c r="S336" s="12"/>
      <c r="T336" s="12"/>
      <c r="U336" s="12"/>
      <c r="V336" s="12"/>
      <c r="W336" s="21">
        <f t="shared" si="79"/>
        <v>0</v>
      </c>
      <c r="X336" s="105" t="e">
        <f t="shared" si="80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x14ac:dyDescent="0.25">
      <c r="A337" s="10">
        <v>43059</v>
      </c>
      <c r="B337" s="11" t="s">
        <v>13</v>
      </c>
      <c r="C337" s="28" t="e">
        <f t="shared" si="81"/>
        <v>#DIV/0!</v>
      </c>
      <c r="D337" s="12"/>
      <c r="E337" s="12"/>
      <c r="F337" s="12"/>
      <c r="G337" s="12"/>
      <c r="H337" s="12"/>
      <c r="I337" s="21">
        <f t="shared" si="75"/>
        <v>0</v>
      </c>
      <c r="J337" s="105" t="e">
        <f t="shared" si="76"/>
        <v>#DIV/0!</v>
      </c>
      <c r="K337" s="12"/>
      <c r="L337" s="12"/>
      <c r="M337" s="12"/>
      <c r="N337" s="12"/>
      <c r="O337" s="12"/>
      <c r="P337" s="21">
        <f t="shared" si="77"/>
        <v>0</v>
      </c>
      <c r="Q337" s="105" t="e">
        <f t="shared" si="78"/>
        <v>#DIV/0!</v>
      </c>
      <c r="R337" s="12"/>
      <c r="S337" s="12"/>
      <c r="T337" s="12"/>
      <c r="U337" s="12"/>
      <c r="V337" s="12"/>
      <c r="W337" s="21">
        <f t="shared" si="79"/>
        <v>0</v>
      </c>
      <c r="X337" s="105" t="e">
        <f t="shared" si="80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x14ac:dyDescent="0.25">
      <c r="A338" s="10">
        <v>43060</v>
      </c>
      <c r="B338" s="11" t="s">
        <v>14</v>
      </c>
      <c r="C338" s="28" t="e">
        <f t="shared" si="81"/>
        <v>#DIV/0!</v>
      </c>
      <c r="D338" s="12"/>
      <c r="E338" s="12"/>
      <c r="F338" s="12"/>
      <c r="G338" s="12"/>
      <c r="H338" s="12"/>
      <c r="I338" s="21">
        <f t="shared" si="75"/>
        <v>0</v>
      </c>
      <c r="J338" s="105" t="e">
        <f t="shared" si="76"/>
        <v>#DIV/0!</v>
      </c>
      <c r="K338" s="12"/>
      <c r="L338" s="12"/>
      <c r="M338" s="12"/>
      <c r="N338" s="12"/>
      <c r="O338" s="12"/>
      <c r="P338" s="21">
        <f t="shared" si="77"/>
        <v>0</v>
      </c>
      <c r="Q338" s="105" t="e">
        <f t="shared" si="78"/>
        <v>#DIV/0!</v>
      </c>
      <c r="R338" s="12"/>
      <c r="S338" s="12"/>
      <c r="T338" s="12"/>
      <c r="U338" s="12"/>
      <c r="V338" s="12"/>
      <c r="W338" s="21">
        <f t="shared" si="79"/>
        <v>0</v>
      </c>
      <c r="X338" s="105" t="e">
        <f t="shared" si="80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x14ac:dyDescent="0.25">
      <c r="A339" s="10">
        <v>43061</v>
      </c>
      <c r="B339" s="11" t="s">
        <v>15</v>
      </c>
      <c r="C339" s="28" t="e">
        <f t="shared" si="81"/>
        <v>#DIV/0!</v>
      </c>
      <c r="D339" s="12"/>
      <c r="E339" s="12"/>
      <c r="F339" s="12"/>
      <c r="G339" s="12"/>
      <c r="H339" s="12"/>
      <c r="I339" s="21">
        <f t="shared" si="75"/>
        <v>0</v>
      </c>
      <c r="J339" s="105" t="e">
        <f t="shared" si="76"/>
        <v>#DIV/0!</v>
      </c>
      <c r="K339" s="12"/>
      <c r="L339" s="12"/>
      <c r="M339" s="12"/>
      <c r="N339" s="12"/>
      <c r="O339" s="12"/>
      <c r="P339" s="21">
        <f t="shared" si="77"/>
        <v>0</v>
      </c>
      <c r="Q339" s="105" t="e">
        <f t="shared" si="78"/>
        <v>#DIV/0!</v>
      </c>
      <c r="R339" s="12"/>
      <c r="S339" s="12"/>
      <c r="T339" s="12"/>
      <c r="U339" s="12"/>
      <c r="V339" s="12"/>
      <c r="W339" s="21">
        <f t="shared" si="79"/>
        <v>0</v>
      </c>
      <c r="X339" s="105" t="e">
        <f t="shared" si="80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x14ac:dyDescent="0.25">
      <c r="A340" s="10">
        <v>43062</v>
      </c>
      <c r="B340" s="11" t="s">
        <v>16</v>
      </c>
      <c r="C340" s="28" t="e">
        <f t="shared" si="81"/>
        <v>#DIV/0!</v>
      </c>
      <c r="D340" s="12"/>
      <c r="E340" s="12"/>
      <c r="F340" s="12"/>
      <c r="G340" s="12"/>
      <c r="H340" s="12"/>
      <c r="I340" s="21">
        <f t="shared" si="75"/>
        <v>0</v>
      </c>
      <c r="J340" s="105" t="e">
        <f t="shared" si="76"/>
        <v>#DIV/0!</v>
      </c>
      <c r="K340" s="12"/>
      <c r="L340" s="12"/>
      <c r="M340" s="12"/>
      <c r="N340" s="12"/>
      <c r="O340" s="12"/>
      <c r="P340" s="21">
        <f t="shared" si="77"/>
        <v>0</v>
      </c>
      <c r="Q340" s="105" t="e">
        <f t="shared" si="78"/>
        <v>#DIV/0!</v>
      </c>
      <c r="R340" s="12"/>
      <c r="S340" s="12"/>
      <c r="T340" s="12"/>
      <c r="U340" s="12"/>
      <c r="V340" s="12"/>
      <c r="W340" s="21">
        <f t="shared" si="79"/>
        <v>0</v>
      </c>
      <c r="X340" s="105" t="e">
        <f t="shared" si="80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x14ac:dyDescent="0.25">
      <c r="A341" s="10">
        <v>43063</v>
      </c>
      <c r="B341" s="11" t="s">
        <v>17</v>
      </c>
      <c r="C341" s="28" t="e">
        <f t="shared" si="81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77"/>
        <v>0</v>
      </c>
      <c r="Q341" s="105" t="e">
        <f t="shared" si="78"/>
        <v>#DIV/0!</v>
      </c>
      <c r="R341" s="12"/>
      <c r="S341" s="12"/>
      <c r="T341" s="12"/>
      <c r="U341" s="12"/>
      <c r="V341" s="12"/>
      <c r="W341" s="21">
        <f t="shared" si="79"/>
        <v>0</v>
      </c>
      <c r="X341" s="105" t="e">
        <f t="shared" si="80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x14ac:dyDescent="0.25">
      <c r="A342" s="10">
        <v>43064</v>
      </c>
      <c r="B342" s="11" t="s">
        <v>18</v>
      </c>
      <c r="C342" s="28" t="e">
        <f t="shared" si="81"/>
        <v>#DIV/0!</v>
      </c>
      <c r="D342" s="12"/>
      <c r="E342" s="12"/>
      <c r="F342" s="12"/>
      <c r="G342" s="12"/>
      <c r="H342" s="12"/>
      <c r="I342" s="21">
        <f t="shared" si="75"/>
        <v>0</v>
      </c>
      <c r="J342" s="105" t="e">
        <f t="shared" si="76"/>
        <v>#DIV/0!</v>
      </c>
      <c r="K342" s="12"/>
      <c r="L342" s="12"/>
      <c r="M342" s="12"/>
      <c r="N342" s="12"/>
      <c r="O342" s="12"/>
      <c r="P342" s="21">
        <f t="shared" si="77"/>
        <v>0</v>
      </c>
      <c r="Q342" s="105" t="e">
        <f t="shared" si="78"/>
        <v>#DIV/0!</v>
      </c>
      <c r="R342" s="12"/>
      <c r="S342" s="12"/>
      <c r="T342" s="12"/>
      <c r="U342" s="12"/>
      <c r="V342" s="12"/>
      <c r="W342" s="21">
        <f t="shared" si="79"/>
        <v>0</v>
      </c>
      <c r="X342" s="105" t="e">
        <f t="shared" si="80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x14ac:dyDescent="0.25">
      <c r="A343" s="10">
        <v>43065</v>
      </c>
      <c r="B343" s="11" t="s">
        <v>12</v>
      </c>
      <c r="C343" s="28" t="e">
        <f t="shared" si="81"/>
        <v>#DIV/0!</v>
      </c>
      <c r="D343" s="12"/>
      <c r="E343" s="12"/>
      <c r="F343" s="12"/>
      <c r="G343" s="12"/>
      <c r="H343" s="12"/>
      <c r="I343" s="21">
        <f t="shared" si="75"/>
        <v>0</v>
      </c>
      <c r="J343" s="105" t="e">
        <f t="shared" si="76"/>
        <v>#DIV/0!</v>
      </c>
      <c r="K343" s="12"/>
      <c r="L343" s="12"/>
      <c r="M343" s="12"/>
      <c r="N343" s="12"/>
      <c r="O343" s="12"/>
      <c r="P343" s="21">
        <f t="shared" si="77"/>
        <v>0</v>
      </c>
      <c r="Q343" s="105" t="e">
        <f t="shared" si="78"/>
        <v>#DIV/0!</v>
      </c>
      <c r="R343" s="12"/>
      <c r="S343" s="12"/>
      <c r="T343" s="12"/>
      <c r="U343" s="12"/>
      <c r="V343" s="12"/>
      <c r="W343" s="21">
        <f t="shared" si="79"/>
        <v>0</v>
      </c>
      <c r="X343" s="105" t="e">
        <f t="shared" si="80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x14ac:dyDescent="0.25">
      <c r="A344" s="10">
        <v>43066</v>
      </c>
      <c r="B344" s="11" t="s">
        <v>13</v>
      </c>
      <c r="C344" s="28" t="e">
        <f t="shared" si="81"/>
        <v>#DIV/0!</v>
      </c>
      <c r="D344" s="12"/>
      <c r="E344" s="12"/>
      <c r="F344" s="12"/>
      <c r="G344" s="12"/>
      <c r="H344" s="12"/>
      <c r="I344" s="21">
        <f t="shared" si="75"/>
        <v>0</v>
      </c>
      <c r="J344" s="105" t="e">
        <f t="shared" si="76"/>
        <v>#DIV/0!</v>
      </c>
      <c r="K344" s="12"/>
      <c r="L344" s="12"/>
      <c r="M344" s="12"/>
      <c r="N344" s="12"/>
      <c r="O344" s="12"/>
      <c r="P344" s="21">
        <f t="shared" si="77"/>
        <v>0</v>
      </c>
      <c r="Q344" s="105" t="e">
        <f t="shared" si="78"/>
        <v>#DIV/0!</v>
      </c>
      <c r="R344" s="12"/>
      <c r="S344" s="12"/>
      <c r="T344" s="12"/>
      <c r="U344" s="12"/>
      <c r="V344" s="12"/>
      <c r="W344" s="21">
        <f t="shared" si="79"/>
        <v>0</v>
      </c>
      <c r="X344" s="105" t="e">
        <f t="shared" si="80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x14ac:dyDescent="0.25">
      <c r="A345" s="10">
        <v>43067</v>
      </c>
      <c r="B345" s="11" t="s">
        <v>14</v>
      </c>
      <c r="C345" s="28" t="e">
        <f t="shared" si="81"/>
        <v>#DIV/0!</v>
      </c>
      <c r="D345" s="12"/>
      <c r="E345" s="12"/>
      <c r="F345" s="12"/>
      <c r="G345" s="12"/>
      <c r="H345" s="12"/>
      <c r="I345" s="21">
        <f t="shared" si="75"/>
        <v>0</v>
      </c>
      <c r="J345" s="105" t="e">
        <f t="shared" si="76"/>
        <v>#DIV/0!</v>
      </c>
      <c r="K345" s="12"/>
      <c r="L345" s="12"/>
      <c r="M345" s="12"/>
      <c r="N345" s="12"/>
      <c r="O345" s="12"/>
      <c r="P345" s="21">
        <f t="shared" si="77"/>
        <v>0</v>
      </c>
      <c r="Q345" s="105" t="e">
        <f t="shared" si="78"/>
        <v>#DIV/0!</v>
      </c>
      <c r="R345" s="12"/>
      <c r="S345" s="12"/>
      <c r="T345" s="12"/>
      <c r="U345" s="12"/>
      <c r="V345" s="12"/>
      <c r="W345" s="21">
        <f t="shared" si="79"/>
        <v>0</v>
      </c>
      <c r="X345" s="105" t="e">
        <f t="shared" si="80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x14ac:dyDescent="0.25">
      <c r="A346" s="10">
        <v>43068</v>
      </c>
      <c r="B346" s="11" t="s">
        <v>15</v>
      </c>
      <c r="C346" s="28" t="e">
        <f t="shared" si="81"/>
        <v>#DIV/0!</v>
      </c>
      <c r="D346" s="12"/>
      <c r="E346" s="12"/>
      <c r="F346" s="12"/>
      <c r="G346" s="12"/>
      <c r="H346" s="12"/>
      <c r="I346" s="21">
        <f t="shared" si="75"/>
        <v>0</v>
      </c>
      <c r="J346" s="105" t="e">
        <f t="shared" si="76"/>
        <v>#DIV/0!</v>
      </c>
      <c r="K346" s="12"/>
      <c r="L346" s="12"/>
      <c r="M346" s="12"/>
      <c r="N346" s="12"/>
      <c r="O346" s="12"/>
      <c r="P346" s="21">
        <f t="shared" si="77"/>
        <v>0</v>
      </c>
      <c r="Q346" s="105" t="e">
        <f t="shared" si="78"/>
        <v>#DIV/0!</v>
      </c>
      <c r="R346" s="12"/>
      <c r="S346" s="12"/>
      <c r="T346" s="12"/>
      <c r="U346" s="12"/>
      <c r="V346" s="12"/>
      <c r="W346" s="21">
        <f t="shared" si="79"/>
        <v>0</v>
      </c>
      <c r="X346" s="105" t="e">
        <f t="shared" si="80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x14ac:dyDescent="0.25">
      <c r="A347" s="10">
        <v>43069</v>
      </c>
      <c r="B347" s="11" t="s">
        <v>16</v>
      </c>
      <c r="C347" s="28" t="e">
        <f t="shared" si="81"/>
        <v>#DIV/0!</v>
      </c>
      <c r="D347" s="12"/>
      <c r="E347" s="12"/>
      <c r="F347" s="12"/>
      <c r="G347" s="12"/>
      <c r="H347" s="12"/>
      <c r="I347" s="21">
        <f t="shared" si="75"/>
        <v>0</v>
      </c>
      <c r="J347" s="105" t="e">
        <f t="shared" si="76"/>
        <v>#DIV/0!</v>
      </c>
      <c r="K347" s="12"/>
      <c r="L347" s="12"/>
      <c r="M347" s="12"/>
      <c r="N347" s="12"/>
      <c r="O347" s="12"/>
      <c r="P347" s="21">
        <f t="shared" si="77"/>
        <v>0</v>
      </c>
      <c r="Q347" s="105" t="e">
        <f t="shared" si="78"/>
        <v>#DIV/0!</v>
      </c>
      <c r="R347" s="12"/>
      <c r="S347" s="12"/>
      <c r="T347" s="12"/>
      <c r="U347" s="12"/>
      <c r="V347" s="12"/>
      <c r="W347" s="21">
        <f t="shared" si="79"/>
        <v>0</v>
      </c>
      <c r="X347" s="105" t="e">
        <f t="shared" si="80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2">AVERAGE(D318:D347)</f>
        <v>#DIV/0!</v>
      </c>
      <c r="E348" s="12" t="e">
        <f t="shared" si="82"/>
        <v>#DIV/0!</v>
      </c>
      <c r="F348" s="12" t="e">
        <f t="shared" si="82"/>
        <v>#DIV/0!</v>
      </c>
      <c r="G348" s="12" t="e">
        <f t="shared" si="82"/>
        <v>#DIV/0!</v>
      </c>
      <c r="H348" s="12" t="e">
        <f t="shared" si="82"/>
        <v>#DIV/0!</v>
      </c>
      <c r="I348" s="12">
        <f t="shared" si="82"/>
        <v>0</v>
      </c>
      <c r="J348" s="105" t="e">
        <f t="shared" si="82"/>
        <v>#DIV/0!</v>
      </c>
      <c r="K348" s="12" t="e">
        <f t="shared" si="82"/>
        <v>#DIV/0!</v>
      </c>
      <c r="L348" s="12" t="e">
        <f t="shared" si="82"/>
        <v>#DIV/0!</v>
      </c>
      <c r="M348" s="12" t="e">
        <f t="shared" si="82"/>
        <v>#DIV/0!</v>
      </c>
      <c r="N348" s="12" t="e">
        <f t="shared" si="82"/>
        <v>#DIV/0!</v>
      </c>
      <c r="O348" s="12" t="e">
        <f t="shared" si="82"/>
        <v>#DIV/0!</v>
      </c>
      <c r="P348" s="12">
        <f t="shared" si="82"/>
        <v>0</v>
      </c>
      <c r="Q348" s="105" t="e">
        <f t="shared" si="82"/>
        <v>#DIV/0!</v>
      </c>
      <c r="R348" s="12" t="e">
        <f t="shared" si="82"/>
        <v>#DIV/0!</v>
      </c>
      <c r="S348" s="12" t="e">
        <f t="shared" si="82"/>
        <v>#DIV/0!</v>
      </c>
      <c r="T348" s="12" t="e">
        <f t="shared" si="82"/>
        <v>#DIV/0!</v>
      </c>
      <c r="U348" s="12" t="e">
        <f t="shared" si="82"/>
        <v>#DIV/0!</v>
      </c>
      <c r="V348" s="12" t="e">
        <f t="shared" si="82"/>
        <v>#DIV/0!</v>
      </c>
      <c r="W348" s="12">
        <f t="shared" si="82"/>
        <v>0</v>
      </c>
      <c r="X348" s="105" t="e">
        <f t="shared" si="82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x14ac:dyDescent="0.25">
      <c r="A349" s="10">
        <v>43070</v>
      </c>
      <c r="B349" s="11" t="s">
        <v>17</v>
      </c>
      <c r="C349" s="28" t="e">
        <f t="shared" si="81"/>
        <v>#DIV/0!</v>
      </c>
      <c r="D349" s="12"/>
      <c r="E349" s="12"/>
      <c r="F349" s="12"/>
      <c r="G349" s="12"/>
      <c r="H349" s="12"/>
      <c r="I349" s="21">
        <f t="shared" ref="I349:I379" si="83">SUM(D349:H349)</f>
        <v>0</v>
      </c>
      <c r="J349" s="105" t="e">
        <f t="shared" ref="J349:J379" si="84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85">SUM(K349:O349)</f>
        <v>0</v>
      </c>
      <c r="Q349" s="105" t="e">
        <f t="shared" ref="Q349:Q379" si="86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87">SUM(R349:V349)</f>
        <v>0</v>
      </c>
      <c r="X349" s="105" t="e">
        <f t="shared" ref="X349:X379" si="88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x14ac:dyDescent="0.25">
      <c r="A350" s="10">
        <v>43071</v>
      </c>
      <c r="B350" s="11" t="s">
        <v>18</v>
      </c>
      <c r="C350" s="28" t="e">
        <f t="shared" si="81"/>
        <v>#DIV/0!</v>
      </c>
      <c r="D350" s="12"/>
      <c r="E350" s="12"/>
      <c r="F350" s="12"/>
      <c r="G350" s="12"/>
      <c r="H350" s="12"/>
      <c r="I350" s="21">
        <f t="shared" si="83"/>
        <v>0</v>
      </c>
      <c r="J350" s="105" t="e">
        <f t="shared" si="84"/>
        <v>#DIV/0!</v>
      </c>
      <c r="K350" s="12"/>
      <c r="L350" s="12"/>
      <c r="M350" s="12"/>
      <c r="N350" s="12"/>
      <c r="O350" s="12"/>
      <c r="P350" s="21">
        <f t="shared" si="85"/>
        <v>0</v>
      </c>
      <c r="Q350" s="105" t="e">
        <f t="shared" si="86"/>
        <v>#DIV/0!</v>
      </c>
      <c r="R350" s="12"/>
      <c r="S350" s="12"/>
      <c r="T350" s="12"/>
      <c r="U350" s="12"/>
      <c r="V350" s="12"/>
      <c r="W350" s="21">
        <f t="shared" si="87"/>
        <v>0</v>
      </c>
      <c r="X350" s="105" t="e">
        <f t="shared" si="88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x14ac:dyDescent="0.25">
      <c r="A351" s="10">
        <v>43072</v>
      </c>
      <c r="B351" s="11" t="s">
        <v>12</v>
      </c>
      <c r="C351" s="28" t="e">
        <f t="shared" si="81"/>
        <v>#DIV/0!</v>
      </c>
      <c r="D351" s="12"/>
      <c r="E351" s="12"/>
      <c r="F351" s="12"/>
      <c r="G351" s="12"/>
      <c r="H351" s="12"/>
      <c r="I351" s="21">
        <f t="shared" si="83"/>
        <v>0</v>
      </c>
      <c r="J351" s="105" t="e">
        <f t="shared" si="84"/>
        <v>#DIV/0!</v>
      </c>
      <c r="K351" s="12"/>
      <c r="L351" s="12"/>
      <c r="M351" s="12"/>
      <c r="N351" s="12"/>
      <c r="O351" s="12"/>
      <c r="P351" s="21">
        <f t="shared" si="85"/>
        <v>0</v>
      </c>
      <c r="Q351" s="105" t="e">
        <f t="shared" si="86"/>
        <v>#DIV/0!</v>
      </c>
      <c r="R351" s="12"/>
      <c r="S351" s="12"/>
      <c r="T351" s="12"/>
      <c r="U351" s="12"/>
      <c r="V351" s="12"/>
      <c r="W351" s="21">
        <f t="shared" si="87"/>
        <v>0</v>
      </c>
      <c r="X351" s="105" t="e">
        <f t="shared" si="88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x14ac:dyDescent="0.25">
      <c r="A352" s="10">
        <v>43073</v>
      </c>
      <c r="B352" s="11" t="s">
        <v>13</v>
      </c>
      <c r="C352" s="28" t="e">
        <f t="shared" si="81"/>
        <v>#DIV/0!</v>
      </c>
      <c r="D352" s="12"/>
      <c r="E352" s="12"/>
      <c r="F352" s="12"/>
      <c r="G352" s="12"/>
      <c r="H352" s="12"/>
      <c r="I352" s="21">
        <f t="shared" si="83"/>
        <v>0</v>
      </c>
      <c r="J352" s="105" t="e">
        <f t="shared" si="84"/>
        <v>#DIV/0!</v>
      </c>
      <c r="K352" s="12"/>
      <c r="L352" s="12"/>
      <c r="M352" s="12"/>
      <c r="N352" s="12"/>
      <c r="O352" s="12"/>
      <c r="P352" s="21">
        <f t="shared" si="85"/>
        <v>0</v>
      </c>
      <c r="Q352" s="105" t="e">
        <f t="shared" si="86"/>
        <v>#DIV/0!</v>
      </c>
      <c r="R352" s="12"/>
      <c r="S352" s="12"/>
      <c r="T352" s="12"/>
      <c r="U352" s="12"/>
      <c r="V352" s="12"/>
      <c r="W352" s="21">
        <f t="shared" si="87"/>
        <v>0</v>
      </c>
      <c r="X352" s="105" t="e">
        <f t="shared" si="88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x14ac:dyDescent="0.25">
      <c r="A353" s="10">
        <v>43074</v>
      </c>
      <c r="B353" s="11" t="s">
        <v>14</v>
      </c>
      <c r="C353" s="28" t="e">
        <f t="shared" si="81"/>
        <v>#DIV/0!</v>
      </c>
      <c r="D353" s="12"/>
      <c r="E353" s="12"/>
      <c r="F353" s="12"/>
      <c r="G353" s="12"/>
      <c r="H353" s="12"/>
      <c r="I353" s="21">
        <f t="shared" si="83"/>
        <v>0</v>
      </c>
      <c r="J353" s="105" t="e">
        <f t="shared" si="84"/>
        <v>#DIV/0!</v>
      </c>
      <c r="K353" s="12"/>
      <c r="L353" s="12"/>
      <c r="M353" s="12"/>
      <c r="N353" s="12"/>
      <c r="O353" s="12"/>
      <c r="P353" s="21">
        <f t="shared" si="85"/>
        <v>0</v>
      </c>
      <c r="Q353" s="105" t="e">
        <f t="shared" si="86"/>
        <v>#DIV/0!</v>
      </c>
      <c r="R353" s="12"/>
      <c r="S353" s="12"/>
      <c r="T353" s="12"/>
      <c r="U353" s="12"/>
      <c r="V353" s="12"/>
      <c r="W353" s="21">
        <f t="shared" si="87"/>
        <v>0</v>
      </c>
      <c r="X353" s="105" t="e">
        <f t="shared" si="88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x14ac:dyDescent="0.25">
      <c r="A354" s="10">
        <v>43075</v>
      </c>
      <c r="B354" s="11" t="s">
        <v>15</v>
      </c>
      <c r="C354" s="28" t="e">
        <f t="shared" si="81"/>
        <v>#DIV/0!</v>
      </c>
      <c r="D354" s="12"/>
      <c r="E354" s="12"/>
      <c r="F354" s="12"/>
      <c r="G354" s="12"/>
      <c r="H354" s="12"/>
      <c r="I354" s="21">
        <f t="shared" si="83"/>
        <v>0</v>
      </c>
      <c r="J354" s="105" t="e">
        <f t="shared" si="84"/>
        <v>#DIV/0!</v>
      </c>
      <c r="K354" s="12"/>
      <c r="L354" s="12"/>
      <c r="M354" s="12"/>
      <c r="N354" s="12"/>
      <c r="O354" s="12"/>
      <c r="P354" s="21">
        <f t="shared" si="85"/>
        <v>0</v>
      </c>
      <c r="Q354" s="105" t="e">
        <f t="shared" si="86"/>
        <v>#DIV/0!</v>
      </c>
      <c r="R354" s="12"/>
      <c r="S354" s="12"/>
      <c r="T354" s="12"/>
      <c r="U354" s="12"/>
      <c r="V354" s="12"/>
      <c r="W354" s="21">
        <f t="shared" si="87"/>
        <v>0</v>
      </c>
      <c r="X354" s="105" t="e">
        <f t="shared" si="88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x14ac:dyDescent="0.25">
      <c r="A355" s="10">
        <v>43076</v>
      </c>
      <c r="B355" s="11" t="s">
        <v>16</v>
      </c>
      <c r="C355" s="28" t="e">
        <f t="shared" si="81"/>
        <v>#DIV/0!</v>
      </c>
      <c r="D355" s="12"/>
      <c r="E355" s="12"/>
      <c r="F355" s="12"/>
      <c r="G355" s="12"/>
      <c r="H355" s="12"/>
      <c r="I355" s="21">
        <f t="shared" si="83"/>
        <v>0</v>
      </c>
      <c r="J355" s="105" t="e">
        <f t="shared" si="84"/>
        <v>#DIV/0!</v>
      </c>
      <c r="K355" s="12"/>
      <c r="L355" s="12"/>
      <c r="M355" s="12"/>
      <c r="N355" s="12"/>
      <c r="O355" s="12"/>
      <c r="P355" s="21">
        <f t="shared" si="85"/>
        <v>0</v>
      </c>
      <c r="Q355" s="105" t="e">
        <f t="shared" si="86"/>
        <v>#DIV/0!</v>
      </c>
      <c r="R355" s="12"/>
      <c r="S355" s="12"/>
      <c r="T355" s="12"/>
      <c r="U355" s="12"/>
      <c r="V355" s="12"/>
      <c r="W355" s="21">
        <f t="shared" si="87"/>
        <v>0</v>
      </c>
      <c r="X355" s="105" t="e">
        <f t="shared" si="88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x14ac:dyDescent="0.25">
      <c r="A356" s="10">
        <v>43077</v>
      </c>
      <c r="B356" s="11" t="s">
        <v>17</v>
      </c>
      <c r="C356" s="28" t="e">
        <f t="shared" si="81"/>
        <v>#DIV/0!</v>
      </c>
      <c r="D356" s="12"/>
      <c r="E356" s="12"/>
      <c r="F356" s="12"/>
      <c r="G356" s="12"/>
      <c r="H356" s="12"/>
      <c r="I356" s="21">
        <f t="shared" si="83"/>
        <v>0</v>
      </c>
      <c r="J356" s="105" t="e">
        <f t="shared" si="84"/>
        <v>#DIV/0!</v>
      </c>
      <c r="K356" s="12"/>
      <c r="L356" s="12"/>
      <c r="M356" s="12"/>
      <c r="N356" s="12"/>
      <c r="O356" s="12"/>
      <c r="P356" s="21">
        <f t="shared" si="85"/>
        <v>0</v>
      </c>
      <c r="Q356" s="105" t="e">
        <f t="shared" si="86"/>
        <v>#DIV/0!</v>
      </c>
      <c r="R356" s="12"/>
      <c r="S356" s="12"/>
      <c r="T356" s="12"/>
      <c r="U356" s="12"/>
      <c r="V356" s="12"/>
      <c r="W356" s="21">
        <f t="shared" si="87"/>
        <v>0</v>
      </c>
      <c r="X356" s="105" t="e">
        <f t="shared" si="88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x14ac:dyDescent="0.25">
      <c r="A357" s="10">
        <v>43078</v>
      </c>
      <c r="B357" s="11" t="s">
        <v>18</v>
      </c>
      <c r="C357" s="28" t="e">
        <f t="shared" si="81"/>
        <v>#DIV/0!</v>
      </c>
      <c r="D357" s="12"/>
      <c r="E357" s="12"/>
      <c r="F357" s="12"/>
      <c r="G357" s="12"/>
      <c r="H357" s="12"/>
      <c r="I357" s="21">
        <f t="shared" si="83"/>
        <v>0</v>
      </c>
      <c r="J357" s="105" t="e">
        <f t="shared" si="84"/>
        <v>#DIV/0!</v>
      </c>
      <c r="K357" s="12"/>
      <c r="L357" s="12"/>
      <c r="M357" s="12"/>
      <c r="N357" s="12"/>
      <c r="O357" s="12"/>
      <c r="P357" s="21">
        <f t="shared" si="85"/>
        <v>0</v>
      </c>
      <c r="Q357" s="105" t="e">
        <f t="shared" si="86"/>
        <v>#DIV/0!</v>
      </c>
      <c r="R357" s="12"/>
      <c r="S357" s="12"/>
      <c r="T357" s="12"/>
      <c r="U357" s="12"/>
      <c r="V357" s="12"/>
      <c r="W357" s="21">
        <f t="shared" si="87"/>
        <v>0</v>
      </c>
      <c r="X357" s="105" t="e">
        <f t="shared" si="88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x14ac:dyDescent="0.25">
      <c r="A358" s="10">
        <v>43079</v>
      </c>
      <c r="B358" s="11" t="s">
        <v>12</v>
      </c>
      <c r="C358" s="28" t="e">
        <f t="shared" si="81"/>
        <v>#DIV/0!</v>
      </c>
      <c r="D358" s="12"/>
      <c r="E358" s="12"/>
      <c r="F358" s="12"/>
      <c r="G358" s="12"/>
      <c r="H358" s="12"/>
      <c r="I358" s="21">
        <f t="shared" si="83"/>
        <v>0</v>
      </c>
      <c r="J358" s="105" t="e">
        <f t="shared" si="84"/>
        <v>#DIV/0!</v>
      </c>
      <c r="K358" s="12"/>
      <c r="L358" s="12"/>
      <c r="M358" s="12"/>
      <c r="N358" s="12"/>
      <c r="O358" s="12"/>
      <c r="P358" s="21">
        <f t="shared" si="85"/>
        <v>0</v>
      </c>
      <c r="Q358" s="105" t="e">
        <f t="shared" si="86"/>
        <v>#DIV/0!</v>
      </c>
      <c r="R358" s="12"/>
      <c r="S358" s="12"/>
      <c r="T358" s="12"/>
      <c r="U358" s="12"/>
      <c r="V358" s="12"/>
      <c r="W358" s="21">
        <f t="shared" si="87"/>
        <v>0</v>
      </c>
      <c r="X358" s="105" t="e">
        <f t="shared" si="88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x14ac:dyDescent="0.25">
      <c r="A359" s="10">
        <v>43080</v>
      </c>
      <c r="B359" s="11" t="s">
        <v>13</v>
      </c>
      <c r="C359" s="28" t="e">
        <f t="shared" si="81"/>
        <v>#DIV/0!</v>
      </c>
      <c r="D359" s="12"/>
      <c r="E359" s="12"/>
      <c r="F359" s="12"/>
      <c r="G359" s="12"/>
      <c r="H359" s="12"/>
      <c r="I359" s="21">
        <f t="shared" si="83"/>
        <v>0</v>
      </c>
      <c r="J359" s="105" t="e">
        <f t="shared" si="84"/>
        <v>#DIV/0!</v>
      </c>
      <c r="K359" s="12"/>
      <c r="L359" s="12"/>
      <c r="M359" s="12"/>
      <c r="N359" s="12"/>
      <c r="O359" s="12"/>
      <c r="P359" s="21">
        <f t="shared" si="85"/>
        <v>0</v>
      </c>
      <c r="Q359" s="105" t="e">
        <f t="shared" si="86"/>
        <v>#DIV/0!</v>
      </c>
      <c r="R359" s="12"/>
      <c r="S359" s="12"/>
      <c r="T359" s="12"/>
      <c r="U359" s="12"/>
      <c r="V359" s="12"/>
      <c r="W359" s="21">
        <f t="shared" si="87"/>
        <v>0</v>
      </c>
      <c r="X359" s="105" t="e">
        <f t="shared" si="88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x14ac:dyDescent="0.25">
      <c r="A360" s="10">
        <v>43081</v>
      </c>
      <c r="B360" s="11" t="s">
        <v>14</v>
      </c>
      <c r="C360" s="28" t="e">
        <f t="shared" si="81"/>
        <v>#DIV/0!</v>
      </c>
      <c r="D360" s="12"/>
      <c r="E360" s="12"/>
      <c r="F360" s="12"/>
      <c r="G360" s="12"/>
      <c r="H360" s="12"/>
      <c r="I360" s="21">
        <f t="shared" si="83"/>
        <v>0</v>
      </c>
      <c r="J360" s="105" t="e">
        <f t="shared" si="84"/>
        <v>#DIV/0!</v>
      </c>
      <c r="K360" s="12"/>
      <c r="L360" s="12"/>
      <c r="M360" s="12"/>
      <c r="N360" s="12"/>
      <c r="O360" s="12"/>
      <c r="P360" s="21">
        <f t="shared" si="85"/>
        <v>0</v>
      </c>
      <c r="Q360" s="105" t="e">
        <f t="shared" si="86"/>
        <v>#DIV/0!</v>
      </c>
      <c r="R360" s="12"/>
      <c r="S360" s="12"/>
      <c r="T360" s="12"/>
      <c r="U360" s="12"/>
      <c r="V360" s="12"/>
      <c r="W360" s="21">
        <f t="shared" si="87"/>
        <v>0</v>
      </c>
      <c r="X360" s="105" t="e">
        <f t="shared" si="88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x14ac:dyDescent="0.25">
      <c r="A361" s="10">
        <v>43082</v>
      </c>
      <c r="B361" s="11" t="s">
        <v>15</v>
      </c>
      <c r="C361" s="28" t="e">
        <f t="shared" si="81"/>
        <v>#DIV/0!</v>
      </c>
      <c r="D361" s="12"/>
      <c r="E361" s="12"/>
      <c r="F361" s="12"/>
      <c r="G361" s="12"/>
      <c r="H361" s="12"/>
      <c r="I361" s="21">
        <f t="shared" si="83"/>
        <v>0</v>
      </c>
      <c r="J361" s="105" t="e">
        <f t="shared" si="84"/>
        <v>#DIV/0!</v>
      </c>
      <c r="K361" s="12"/>
      <c r="L361" s="12"/>
      <c r="M361" s="12"/>
      <c r="N361" s="12"/>
      <c r="O361" s="12"/>
      <c r="P361" s="21">
        <f t="shared" si="85"/>
        <v>0</v>
      </c>
      <c r="Q361" s="105" t="e">
        <f t="shared" si="86"/>
        <v>#DIV/0!</v>
      </c>
      <c r="R361" s="12"/>
      <c r="S361" s="12"/>
      <c r="T361" s="12"/>
      <c r="U361" s="12"/>
      <c r="V361" s="12"/>
      <c r="W361" s="21">
        <f t="shared" si="87"/>
        <v>0</v>
      </c>
      <c r="X361" s="105" t="e">
        <f t="shared" si="88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x14ac:dyDescent="0.25">
      <c r="A362" s="10">
        <v>43083</v>
      </c>
      <c r="B362" s="11" t="s">
        <v>16</v>
      </c>
      <c r="C362" s="28" t="e">
        <f t="shared" si="81"/>
        <v>#DIV/0!</v>
      </c>
      <c r="D362" s="12"/>
      <c r="E362" s="12"/>
      <c r="F362" s="12"/>
      <c r="G362" s="12"/>
      <c r="H362" s="12"/>
      <c r="I362" s="21">
        <f t="shared" si="83"/>
        <v>0</v>
      </c>
      <c r="J362" s="105" t="e">
        <f t="shared" si="84"/>
        <v>#DIV/0!</v>
      </c>
      <c r="K362" s="12"/>
      <c r="L362" s="12"/>
      <c r="M362" s="12"/>
      <c r="N362" s="12"/>
      <c r="O362" s="12"/>
      <c r="P362" s="21">
        <f t="shared" si="85"/>
        <v>0</v>
      </c>
      <c r="Q362" s="105" t="e">
        <f t="shared" si="86"/>
        <v>#DIV/0!</v>
      </c>
      <c r="R362" s="12"/>
      <c r="S362" s="12"/>
      <c r="T362" s="12"/>
      <c r="U362" s="12"/>
      <c r="V362" s="12"/>
      <c r="W362" s="21">
        <f t="shared" si="87"/>
        <v>0</v>
      </c>
      <c r="X362" s="105" t="e">
        <f t="shared" si="88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x14ac:dyDescent="0.25">
      <c r="A363" s="10">
        <v>43084</v>
      </c>
      <c r="B363" s="11" t="s">
        <v>17</v>
      </c>
      <c r="C363" s="28" t="e">
        <f t="shared" si="81"/>
        <v>#DIV/0!</v>
      </c>
      <c r="D363" s="12"/>
      <c r="E363" s="12"/>
      <c r="F363" s="12"/>
      <c r="G363" s="12"/>
      <c r="H363" s="12"/>
      <c r="I363" s="21">
        <f t="shared" si="83"/>
        <v>0</v>
      </c>
      <c r="J363" s="105" t="e">
        <f t="shared" si="84"/>
        <v>#DIV/0!</v>
      </c>
      <c r="K363" s="12"/>
      <c r="L363" s="12"/>
      <c r="M363" s="12"/>
      <c r="N363" s="12"/>
      <c r="O363" s="12"/>
      <c r="P363" s="21">
        <f t="shared" si="85"/>
        <v>0</v>
      </c>
      <c r="Q363" s="105" t="e">
        <f t="shared" si="86"/>
        <v>#DIV/0!</v>
      </c>
      <c r="R363" s="12"/>
      <c r="S363" s="12"/>
      <c r="T363" s="12"/>
      <c r="U363" s="12"/>
      <c r="V363" s="12"/>
      <c r="W363" s="21">
        <f t="shared" si="87"/>
        <v>0</v>
      </c>
      <c r="X363" s="105" t="e">
        <f t="shared" si="88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x14ac:dyDescent="0.25">
      <c r="A364" s="10">
        <v>43085</v>
      </c>
      <c r="B364" s="11" t="s">
        <v>18</v>
      </c>
      <c r="C364" s="28" t="e">
        <f t="shared" si="81"/>
        <v>#DIV/0!</v>
      </c>
      <c r="D364" s="12"/>
      <c r="E364" s="12"/>
      <c r="F364" s="12"/>
      <c r="G364" s="12"/>
      <c r="H364" s="12"/>
      <c r="I364" s="21">
        <f t="shared" si="83"/>
        <v>0</v>
      </c>
      <c r="J364" s="105" t="e">
        <f t="shared" si="84"/>
        <v>#DIV/0!</v>
      </c>
      <c r="K364" s="12"/>
      <c r="L364" s="12"/>
      <c r="M364" s="12"/>
      <c r="N364" s="12"/>
      <c r="O364" s="12"/>
      <c r="P364" s="21">
        <f t="shared" si="85"/>
        <v>0</v>
      </c>
      <c r="Q364" s="105" t="e">
        <f t="shared" si="86"/>
        <v>#DIV/0!</v>
      </c>
      <c r="R364" s="12"/>
      <c r="S364" s="12"/>
      <c r="T364" s="12"/>
      <c r="U364" s="12"/>
      <c r="V364" s="12"/>
      <c r="W364" s="21">
        <f t="shared" si="87"/>
        <v>0</v>
      </c>
      <c r="X364" s="105" t="e">
        <f t="shared" si="88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x14ac:dyDescent="0.25">
      <c r="A365" s="10">
        <v>43086</v>
      </c>
      <c r="B365" s="11" t="s">
        <v>12</v>
      </c>
      <c r="C365" s="28" t="e">
        <f t="shared" si="81"/>
        <v>#DIV/0!</v>
      </c>
      <c r="D365" s="12"/>
      <c r="E365" s="12"/>
      <c r="F365" s="12"/>
      <c r="G365" s="12"/>
      <c r="H365" s="12"/>
      <c r="I365" s="21">
        <f t="shared" si="83"/>
        <v>0</v>
      </c>
      <c r="J365" s="105" t="e">
        <f t="shared" si="84"/>
        <v>#DIV/0!</v>
      </c>
      <c r="K365" s="12"/>
      <c r="L365" s="12"/>
      <c r="M365" s="12"/>
      <c r="N365" s="12"/>
      <c r="O365" s="12"/>
      <c r="P365" s="21">
        <f t="shared" si="85"/>
        <v>0</v>
      </c>
      <c r="Q365" s="105" t="e">
        <f t="shared" si="86"/>
        <v>#DIV/0!</v>
      </c>
      <c r="R365" s="12"/>
      <c r="S365" s="12"/>
      <c r="T365" s="12"/>
      <c r="U365" s="12"/>
      <c r="V365" s="12"/>
      <c r="W365" s="21">
        <f t="shared" si="87"/>
        <v>0</v>
      </c>
      <c r="X365" s="105" t="e">
        <f t="shared" si="88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x14ac:dyDescent="0.25">
      <c r="A366" s="10">
        <v>43087</v>
      </c>
      <c r="B366" s="11" t="s">
        <v>13</v>
      </c>
      <c r="C366" s="28" t="e">
        <f t="shared" si="81"/>
        <v>#DIV/0!</v>
      </c>
      <c r="D366" s="12"/>
      <c r="E366" s="12"/>
      <c r="F366" s="12"/>
      <c r="G366" s="12"/>
      <c r="H366" s="12"/>
      <c r="I366" s="21">
        <f t="shared" si="83"/>
        <v>0</v>
      </c>
      <c r="J366" s="105" t="e">
        <f t="shared" si="84"/>
        <v>#DIV/0!</v>
      </c>
      <c r="K366" s="12"/>
      <c r="L366" s="12"/>
      <c r="M366" s="12"/>
      <c r="N366" s="12"/>
      <c r="O366" s="12"/>
      <c r="P366" s="21">
        <f t="shared" si="85"/>
        <v>0</v>
      </c>
      <c r="Q366" s="105" t="e">
        <f t="shared" si="86"/>
        <v>#DIV/0!</v>
      </c>
      <c r="R366" s="12"/>
      <c r="S366" s="12"/>
      <c r="T366" s="12"/>
      <c r="U366" s="12"/>
      <c r="V366" s="12"/>
      <c r="W366" s="21">
        <f t="shared" si="87"/>
        <v>0</v>
      </c>
      <c r="X366" s="105" t="e">
        <f t="shared" si="88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x14ac:dyDescent="0.25">
      <c r="A367" s="10">
        <v>43088</v>
      </c>
      <c r="B367" s="11" t="s">
        <v>14</v>
      </c>
      <c r="C367" s="28" t="e">
        <f t="shared" si="81"/>
        <v>#DIV/0!</v>
      </c>
      <c r="D367" s="12"/>
      <c r="E367" s="12"/>
      <c r="F367" s="12"/>
      <c r="G367" s="12"/>
      <c r="H367" s="12"/>
      <c r="I367" s="21">
        <f t="shared" si="83"/>
        <v>0</v>
      </c>
      <c r="J367" s="105" t="e">
        <f t="shared" si="84"/>
        <v>#DIV/0!</v>
      </c>
      <c r="K367" s="12"/>
      <c r="L367" s="12"/>
      <c r="M367" s="12"/>
      <c r="N367" s="12"/>
      <c r="O367" s="12"/>
      <c r="P367" s="21">
        <f t="shared" si="85"/>
        <v>0</v>
      </c>
      <c r="Q367" s="105" t="e">
        <f t="shared" si="86"/>
        <v>#DIV/0!</v>
      </c>
      <c r="R367" s="12"/>
      <c r="S367" s="12"/>
      <c r="T367" s="12"/>
      <c r="U367" s="12"/>
      <c r="V367" s="12"/>
      <c r="W367" s="21">
        <f t="shared" si="87"/>
        <v>0</v>
      </c>
      <c r="X367" s="105" t="e">
        <f t="shared" si="88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x14ac:dyDescent="0.25">
      <c r="A368" s="10">
        <v>43089</v>
      </c>
      <c r="B368" s="11" t="s">
        <v>15</v>
      </c>
      <c r="C368" s="28" t="e">
        <f t="shared" si="81"/>
        <v>#DIV/0!</v>
      </c>
      <c r="D368" s="12"/>
      <c r="E368" s="12"/>
      <c r="F368" s="12"/>
      <c r="G368" s="12"/>
      <c r="H368" s="12"/>
      <c r="I368" s="21">
        <f t="shared" si="83"/>
        <v>0</v>
      </c>
      <c r="J368" s="105" t="e">
        <f t="shared" si="84"/>
        <v>#DIV/0!</v>
      </c>
      <c r="K368" s="12"/>
      <c r="L368" s="12"/>
      <c r="M368" s="12"/>
      <c r="N368" s="12"/>
      <c r="O368" s="12"/>
      <c r="P368" s="21">
        <f t="shared" si="85"/>
        <v>0</v>
      </c>
      <c r="Q368" s="105" t="e">
        <f t="shared" si="86"/>
        <v>#DIV/0!</v>
      </c>
      <c r="R368" s="12"/>
      <c r="S368" s="12"/>
      <c r="T368" s="12"/>
      <c r="U368" s="12"/>
      <c r="V368" s="12"/>
      <c r="W368" s="21">
        <f t="shared" si="87"/>
        <v>0</v>
      </c>
      <c r="X368" s="105" t="e">
        <f t="shared" si="88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x14ac:dyDescent="0.25">
      <c r="A369" s="10">
        <v>43090</v>
      </c>
      <c r="B369" s="11" t="s">
        <v>16</v>
      </c>
      <c r="C369" s="28" t="e">
        <f t="shared" si="81"/>
        <v>#DIV/0!</v>
      </c>
      <c r="D369" s="12"/>
      <c r="E369" s="12"/>
      <c r="F369" s="12"/>
      <c r="G369" s="12"/>
      <c r="H369" s="12"/>
      <c r="I369" s="21">
        <f t="shared" si="83"/>
        <v>0</v>
      </c>
      <c r="J369" s="105" t="e">
        <f t="shared" si="84"/>
        <v>#DIV/0!</v>
      </c>
      <c r="K369" s="12"/>
      <c r="L369" s="12"/>
      <c r="M369" s="12"/>
      <c r="N369" s="12"/>
      <c r="O369" s="12"/>
      <c r="P369" s="21">
        <f t="shared" si="85"/>
        <v>0</v>
      </c>
      <c r="Q369" s="105" t="e">
        <f t="shared" si="86"/>
        <v>#DIV/0!</v>
      </c>
      <c r="R369" s="12"/>
      <c r="S369" s="12"/>
      <c r="T369" s="12"/>
      <c r="U369" s="12"/>
      <c r="V369" s="12"/>
      <c r="W369" s="21">
        <f t="shared" si="87"/>
        <v>0</v>
      </c>
      <c r="X369" s="105" t="e">
        <f t="shared" si="88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x14ac:dyDescent="0.25">
      <c r="A370" s="10">
        <v>43091</v>
      </c>
      <c r="B370" s="11" t="s">
        <v>17</v>
      </c>
      <c r="C370" s="28" t="e">
        <f t="shared" si="81"/>
        <v>#DIV/0!</v>
      </c>
      <c r="D370" s="12"/>
      <c r="E370" s="12"/>
      <c r="F370" s="12"/>
      <c r="G370" s="12"/>
      <c r="H370" s="12"/>
      <c r="I370" s="21">
        <f t="shared" si="83"/>
        <v>0</v>
      </c>
      <c r="J370" s="105" t="e">
        <f t="shared" si="84"/>
        <v>#DIV/0!</v>
      </c>
      <c r="K370" s="12"/>
      <c r="L370" s="12"/>
      <c r="M370" s="12"/>
      <c r="N370" s="12"/>
      <c r="O370" s="12"/>
      <c r="P370" s="21">
        <f t="shared" si="85"/>
        <v>0</v>
      </c>
      <c r="Q370" s="105" t="e">
        <f t="shared" si="86"/>
        <v>#DIV/0!</v>
      </c>
      <c r="R370" s="12"/>
      <c r="S370" s="12"/>
      <c r="T370" s="12"/>
      <c r="U370" s="12"/>
      <c r="V370" s="12"/>
      <c r="W370" s="21">
        <f t="shared" si="87"/>
        <v>0</v>
      </c>
      <c r="X370" s="105" t="e">
        <f t="shared" si="88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x14ac:dyDescent="0.25">
      <c r="A371" s="10">
        <v>43092</v>
      </c>
      <c r="B371" s="11" t="s">
        <v>18</v>
      </c>
      <c r="C371" s="28" t="e">
        <f t="shared" si="81"/>
        <v>#DIV/0!</v>
      </c>
      <c r="D371" s="12"/>
      <c r="E371" s="12"/>
      <c r="F371" s="12"/>
      <c r="G371" s="12"/>
      <c r="H371" s="12"/>
      <c r="I371" s="21">
        <f t="shared" si="83"/>
        <v>0</v>
      </c>
      <c r="J371" s="105" t="e">
        <f t="shared" si="84"/>
        <v>#DIV/0!</v>
      </c>
      <c r="K371" s="12"/>
      <c r="L371" s="12"/>
      <c r="M371" s="12"/>
      <c r="N371" s="12"/>
      <c r="O371" s="12"/>
      <c r="P371" s="21">
        <f t="shared" si="85"/>
        <v>0</v>
      </c>
      <c r="Q371" s="105" t="e">
        <f t="shared" si="86"/>
        <v>#DIV/0!</v>
      </c>
      <c r="R371" s="12"/>
      <c r="S371" s="12"/>
      <c r="T371" s="12"/>
      <c r="U371" s="12"/>
      <c r="V371" s="12"/>
      <c r="W371" s="21">
        <f t="shared" si="87"/>
        <v>0</v>
      </c>
      <c r="X371" s="105" t="e">
        <f t="shared" si="88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x14ac:dyDescent="0.25">
      <c r="A372" s="10">
        <v>43093</v>
      </c>
      <c r="B372" s="11" t="s">
        <v>12</v>
      </c>
      <c r="C372" s="28" t="e">
        <f t="shared" si="81"/>
        <v>#DIV/0!</v>
      </c>
      <c r="D372" s="12"/>
      <c r="E372" s="12"/>
      <c r="F372" s="12"/>
      <c r="G372" s="12"/>
      <c r="H372" s="12"/>
      <c r="I372" s="21">
        <f t="shared" si="83"/>
        <v>0</v>
      </c>
      <c r="J372" s="105" t="e">
        <f t="shared" si="84"/>
        <v>#DIV/0!</v>
      </c>
      <c r="K372" s="12"/>
      <c r="L372" s="12"/>
      <c r="M372" s="12"/>
      <c r="N372" s="12"/>
      <c r="O372" s="12"/>
      <c r="P372" s="21">
        <f t="shared" si="85"/>
        <v>0</v>
      </c>
      <c r="Q372" s="105" t="e">
        <f t="shared" si="86"/>
        <v>#DIV/0!</v>
      </c>
      <c r="R372" s="12"/>
      <c r="S372" s="12"/>
      <c r="T372" s="12"/>
      <c r="U372" s="12"/>
      <c r="V372" s="12"/>
      <c r="W372" s="21">
        <f t="shared" si="87"/>
        <v>0</v>
      </c>
      <c r="X372" s="105" t="e">
        <f t="shared" si="88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x14ac:dyDescent="0.25">
      <c r="A373" s="10">
        <v>43094</v>
      </c>
      <c r="B373" s="11" t="s">
        <v>13</v>
      </c>
      <c r="C373" s="28" t="e">
        <f t="shared" si="81"/>
        <v>#DIV/0!</v>
      </c>
      <c r="D373" s="12"/>
      <c r="E373" s="12"/>
      <c r="F373" s="12"/>
      <c r="G373" s="12"/>
      <c r="H373" s="12"/>
      <c r="I373" s="21">
        <f t="shared" si="83"/>
        <v>0</v>
      </c>
      <c r="J373" s="105" t="e">
        <f t="shared" si="84"/>
        <v>#DIV/0!</v>
      </c>
      <c r="K373" s="12"/>
      <c r="L373" s="12"/>
      <c r="M373" s="12"/>
      <c r="N373" s="12"/>
      <c r="O373" s="12"/>
      <c r="P373" s="21">
        <f t="shared" si="85"/>
        <v>0</v>
      </c>
      <c r="Q373" s="105" t="e">
        <f t="shared" si="86"/>
        <v>#DIV/0!</v>
      </c>
      <c r="R373" s="12"/>
      <c r="S373" s="12"/>
      <c r="T373" s="12"/>
      <c r="U373" s="12"/>
      <c r="V373" s="12"/>
      <c r="W373" s="21">
        <f t="shared" si="87"/>
        <v>0</v>
      </c>
      <c r="X373" s="105" t="e">
        <f t="shared" si="88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x14ac:dyDescent="0.25">
      <c r="A374" s="10">
        <v>43095</v>
      </c>
      <c r="B374" s="11" t="s">
        <v>14</v>
      </c>
      <c r="C374" s="28" t="e">
        <f t="shared" si="81"/>
        <v>#DIV/0!</v>
      </c>
      <c r="D374" s="12"/>
      <c r="E374" s="12"/>
      <c r="F374" s="12"/>
      <c r="G374" s="12"/>
      <c r="H374" s="12"/>
      <c r="I374" s="21">
        <f t="shared" si="83"/>
        <v>0</v>
      </c>
      <c r="J374" s="105" t="e">
        <f t="shared" si="84"/>
        <v>#DIV/0!</v>
      </c>
      <c r="K374" s="12"/>
      <c r="L374" s="12"/>
      <c r="M374" s="12"/>
      <c r="N374" s="12"/>
      <c r="O374" s="12"/>
      <c r="P374" s="21">
        <f t="shared" si="85"/>
        <v>0</v>
      </c>
      <c r="Q374" s="105" t="e">
        <f t="shared" si="86"/>
        <v>#DIV/0!</v>
      </c>
      <c r="R374" s="12"/>
      <c r="S374" s="12"/>
      <c r="T374" s="12"/>
      <c r="U374" s="12"/>
      <c r="V374" s="12"/>
      <c r="W374" s="21">
        <f t="shared" si="87"/>
        <v>0</v>
      </c>
      <c r="X374" s="105" t="e">
        <f t="shared" si="88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x14ac:dyDescent="0.25">
      <c r="A375" s="10">
        <v>43096</v>
      </c>
      <c r="B375" s="11" t="s">
        <v>15</v>
      </c>
      <c r="C375" s="28" t="e">
        <f t="shared" si="81"/>
        <v>#DIV/0!</v>
      </c>
      <c r="D375" s="12"/>
      <c r="E375" s="12"/>
      <c r="F375" s="12"/>
      <c r="G375" s="12"/>
      <c r="H375" s="12"/>
      <c r="I375" s="21">
        <f t="shared" si="83"/>
        <v>0</v>
      </c>
      <c r="J375" s="105" t="e">
        <f t="shared" si="84"/>
        <v>#DIV/0!</v>
      </c>
      <c r="K375" s="12"/>
      <c r="L375" s="12"/>
      <c r="M375" s="12"/>
      <c r="N375" s="12"/>
      <c r="O375" s="12"/>
      <c r="P375" s="21">
        <f t="shared" si="85"/>
        <v>0</v>
      </c>
      <c r="Q375" s="105" t="e">
        <f t="shared" si="86"/>
        <v>#DIV/0!</v>
      </c>
      <c r="R375" s="12"/>
      <c r="S375" s="12"/>
      <c r="T375" s="12"/>
      <c r="U375" s="12"/>
      <c r="V375" s="12"/>
      <c r="W375" s="21">
        <f t="shared" si="87"/>
        <v>0</v>
      </c>
      <c r="X375" s="105" t="e">
        <f t="shared" si="88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x14ac:dyDescent="0.25">
      <c r="A376" s="10">
        <v>43097</v>
      </c>
      <c r="B376" s="11" t="s">
        <v>16</v>
      </c>
      <c r="C376" s="28" t="e">
        <f t="shared" si="81"/>
        <v>#DIV/0!</v>
      </c>
      <c r="D376" s="12"/>
      <c r="E376" s="12"/>
      <c r="F376" s="12"/>
      <c r="G376" s="12"/>
      <c r="H376" s="12"/>
      <c r="I376" s="21">
        <f t="shared" si="83"/>
        <v>0</v>
      </c>
      <c r="J376" s="105" t="e">
        <f t="shared" si="84"/>
        <v>#DIV/0!</v>
      </c>
      <c r="K376" s="12"/>
      <c r="L376" s="12"/>
      <c r="M376" s="12"/>
      <c r="N376" s="12"/>
      <c r="O376" s="12"/>
      <c r="P376" s="21">
        <f t="shared" si="85"/>
        <v>0</v>
      </c>
      <c r="Q376" s="105" t="e">
        <f t="shared" si="86"/>
        <v>#DIV/0!</v>
      </c>
      <c r="R376" s="12"/>
      <c r="S376" s="12"/>
      <c r="T376" s="12"/>
      <c r="U376" s="12"/>
      <c r="V376" s="12"/>
      <c r="W376" s="21">
        <f t="shared" si="87"/>
        <v>0</v>
      </c>
      <c r="X376" s="105" t="e">
        <f t="shared" si="88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x14ac:dyDescent="0.25">
      <c r="A377" s="10">
        <v>43098</v>
      </c>
      <c r="B377" s="11" t="s">
        <v>17</v>
      </c>
      <c r="C377" s="28" t="e">
        <f t="shared" si="81"/>
        <v>#DIV/0!</v>
      </c>
      <c r="D377" s="12"/>
      <c r="E377" s="12"/>
      <c r="F377" s="12"/>
      <c r="G377" s="12"/>
      <c r="H377" s="12"/>
      <c r="I377" s="21">
        <f t="shared" si="83"/>
        <v>0</v>
      </c>
      <c r="J377" s="105" t="e">
        <f t="shared" si="84"/>
        <v>#DIV/0!</v>
      </c>
      <c r="K377" s="12"/>
      <c r="L377" s="12"/>
      <c r="M377" s="12"/>
      <c r="N377" s="12"/>
      <c r="O377" s="12"/>
      <c r="P377" s="21">
        <f t="shared" si="85"/>
        <v>0</v>
      </c>
      <c r="Q377" s="105" t="e">
        <f t="shared" si="86"/>
        <v>#DIV/0!</v>
      </c>
      <c r="R377" s="12"/>
      <c r="S377" s="12"/>
      <c r="T377" s="12"/>
      <c r="U377" s="12"/>
      <c r="V377" s="12"/>
      <c r="W377" s="21">
        <f t="shared" si="87"/>
        <v>0</v>
      </c>
      <c r="X377" s="105" t="e">
        <f t="shared" si="88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x14ac:dyDescent="0.25">
      <c r="A378" s="10">
        <v>43099</v>
      </c>
      <c r="B378" s="11" t="s">
        <v>18</v>
      </c>
      <c r="C378" s="28" t="e">
        <f t="shared" si="81"/>
        <v>#DIV/0!</v>
      </c>
      <c r="D378" s="12"/>
      <c r="E378" s="12"/>
      <c r="F378" s="12"/>
      <c r="G378" s="12"/>
      <c r="H378" s="12"/>
      <c r="I378" s="21">
        <f t="shared" si="83"/>
        <v>0</v>
      </c>
      <c r="J378" s="105" t="e">
        <f t="shared" si="84"/>
        <v>#DIV/0!</v>
      </c>
      <c r="K378" s="12"/>
      <c r="L378" s="12"/>
      <c r="M378" s="12"/>
      <c r="N378" s="12"/>
      <c r="O378" s="12"/>
      <c r="P378" s="21">
        <f t="shared" si="85"/>
        <v>0</v>
      </c>
      <c r="Q378" s="105" t="e">
        <f t="shared" si="86"/>
        <v>#DIV/0!</v>
      </c>
      <c r="R378" s="12"/>
      <c r="S378" s="12"/>
      <c r="T378" s="12"/>
      <c r="U378" s="12"/>
      <c r="V378" s="12"/>
      <c r="W378" s="21">
        <f t="shared" si="87"/>
        <v>0</v>
      </c>
      <c r="X378" s="105" t="e">
        <f t="shared" si="88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x14ac:dyDescent="0.25">
      <c r="A379" s="10">
        <v>43100</v>
      </c>
      <c r="B379" s="11" t="s">
        <v>12</v>
      </c>
      <c r="C379" s="28" t="e">
        <f t="shared" si="81"/>
        <v>#DIV/0!</v>
      </c>
      <c r="D379" s="12"/>
      <c r="E379" s="12"/>
      <c r="F379" s="12"/>
      <c r="G379" s="12"/>
      <c r="H379" s="12"/>
      <c r="I379" s="21">
        <f t="shared" si="83"/>
        <v>0</v>
      </c>
      <c r="J379" s="105" t="e">
        <f t="shared" si="84"/>
        <v>#DIV/0!</v>
      </c>
      <c r="K379" s="12"/>
      <c r="L379" s="12"/>
      <c r="M379" s="12"/>
      <c r="N379" s="12"/>
      <c r="O379" s="12"/>
      <c r="P379" s="21">
        <f t="shared" si="85"/>
        <v>0</v>
      </c>
      <c r="Q379" s="105" t="e">
        <f t="shared" si="86"/>
        <v>#DIV/0!</v>
      </c>
      <c r="R379" s="12"/>
      <c r="S379" s="12"/>
      <c r="T379" s="12"/>
      <c r="U379" s="12"/>
      <c r="V379" s="12"/>
      <c r="W379" s="21">
        <f t="shared" si="87"/>
        <v>0</v>
      </c>
      <c r="X379" s="105" t="e">
        <f t="shared" si="88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x14ac:dyDescent="0.25">
      <c r="A380" s="27">
        <v>43070</v>
      </c>
      <c r="B380" s="11" t="s">
        <v>19</v>
      </c>
      <c r="C380" s="105" t="e">
        <f t="shared" ref="C380:X380" si="89">AVERAGE(C349:C379)</f>
        <v>#DIV/0!</v>
      </c>
      <c r="D380" s="12" t="e">
        <f t="shared" si="89"/>
        <v>#DIV/0!</v>
      </c>
      <c r="E380" s="12" t="e">
        <f t="shared" si="89"/>
        <v>#DIV/0!</v>
      </c>
      <c r="F380" s="12" t="e">
        <f t="shared" si="89"/>
        <v>#DIV/0!</v>
      </c>
      <c r="G380" s="12" t="e">
        <f t="shared" si="89"/>
        <v>#DIV/0!</v>
      </c>
      <c r="H380" s="12" t="e">
        <f t="shared" si="89"/>
        <v>#DIV/0!</v>
      </c>
      <c r="I380" s="12">
        <f t="shared" si="89"/>
        <v>0</v>
      </c>
      <c r="J380" s="105" t="e">
        <f t="shared" si="89"/>
        <v>#DIV/0!</v>
      </c>
      <c r="K380" s="12" t="e">
        <f t="shared" si="89"/>
        <v>#DIV/0!</v>
      </c>
      <c r="L380" s="12" t="e">
        <f t="shared" si="89"/>
        <v>#DIV/0!</v>
      </c>
      <c r="M380" s="12" t="e">
        <f t="shared" si="89"/>
        <v>#DIV/0!</v>
      </c>
      <c r="N380" s="12" t="e">
        <f t="shared" si="89"/>
        <v>#DIV/0!</v>
      </c>
      <c r="O380" s="12" t="e">
        <f t="shared" si="89"/>
        <v>#DIV/0!</v>
      </c>
      <c r="P380" s="12">
        <f t="shared" si="89"/>
        <v>0</v>
      </c>
      <c r="Q380" s="105" t="e">
        <f t="shared" si="89"/>
        <v>#DIV/0!</v>
      </c>
      <c r="R380" s="12" t="e">
        <f t="shared" si="89"/>
        <v>#DIV/0!</v>
      </c>
      <c r="S380" s="12" t="e">
        <f t="shared" si="89"/>
        <v>#DIV/0!</v>
      </c>
      <c r="T380" s="12" t="e">
        <f t="shared" si="89"/>
        <v>#DIV/0!</v>
      </c>
      <c r="U380" s="12" t="e">
        <f t="shared" si="89"/>
        <v>#DIV/0!</v>
      </c>
      <c r="V380" s="12" t="e">
        <f t="shared" si="89"/>
        <v>#DIV/0!</v>
      </c>
      <c r="W380" s="12">
        <f t="shared" si="89"/>
        <v>0</v>
      </c>
      <c r="X380" s="105" t="e">
        <f t="shared" si="89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J264" activePane="bottomRight" state="frozen"/>
      <selection pane="topRight"/>
      <selection pane="bottomLeft"/>
      <selection pane="bottomRight" activeCell="V270" sqref="V270"/>
    </sheetView>
  </sheetViews>
  <sheetFormatPr defaultColWidth="9" defaultRowHeight="12" customHeight="1" x14ac:dyDescent="0.25"/>
  <cols>
    <col min="1" max="1" width="11.25" style="3" customWidth="1"/>
    <col min="2" max="2" width="6.75" style="3" customWidth="1"/>
    <col min="3" max="3" width="9.58203125" style="33" customWidth="1"/>
    <col min="4" max="4" width="6.58203125" style="34" customWidth="1"/>
    <col min="5" max="6" width="4.75" style="34" customWidth="1"/>
    <col min="7" max="7" width="5" style="34" customWidth="1"/>
    <col min="8" max="8" width="5.58203125" style="34" customWidth="1"/>
    <col min="9" max="9" width="6.75" style="34" customWidth="1"/>
    <col min="10" max="10" width="9.08203125" style="33" customWidth="1"/>
    <col min="11" max="11" width="6" style="34" customWidth="1"/>
    <col min="12" max="13" width="5.58203125" style="34" customWidth="1"/>
    <col min="14" max="14" width="4.5" style="34" customWidth="1"/>
    <col min="15" max="15" width="5.58203125" style="34" customWidth="1"/>
    <col min="16" max="16" width="6.83203125" style="34" customWidth="1"/>
    <col min="17" max="17" width="8.83203125" style="33" customWidth="1"/>
    <col min="18" max="18" width="6.75" style="34" customWidth="1"/>
    <col min="19" max="22" width="5.58203125" style="34" customWidth="1"/>
    <col min="23" max="23" width="6.58203125" style="34" customWidth="1"/>
    <col min="24" max="24" width="9.75" style="33" customWidth="1"/>
    <col min="25" max="16384" width="9" style="3"/>
  </cols>
  <sheetData>
    <row r="1" spans="1:51" s="31" customFormat="1" ht="12" customHeight="1" x14ac:dyDescent="0.25">
      <c r="A1" s="121" t="s">
        <v>40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51" s="32" customFormat="1" ht="30" customHeigh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</row>
    <row r="3" spans="1:51" s="31" customFormat="1" ht="12" customHeight="1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35" t="s">
        <v>37</v>
      </c>
    </row>
    <row r="4" spans="1:51" ht="14" x14ac:dyDescent="0.25">
      <c r="A4" s="10">
        <v>42736</v>
      </c>
      <c r="B4" s="11" t="s">
        <v>12</v>
      </c>
      <c r="C4" s="7">
        <f t="shared" ref="C4:C69" si="0">AVERAGE(J4,Q4,X4)</f>
        <v>4.8360776716941105</v>
      </c>
      <c r="D4" s="12">
        <v>13546</v>
      </c>
      <c r="E4" s="12">
        <v>453</v>
      </c>
      <c r="F4" s="12">
        <v>147</v>
      </c>
      <c r="G4" s="12">
        <v>64</v>
      </c>
      <c r="H4" s="12">
        <v>244</v>
      </c>
      <c r="I4" s="21">
        <f t="shared" ref="I4:I69" si="1">SUM(D4:H4)</f>
        <v>14454</v>
      </c>
      <c r="J4" s="7">
        <f t="shared" ref="J4:J69" si="2">(D4*5+E4*4+F4*3+G4*2+H4*1)/I4</f>
        <v>4.8675107236751076</v>
      </c>
      <c r="K4" s="12">
        <v>13134</v>
      </c>
      <c r="L4" s="12">
        <v>689</v>
      </c>
      <c r="M4" s="12">
        <v>217</v>
      </c>
      <c r="N4" s="12">
        <v>84</v>
      </c>
      <c r="O4" s="12">
        <v>330</v>
      </c>
      <c r="P4" s="21">
        <f t="shared" ref="P4:P69" si="3">SUM(K4:O4)</f>
        <v>14454</v>
      </c>
      <c r="Q4" s="7">
        <f t="shared" ref="Q4:Q69" si="4">(K4*5+L4*4+M4*3+N4*2+O4*1)/P4</f>
        <v>4.8135464231354641</v>
      </c>
      <c r="R4" s="12">
        <v>13199</v>
      </c>
      <c r="S4" s="12">
        <v>668</v>
      </c>
      <c r="T4" s="12">
        <v>220</v>
      </c>
      <c r="U4" s="12">
        <v>78</v>
      </c>
      <c r="V4" s="12">
        <v>289</v>
      </c>
      <c r="W4" s="21">
        <f t="shared" ref="W4:W69" si="5">SUM(R4:V4)</f>
        <v>14454</v>
      </c>
      <c r="X4" s="7">
        <f t="shared" ref="X4:X69" si="6">(R4*5+S4*4+T4*3+U4*2+V4*1)/W4</f>
        <v>4.8271758682717589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ht="14" x14ac:dyDescent="0.25">
      <c r="A5" s="10">
        <v>42737</v>
      </c>
      <c r="B5" s="11" t="s">
        <v>13</v>
      </c>
      <c r="C5" s="7">
        <f t="shared" si="0"/>
        <v>4.8367229690911175</v>
      </c>
      <c r="D5" s="12">
        <v>13596</v>
      </c>
      <c r="E5" s="12">
        <v>456</v>
      </c>
      <c r="F5" s="12">
        <v>146</v>
      </c>
      <c r="G5" s="12">
        <v>65</v>
      </c>
      <c r="H5" s="12">
        <v>242</v>
      </c>
      <c r="I5" s="21">
        <f t="shared" si="1"/>
        <v>14505</v>
      </c>
      <c r="J5" s="7">
        <f t="shared" si="2"/>
        <v>4.8682523267838675</v>
      </c>
      <c r="K5" s="12">
        <v>13185</v>
      </c>
      <c r="L5" s="12">
        <v>689</v>
      </c>
      <c r="M5" s="12">
        <v>215</v>
      </c>
      <c r="N5" s="12">
        <v>83</v>
      </c>
      <c r="O5" s="12">
        <v>333</v>
      </c>
      <c r="P5" s="21">
        <f t="shared" si="3"/>
        <v>14505</v>
      </c>
      <c r="Q5" s="7">
        <f t="shared" si="4"/>
        <v>4.8138572905894517</v>
      </c>
      <c r="R5" s="12">
        <v>13252</v>
      </c>
      <c r="S5" s="12">
        <v>666</v>
      </c>
      <c r="T5" s="12">
        <v>221</v>
      </c>
      <c r="U5" s="12">
        <v>78</v>
      </c>
      <c r="V5" s="12">
        <v>288</v>
      </c>
      <c r="W5" s="21">
        <f t="shared" si="5"/>
        <v>14505</v>
      </c>
      <c r="X5" s="7">
        <f t="shared" si="6"/>
        <v>4.8280592899000343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ht="14" x14ac:dyDescent="0.25">
      <c r="A6" s="10">
        <v>42738</v>
      </c>
      <c r="B6" s="11" t="s">
        <v>14</v>
      </c>
      <c r="C6" s="7">
        <f t="shared" si="0"/>
        <v>4.8377307498511293</v>
      </c>
      <c r="D6" s="12">
        <v>13644</v>
      </c>
      <c r="E6" s="12">
        <v>458</v>
      </c>
      <c r="F6" s="12">
        <v>146</v>
      </c>
      <c r="G6" s="12">
        <v>64</v>
      </c>
      <c r="H6" s="12">
        <v>242</v>
      </c>
      <c r="I6" s="21">
        <f t="shared" si="1"/>
        <v>14554</v>
      </c>
      <c r="J6" s="7">
        <f t="shared" si="2"/>
        <v>4.8687646007970313</v>
      </c>
      <c r="K6" s="12">
        <v>13237</v>
      </c>
      <c r="L6" s="12">
        <v>691</v>
      </c>
      <c r="M6" s="12">
        <v>212</v>
      </c>
      <c r="N6" s="12">
        <v>82</v>
      </c>
      <c r="O6" s="12">
        <v>332</v>
      </c>
      <c r="P6" s="21">
        <f t="shared" si="3"/>
        <v>14554</v>
      </c>
      <c r="Q6" s="7">
        <f t="shared" si="4"/>
        <v>4.815239796619486</v>
      </c>
      <c r="R6" s="12">
        <v>13301</v>
      </c>
      <c r="S6" s="12">
        <v>669</v>
      </c>
      <c r="T6" s="12">
        <v>220</v>
      </c>
      <c r="U6" s="12">
        <v>79</v>
      </c>
      <c r="V6" s="12">
        <v>285</v>
      </c>
      <c r="W6" s="21">
        <f t="shared" si="5"/>
        <v>14554</v>
      </c>
      <c r="X6" s="7">
        <f t="shared" si="6"/>
        <v>4.8291878521368696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ht="14" x14ac:dyDescent="0.25">
      <c r="A7" s="10">
        <v>42739</v>
      </c>
      <c r="B7" s="11" t="s">
        <v>15</v>
      </c>
      <c r="C7" s="7">
        <f t="shared" si="0"/>
        <v>4.8386544258701019</v>
      </c>
      <c r="D7" s="12">
        <v>13688</v>
      </c>
      <c r="E7" s="12">
        <v>459</v>
      </c>
      <c r="F7" s="12">
        <v>144</v>
      </c>
      <c r="G7" s="12">
        <v>66</v>
      </c>
      <c r="H7" s="12">
        <v>239</v>
      </c>
      <c r="I7" s="21">
        <f t="shared" si="1"/>
        <v>14596</v>
      </c>
      <c r="J7" s="7">
        <f t="shared" si="2"/>
        <v>4.8697588380378187</v>
      </c>
      <c r="K7" s="12">
        <v>13275</v>
      </c>
      <c r="L7" s="12">
        <v>697</v>
      </c>
      <c r="M7" s="12">
        <v>213</v>
      </c>
      <c r="N7" s="12">
        <v>82</v>
      </c>
      <c r="O7" s="12">
        <v>329</v>
      </c>
      <c r="P7" s="21">
        <f t="shared" si="3"/>
        <v>14596</v>
      </c>
      <c r="Q7" s="7">
        <f t="shared" si="4"/>
        <v>4.8160454919155935</v>
      </c>
      <c r="R7" s="12">
        <v>13341</v>
      </c>
      <c r="S7" s="12">
        <v>674</v>
      </c>
      <c r="T7" s="12">
        <v>220</v>
      </c>
      <c r="U7" s="12">
        <v>79</v>
      </c>
      <c r="V7" s="12">
        <v>282</v>
      </c>
      <c r="W7" s="21">
        <f t="shared" si="5"/>
        <v>14596</v>
      </c>
      <c r="X7" s="7">
        <f t="shared" si="6"/>
        <v>4.8301589476568925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4" x14ac:dyDescent="0.25">
      <c r="A8" s="10">
        <v>42740</v>
      </c>
      <c r="B8" s="11" t="s">
        <v>16</v>
      </c>
      <c r="C8" s="7">
        <f t="shared" si="0"/>
        <v>4.8389298389298387</v>
      </c>
      <c r="D8" s="12">
        <v>13740</v>
      </c>
      <c r="E8" s="12">
        <v>462</v>
      </c>
      <c r="F8" s="12">
        <v>144</v>
      </c>
      <c r="G8" s="12">
        <v>67</v>
      </c>
      <c r="H8" s="12">
        <v>239</v>
      </c>
      <c r="I8" s="21">
        <f t="shared" si="1"/>
        <v>14652</v>
      </c>
      <c r="J8" s="7">
        <f t="shared" si="2"/>
        <v>4.8698471198471198</v>
      </c>
      <c r="K8" s="12">
        <v>13329</v>
      </c>
      <c r="L8" s="12">
        <v>697</v>
      </c>
      <c r="M8" s="12">
        <v>214</v>
      </c>
      <c r="N8" s="12">
        <v>84</v>
      </c>
      <c r="O8" s="12">
        <v>328</v>
      </c>
      <c r="P8" s="21">
        <f t="shared" si="3"/>
        <v>14652</v>
      </c>
      <c r="Q8" s="7">
        <f t="shared" si="4"/>
        <v>4.8164755664755665</v>
      </c>
      <c r="R8" s="12">
        <v>13395</v>
      </c>
      <c r="S8" s="12">
        <v>673</v>
      </c>
      <c r="T8" s="12">
        <v>223</v>
      </c>
      <c r="U8" s="12">
        <v>79</v>
      </c>
      <c r="V8" s="12">
        <v>282</v>
      </c>
      <c r="W8" s="21">
        <f t="shared" si="5"/>
        <v>14652</v>
      </c>
      <c r="X8" s="7">
        <f t="shared" si="6"/>
        <v>4.8304668304668308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4" x14ac:dyDescent="0.25">
      <c r="A9" s="10">
        <v>42741</v>
      </c>
      <c r="B9" s="11" t="s">
        <v>17</v>
      </c>
      <c r="C9" s="7">
        <f t="shared" si="0"/>
        <v>4.8402050165555401</v>
      </c>
      <c r="D9" s="12">
        <v>13792</v>
      </c>
      <c r="E9" s="12">
        <v>462</v>
      </c>
      <c r="F9" s="12">
        <v>141</v>
      </c>
      <c r="G9" s="12">
        <v>64</v>
      </c>
      <c r="H9" s="12">
        <v>239</v>
      </c>
      <c r="I9" s="21">
        <f t="shared" si="1"/>
        <v>14698</v>
      </c>
      <c r="J9" s="7">
        <f t="shared" si="2"/>
        <v>4.8712750034018235</v>
      </c>
      <c r="K9" s="12">
        <v>13378</v>
      </c>
      <c r="L9" s="12">
        <v>698</v>
      </c>
      <c r="M9" s="12">
        <v>209</v>
      </c>
      <c r="N9" s="12">
        <v>84</v>
      </c>
      <c r="O9" s="12">
        <v>329</v>
      </c>
      <c r="P9" s="21">
        <f t="shared" si="3"/>
        <v>14698</v>
      </c>
      <c r="Q9" s="7">
        <f t="shared" si="4"/>
        <v>4.8173901211049124</v>
      </c>
      <c r="R9" s="12">
        <v>13447</v>
      </c>
      <c r="S9" s="12">
        <v>672</v>
      </c>
      <c r="T9" s="12">
        <v>220</v>
      </c>
      <c r="U9" s="12">
        <v>78</v>
      </c>
      <c r="V9" s="12">
        <v>281</v>
      </c>
      <c r="W9" s="21">
        <f t="shared" si="5"/>
        <v>14698</v>
      </c>
      <c r="X9" s="7">
        <f t="shared" si="6"/>
        <v>4.8319499251598854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4" x14ac:dyDescent="0.25">
      <c r="A10" s="10">
        <v>42742</v>
      </c>
      <c r="B10" s="11" t="s">
        <v>18</v>
      </c>
      <c r="C10" s="7">
        <f t="shared" si="0"/>
        <v>4.8395690455173037</v>
      </c>
      <c r="D10" s="12">
        <v>13820</v>
      </c>
      <c r="E10" s="12">
        <v>461</v>
      </c>
      <c r="F10" s="12">
        <v>142</v>
      </c>
      <c r="G10" s="12">
        <v>64</v>
      </c>
      <c r="H10" s="12">
        <v>240</v>
      </c>
      <c r="I10" s="21">
        <f t="shared" si="1"/>
        <v>14727</v>
      </c>
      <c r="J10" s="7">
        <f t="shared" si="2"/>
        <v>4.8711889726352959</v>
      </c>
      <c r="K10" s="12">
        <v>13402</v>
      </c>
      <c r="L10" s="12">
        <v>698</v>
      </c>
      <c r="M10" s="12">
        <v>210</v>
      </c>
      <c r="N10" s="12">
        <v>85</v>
      </c>
      <c r="O10" s="12">
        <v>332</v>
      </c>
      <c r="P10" s="21">
        <f t="shared" si="3"/>
        <v>14727</v>
      </c>
      <c r="Q10" s="7">
        <f t="shared" si="4"/>
        <v>4.8165953690500443</v>
      </c>
      <c r="R10" s="12">
        <v>13471</v>
      </c>
      <c r="S10" s="12">
        <v>671</v>
      </c>
      <c r="T10" s="12">
        <v>221</v>
      </c>
      <c r="U10" s="12">
        <v>79</v>
      </c>
      <c r="V10" s="12">
        <v>285</v>
      </c>
      <c r="W10" s="21">
        <f t="shared" si="5"/>
        <v>14727</v>
      </c>
      <c r="X10" s="7">
        <f t="shared" si="6"/>
        <v>4.8309227948665718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4" x14ac:dyDescent="0.25">
      <c r="A11" s="13">
        <v>42743</v>
      </c>
      <c r="B11" s="14" t="s">
        <v>12</v>
      </c>
      <c r="C11" s="15">
        <f t="shared" si="0"/>
        <v>4.8398987501977544</v>
      </c>
      <c r="D11" s="16">
        <v>13843</v>
      </c>
      <c r="E11" s="16">
        <v>461</v>
      </c>
      <c r="F11" s="16">
        <v>142</v>
      </c>
      <c r="G11" s="16">
        <v>63</v>
      </c>
      <c r="H11" s="16">
        <v>240</v>
      </c>
      <c r="I11" s="22">
        <f t="shared" si="1"/>
        <v>14749</v>
      </c>
      <c r="J11" s="15">
        <f t="shared" si="2"/>
        <v>4.8715845142043532</v>
      </c>
      <c r="K11" s="16">
        <v>13420</v>
      </c>
      <c r="L11" s="16">
        <v>702</v>
      </c>
      <c r="M11" s="16">
        <v>211</v>
      </c>
      <c r="N11" s="16">
        <v>85</v>
      </c>
      <c r="O11" s="16">
        <v>331</v>
      </c>
      <c r="P11" s="22">
        <f t="shared" si="3"/>
        <v>14749</v>
      </c>
      <c r="Q11" s="15">
        <f t="shared" si="4"/>
        <v>4.8167333378534138</v>
      </c>
      <c r="R11" s="16">
        <v>13493</v>
      </c>
      <c r="S11" s="16">
        <v>673</v>
      </c>
      <c r="T11" s="16">
        <v>220</v>
      </c>
      <c r="U11" s="16">
        <v>78</v>
      </c>
      <c r="V11" s="16">
        <v>285</v>
      </c>
      <c r="W11" s="22">
        <f t="shared" si="5"/>
        <v>14749</v>
      </c>
      <c r="X11" s="15">
        <f t="shared" si="6"/>
        <v>4.8313783985354943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4" x14ac:dyDescent="0.25">
      <c r="A12" s="10">
        <v>42744</v>
      </c>
      <c r="B12" s="11" t="s">
        <v>13</v>
      </c>
      <c r="C12" s="7">
        <f t="shared" si="0"/>
        <v>4.8402787143178232</v>
      </c>
      <c r="D12" s="12">
        <v>13922</v>
      </c>
      <c r="E12" s="12">
        <v>461</v>
      </c>
      <c r="F12" s="12">
        <v>143</v>
      </c>
      <c r="G12" s="12">
        <v>64</v>
      </c>
      <c r="H12" s="12">
        <v>240</v>
      </c>
      <c r="I12" s="21">
        <f t="shared" si="1"/>
        <v>14830</v>
      </c>
      <c r="J12" s="7">
        <f t="shared" si="2"/>
        <v>4.8719487525286578</v>
      </c>
      <c r="K12" s="12">
        <v>13499</v>
      </c>
      <c r="L12" s="12">
        <v>704</v>
      </c>
      <c r="M12" s="12">
        <v>209</v>
      </c>
      <c r="N12" s="12">
        <v>85</v>
      </c>
      <c r="O12" s="12">
        <v>333</v>
      </c>
      <c r="P12" s="21">
        <f t="shared" si="3"/>
        <v>14830</v>
      </c>
      <c r="Q12" s="7">
        <f t="shared" si="4"/>
        <v>4.8173297370195547</v>
      </c>
      <c r="R12" s="12">
        <v>13569</v>
      </c>
      <c r="S12" s="12">
        <v>674</v>
      </c>
      <c r="T12" s="12">
        <v>223</v>
      </c>
      <c r="U12" s="12">
        <v>78</v>
      </c>
      <c r="V12" s="12">
        <v>286</v>
      </c>
      <c r="W12" s="21">
        <f t="shared" si="5"/>
        <v>14830</v>
      </c>
      <c r="X12" s="7">
        <f t="shared" si="6"/>
        <v>4.8315576534052598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4" x14ac:dyDescent="0.25">
      <c r="A13" s="10">
        <v>42745</v>
      </c>
      <c r="B13" s="11" t="s">
        <v>14</v>
      </c>
      <c r="C13" s="7">
        <f t="shared" si="0"/>
        <v>4.8405709555451155</v>
      </c>
      <c r="D13" s="12">
        <v>13985</v>
      </c>
      <c r="E13" s="12">
        <v>463</v>
      </c>
      <c r="F13" s="12">
        <v>145</v>
      </c>
      <c r="G13" s="12">
        <v>66</v>
      </c>
      <c r="H13" s="12">
        <v>240</v>
      </c>
      <c r="I13" s="21">
        <f t="shared" si="1"/>
        <v>14899</v>
      </c>
      <c r="J13" s="7">
        <f t="shared" si="2"/>
        <v>4.8717363581448421</v>
      </c>
      <c r="K13" s="12">
        <v>13566</v>
      </c>
      <c r="L13" s="12">
        <v>705</v>
      </c>
      <c r="M13" s="12">
        <v>208</v>
      </c>
      <c r="N13" s="12">
        <v>86</v>
      </c>
      <c r="O13" s="12">
        <v>334</v>
      </c>
      <c r="P13" s="21">
        <f t="shared" si="3"/>
        <v>14899</v>
      </c>
      <c r="Q13" s="7">
        <f t="shared" si="4"/>
        <v>4.8177730048996574</v>
      </c>
      <c r="R13" s="12">
        <v>13636</v>
      </c>
      <c r="S13" s="12">
        <v>675</v>
      </c>
      <c r="T13" s="12">
        <v>224</v>
      </c>
      <c r="U13" s="12">
        <v>79</v>
      </c>
      <c r="V13" s="12">
        <v>285</v>
      </c>
      <c r="W13" s="21">
        <f t="shared" si="5"/>
        <v>14899</v>
      </c>
      <c r="X13" s="7">
        <f t="shared" si="6"/>
        <v>4.8322035035908453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4" x14ac:dyDescent="0.25">
      <c r="A14" s="10">
        <v>42746</v>
      </c>
      <c r="B14" s="11" t="s">
        <v>15</v>
      </c>
      <c r="C14" s="7">
        <f t="shared" si="0"/>
        <v>4.8406369171071111</v>
      </c>
      <c r="D14" s="12">
        <v>14029</v>
      </c>
      <c r="E14" s="12">
        <v>465</v>
      </c>
      <c r="F14" s="12">
        <v>147</v>
      </c>
      <c r="G14" s="12">
        <v>66</v>
      </c>
      <c r="H14" s="12">
        <v>240</v>
      </c>
      <c r="I14" s="21">
        <f t="shared" si="1"/>
        <v>14947</v>
      </c>
      <c r="J14" s="7">
        <f t="shared" si="2"/>
        <v>4.8717468388305347</v>
      </c>
      <c r="K14" s="12">
        <v>13608</v>
      </c>
      <c r="L14" s="12">
        <v>709</v>
      </c>
      <c r="M14" s="12">
        <v>207</v>
      </c>
      <c r="N14" s="12">
        <v>87</v>
      </c>
      <c r="O14" s="12">
        <v>336</v>
      </c>
      <c r="P14" s="21">
        <f t="shared" si="3"/>
        <v>14947</v>
      </c>
      <c r="Q14" s="7">
        <f t="shared" si="4"/>
        <v>4.8174884592225862</v>
      </c>
      <c r="R14" s="12">
        <v>13683</v>
      </c>
      <c r="S14" s="12">
        <v>676</v>
      </c>
      <c r="T14" s="12">
        <v>225</v>
      </c>
      <c r="U14" s="12">
        <v>77</v>
      </c>
      <c r="V14" s="12">
        <v>286</v>
      </c>
      <c r="W14" s="21">
        <f t="shared" si="5"/>
        <v>14947</v>
      </c>
      <c r="X14" s="7">
        <f t="shared" si="6"/>
        <v>4.8326754532682141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4" x14ac:dyDescent="0.25">
      <c r="A15" s="10">
        <v>42747</v>
      </c>
      <c r="B15" s="11" t="s">
        <v>16</v>
      </c>
      <c r="C15" s="7">
        <f t="shared" si="0"/>
        <v>4.8406096558466087</v>
      </c>
      <c r="D15" s="12">
        <v>14085</v>
      </c>
      <c r="E15" s="12">
        <v>464</v>
      </c>
      <c r="F15" s="12">
        <v>145</v>
      </c>
      <c r="G15" s="12">
        <v>66</v>
      </c>
      <c r="H15" s="12">
        <v>243</v>
      </c>
      <c r="I15" s="21">
        <f t="shared" si="1"/>
        <v>15003</v>
      </c>
      <c r="J15" s="7">
        <f t="shared" si="2"/>
        <v>4.8717589815370257</v>
      </c>
      <c r="K15" s="12">
        <v>13663</v>
      </c>
      <c r="L15" s="12">
        <v>709</v>
      </c>
      <c r="M15" s="12">
        <v>204</v>
      </c>
      <c r="N15" s="12">
        <v>87</v>
      </c>
      <c r="O15" s="12">
        <v>340</v>
      </c>
      <c r="P15" s="21">
        <f t="shared" si="3"/>
        <v>15003</v>
      </c>
      <c r="Q15" s="7">
        <f t="shared" si="4"/>
        <v>4.8175031660334602</v>
      </c>
      <c r="R15" s="12">
        <v>13737</v>
      </c>
      <c r="S15" s="12">
        <v>675</v>
      </c>
      <c r="T15" s="12">
        <v>225</v>
      </c>
      <c r="U15" s="12">
        <v>77</v>
      </c>
      <c r="V15" s="12">
        <v>289</v>
      </c>
      <c r="W15" s="21">
        <f t="shared" si="5"/>
        <v>15003</v>
      </c>
      <c r="X15" s="7">
        <f t="shared" si="6"/>
        <v>4.8325668199693395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4" x14ac:dyDescent="0.25">
      <c r="A16" s="10">
        <v>42748</v>
      </c>
      <c r="B16" s="11" t="s">
        <v>17</v>
      </c>
      <c r="C16" s="7">
        <f t="shared" si="0"/>
        <v>4.8405931828242581</v>
      </c>
      <c r="D16" s="12">
        <v>14141</v>
      </c>
      <c r="E16" s="12">
        <v>464</v>
      </c>
      <c r="F16" s="12">
        <v>146</v>
      </c>
      <c r="G16" s="12">
        <v>65</v>
      </c>
      <c r="H16" s="12">
        <v>244</v>
      </c>
      <c r="I16" s="21">
        <f t="shared" si="1"/>
        <v>15060</v>
      </c>
      <c r="J16" s="7">
        <f t="shared" si="2"/>
        <v>4.8720451527224435</v>
      </c>
      <c r="K16" s="12">
        <v>13716</v>
      </c>
      <c r="L16" s="12">
        <v>711</v>
      </c>
      <c r="M16" s="12">
        <v>205</v>
      </c>
      <c r="N16" s="12">
        <v>88</v>
      </c>
      <c r="O16" s="12">
        <v>340</v>
      </c>
      <c r="P16" s="21">
        <f t="shared" si="3"/>
        <v>15060</v>
      </c>
      <c r="Q16" s="7">
        <f t="shared" si="4"/>
        <v>4.8177290836653386</v>
      </c>
      <c r="R16" s="12">
        <v>13787</v>
      </c>
      <c r="S16" s="12">
        <v>677</v>
      </c>
      <c r="T16" s="12">
        <v>226</v>
      </c>
      <c r="U16" s="12">
        <v>79</v>
      </c>
      <c r="V16" s="12">
        <v>291</v>
      </c>
      <c r="W16" s="21">
        <f t="shared" si="5"/>
        <v>15060</v>
      </c>
      <c r="X16" s="7">
        <f t="shared" si="6"/>
        <v>4.8320053120849931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4" x14ac:dyDescent="0.25">
      <c r="A17" s="10">
        <v>42749</v>
      </c>
      <c r="B17" s="11" t="s">
        <v>18</v>
      </c>
      <c r="C17" s="7">
        <f t="shared" si="0"/>
        <v>4.8405816288254897</v>
      </c>
      <c r="D17" s="12">
        <v>14182</v>
      </c>
      <c r="E17" s="12">
        <v>468</v>
      </c>
      <c r="F17" s="12">
        <v>147</v>
      </c>
      <c r="G17" s="12">
        <v>66</v>
      </c>
      <c r="H17" s="12">
        <v>244</v>
      </c>
      <c r="I17" s="21">
        <f t="shared" si="1"/>
        <v>15107</v>
      </c>
      <c r="J17" s="7">
        <f t="shared" si="2"/>
        <v>4.8718474879195073</v>
      </c>
      <c r="K17" s="12">
        <v>13760</v>
      </c>
      <c r="L17" s="12">
        <v>712</v>
      </c>
      <c r="M17" s="12">
        <v>207</v>
      </c>
      <c r="N17" s="12">
        <v>88</v>
      </c>
      <c r="O17" s="12">
        <v>340</v>
      </c>
      <c r="P17" s="21">
        <f t="shared" si="3"/>
        <v>15107</v>
      </c>
      <c r="Q17" s="7">
        <f t="shared" si="4"/>
        <v>4.8179651817038458</v>
      </c>
      <c r="R17" s="12">
        <v>13829</v>
      </c>
      <c r="S17" s="12">
        <v>680</v>
      </c>
      <c r="T17" s="12">
        <v>227</v>
      </c>
      <c r="U17" s="12">
        <v>79</v>
      </c>
      <c r="V17" s="12">
        <v>292</v>
      </c>
      <c r="W17" s="21">
        <f t="shared" si="5"/>
        <v>15107</v>
      </c>
      <c r="X17" s="7">
        <f t="shared" si="6"/>
        <v>4.8319322168531142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4" x14ac:dyDescent="0.25">
      <c r="A18" s="13">
        <v>42750</v>
      </c>
      <c r="B18" s="14" t="s">
        <v>12</v>
      </c>
      <c r="C18" s="15">
        <f t="shared" si="0"/>
        <v>4.8408255770457895</v>
      </c>
      <c r="D18" s="16">
        <v>14225</v>
      </c>
      <c r="E18" s="16">
        <v>467</v>
      </c>
      <c r="F18" s="16">
        <v>146</v>
      </c>
      <c r="G18" s="16">
        <v>66</v>
      </c>
      <c r="H18" s="16">
        <v>245</v>
      </c>
      <c r="I18" s="22">
        <f t="shared" si="1"/>
        <v>15149</v>
      </c>
      <c r="J18" s="15">
        <f t="shared" si="2"/>
        <v>4.8721367747046012</v>
      </c>
      <c r="K18" s="16">
        <v>13803</v>
      </c>
      <c r="L18" s="16">
        <v>711</v>
      </c>
      <c r="M18" s="16">
        <v>208</v>
      </c>
      <c r="N18" s="16">
        <v>86</v>
      </c>
      <c r="O18" s="16">
        <v>341</v>
      </c>
      <c r="P18" s="22">
        <f t="shared" si="3"/>
        <v>15149</v>
      </c>
      <c r="Q18" s="15">
        <f t="shared" si="4"/>
        <v>4.8185358769555746</v>
      </c>
      <c r="R18" s="16">
        <v>13867</v>
      </c>
      <c r="S18" s="16">
        <v>682</v>
      </c>
      <c r="T18" s="16">
        <v>228</v>
      </c>
      <c r="U18" s="16">
        <v>78</v>
      </c>
      <c r="V18" s="16">
        <v>294</v>
      </c>
      <c r="W18" s="22">
        <f t="shared" si="5"/>
        <v>15149</v>
      </c>
      <c r="X18" s="15">
        <f t="shared" si="6"/>
        <v>4.8318040794771928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4" x14ac:dyDescent="0.25">
      <c r="A19" s="10">
        <v>42751</v>
      </c>
      <c r="B19" s="11" t="s">
        <v>13</v>
      </c>
      <c r="C19" s="7">
        <f t="shared" si="0"/>
        <v>4.8409534460452166</v>
      </c>
      <c r="D19" s="12">
        <v>14273</v>
      </c>
      <c r="E19" s="12">
        <v>470</v>
      </c>
      <c r="F19" s="12">
        <v>145</v>
      </c>
      <c r="G19" s="12">
        <v>66</v>
      </c>
      <c r="H19" s="12">
        <v>247</v>
      </c>
      <c r="I19" s="21">
        <f t="shared" si="1"/>
        <v>15201</v>
      </c>
      <c r="J19" s="7">
        <f t="shared" si="2"/>
        <v>4.8719821064403659</v>
      </c>
      <c r="K19" s="12">
        <v>13853</v>
      </c>
      <c r="L19" s="12">
        <v>712</v>
      </c>
      <c r="M19" s="12">
        <v>208</v>
      </c>
      <c r="N19" s="12">
        <v>86</v>
      </c>
      <c r="O19" s="12">
        <v>342</v>
      </c>
      <c r="P19" s="21">
        <f t="shared" si="3"/>
        <v>15201</v>
      </c>
      <c r="Q19" s="7">
        <f t="shared" si="4"/>
        <v>4.8188277087033748</v>
      </c>
      <c r="R19" s="12">
        <v>13918</v>
      </c>
      <c r="S19" s="12">
        <v>681</v>
      </c>
      <c r="T19" s="12">
        <v>229</v>
      </c>
      <c r="U19" s="12">
        <v>78</v>
      </c>
      <c r="V19" s="12">
        <v>295</v>
      </c>
      <c r="W19" s="21">
        <f t="shared" si="5"/>
        <v>15201</v>
      </c>
      <c r="X19" s="7">
        <f t="shared" si="6"/>
        <v>4.8320505229919082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4" x14ac:dyDescent="0.25">
      <c r="A20" s="10">
        <v>42752</v>
      </c>
      <c r="B20" s="11" t="s">
        <v>14</v>
      </c>
      <c r="C20" s="7">
        <f t="shared" si="0"/>
        <v>4.8414226763607777</v>
      </c>
      <c r="D20" s="12">
        <v>14340</v>
      </c>
      <c r="E20" s="12">
        <v>469</v>
      </c>
      <c r="F20" s="12">
        <v>146</v>
      </c>
      <c r="G20" s="12">
        <v>66</v>
      </c>
      <c r="H20" s="12">
        <v>246</v>
      </c>
      <c r="I20" s="21">
        <f t="shared" si="1"/>
        <v>15267</v>
      </c>
      <c r="J20" s="7">
        <f t="shared" si="2"/>
        <v>4.8727320364184186</v>
      </c>
      <c r="K20" s="12">
        <v>13918</v>
      </c>
      <c r="L20" s="12">
        <v>712</v>
      </c>
      <c r="M20" s="12">
        <v>209</v>
      </c>
      <c r="N20" s="12">
        <v>86</v>
      </c>
      <c r="O20" s="12">
        <v>342</v>
      </c>
      <c r="P20" s="21">
        <f t="shared" si="3"/>
        <v>15267</v>
      </c>
      <c r="Q20" s="7">
        <f t="shared" si="4"/>
        <v>4.8194799240191264</v>
      </c>
      <c r="R20" s="12">
        <v>13978</v>
      </c>
      <c r="S20" s="12">
        <v>685</v>
      </c>
      <c r="T20" s="12">
        <v>229</v>
      </c>
      <c r="U20" s="12">
        <v>79</v>
      </c>
      <c r="V20" s="12">
        <v>296</v>
      </c>
      <c r="W20" s="21">
        <f t="shared" si="5"/>
        <v>15267</v>
      </c>
      <c r="X20" s="7">
        <f t="shared" si="6"/>
        <v>4.8320560686447891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4" x14ac:dyDescent="0.25">
      <c r="A21" s="10">
        <v>42753</v>
      </c>
      <c r="B21" s="11" t="s">
        <v>15</v>
      </c>
      <c r="C21" s="7">
        <f t="shared" si="0"/>
        <v>4.8417374265186153</v>
      </c>
      <c r="D21" s="12">
        <v>14383</v>
      </c>
      <c r="E21" s="12">
        <v>467</v>
      </c>
      <c r="F21" s="12">
        <v>147</v>
      </c>
      <c r="G21" s="12">
        <v>66</v>
      </c>
      <c r="H21" s="12">
        <v>247</v>
      </c>
      <c r="I21" s="21">
        <f t="shared" si="1"/>
        <v>15310</v>
      </c>
      <c r="J21" s="7">
        <f t="shared" si="2"/>
        <v>4.8728282168517305</v>
      </c>
      <c r="K21" s="12">
        <v>13962</v>
      </c>
      <c r="L21" s="12">
        <v>711</v>
      </c>
      <c r="M21" s="12">
        <v>209</v>
      </c>
      <c r="N21" s="12">
        <v>87</v>
      </c>
      <c r="O21" s="12">
        <v>341</v>
      </c>
      <c r="P21" s="21">
        <f t="shared" si="3"/>
        <v>15310</v>
      </c>
      <c r="Q21" s="7">
        <f t="shared" si="4"/>
        <v>4.8201175702155457</v>
      </c>
      <c r="R21" s="12">
        <v>14018</v>
      </c>
      <c r="S21" s="12">
        <v>689</v>
      </c>
      <c r="T21" s="12">
        <v>227</v>
      </c>
      <c r="U21" s="12">
        <v>79</v>
      </c>
      <c r="V21" s="12">
        <v>297</v>
      </c>
      <c r="W21" s="21">
        <f t="shared" si="5"/>
        <v>15310</v>
      </c>
      <c r="X21" s="7">
        <f t="shared" si="6"/>
        <v>4.8322664924885697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4" x14ac:dyDescent="0.25">
      <c r="A22" s="10">
        <v>42754</v>
      </c>
      <c r="B22" s="11" t="s">
        <v>16</v>
      </c>
      <c r="C22" s="7">
        <f t="shared" si="0"/>
        <v>4.8416020166460223</v>
      </c>
      <c r="D22" s="12">
        <v>14409</v>
      </c>
      <c r="E22" s="12">
        <v>470</v>
      </c>
      <c r="F22" s="12">
        <v>146</v>
      </c>
      <c r="G22" s="12">
        <v>66</v>
      </c>
      <c r="H22" s="12">
        <v>248</v>
      </c>
      <c r="I22" s="21">
        <f t="shared" si="1"/>
        <v>15339</v>
      </c>
      <c r="J22" s="7">
        <f t="shared" si="2"/>
        <v>4.8727426820522854</v>
      </c>
      <c r="K22" s="12">
        <v>13988</v>
      </c>
      <c r="L22" s="12">
        <v>713</v>
      </c>
      <c r="M22" s="12">
        <v>208</v>
      </c>
      <c r="N22" s="12">
        <v>87</v>
      </c>
      <c r="O22" s="12">
        <v>343</v>
      </c>
      <c r="P22" s="21">
        <f t="shared" si="3"/>
        <v>15339</v>
      </c>
      <c r="Q22" s="7">
        <f t="shared" si="4"/>
        <v>4.8199361105678333</v>
      </c>
      <c r="R22" s="12">
        <v>14042</v>
      </c>
      <c r="S22" s="12">
        <v>693</v>
      </c>
      <c r="T22" s="12">
        <v>228</v>
      </c>
      <c r="U22" s="12">
        <v>78</v>
      </c>
      <c r="V22" s="12">
        <v>298</v>
      </c>
      <c r="W22" s="21">
        <f t="shared" si="5"/>
        <v>15339</v>
      </c>
      <c r="X22" s="7">
        <f t="shared" si="6"/>
        <v>4.8321272573179481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4" x14ac:dyDescent="0.25">
      <c r="A23" s="10">
        <v>42755</v>
      </c>
      <c r="B23" s="11" t="s">
        <v>17</v>
      </c>
      <c r="C23" s="7">
        <f t="shared" si="0"/>
        <v>4.8412904904384026</v>
      </c>
      <c r="D23" s="12">
        <v>14438</v>
      </c>
      <c r="E23" s="12">
        <v>472</v>
      </c>
      <c r="F23" s="12">
        <v>149</v>
      </c>
      <c r="G23" s="12">
        <v>66</v>
      </c>
      <c r="H23" s="12">
        <v>249</v>
      </c>
      <c r="I23" s="21">
        <f t="shared" si="1"/>
        <v>15374</v>
      </c>
      <c r="J23" s="7">
        <f t="shared" si="2"/>
        <v>4.8722518537791073</v>
      </c>
      <c r="K23" s="12">
        <v>14020</v>
      </c>
      <c r="L23" s="12">
        <v>713</v>
      </c>
      <c r="M23" s="12">
        <v>208</v>
      </c>
      <c r="N23" s="12">
        <v>88</v>
      </c>
      <c r="O23" s="12">
        <v>345</v>
      </c>
      <c r="P23" s="21">
        <f t="shared" si="3"/>
        <v>15374</v>
      </c>
      <c r="Q23" s="7">
        <f t="shared" si="4"/>
        <v>4.8196305450761026</v>
      </c>
      <c r="R23" s="12">
        <v>14074</v>
      </c>
      <c r="S23" s="12">
        <v>694</v>
      </c>
      <c r="T23" s="12">
        <v>228</v>
      </c>
      <c r="U23" s="12">
        <v>79</v>
      </c>
      <c r="V23" s="12">
        <v>299</v>
      </c>
      <c r="W23" s="21">
        <f t="shared" si="5"/>
        <v>15374</v>
      </c>
      <c r="X23" s="7">
        <f t="shared" si="6"/>
        <v>4.8319890724599972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2" customHeight="1" x14ac:dyDescent="0.25">
      <c r="A24" s="10">
        <v>42756</v>
      </c>
      <c r="B24" s="11" t="s">
        <v>18</v>
      </c>
      <c r="C24" s="7">
        <f t="shared" si="0"/>
        <v>4.8410676372459811</v>
      </c>
      <c r="D24" s="12">
        <v>14448</v>
      </c>
      <c r="E24" s="12">
        <v>473</v>
      </c>
      <c r="F24" s="12">
        <v>149</v>
      </c>
      <c r="G24" s="12">
        <v>66</v>
      </c>
      <c r="H24" s="12">
        <v>250</v>
      </c>
      <c r="I24" s="21">
        <f t="shared" si="1"/>
        <v>15386</v>
      </c>
      <c r="J24" s="7">
        <f t="shared" si="2"/>
        <v>4.8720265176134152</v>
      </c>
      <c r="K24" s="12">
        <v>14028</v>
      </c>
      <c r="L24" s="12">
        <v>717</v>
      </c>
      <c r="M24" s="12">
        <v>207</v>
      </c>
      <c r="N24" s="12">
        <v>88</v>
      </c>
      <c r="O24" s="12">
        <v>346</v>
      </c>
      <c r="P24" s="21">
        <f t="shared" si="3"/>
        <v>15386</v>
      </c>
      <c r="Q24" s="7">
        <f t="shared" si="4"/>
        <v>4.8193812556869879</v>
      </c>
      <c r="R24" s="12">
        <v>14083</v>
      </c>
      <c r="S24" s="12">
        <v>697</v>
      </c>
      <c r="T24" s="12">
        <v>227</v>
      </c>
      <c r="U24" s="12">
        <v>79</v>
      </c>
      <c r="V24" s="12">
        <v>300</v>
      </c>
      <c r="W24" s="21">
        <f t="shared" si="5"/>
        <v>15386</v>
      </c>
      <c r="X24" s="7">
        <f t="shared" si="6"/>
        <v>4.831795138437541</v>
      </c>
    </row>
    <row r="25" spans="1:51" ht="14" x14ac:dyDescent="0.25">
      <c r="A25" s="13">
        <v>42757</v>
      </c>
      <c r="B25" s="14" t="s">
        <v>12</v>
      </c>
      <c r="C25" s="15">
        <f t="shared" si="0"/>
        <v>4.8407349694844823</v>
      </c>
      <c r="D25" s="16">
        <v>14467</v>
      </c>
      <c r="E25" s="16">
        <v>469</v>
      </c>
      <c r="F25" s="16">
        <v>149</v>
      </c>
      <c r="G25" s="16">
        <v>66</v>
      </c>
      <c r="H25" s="16">
        <v>251</v>
      </c>
      <c r="I25" s="22">
        <f t="shared" si="1"/>
        <v>15402</v>
      </c>
      <c r="J25" s="15">
        <f t="shared" si="2"/>
        <v>4.8721594598104145</v>
      </c>
      <c r="K25" s="16">
        <v>14041</v>
      </c>
      <c r="L25" s="16">
        <v>717</v>
      </c>
      <c r="M25" s="16">
        <v>207</v>
      </c>
      <c r="N25" s="16">
        <v>88</v>
      </c>
      <c r="O25" s="16">
        <v>349</v>
      </c>
      <c r="P25" s="22">
        <f t="shared" si="3"/>
        <v>15402</v>
      </c>
      <c r="Q25" s="15">
        <f t="shared" si="4"/>
        <v>4.8187897675626541</v>
      </c>
      <c r="R25" s="16">
        <v>14095</v>
      </c>
      <c r="S25" s="16">
        <v>698</v>
      </c>
      <c r="T25" s="16">
        <v>228</v>
      </c>
      <c r="U25" s="16">
        <v>79</v>
      </c>
      <c r="V25" s="16">
        <v>302</v>
      </c>
      <c r="W25" s="22">
        <f t="shared" si="5"/>
        <v>15402</v>
      </c>
      <c r="X25" s="15">
        <f t="shared" si="6"/>
        <v>4.8312556810803793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2" customHeight="1" x14ac:dyDescent="0.25">
      <c r="A26" s="10">
        <v>42758</v>
      </c>
      <c r="B26" s="11" t="s">
        <v>13</v>
      </c>
      <c r="C26" s="7">
        <f t="shared" si="0"/>
        <v>4.8403025391680172</v>
      </c>
      <c r="D26" s="12">
        <v>14488</v>
      </c>
      <c r="E26" s="12">
        <v>470</v>
      </c>
      <c r="F26" s="12">
        <v>149</v>
      </c>
      <c r="G26" s="12">
        <v>65</v>
      </c>
      <c r="H26" s="12">
        <v>253</v>
      </c>
      <c r="I26" s="21">
        <f t="shared" si="1"/>
        <v>15425</v>
      </c>
      <c r="J26" s="7">
        <f t="shared" si="2"/>
        <v>4.8719611021069689</v>
      </c>
      <c r="K26" s="12">
        <v>14061</v>
      </c>
      <c r="L26" s="12">
        <v>718</v>
      </c>
      <c r="M26" s="12">
        <v>207</v>
      </c>
      <c r="N26" s="12">
        <v>88</v>
      </c>
      <c r="O26" s="12">
        <v>351</v>
      </c>
      <c r="P26" s="21">
        <f t="shared" si="3"/>
        <v>15425</v>
      </c>
      <c r="Q26" s="7">
        <f t="shared" si="4"/>
        <v>4.8184764991896269</v>
      </c>
      <c r="R26" s="12">
        <v>14111</v>
      </c>
      <c r="S26" s="12">
        <v>699</v>
      </c>
      <c r="T26" s="12">
        <v>233</v>
      </c>
      <c r="U26" s="12">
        <v>78</v>
      </c>
      <c r="V26" s="12">
        <v>304</v>
      </c>
      <c r="W26" s="21">
        <f t="shared" si="5"/>
        <v>15425</v>
      </c>
      <c r="X26" s="7">
        <f t="shared" si="6"/>
        <v>4.8304700162074559</v>
      </c>
    </row>
    <row r="27" spans="1:51" ht="12" customHeight="1" x14ac:dyDescent="0.25">
      <c r="A27" s="10">
        <v>42759</v>
      </c>
      <c r="B27" s="11" t="s">
        <v>14</v>
      </c>
      <c r="C27" s="7">
        <f t="shared" si="0"/>
        <v>4.839783064324453</v>
      </c>
      <c r="D27" s="12">
        <v>14486</v>
      </c>
      <c r="E27" s="12">
        <v>470</v>
      </c>
      <c r="F27" s="12">
        <v>150</v>
      </c>
      <c r="G27" s="12">
        <v>66</v>
      </c>
      <c r="H27" s="12">
        <v>255</v>
      </c>
      <c r="I27" s="21">
        <f t="shared" si="1"/>
        <v>15427</v>
      </c>
      <c r="J27" s="7">
        <f t="shared" si="2"/>
        <v>4.8711350230116031</v>
      </c>
      <c r="K27" s="12">
        <v>14058</v>
      </c>
      <c r="L27" s="12">
        <v>721</v>
      </c>
      <c r="M27" s="12">
        <v>209</v>
      </c>
      <c r="N27" s="12">
        <v>88</v>
      </c>
      <c r="O27" s="12">
        <v>351</v>
      </c>
      <c r="P27" s="21">
        <f t="shared" si="3"/>
        <v>15427</v>
      </c>
      <c r="Q27" s="7">
        <f t="shared" si="4"/>
        <v>4.8180462824917356</v>
      </c>
      <c r="R27" s="12">
        <v>14109</v>
      </c>
      <c r="S27" s="12">
        <v>702</v>
      </c>
      <c r="T27" s="12">
        <v>234</v>
      </c>
      <c r="U27" s="12">
        <v>78</v>
      </c>
      <c r="V27" s="12">
        <v>304</v>
      </c>
      <c r="W27" s="21">
        <f t="shared" si="5"/>
        <v>15427</v>
      </c>
      <c r="X27" s="7">
        <f t="shared" si="6"/>
        <v>4.8301678874700205</v>
      </c>
    </row>
    <row r="28" spans="1:51" ht="12" hidden="1" customHeight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t="12" hidden="1" customHeight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t="12" hidden="1" customHeight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t="12" hidden="1" customHeight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t="12" hidden="1" customHeight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t="12" hidden="1" customHeight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t="12" hidden="1" customHeight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ht="18" customHeight="1" x14ac:dyDescent="0.25">
      <c r="A35" s="17">
        <v>42736</v>
      </c>
      <c r="B35" s="18" t="s">
        <v>19</v>
      </c>
      <c r="C35" s="19">
        <f>AVERAGE(C4:C27)</f>
        <v>4.8400324735604618</v>
      </c>
      <c r="D35" s="20">
        <f t="shared" ref="D35:I35" si="7">AVERAGE(D4:D34)</f>
        <v>14082.083333333334</v>
      </c>
      <c r="E35" s="20">
        <f t="shared" si="7"/>
        <v>464.75</v>
      </c>
      <c r="F35" s="20">
        <f t="shared" si="7"/>
        <v>145.875</v>
      </c>
      <c r="G35" s="20">
        <f t="shared" si="7"/>
        <v>65.375</v>
      </c>
      <c r="H35" s="20">
        <f t="shared" si="7"/>
        <v>244.45833333333334</v>
      </c>
      <c r="I35" s="20">
        <f t="shared" si="7"/>
        <v>11614.870967741936</v>
      </c>
      <c r="J35" s="19">
        <f>AVERAGE(J4:J27)</f>
        <v>4.871300893493931</v>
      </c>
      <c r="K35" s="20">
        <f t="shared" ref="K35:P35" si="8">AVERAGE(K4:K34)</f>
        <v>13662.666666666666</v>
      </c>
      <c r="L35" s="20">
        <f t="shared" si="8"/>
        <v>706.5</v>
      </c>
      <c r="M35" s="20">
        <f t="shared" si="8"/>
        <v>209.20833333333334</v>
      </c>
      <c r="N35" s="20">
        <f t="shared" si="8"/>
        <v>85.916666666666671</v>
      </c>
      <c r="O35" s="20">
        <f t="shared" si="8"/>
        <v>338.25</v>
      </c>
      <c r="P35" s="20">
        <f t="shared" si="8"/>
        <v>11614.870967741936</v>
      </c>
      <c r="Q35" s="19">
        <f>AVERAGE(Q4:Q27)</f>
        <v>4.81762056540654</v>
      </c>
      <c r="R35" s="20">
        <f t="shared" ref="R35:W35" si="9">AVERAGE(R4:R34)</f>
        <v>13726.458333333334</v>
      </c>
      <c r="S35" s="20">
        <f t="shared" si="9"/>
        <v>680.95833333333337</v>
      </c>
      <c r="T35" s="20">
        <f t="shared" si="9"/>
        <v>225.25</v>
      </c>
      <c r="U35" s="20">
        <f t="shared" si="9"/>
        <v>78.416666666666671</v>
      </c>
      <c r="V35" s="20">
        <f t="shared" si="9"/>
        <v>291.45833333333331</v>
      </c>
      <c r="W35" s="20">
        <f t="shared" si="9"/>
        <v>11614.870967741936</v>
      </c>
      <c r="X35" s="23">
        <f>AVERAGE(X4:X27)</f>
        <v>4.8311759617809136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2" hidden="1" customHeight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t="12" hidden="1" customHeight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t="12" hidden="1" customHeight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ht="12" customHeight="1" x14ac:dyDescent="0.25">
      <c r="A39" s="10">
        <v>42770</v>
      </c>
      <c r="B39" s="11" t="s">
        <v>18</v>
      </c>
      <c r="C39" s="7">
        <f t="shared" si="0"/>
        <v>4.8385234928786183</v>
      </c>
      <c r="D39" s="12">
        <v>14269</v>
      </c>
      <c r="E39" s="12">
        <v>454</v>
      </c>
      <c r="F39" s="12">
        <v>142</v>
      </c>
      <c r="G39" s="12">
        <v>68</v>
      </c>
      <c r="H39" s="12">
        <v>256</v>
      </c>
      <c r="I39" s="21">
        <f t="shared" si="1"/>
        <v>15189</v>
      </c>
      <c r="J39" s="7">
        <f t="shared" si="2"/>
        <v>4.870564224109553</v>
      </c>
      <c r="K39" s="12">
        <v>13839</v>
      </c>
      <c r="L39" s="12">
        <v>703</v>
      </c>
      <c r="M39" s="12">
        <v>206</v>
      </c>
      <c r="N39" s="12">
        <v>88</v>
      </c>
      <c r="O39" s="12">
        <v>353</v>
      </c>
      <c r="P39" s="21">
        <f t="shared" si="3"/>
        <v>15189</v>
      </c>
      <c r="Q39" s="7">
        <f t="shared" si="4"/>
        <v>4.816248600961222</v>
      </c>
      <c r="R39" s="12">
        <v>13884</v>
      </c>
      <c r="S39" s="12">
        <v>690</v>
      </c>
      <c r="T39" s="12">
        <v>235</v>
      </c>
      <c r="U39" s="12">
        <v>79</v>
      </c>
      <c r="V39" s="12">
        <v>301</v>
      </c>
      <c r="W39" s="21">
        <f t="shared" si="5"/>
        <v>15189</v>
      </c>
      <c r="X39" s="7">
        <f t="shared" si="6"/>
        <v>4.8287576535650798</v>
      </c>
    </row>
    <row r="40" spans="1:51" ht="14" x14ac:dyDescent="0.25">
      <c r="A40" s="13">
        <v>42771</v>
      </c>
      <c r="B40" s="14" t="s">
        <v>12</v>
      </c>
      <c r="C40" s="15">
        <f t="shared" si="0"/>
        <v>4.8383005301655118</v>
      </c>
      <c r="D40" s="16">
        <v>14245</v>
      </c>
      <c r="E40" s="16">
        <v>451</v>
      </c>
      <c r="F40" s="16">
        <v>141</v>
      </c>
      <c r="G40" s="16">
        <v>68</v>
      </c>
      <c r="H40" s="16">
        <v>256</v>
      </c>
      <c r="I40" s="22">
        <f t="shared" si="1"/>
        <v>15161</v>
      </c>
      <c r="J40" s="15">
        <f t="shared" si="2"/>
        <v>4.8706549699887871</v>
      </c>
      <c r="K40" s="16">
        <v>13815</v>
      </c>
      <c r="L40" s="16">
        <v>703</v>
      </c>
      <c r="M40" s="16">
        <v>206</v>
      </c>
      <c r="N40" s="16">
        <v>88</v>
      </c>
      <c r="O40" s="16">
        <v>353</v>
      </c>
      <c r="P40" s="22">
        <f t="shared" si="3"/>
        <v>15165</v>
      </c>
      <c r="Q40" s="15">
        <f t="shared" si="4"/>
        <v>4.8159577975601717</v>
      </c>
      <c r="R40" s="16">
        <v>13860</v>
      </c>
      <c r="S40" s="16">
        <v>689</v>
      </c>
      <c r="T40" s="16">
        <v>235</v>
      </c>
      <c r="U40" s="16">
        <v>79</v>
      </c>
      <c r="V40" s="16">
        <v>302</v>
      </c>
      <c r="W40" s="22">
        <f t="shared" si="5"/>
        <v>15165</v>
      </c>
      <c r="X40" s="15">
        <f t="shared" si="6"/>
        <v>4.8282888229475764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2" customHeight="1" x14ac:dyDescent="0.25">
      <c r="A41" s="10">
        <v>42772</v>
      </c>
      <c r="B41" s="11" t="s">
        <v>13</v>
      </c>
      <c r="C41" s="7">
        <f t="shared" si="0"/>
        <v>4.8377551918338613</v>
      </c>
      <c r="D41" s="12">
        <v>14231</v>
      </c>
      <c r="E41" s="12">
        <v>455</v>
      </c>
      <c r="F41" s="12">
        <v>142</v>
      </c>
      <c r="G41" s="12">
        <v>69</v>
      </c>
      <c r="H41" s="12">
        <v>255</v>
      </c>
      <c r="I41" s="21">
        <f t="shared" si="1"/>
        <v>15152</v>
      </c>
      <c r="J41" s="7">
        <f t="shared" si="2"/>
        <v>4.8702481520591343</v>
      </c>
      <c r="K41" s="12">
        <v>13797</v>
      </c>
      <c r="L41" s="12">
        <v>704</v>
      </c>
      <c r="M41" s="12">
        <v>207</v>
      </c>
      <c r="N41" s="12">
        <v>89</v>
      </c>
      <c r="O41" s="12">
        <v>355</v>
      </c>
      <c r="P41" s="21">
        <f t="shared" si="3"/>
        <v>15152</v>
      </c>
      <c r="Q41" s="7">
        <f t="shared" si="4"/>
        <v>4.8148759239704333</v>
      </c>
      <c r="R41" s="12">
        <v>13846</v>
      </c>
      <c r="S41" s="12">
        <v>690</v>
      </c>
      <c r="T41" s="12">
        <v>235</v>
      </c>
      <c r="U41" s="12">
        <v>80</v>
      </c>
      <c r="V41" s="12">
        <v>301</v>
      </c>
      <c r="W41" s="21">
        <f t="shared" si="5"/>
        <v>15152</v>
      </c>
      <c r="X41" s="7">
        <f t="shared" si="6"/>
        <v>4.8281414994720171</v>
      </c>
    </row>
    <row r="42" spans="1:51" ht="12" customHeight="1" x14ac:dyDescent="0.25">
      <c r="A42" s="10">
        <v>42773</v>
      </c>
      <c r="B42" s="11" t="s">
        <v>14</v>
      </c>
      <c r="C42" s="7">
        <f t="shared" si="0"/>
        <v>4.8372666975165819</v>
      </c>
      <c r="D42" s="12">
        <v>14204</v>
      </c>
      <c r="E42" s="12">
        <v>455</v>
      </c>
      <c r="F42" s="12">
        <v>143</v>
      </c>
      <c r="G42" s="12">
        <v>69</v>
      </c>
      <c r="H42" s="12">
        <v>256</v>
      </c>
      <c r="I42" s="21">
        <f t="shared" si="1"/>
        <v>15127</v>
      </c>
      <c r="J42" s="7">
        <f t="shared" si="2"/>
        <v>4.8696370727837639</v>
      </c>
      <c r="K42" s="12">
        <v>13770</v>
      </c>
      <c r="L42" s="12">
        <v>705</v>
      </c>
      <c r="M42" s="12">
        <v>207</v>
      </c>
      <c r="N42" s="12">
        <v>90</v>
      </c>
      <c r="O42" s="12">
        <v>355</v>
      </c>
      <c r="P42" s="21">
        <f t="shared" si="3"/>
        <v>15127</v>
      </c>
      <c r="Q42" s="7">
        <f t="shared" si="4"/>
        <v>4.8143055463740332</v>
      </c>
      <c r="R42" s="12">
        <v>13821</v>
      </c>
      <c r="S42" s="12">
        <v>690</v>
      </c>
      <c r="T42" s="12">
        <v>235</v>
      </c>
      <c r="U42" s="12">
        <v>80</v>
      </c>
      <c r="V42" s="12">
        <v>301</v>
      </c>
      <c r="W42" s="21">
        <f t="shared" si="5"/>
        <v>15127</v>
      </c>
      <c r="X42" s="7">
        <f t="shared" si="6"/>
        <v>4.8278574733919486</v>
      </c>
    </row>
    <row r="43" spans="1:51" ht="12" customHeight="1" x14ac:dyDescent="0.25">
      <c r="A43" s="10">
        <v>42774</v>
      </c>
      <c r="B43" s="11" t="s">
        <v>15</v>
      </c>
      <c r="C43" s="7">
        <f t="shared" si="0"/>
        <v>4.8371277299801463</v>
      </c>
      <c r="D43" s="12">
        <v>14187</v>
      </c>
      <c r="E43" s="12">
        <v>454</v>
      </c>
      <c r="F43" s="12">
        <v>143</v>
      </c>
      <c r="G43" s="12">
        <v>69</v>
      </c>
      <c r="H43" s="12">
        <v>257</v>
      </c>
      <c r="I43" s="21">
        <f t="shared" si="1"/>
        <v>15110</v>
      </c>
      <c r="J43" s="7">
        <f t="shared" si="2"/>
        <v>4.8692918596955659</v>
      </c>
      <c r="K43" s="12">
        <v>13753</v>
      </c>
      <c r="L43" s="12">
        <v>703</v>
      </c>
      <c r="M43" s="12">
        <v>207</v>
      </c>
      <c r="N43" s="12">
        <v>92</v>
      </c>
      <c r="O43" s="12">
        <v>355</v>
      </c>
      <c r="P43" s="21">
        <f t="shared" si="3"/>
        <v>15110</v>
      </c>
      <c r="Q43" s="7">
        <f t="shared" si="4"/>
        <v>4.8138318994043683</v>
      </c>
      <c r="R43" s="12">
        <v>13807</v>
      </c>
      <c r="S43" s="12">
        <v>689</v>
      </c>
      <c r="T43" s="12">
        <v>236</v>
      </c>
      <c r="U43" s="12">
        <v>78</v>
      </c>
      <c r="V43" s="12">
        <v>300</v>
      </c>
      <c r="W43" s="21">
        <f t="shared" si="5"/>
        <v>15110</v>
      </c>
      <c r="X43" s="7">
        <f t="shared" si="6"/>
        <v>4.8282594308405029</v>
      </c>
    </row>
    <row r="44" spans="1:51" ht="14" x14ac:dyDescent="0.25">
      <c r="A44" s="10">
        <v>42775</v>
      </c>
      <c r="B44" s="11" t="s">
        <v>16</v>
      </c>
      <c r="C44" s="7">
        <f t="shared" si="0"/>
        <v>4.8369860292657094</v>
      </c>
      <c r="D44" s="12">
        <v>14179</v>
      </c>
      <c r="E44" s="12">
        <v>455</v>
      </c>
      <c r="F44" s="12">
        <v>143</v>
      </c>
      <c r="G44" s="12">
        <v>69</v>
      </c>
      <c r="H44" s="12">
        <v>257</v>
      </c>
      <c r="I44" s="21">
        <f t="shared" si="1"/>
        <v>15103</v>
      </c>
      <c r="J44" s="7">
        <f t="shared" si="2"/>
        <v>4.8691650665430712</v>
      </c>
      <c r="K44" s="12">
        <v>13745</v>
      </c>
      <c r="L44" s="12">
        <v>704</v>
      </c>
      <c r="M44" s="12">
        <v>207</v>
      </c>
      <c r="N44" s="12">
        <v>92</v>
      </c>
      <c r="O44" s="12">
        <v>355</v>
      </c>
      <c r="P44" s="21">
        <f t="shared" si="3"/>
        <v>15103</v>
      </c>
      <c r="Q44" s="7">
        <f t="shared" si="4"/>
        <v>4.8136794014434221</v>
      </c>
      <c r="R44" s="12">
        <v>13799</v>
      </c>
      <c r="S44" s="12">
        <v>690</v>
      </c>
      <c r="T44" s="12">
        <v>236</v>
      </c>
      <c r="U44" s="12">
        <v>78</v>
      </c>
      <c r="V44" s="12">
        <v>300</v>
      </c>
      <c r="W44" s="21">
        <f t="shared" si="5"/>
        <v>15103</v>
      </c>
      <c r="X44" s="7">
        <f t="shared" si="6"/>
        <v>4.828113619810634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4" x14ac:dyDescent="0.25">
      <c r="A45" s="10">
        <v>42776</v>
      </c>
      <c r="B45" s="11" t="s">
        <v>17</v>
      </c>
      <c r="C45" s="7">
        <f t="shared" si="0"/>
        <v>4.8370880819860416</v>
      </c>
      <c r="D45" s="12">
        <v>14169</v>
      </c>
      <c r="E45" s="12">
        <v>455</v>
      </c>
      <c r="F45" s="12">
        <v>143</v>
      </c>
      <c r="G45" s="12">
        <v>69</v>
      </c>
      <c r="H45" s="12">
        <v>256</v>
      </c>
      <c r="I45" s="21">
        <f t="shared" si="1"/>
        <v>15092</v>
      </c>
      <c r="J45" s="7">
        <f t="shared" si="2"/>
        <v>4.8693347468857677</v>
      </c>
      <c r="K45" s="12">
        <v>13734</v>
      </c>
      <c r="L45" s="12">
        <v>705</v>
      </c>
      <c r="M45" s="12">
        <v>207</v>
      </c>
      <c r="N45" s="12">
        <v>92</v>
      </c>
      <c r="O45" s="12">
        <v>354</v>
      </c>
      <c r="P45" s="21">
        <f t="shared" si="3"/>
        <v>15092</v>
      </c>
      <c r="Q45" s="7">
        <f t="shared" si="4"/>
        <v>4.813742380068911</v>
      </c>
      <c r="R45" s="12">
        <v>13789</v>
      </c>
      <c r="S45" s="12">
        <v>689</v>
      </c>
      <c r="T45" s="12">
        <v>237</v>
      </c>
      <c r="U45" s="12">
        <v>78</v>
      </c>
      <c r="V45" s="12">
        <v>299</v>
      </c>
      <c r="W45" s="21">
        <f t="shared" si="5"/>
        <v>15092</v>
      </c>
      <c r="X45" s="7">
        <f t="shared" si="6"/>
        <v>4.8281871190034451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4" x14ac:dyDescent="0.25">
      <c r="A46" s="10">
        <v>42777</v>
      </c>
      <c r="B46" s="11" t="s">
        <v>18</v>
      </c>
      <c r="C46" s="7">
        <f t="shared" si="0"/>
        <v>4.8368326413075007</v>
      </c>
      <c r="D46" s="12">
        <v>14153</v>
      </c>
      <c r="E46" s="12">
        <v>454</v>
      </c>
      <c r="F46" s="12">
        <v>144</v>
      </c>
      <c r="G46" s="12">
        <v>69</v>
      </c>
      <c r="H46" s="12">
        <v>257</v>
      </c>
      <c r="I46" s="21">
        <f t="shared" si="1"/>
        <v>15077</v>
      </c>
      <c r="J46" s="7">
        <f t="shared" si="2"/>
        <v>4.8688731179942959</v>
      </c>
      <c r="K46" s="12">
        <v>13722</v>
      </c>
      <c r="L46" s="12">
        <v>706</v>
      </c>
      <c r="M46" s="12">
        <v>206</v>
      </c>
      <c r="N46" s="12">
        <v>93</v>
      </c>
      <c r="O46" s="12">
        <v>354</v>
      </c>
      <c r="P46" s="21">
        <f t="shared" si="3"/>
        <v>15081</v>
      </c>
      <c r="Q46" s="7">
        <f t="shared" si="4"/>
        <v>4.8134739075658111</v>
      </c>
      <c r="R46" s="12">
        <v>13780</v>
      </c>
      <c r="S46" s="12">
        <v>689</v>
      </c>
      <c r="T46" s="12">
        <v>237</v>
      </c>
      <c r="U46" s="12">
        <v>79</v>
      </c>
      <c r="V46" s="12">
        <v>298</v>
      </c>
      <c r="W46" s="21">
        <f t="shared" si="5"/>
        <v>15083</v>
      </c>
      <c r="X46" s="7">
        <f t="shared" si="6"/>
        <v>4.8281508983623951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4" x14ac:dyDescent="0.25">
      <c r="A47" s="13">
        <v>42778</v>
      </c>
      <c r="B47" s="14" t="s">
        <v>12</v>
      </c>
      <c r="C47" s="15">
        <f t="shared" si="0"/>
        <v>4.8368511881056682</v>
      </c>
      <c r="D47" s="16">
        <v>14142</v>
      </c>
      <c r="E47" s="16">
        <v>456</v>
      </c>
      <c r="F47" s="16">
        <v>143</v>
      </c>
      <c r="G47" s="16">
        <v>68</v>
      </c>
      <c r="H47" s="16">
        <v>257</v>
      </c>
      <c r="I47" s="22">
        <f t="shared" si="1"/>
        <v>15066</v>
      </c>
      <c r="J47" s="15">
        <f t="shared" si="2"/>
        <v>4.8689765033851051</v>
      </c>
      <c r="K47" s="16">
        <v>13707</v>
      </c>
      <c r="L47" s="16">
        <v>706</v>
      </c>
      <c r="M47" s="16">
        <v>207</v>
      </c>
      <c r="N47" s="16">
        <v>94</v>
      </c>
      <c r="O47" s="16">
        <v>352</v>
      </c>
      <c r="P47" s="22">
        <f t="shared" si="3"/>
        <v>15066</v>
      </c>
      <c r="Q47" s="15">
        <f t="shared" si="4"/>
        <v>4.8134873224478962</v>
      </c>
      <c r="R47" s="16">
        <v>13765</v>
      </c>
      <c r="S47" s="16">
        <v>687</v>
      </c>
      <c r="T47" s="16">
        <v>237</v>
      </c>
      <c r="U47" s="16">
        <v>79</v>
      </c>
      <c r="V47" s="16">
        <v>298</v>
      </c>
      <c r="W47" s="22">
        <f t="shared" si="5"/>
        <v>15066</v>
      </c>
      <c r="X47" s="15">
        <f t="shared" si="6"/>
        <v>4.828089738484004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ht="14" x14ac:dyDescent="0.25">
      <c r="A48" s="10">
        <v>42779</v>
      </c>
      <c r="B48" s="11" t="s">
        <v>13</v>
      </c>
      <c r="C48" s="7">
        <f t="shared" si="0"/>
        <v>4.8368092454835283</v>
      </c>
      <c r="D48" s="12">
        <v>14131</v>
      </c>
      <c r="E48" s="12">
        <v>456</v>
      </c>
      <c r="F48" s="12">
        <v>144</v>
      </c>
      <c r="G48" s="12">
        <v>68</v>
      </c>
      <c r="H48" s="12">
        <v>257</v>
      </c>
      <c r="I48" s="21">
        <f t="shared" si="1"/>
        <v>15056</v>
      </c>
      <c r="J48" s="7">
        <f t="shared" si="2"/>
        <v>4.868756641870351</v>
      </c>
      <c r="K48" s="12">
        <v>13697</v>
      </c>
      <c r="L48" s="12">
        <v>707</v>
      </c>
      <c r="M48" s="12">
        <v>206</v>
      </c>
      <c r="N48" s="12">
        <v>94</v>
      </c>
      <c r="O48" s="12">
        <v>352</v>
      </c>
      <c r="P48" s="21">
        <f t="shared" si="3"/>
        <v>15056</v>
      </c>
      <c r="Q48" s="7">
        <f t="shared" si="4"/>
        <v>4.8134298618490963</v>
      </c>
      <c r="R48" s="12">
        <v>13756</v>
      </c>
      <c r="S48" s="12">
        <v>687</v>
      </c>
      <c r="T48" s="12">
        <v>237</v>
      </c>
      <c r="U48" s="12">
        <v>79</v>
      </c>
      <c r="V48" s="12">
        <v>297</v>
      </c>
      <c r="W48" s="21">
        <f t="shared" si="5"/>
        <v>15056</v>
      </c>
      <c r="X48" s="7">
        <f t="shared" si="6"/>
        <v>4.8282412327311368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ht="14" x14ac:dyDescent="0.25">
      <c r="A49" s="10">
        <v>42780</v>
      </c>
      <c r="B49" s="11" t="s">
        <v>14</v>
      </c>
      <c r="C49" s="7">
        <f t="shared" si="0"/>
        <v>4.8376596074265867</v>
      </c>
      <c r="D49" s="12">
        <v>14142</v>
      </c>
      <c r="E49" s="12">
        <v>455</v>
      </c>
      <c r="F49" s="12">
        <v>144</v>
      </c>
      <c r="G49" s="12">
        <v>67</v>
      </c>
      <c r="H49" s="12">
        <v>255</v>
      </c>
      <c r="I49" s="21">
        <f t="shared" si="1"/>
        <v>15063</v>
      </c>
      <c r="J49" s="7">
        <f t="shared" si="2"/>
        <v>4.8696142866626833</v>
      </c>
      <c r="K49" s="12">
        <v>13707</v>
      </c>
      <c r="L49" s="12">
        <v>706</v>
      </c>
      <c r="M49" s="12">
        <v>207</v>
      </c>
      <c r="N49" s="12">
        <v>94</v>
      </c>
      <c r="O49" s="12">
        <v>349</v>
      </c>
      <c r="P49" s="21">
        <f t="shared" si="3"/>
        <v>15063</v>
      </c>
      <c r="Q49" s="7">
        <f t="shared" si="4"/>
        <v>4.8142468299807479</v>
      </c>
      <c r="R49" s="12">
        <v>13766</v>
      </c>
      <c r="S49" s="12">
        <v>687</v>
      </c>
      <c r="T49" s="12">
        <v>237</v>
      </c>
      <c r="U49" s="12">
        <v>79</v>
      </c>
      <c r="V49" s="12">
        <v>294</v>
      </c>
      <c r="W49" s="21">
        <f t="shared" si="5"/>
        <v>15063</v>
      </c>
      <c r="X49" s="7">
        <f t="shared" si="6"/>
        <v>4.8291177056363273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ht="14" x14ac:dyDescent="0.25">
      <c r="A50" s="10">
        <v>42781</v>
      </c>
      <c r="B50" s="11" t="s">
        <v>15</v>
      </c>
      <c r="C50" s="7">
        <f t="shared" si="0"/>
        <v>4.8378934785496073</v>
      </c>
      <c r="D50" s="12">
        <v>14137</v>
      </c>
      <c r="E50" s="12">
        <v>456</v>
      </c>
      <c r="F50" s="12">
        <v>144</v>
      </c>
      <c r="G50" s="12">
        <v>67</v>
      </c>
      <c r="H50" s="12">
        <v>254</v>
      </c>
      <c r="I50" s="21">
        <f t="shared" si="1"/>
        <v>15058</v>
      </c>
      <c r="J50" s="7">
        <f t="shared" si="2"/>
        <v>4.8697702218090049</v>
      </c>
      <c r="K50" s="12">
        <v>13703</v>
      </c>
      <c r="L50" s="12">
        <v>707</v>
      </c>
      <c r="M50" s="12">
        <v>207</v>
      </c>
      <c r="N50" s="12">
        <v>93</v>
      </c>
      <c r="O50" s="12">
        <v>348</v>
      </c>
      <c r="P50" s="21">
        <f t="shared" si="3"/>
        <v>15058</v>
      </c>
      <c r="Q50" s="7">
        <f t="shared" si="4"/>
        <v>4.8145836100411739</v>
      </c>
      <c r="R50" s="12">
        <v>13762</v>
      </c>
      <c r="S50" s="12">
        <v>687</v>
      </c>
      <c r="T50" s="12">
        <v>237</v>
      </c>
      <c r="U50" s="12">
        <v>79</v>
      </c>
      <c r="V50" s="12">
        <v>293</v>
      </c>
      <c r="W50" s="21">
        <f t="shared" si="5"/>
        <v>15058</v>
      </c>
      <c r="X50" s="7">
        <f t="shared" si="6"/>
        <v>4.8293266037986449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ht="14" x14ac:dyDescent="0.25">
      <c r="A51" s="10">
        <v>42782</v>
      </c>
      <c r="B51" s="11" t="s">
        <v>16</v>
      </c>
      <c r="C51" s="7">
        <f t="shared" si="0"/>
        <v>4.8380174074812308</v>
      </c>
      <c r="D51" s="12">
        <v>14129</v>
      </c>
      <c r="E51" s="12">
        <v>456</v>
      </c>
      <c r="F51" s="12">
        <v>145</v>
      </c>
      <c r="G51" s="12">
        <v>67</v>
      </c>
      <c r="H51" s="12">
        <v>254</v>
      </c>
      <c r="I51" s="21">
        <f t="shared" si="1"/>
        <v>15051</v>
      </c>
      <c r="J51" s="7">
        <f t="shared" si="2"/>
        <v>4.8695767723074876</v>
      </c>
      <c r="K51" s="12">
        <v>13697</v>
      </c>
      <c r="L51" s="12">
        <v>709</v>
      </c>
      <c r="M51" s="12">
        <v>206</v>
      </c>
      <c r="N51" s="12">
        <v>92</v>
      </c>
      <c r="O51" s="12">
        <v>347</v>
      </c>
      <c r="P51" s="21">
        <f t="shared" si="3"/>
        <v>15051</v>
      </c>
      <c r="Q51" s="7">
        <f t="shared" si="4"/>
        <v>4.8149624609660489</v>
      </c>
      <c r="R51" s="12">
        <v>13756</v>
      </c>
      <c r="S51" s="12">
        <v>688</v>
      </c>
      <c r="T51" s="12">
        <v>236</v>
      </c>
      <c r="U51" s="12">
        <v>78</v>
      </c>
      <c r="V51" s="12">
        <v>293</v>
      </c>
      <c r="W51" s="21">
        <f t="shared" si="5"/>
        <v>15051</v>
      </c>
      <c r="X51" s="7">
        <f t="shared" si="6"/>
        <v>4.8295129891701549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ht="14" x14ac:dyDescent="0.25">
      <c r="A52" s="10">
        <v>42783</v>
      </c>
      <c r="B52" s="11" t="s">
        <v>17</v>
      </c>
      <c r="C52" s="7">
        <f t="shared" si="0"/>
        <v>4.8371108895535615</v>
      </c>
      <c r="D52" s="12">
        <v>14119</v>
      </c>
      <c r="E52" s="12">
        <v>457</v>
      </c>
      <c r="F52" s="12">
        <v>145</v>
      </c>
      <c r="G52" s="12">
        <v>67</v>
      </c>
      <c r="H52" s="12">
        <v>257</v>
      </c>
      <c r="I52" s="21">
        <f t="shared" si="1"/>
        <v>15045</v>
      </c>
      <c r="J52" s="7">
        <f t="shared" si="2"/>
        <v>4.868660684612828</v>
      </c>
      <c r="K52" s="12">
        <v>13686</v>
      </c>
      <c r="L52" s="12">
        <v>710</v>
      </c>
      <c r="M52" s="12">
        <v>206</v>
      </c>
      <c r="N52" s="12">
        <v>93</v>
      </c>
      <c r="O52" s="12">
        <v>350</v>
      </c>
      <c r="P52" s="21">
        <f t="shared" si="3"/>
        <v>15045</v>
      </c>
      <c r="Q52" s="7">
        <f t="shared" si="4"/>
        <v>4.8138251910933869</v>
      </c>
      <c r="R52" s="12">
        <v>13746</v>
      </c>
      <c r="S52" s="12">
        <v>690</v>
      </c>
      <c r="T52" s="12">
        <v>236</v>
      </c>
      <c r="U52" s="12">
        <v>79</v>
      </c>
      <c r="V52" s="12">
        <v>294</v>
      </c>
      <c r="W52" s="21">
        <f t="shared" si="5"/>
        <v>15045</v>
      </c>
      <c r="X52" s="7">
        <f t="shared" si="6"/>
        <v>4.8288467929544696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ht="14" x14ac:dyDescent="0.25">
      <c r="A53" s="10">
        <v>42784</v>
      </c>
      <c r="B53" s="11" t="s">
        <v>18</v>
      </c>
      <c r="C53" s="7">
        <f t="shared" si="0"/>
        <v>4.8372051742883135</v>
      </c>
      <c r="D53" s="12">
        <v>14096</v>
      </c>
      <c r="E53" s="12">
        <v>458</v>
      </c>
      <c r="F53" s="12">
        <v>146</v>
      </c>
      <c r="G53" s="12">
        <v>67</v>
      </c>
      <c r="H53" s="12">
        <v>256</v>
      </c>
      <c r="I53" s="21">
        <f t="shared" si="1"/>
        <v>15023</v>
      </c>
      <c r="J53" s="7">
        <f t="shared" si="2"/>
        <v>4.8685349131331961</v>
      </c>
      <c r="K53" s="12">
        <v>13666</v>
      </c>
      <c r="L53" s="12">
        <v>710</v>
      </c>
      <c r="M53" s="12">
        <v>207</v>
      </c>
      <c r="N53" s="12">
        <v>92</v>
      </c>
      <c r="O53" s="12">
        <v>348</v>
      </c>
      <c r="P53" s="21">
        <f t="shared" si="3"/>
        <v>15023</v>
      </c>
      <c r="Q53" s="7">
        <f t="shared" si="4"/>
        <v>4.8141516341609529</v>
      </c>
      <c r="R53" s="12">
        <v>13723</v>
      </c>
      <c r="S53" s="12">
        <v>692</v>
      </c>
      <c r="T53" s="12">
        <v>237</v>
      </c>
      <c r="U53" s="12">
        <v>80</v>
      </c>
      <c r="V53" s="12">
        <v>291</v>
      </c>
      <c r="W53" s="21">
        <f t="shared" si="5"/>
        <v>15023</v>
      </c>
      <c r="X53" s="7">
        <f t="shared" si="6"/>
        <v>4.8289289755707916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ht="14" x14ac:dyDescent="0.25">
      <c r="A54" s="13">
        <v>42785</v>
      </c>
      <c r="B54" s="14" t="s">
        <v>12</v>
      </c>
      <c r="C54" s="15">
        <f t="shared" si="0"/>
        <v>4.8370197646013766</v>
      </c>
      <c r="D54" s="16">
        <v>14084</v>
      </c>
      <c r="E54" s="16">
        <v>456</v>
      </c>
      <c r="F54" s="16">
        <v>146</v>
      </c>
      <c r="G54" s="16">
        <v>67</v>
      </c>
      <c r="H54" s="16">
        <v>257</v>
      </c>
      <c r="I54" s="22">
        <f t="shared" si="1"/>
        <v>15010</v>
      </c>
      <c r="J54" s="15">
        <f t="shared" si="2"/>
        <v>4.8682878081279144</v>
      </c>
      <c r="K54" s="16">
        <v>13655</v>
      </c>
      <c r="L54" s="16">
        <v>708</v>
      </c>
      <c r="M54" s="16">
        <v>206</v>
      </c>
      <c r="N54" s="16">
        <v>92</v>
      </c>
      <c r="O54" s="16">
        <v>349</v>
      </c>
      <c r="P54" s="22">
        <f t="shared" si="3"/>
        <v>15010</v>
      </c>
      <c r="Q54" s="15">
        <f t="shared" si="4"/>
        <v>4.8139906728847439</v>
      </c>
      <c r="R54" s="16">
        <v>13712</v>
      </c>
      <c r="S54" s="16">
        <v>690</v>
      </c>
      <c r="T54" s="16">
        <v>236</v>
      </c>
      <c r="U54" s="16">
        <v>80</v>
      </c>
      <c r="V54" s="16">
        <v>292</v>
      </c>
      <c r="W54" s="22">
        <f t="shared" si="5"/>
        <v>15010</v>
      </c>
      <c r="X54" s="15">
        <f t="shared" si="6"/>
        <v>4.8287808127914724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" x14ac:dyDescent="0.25">
      <c r="A55" s="10">
        <v>42786</v>
      </c>
      <c r="B55" s="11" t="s">
        <v>13</v>
      </c>
      <c r="C55" s="7">
        <f t="shared" si="0"/>
        <v>4.8365873703382869</v>
      </c>
      <c r="D55" s="12">
        <v>14078</v>
      </c>
      <c r="E55" s="12">
        <v>457</v>
      </c>
      <c r="F55" s="12">
        <v>146</v>
      </c>
      <c r="G55" s="12">
        <v>68</v>
      </c>
      <c r="H55" s="12">
        <v>258</v>
      </c>
      <c r="I55" s="21">
        <f t="shared" si="1"/>
        <v>15007</v>
      </c>
      <c r="J55" s="7">
        <f t="shared" si="2"/>
        <v>4.8677283934164057</v>
      </c>
      <c r="K55" s="12">
        <v>13648</v>
      </c>
      <c r="L55" s="12">
        <v>708</v>
      </c>
      <c r="M55" s="12">
        <v>208</v>
      </c>
      <c r="N55" s="12">
        <v>94</v>
      </c>
      <c r="O55" s="12">
        <v>349</v>
      </c>
      <c r="P55" s="21">
        <f t="shared" si="3"/>
        <v>15007</v>
      </c>
      <c r="Q55" s="7">
        <f t="shared" si="4"/>
        <v>4.8132871326714204</v>
      </c>
      <c r="R55" s="12">
        <v>13708</v>
      </c>
      <c r="S55" s="12">
        <v>692</v>
      </c>
      <c r="T55" s="12">
        <v>235</v>
      </c>
      <c r="U55" s="12">
        <v>80</v>
      </c>
      <c r="V55" s="12">
        <v>292</v>
      </c>
      <c r="W55" s="21">
        <f t="shared" si="5"/>
        <v>15007</v>
      </c>
      <c r="X55" s="7">
        <f t="shared" si="6"/>
        <v>4.8287465849270337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" x14ac:dyDescent="0.25">
      <c r="A56" s="10">
        <v>42787</v>
      </c>
      <c r="B56" s="11" t="s">
        <v>14</v>
      </c>
      <c r="C56" s="7">
        <f t="shared" si="0"/>
        <v>4.8369488066719901</v>
      </c>
      <c r="D56" s="12">
        <v>14099</v>
      </c>
      <c r="E56" s="12">
        <v>457</v>
      </c>
      <c r="F56" s="12">
        <v>146</v>
      </c>
      <c r="G56" s="12">
        <v>68</v>
      </c>
      <c r="H56" s="12">
        <v>258</v>
      </c>
      <c r="I56" s="21">
        <f t="shared" si="1"/>
        <v>15028</v>
      </c>
      <c r="J56" s="7">
        <f t="shared" si="2"/>
        <v>4.8679132286398721</v>
      </c>
      <c r="K56" s="12">
        <v>13667</v>
      </c>
      <c r="L56" s="12">
        <v>711</v>
      </c>
      <c r="M56" s="12">
        <v>209</v>
      </c>
      <c r="N56" s="12">
        <v>92</v>
      </c>
      <c r="O56" s="12">
        <v>349</v>
      </c>
      <c r="P56" s="21">
        <f t="shared" si="3"/>
        <v>15028</v>
      </c>
      <c r="Q56" s="7">
        <f t="shared" si="4"/>
        <v>4.8136145861059356</v>
      </c>
      <c r="R56" s="12">
        <v>13729</v>
      </c>
      <c r="S56" s="12">
        <v>693</v>
      </c>
      <c r="T56" s="12">
        <v>236</v>
      </c>
      <c r="U56" s="12">
        <v>80</v>
      </c>
      <c r="V56" s="12">
        <v>290</v>
      </c>
      <c r="W56" s="21">
        <f t="shared" si="5"/>
        <v>15028</v>
      </c>
      <c r="X56" s="7">
        <f t="shared" si="6"/>
        <v>4.8293186052701627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" x14ac:dyDescent="0.25">
      <c r="A57" s="10">
        <v>42788</v>
      </c>
      <c r="B57" s="11" t="s">
        <v>15</v>
      </c>
      <c r="C57" s="7">
        <f t="shared" si="0"/>
        <v>4.8370099667774085</v>
      </c>
      <c r="D57" s="12">
        <v>14119</v>
      </c>
      <c r="E57" s="12">
        <v>460</v>
      </c>
      <c r="F57" s="12">
        <v>146</v>
      </c>
      <c r="G57" s="12">
        <v>68</v>
      </c>
      <c r="H57" s="12">
        <v>257</v>
      </c>
      <c r="I57" s="21">
        <f t="shared" si="1"/>
        <v>15050</v>
      </c>
      <c r="J57" s="7">
        <f t="shared" si="2"/>
        <v>4.868172757475083</v>
      </c>
      <c r="K57" s="12">
        <v>13686</v>
      </c>
      <c r="L57" s="12">
        <v>712</v>
      </c>
      <c r="M57" s="12">
        <v>212</v>
      </c>
      <c r="N57" s="12">
        <v>91</v>
      </c>
      <c r="O57" s="12">
        <v>349</v>
      </c>
      <c r="P57" s="21">
        <f t="shared" si="3"/>
        <v>15050</v>
      </c>
      <c r="Q57" s="7">
        <f t="shared" si="4"/>
        <v>4.8136212624584713</v>
      </c>
      <c r="R57" s="12">
        <v>13749</v>
      </c>
      <c r="S57" s="12">
        <v>693</v>
      </c>
      <c r="T57" s="12">
        <v>237</v>
      </c>
      <c r="U57" s="12">
        <v>81</v>
      </c>
      <c r="V57" s="12">
        <v>290</v>
      </c>
      <c r="W57" s="21">
        <f t="shared" si="5"/>
        <v>15050</v>
      </c>
      <c r="X57" s="7">
        <f t="shared" si="6"/>
        <v>4.829235880398671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" x14ac:dyDescent="0.25">
      <c r="A58" s="10">
        <v>42789</v>
      </c>
      <c r="B58" s="11" t="s">
        <v>16</v>
      </c>
      <c r="C58" s="7">
        <f t="shared" si="0"/>
        <v>4.8373664849532423</v>
      </c>
      <c r="D58" s="12">
        <v>14115</v>
      </c>
      <c r="E58" s="12">
        <v>457</v>
      </c>
      <c r="F58" s="12">
        <v>145</v>
      </c>
      <c r="G58" s="12">
        <v>68</v>
      </c>
      <c r="H58" s="12">
        <v>257</v>
      </c>
      <c r="I58" s="21">
        <f t="shared" si="1"/>
        <v>15042</v>
      </c>
      <c r="J58" s="7">
        <f t="shared" si="2"/>
        <v>4.8684350485307801</v>
      </c>
      <c r="K58" s="12">
        <v>13685</v>
      </c>
      <c r="L58" s="12">
        <v>707</v>
      </c>
      <c r="M58" s="12">
        <v>210</v>
      </c>
      <c r="N58" s="12">
        <v>91</v>
      </c>
      <c r="O58" s="12">
        <v>349</v>
      </c>
      <c r="P58" s="21">
        <f t="shared" si="3"/>
        <v>15042</v>
      </c>
      <c r="Q58" s="7">
        <f t="shared" si="4"/>
        <v>4.8141204627044276</v>
      </c>
      <c r="R58" s="12">
        <v>13745</v>
      </c>
      <c r="S58" s="12">
        <v>691</v>
      </c>
      <c r="T58" s="12">
        <v>235</v>
      </c>
      <c r="U58" s="12">
        <v>81</v>
      </c>
      <c r="V58" s="12">
        <v>290</v>
      </c>
      <c r="W58" s="21">
        <f t="shared" si="5"/>
        <v>15042</v>
      </c>
      <c r="X58" s="7">
        <f t="shared" si="6"/>
        <v>4.8295439436245182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" x14ac:dyDescent="0.25">
      <c r="A59" s="10">
        <v>42790</v>
      </c>
      <c r="B59" s="11" t="s">
        <v>17</v>
      </c>
      <c r="C59" s="7">
        <f t="shared" si="0"/>
        <v>4.8376886761087841</v>
      </c>
      <c r="D59" s="12">
        <v>14110</v>
      </c>
      <c r="E59" s="12">
        <v>458</v>
      </c>
      <c r="F59" s="12">
        <v>147</v>
      </c>
      <c r="G59" s="12">
        <v>68</v>
      </c>
      <c r="H59" s="12">
        <v>256</v>
      </c>
      <c r="I59" s="21">
        <f t="shared" si="1"/>
        <v>15039</v>
      </c>
      <c r="J59" s="7">
        <f t="shared" si="2"/>
        <v>4.8683423099940155</v>
      </c>
      <c r="K59" s="12">
        <v>13686</v>
      </c>
      <c r="L59" s="12">
        <v>704</v>
      </c>
      <c r="M59" s="12">
        <v>210</v>
      </c>
      <c r="N59" s="12">
        <v>91</v>
      </c>
      <c r="O59" s="12">
        <v>348</v>
      </c>
      <c r="P59" s="21">
        <f t="shared" si="3"/>
        <v>15039</v>
      </c>
      <c r="Q59" s="7">
        <f t="shared" si="4"/>
        <v>4.8145488396834892</v>
      </c>
      <c r="R59" s="12">
        <v>13747</v>
      </c>
      <c r="S59" s="12">
        <v>688</v>
      </c>
      <c r="T59" s="12">
        <v>235</v>
      </c>
      <c r="U59" s="12">
        <v>80</v>
      </c>
      <c r="V59" s="12">
        <v>289</v>
      </c>
      <c r="W59" s="21">
        <f t="shared" si="5"/>
        <v>15039</v>
      </c>
      <c r="X59" s="7">
        <f t="shared" si="6"/>
        <v>4.8301748786488465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" x14ac:dyDescent="0.25">
      <c r="A60" s="10">
        <v>42791</v>
      </c>
      <c r="B60" s="11" t="s">
        <v>18</v>
      </c>
      <c r="C60" s="7">
        <f t="shared" si="0"/>
        <v>4.8375130268963842</v>
      </c>
      <c r="D60" s="12">
        <v>14102</v>
      </c>
      <c r="E60" s="12">
        <v>458</v>
      </c>
      <c r="F60" s="12">
        <v>148</v>
      </c>
      <c r="G60" s="12">
        <v>68</v>
      </c>
      <c r="H60" s="12">
        <v>257</v>
      </c>
      <c r="I60" s="21">
        <f t="shared" si="1"/>
        <v>15033</v>
      </c>
      <c r="J60" s="7">
        <f t="shared" si="2"/>
        <v>4.8678906405907005</v>
      </c>
      <c r="K60" s="12">
        <v>13681</v>
      </c>
      <c r="L60" s="12">
        <v>703</v>
      </c>
      <c r="M60" s="12">
        <v>210</v>
      </c>
      <c r="N60" s="12">
        <v>90</v>
      </c>
      <c r="O60" s="12">
        <v>349</v>
      </c>
      <c r="P60" s="21">
        <f t="shared" si="3"/>
        <v>15033</v>
      </c>
      <c r="Q60" s="7">
        <f t="shared" si="4"/>
        <v>4.8144748220581386</v>
      </c>
      <c r="R60" s="12">
        <v>13740</v>
      </c>
      <c r="S60" s="12">
        <v>689</v>
      </c>
      <c r="T60" s="12">
        <v>236</v>
      </c>
      <c r="U60" s="12">
        <v>80</v>
      </c>
      <c r="V60" s="12">
        <v>288</v>
      </c>
      <c r="W60" s="21">
        <f t="shared" si="5"/>
        <v>15033</v>
      </c>
      <c r="X60" s="7">
        <f t="shared" si="6"/>
        <v>4.8301736180403116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" x14ac:dyDescent="0.25">
      <c r="A61" s="13">
        <v>42792</v>
      </c>
      <c r="B61" s="14" t="s">
        <v>12</v>
      </c>
      <c r="C61" s="15">
        <f t="shared" si="0"/>
        <v>4.8376591685522863</v>
      </c>
      <c r="D61" s="16">
        <v>14096</v>
      </c>
      <c r="E61" s="16">
        <v>455</v>
      </c>
      <c r="F61" s="16">
        <v>150</v>
      </c>
      <c r="G61" s="16">
        <v>68</v>
      </c>
      <c r="H61" s="16">
        <v>257</v>
      </c>
      <c r="I61" s="22">
        <f t="shared" si="1"/>
        <v>15026</v>
      </c>
      <c r="J61" s="15">
        <f t="shared" si="2"/>
        <v>4.8677625449221349</v>
      </c>
      <c r="K61" s="16">
        <v>13677</v>
      </c>
      <c r="L61" s="16">
        <v>701</v>
      </c>
      <c r="M61" s="16">
        <v>211</v>
      </c>
      <c r="N61" s="16">
        <v>90</v>
      </c>
      <c r="O61" s="16">
        <v>347</v>
      </c>
      <c r="P61" s="22">
        <f t="shared" si="3"/>
        <v>15026</v>
      </c>
      <c r="Q61" s="15">
        <f t="shared" si="4"/>
        <v>4.8149208039398372</v>
      </c>
      <c r="R61" s="16">
        <v>13734</v>
      </c>
      <c r="S61" s="16">
        <v>688</v>
      </c>
      <c r="T61" s="16">
        <v>237</v>
      </c>
      <c r="U61" s="16">
        <v>80</v>
      </c>
      <c r="V61" s="16">
        <v>287</v>
      </c>
      <c r="W61" s="22">
        <f t="shared" si="5"/>
        <v>15026</v>
      </c>
      <c r="X61" s="15">
        <f t="shared" si="6"/>
        <v>4.8302941567948885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" x14ac:dyDescent="0.25">
      <c r="A62" s="10">
        <v>42793</v>
      </c>
      <c r="B62" s="11" t="s">
        <v>13</v>
      </c>
      <c r="C62" s="7">
        <f t="shared" si="0"/>
        <v>4.8376711264949295</v>
      </c>
      <c r="D62" s="12">
        <v>14091</v>
      </c>
      <c r="E62" s="12">
        <v>457</v>
      </c>
      <c r="F62" s="12">
        <v>150</v>
      </c>
      <c r="G62" s="12">
        <v>69</v>
      </c>
      <c r="H62" s="12">
        <v>256</v>
      </c>
      <c r="I62" s="21">
        <f t="shared" si="1"/>
        <v>15023</v>
      </c>
      <c r="J62" s="7">
        <f t="shared" si="2"/>
        <v>4.8676695733209083</v>
      </c>
      <c r="K62" s="12">
        <v>13672</v>
      </c>
      <c r="L62" s="12">
        <v>704</v>
      </c>
      <c r="M62" s="12">
        <v>211</v>
      </c>
      <c r="N62" s="12">
        <v>90</v>
      </c>
      <c r="O62" s="12">
        <v>346</v>
      </c>
      <c r="P62" s="21">
        <f t="shared" si="3"/>
        <v>15023</v>
      </c>
      <c r="Q62" s="7">
        <f t="shared" si="4"/>
        <v>4.8149504093722957</v>
      </c>
      <c r="R62" s="12">
        <v>13732</v>
      </c>
      <c r="S62" s="12">
        <v>687</v>
      </c>
      <c r="T62" s="12">
        <v>237</v>
      </c>
      <c r="U62" s="12">
        <v>81</v>
      </c>
      <c r="V62" s="12">
        <v>286</v>
      </c>
      <c r="W62" s="21">
        <f t="shared" si="5"/>
        <v>15023</v>
      </c>
      <c r="X62" s="7">
        <f t="shared" si="6"/>
        <v>4.8303933967915862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" x14ac:dyDescent="0.25">
      <c r="A63" s="10">
        <v>42794</v>
      </c>
      <c r="B63" s="11" t="s">
        <v>14</v>
      </c>
      <c r="C63" s="7">
        <f t="shared" si="0"/>
        <v>4.8371365843922556</v>
      </c>
      <c r="D63" s="12">
        <v>14095</v>
      </c>
      <c r="E63" s="12">
        <v>459</v>
      </c>
      <c r="F63" s="12">
        <v>150</v>
      </c>
      <c r="G63" s="12">
        <v>70</v>
      </c>
      <c r="H63" s="12">
        <v>257</v>
      </c>
      <c r="I63" s="21">
        <f t="shared" si="1"/>
        <v>15031</v>
      </c>
      <c r="J63" s="7">
        <f t="shared" si="2"/>
        <v>4.8671412414343687</v>
      </c>
      <c r="K63" s="12">
        <v>13676</v>
      </c>
      <c r="L63" s="12">
        <v>706</v>
      </c>
      <c r="M63" s="12">
        <v>212</v>
      </c>
      <c r="N63" s="12">
        <v>90</v>
      </c>
      <c r="O63" s="12">
        <v>347</v>
      </c>
      <c r="P63" s="21">
        <f t="shared" si="3"/>
        <v>15031</v>
      </c>
      <c r="Q63" s="7">
        <f t="shared" si="4"/>
        <v>4.8145166655578473</v>
      </c>
      <c r="R63" s="12">
        <v>13735</v>
      </c>
      <c r="S63" s="12">
        <v>690</v>
      </c>
      <c r="T63" s="12">
        <v>237</v>
      </c>
      <c r="U63" s="12">
        <v>81</v>
      </c>
      <c r="V63" s="12">
        <v>288</v>
      </c>
      <c r="W63" s="21">
        <f t="shared" si="5"/>
        <v>15031</v>
      </c>
      <c r="X63" s="7">
        <f t="shared" si="6"/>
        <v>4.8297518461845517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8" customHeight="1" x14ac:dyDescent="0.25">
      <c r="A64" s="17">
        <v>42767</v>
      </c>
      <c r="B64" s="18" t="s">
        <v>19</v>
      </c>
      <c r="C64" s="19">
        <f>AVERAGE(C39:C56)</f>
        <v>4.8373324070796739</v>
      </c>
      <c r="D64" s="20">
        <f t="shared" ref="D64:X64" si="10">AVERAGE(D39:D63)</f>
        <v>14140.88</v>
      </c>
      <c r="E64" s="20">
        <f t="shared" si="10"/>
        <v>456.04</v>
      </c>
      <c r="F64" s="20">
        <f t="shared" si="10"/>
        <v>145.04</v>
      </c>
      <c r="G64" s="20">
        <f t="shared" si="10"/>
        <v>68.12</v>
      </c>
      <c r="H64" s="20">
        <f t="shared" si="10"/>
        <v>256.39999999999998</v>
      </c>
      <c r="I64" s="20">
        <f t="shared" si="10"/>
        <v>15066.48</v>
      </c>
      <c r="J64" s="19">
        <f t="shared" si="10"/>
        <v>4.8688401112117115</v>
      </c>
      <c r="K64" s="20">
        <f t="shared" si="10"/>
        <v>13710.84</v>
      </c>
      <c r="L64" s="20">
        <f t="shared" si="10"/>
        <v>706.08</v>
      </c>
      <c r="M64" s="20">
        <f t="shared" si="10"/>
        <v>207.92</v>
      </c>
      <c r="N64" s="20">
        <f t="shared" si="10"/>
        <v>91.48</v>
      </c>
      <c r="O64" s="20">
        <f t="shared" si="10"/>
        <v>350.48</v>
      </c>
      <c r="P64" s="20">
        <f t="shared" si="10"/>
        <v>15066.8</v>
      </c>
      <c r="Q64" s="19">
        <f t="shared" si="10"/>
        <v>4.8142739210129726</v>
      </c>
      <c r="R64" s="20">
        <f t="shared" si="10"/>
        <v>13767.64</v>
      </c>
      <c r="S64" s="20">
        <f t="shared" si="10"/>
        <v>689.4</v>
      </c>
      <c r="T64" s="20">
        <f t="shared" si="10"/>
        <v>236.16</v>
      </c>
      <c r="U64" s="20">
        <f t="shared" si="10"/>
        <v>79.52</v>
      </c>
      <c r="V64" s="20">
        <f t="shared" si="10"/>
        <v>294.16000000000003</v>
      </c>
      <c r="W64" s="20">
        <f t="shared" si="10"/>
        <v>15066.88</v>
      </c>
      <c r="X64" s="23">
        <f t="shared" si="10"/>
        <v>4.828969371168446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" x14ac:dyDescent="0.25">
      <c r="A65" s="10">
        <v>42795</v>
      </c>
      <c r="B65" s="11" t="s">
        <v>15</v>
      </c>
      <c r="C65" s="7">
        <f t="shared" si="0"/>
        <v>4.8367509986684416</v>
      </c>
      <c r="D65" s="12">
        <v>14084</v>
      </c>
      <c r="E65" s="12">
        <v>458</v>
      </c>
      <c r="F65" s="12">
        <v>150</v>
      </c>
      <c r="G65" s="12">
        <v>70</v>
      </c>
      <c r="H65" s="12">
        <v>258</v>
      </c>
      <c r="I65" s="21">
        <f t="shared" si="1"/>
        <v>15020</v>
      </c>
      <c r="J65" s="7">
        <f t="shared" si="2"/>
        <v>4.8668442077230356</v>
      </c>
      <c r="K65" s="12">
        <v>13664</v>
      </c>
      <c r="L65" s="12">
        <v>705</v>
      </c>
      <c r="M65" s="12">
        <v>213</v>
      </c>
      <c r="N65" s="12">
        <v>90</v>
      </c>
      <c r="O65" s="12">
        <v>348</v>
      </c>
      <c r="P65" s="21">
        <f t="shared" si="3"/>
        <v>15020</v>
      </c>
      <c r="Q65" s="7">
        <f t="shared" si="4"/>
        <v>4.8140479360852195</v>
      </c>
      <c r="R65" s="12">
        <v>13724</v>
      </c>
      <c r="S65" s="12">
        <v>688</v>
      </c>
      <c r="T65" s="12">
        <v>238</v>
      </c>
      <c r="U65" s="12">
        <v>81</v>
      </c>
      <c r="V65" s="12">
        <v>289</v>
      </c>
      <c r="W65" s="21">
        <f t="shared" si="5"/>
        <v>15020</v>
      </c>
      <c r="X65" s="7">
        <f t="shared" si="6"/>
        <v>4.8293608521970706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14" x14ac:dyDescent="0.25">
      <c r="A66" s="10">
        <v>42796</v>
      </c>
      <c r="B66" s="11" t="s">
        <v>16</v>
      </c>
      <c r="C66" s="7">
        <f t="shared" si="0"/>
        <v>4.8370286525956017</v>
      </c>
      <c r="D66" s="12">
        <v>14084</v>
      </c>
      <c r="E66" s="12">
        <v>459</v>
      </c>
      <c r="F66" s="12">
        <v>150</v>
      </c>
      <c r="G66" s="12">
        <v>70</v>
      </c>
      <c r="H66" s="12">
        <v>256</v>
      </c>
      <c r="I66" s="21">
        <f t="shared" si="1"/>
        <v>15019</v>
      </c>
      <c r="J66" s="7">
        <f t="shared" si="2"/>
        <v>4.867301418203609</v>
      </c>
      <c r="K66" s="12">
        <v>13663</v>
      </c>
      <c r="L66" s="12">
        <v>707</v>
      </c>
      <c r="M66" s="12">
        <v>213</v>
      </c>
      <c r="N66" s="12">
        <v>90</v>
      </c>
      <c r="O66" s="12">
        <v>346</v>
      </c>
      <c r="P66" s="21">
        <f t="shared" si="3"/>
        <v>15019</v>
      </c>
      <c r="Q66" s="7">
        <f t="shared" si="4"/>
        <v>4.8144350489380114</v>
      </c>
      <c r="R66" s="12">
        <v>13724</v>
      </c>
      <c r="S66" s="12">
        <v>688</v>
      </c>
      <c r="T66" s="12">
        <v>236</v>
      </c>
      <c r="U66" s="12">
        <v>81</v>
      </c>
      <c r="V66" s="12">
        <v>290</v>
      </c>
      <c r="W66" s="21">
        <f t="shared" si="5"/>
        <v>15019</v>
      </c>
      <c r="X66" s="7">
        <f t="shared" si="6"/>
        <v>4.8293494906451828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ht="14" x14ac:dyDescent="0.25">
      <c r="A67" s="10">
        <v>42797</v>
      </c>
      <c r="B67" s="11" t="s">
        <v>17</v>
      </c>
      <c r="C67" s="7">
        <f t="shared" si="0"/>
        <v>4.8372836218375506</v>
      </c>
      <c r="D67" s="12">
        <v>14085</v>
      </c>
      <c r="E67" s="12">
        <v>461</v>
      </c>
      <c r="F67" s="12">
        <v>149</v>
      </c>
      <c r="G67" s="12">
        <v>70</v>
      </c>
      <c r="H67" s="12">
        <v>255</v>
      </c>
      <c r="I67" s="21">
        <f t="shared" si="1"/>
        <v>15020</v>
      </c>
      <c r="J67" s="7">
        <f t="shared" si="2"/>
        <v>4.8675765645805589</v>
      </c>
      <c r="K67" s="12">
        <v>13661</v>
      </c>
      <c r="L67" s="12">
        <v>710</v>
      </c>
      <c r="M67" s="12">
        <v>213</v>
      </c>
      <c r="N67" s="12">
        <v>91</v>
      </c>
      <c r="O67" s="12">
        <v>345</v>
      </c>
      <c r="P67" s="21">
        <f t="shared" si="3"/>
        <v>15020</v>
      </c>
      <c r="Q67" s="7">
        <f t="shared" si="4"/>
        <v>4.814314247669774</v>
      </c>
      <c r="R67" s="12">
        <v>13727</v>
      </c>
      <c r="S67" s="12">
        <v>690</v>
      </c>
      <c r="T67" s="12">
        <v>234</v>
      </c>
      <c r="U67" s="12">
        <v>80</v>
      </c>
      <c r="V67" s="12">
        <v>289</v>
      </c>
      <c r="W67" s="21">
        <f t="shared" si="5"/>
        <v>15020</v>
      </c>
      <c r="X67" s="7">
        <f t="shared" si="6"/>
        <v>4.829960053262317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ht="14" x14ac:dyDescent="0.25">
      <c r="A68" s="10">
        <v>42798</v>
      </c>
      <c r="B68" s="11" t="s">
        <v>18</v>
      </c>
      <c r="C68" s="7">
        <f t="shared" si="0"/>
        <v>4.8368039385270434</v>
      </c>
      <c r="D68" s="12">
        <v>14093</v>
      </c>
      <c r="E68" s="12">
        <v>461</v>
      </c>
      <c r="F68" s="12">
        <v>150</v>
      </c>
      <c r="G68" s="12">
        <v>70</v>
      </c>
      <c r="H68" s="12">
        <v>257</v>
      </c>
      <c r="I68" s="21">
        <f t="shared" si="1"/>
        <v>15031</v>
      </c>
      <c r="J68" s="7">
        <f t="shared" si="2"/>
        <v>4.8670081830882843</v>
      </c>
      <c r="K68" s="12">
        <v>13669</v>
      </c>
      <c r="L68" s="12">
        <v>710</v>
      </c>
      <c r="M68" s="12">
        <v>213</v>
      </c>
      <c r="N68" s="12">
        <v>91</v>
      </c>
      <c r="O68" s="12">
        <v>348</v>
      </c>
      <c r="P68" s="21">
        <f t="shared" si="3"/>
        <v>15031</v>
      </c>
      <c r="Q68" s="7">
        <f t="shared" si="4"/>
        <v>4.8136517863082959</v>
      </c>
      <c r="R68" s="12">
        <v>13738</v>
      </c>
      <c r="S68" s="12">
        <v>688</v>
      </c>
      <c r="T68" s="12">
        <v>234</v>
      </c>
      <c r="U68" s="12">
        <v>81</v>
      </c>
      <c r="V68" s="12">
        <v>290</v>
      </c>
      <c r="W68" s="21">
        <f t="shared" si="5"/>
        <v>15031</v>
      </c>
      <c r="X68" s="7">
        <f t="shared" si="6"/>
        <v>4.8297518461845517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ht="14" x14ac:dyDescent="0.25">
      <c r="A69" s="13">
        <v>42799</v>
      </c>
      <c r="B69" s="14" t="s">
        <v>12</v>
      </c>
      <c r="C69" s="15">
        <f t="shared" si="0"/>
        <v>4.8367487247726766</v>
      </c>
      <c r="D69" s="16">
        <v>14090</v>
      </c>
      <c r="E69" s="16">
        <v>462</v>
      </c>
      <c r="F69" s="16">
        <v>150</v>
      </c>
      <c r="G69" s="16">
        <v>70</v>
      </c>
      <c r="H69" s="16">
        <v>258</v>
      </c>
      <c r="I69" s="22">
        <f t="shared" si="1"/>
        <v>15030</v>
      </c>
      <c r="J69" s="15">
        <f t="shared" si="2"/>
        <v>4.8666666666666663</v>
      </c>
      <c r="K69" s="16">
        <v>13669</v>
      </c>
      <c r="L69" s="16">
        <v>710</v>
      </c>
      <c r="M69" s="16">
        <v>213</v>
      </c>
      <c r="N69" s="16">
        <v>90</v>
      </c>
      <c r="O69" s="16">
        <v>348</v>
      </c>
      <c r="P69" s="22">
        <f t="shared" si="3"/>
        <v>15030</v>
      </c>
      <c r="Q69" s="15">
        <f t="shared" si="4"/>
        <v>4.8138389886892883</v>
      </c>
      <c r="R69" s="16">
        <v>13738</v>
      </c>
      <c r="S69" s="16">
        <v>688</v>
      </c>
      <c r="T69" s="16">
        <v>232</v>
      </c>
      <c r="U69" s="16">
        <v>81</v>
      </c>
      <c r="V69" s="16">
        <v>291</v>
      </c>
      <c r="W69" s="22">
        <f t="shared" si="5"/>
        <v>15030</v>
      </c>
      <c r="X69" s="15">
        <f t="shared" si="6"/>
        <v>4.8297405189620761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ht="12" customHeight="1" x14ac:dyDescent="0.25">
      <c r="A70" s="10">
        <v>42800</v>
      </c>
      <c r="B70" s="11" t="s">
        <v>13</v>
      </c>
      <c r="C70" s="7">
        <f t="shared" ref="C70:C126" si="11">AVERAGE(J70,Q70,X70)</f>
        <v>4.8376921541225792</v>
      </c>
      <c r="D70" s="12">
        <v>14090</v>
      </c>
      <c r="E70" s="12">
        <v>462</v>
      </c>
      <c r="F70" s="12">
        <v>150</v>
      </c>
      <c r="G70" s="12">
        <v>69</v>
      </c>
      <c r="H70" s="12">
        <v>256</v>
      </c>
      <c r="I70" s="21">
        <f t="shared" ref="I70:I126" si="12">SUM(D70:H70)</f>
        <v>15027</v>
      </c>
      <c r="J70" s="7">
        <f t="shared" ref="J70:J126" si="13">(D70*5+E70*4+F70*3+G70*2+H70*1)/I70</f>
        <v>4.8673720636188191</v>
      </c>
      <c r="K70" s="12">
        <v>13673</v>
      </c>
      <c r="L70" s="12">
        <v>708</v>
      </c>
      <c r="M70" s="12">
        <v>213</v>
      </c>
      <c r="N70" s="12">
        <v>88</v>
      </c>
      <c r="O70" s="12">
        <v>345</v>
      </c>
      <c r="P70" s="21">
        <f t="shared" ref="P70:P126" si="14">SUM(K70:O70)</f>
        <v>15027</v>
      </c>
      <c r="Q70" s="7">
        <f t="shared" ref="Q70:Q126" si="15">(K70*5+L70*4+M70*3+N70*2+O70*1)/P70</f>
        <v>4.8151327610301458</v>
      </c>
      <c r="R70" s="12">
        <v>13742</v>
      </c>
      <c r="S70" s="12">
        <v>682</v>
      </c>
      <c r="T70" s="12">
        <v>233</v>
      </c>
      <c r="U70" s="12">
        <v>82</v>
      </c>
      <c r="V70" s="12">
        <v>288</v>
      </c>
      <c r="W70" s="21">
        <f t="shared" ref="W70:W126" si="16">SUM(R70:V70)</f>
        <v>15027</v>
      </c>
      <c r="X70" s="7">
        <f t="shared" ref="X70:X126" si="17">(R70*5+S70*4+T70*3+U70*2+V70*1)/W70</f>
        <v>4.8305716377187728</v>
      </c>
    </row>
    <row r="71" spans="1:51" ht="12" customHeight="1" x14ac:dyDescent="0.25">
      <c r="A71" s="10">
        <v>42801</v>
      </c>
      <c r="B71" s="11" t="s">
        <v>14</v>
      </c>
      <c r="C71" s="7">
        <f t="shared" si="11"/>
        <v>4.8374908534557308</v>
      </c>
      <c r="D71" s="12">
        <v>14094</v>
      </c>
      <c r="E71" s="12">
        <v>462</v>
      </c>
      <c r="F71" s="12">
        <v>150</v>
      </c>
      <c r="G71" s="12">
        <v>69</v>
      </c>
      <c r="H71" s="12">
        <v>258</v>
      </c>
      <c r="I71" s="21">
        <f t="shared" si="12"/>
        <v>15033</v>
      </c>
      <c r="J71" s="7">
        <f t="shared" si="13"/>
        <v>4.866892835761325</v>
      </c>
      <c r="K71" s="12">
        <v>13678</v>
      </c>
      <c r="L71" s="12">
        <v>709</v>
      </c>
      <c r="M71" s="12">
        <v>211</v>
      </c>
      <c r="N71" s="12">
        <v>88</v>
      </c>
      <c r="O71" s="12">
        <v>347</v>
      </c>
      <c r="P71" s="21">
        <f t="shared" si="14"/>
        <v>15033</v>
      </c>
      <c r="Q71" s="7">
        <f t="shared" si="15"/>
        <v>4.8148739439898893</v>
      </c>
      <c r="R71" s="12">
        <v>13750</v>
      </c>
      <c r="S71" s="12">
        <v>682</v>
      </c>
      <c r="T71" s="12">
        <v>230</v>
      </c>
      <c r="U71" s="12">
        <v>81</v>
      </c>
      <c r="V71" s="12">
        <v>290</v>
      </c>
      <c r="W71" s="21">
        <f t="shared" si="16"/>
        <v>15033</v>
      </c>
      <c r="X71" s="7">
        <f t="shared" si="17"/>
        <v>4.8307057806159781</v>
      </c>
    </row>
    <row r="72" spans="1:51" ht="12" customHeight="1" x14ac:dyDescent="0.25">
      <c r="A72" s="10">
        <v>42802</v>
      </c>
      <c r="B72" s="11" t="s">
        <v>15</v>
      </c>
      <c r="C72" s="7">
        <f t="shared" si="11"/>
        <v>4.8373071218259502</v>
      </c>
      <c r="D72" s="12">
        <v>14113</v>
      </c>
      <c r="E72" s="12">
        <v>467</v>
      </c>
      <c r="F72" s="12">
        <v>148</v>
      </c>
      <c r="G72" s="12">
        <v>69</v>
      </c>
      <c r="H72" s="12">
        <v>260</v>
      </c>
      <c r="I72" s="21">
        <f t="shared" si="12"/>
        <v>15057</v>
      </c>
      <c r="J72" s="7">
        <f t="shared" si="13"/>
        <v>4.8665072723650127</v>
      </c>
      <c r="K72" s="12">
        <v>13699</v>
      </c>
      <c r="L72" s="12">
        <v>711</v>
      </c>
      <c r="M72" s="12">
        <v>212</v>
      </c>
      <c r="N72" s="12">
        <v>88</v>
      </c>
      <c r="O72" s="12">
        <v>347</v>
      </c>
      <c r="P72" s="21">
        <f t="shared" si="14"/>
        <v>15057</v>
      </c>
      <c r="Q72" s="7">
        <f t="shared" si="15"/>
        <v>4.8149033672046224</v>
      </c>
      <c r="R72" s="12">
        <v>13770</v>
      </c>
      <c r="S72" s="12">
        <v>685</v>
      </c>
      <c r="T72" s="12">
        <v>230</v>
      </c>
      <c r="U72" s="12">
        <v>81</v>
      </c>
      <c r="V72" s="12">
        <v>291</v>
      </c>
      <c r="W72" s="21">
        <f t="shared" si="16"/>
        <v>15057</v>
      </c>
      <c r="X72" s="7">
        <f t="shared" si="17"/>
        <v>4.8305107259082156</v>
      </c>
    </row>
    <row r="73" spans="1:51" ht="12" customHeight="1" x14ac:dyDescent="0.25">
      <c r="A73" s="10">
        <v>42803</v>
      </c>
      <c r="B73" s="11" t="s">
        <v>16</v>
      </c>
      <c r="C73" s="7">
        <f t="shared" si="11"/>
        <v>4.8376210051717274</v>
      </c>
      <c r="D73" s="12">
        <v>14139</v>
      </c>
      <c r="E73" s="12">
        <v>467</v>
      </c>
      <c r="F73" s="12">
        <v>147</v>
      </c>
      <c r="G73" s="12">
        <v>68</v>
      </c>
      <c r="H73" s="12">
        <v>261</v>
      </c>
      <c r="I73" s="21">
        <f t="shared" si="12"/>
        <v>15082</v>
      </c>
      <c r="J73" s="7">
        <f t="shared" si="13"/>
        <v>4.8667948547937936</v>
      </c>
      <c r="K73" s="12">
        <v>13725</v>
      </c>
      <c r="L73" s="12">
        <v>711</v>
      </c>
      <c r="M73" s="12">
        <v>212</v>
      </c>
      <c r="N73" s="12">
        <v>87</v>
      </c>
      <c r="O73" s="12">
        <v>347</v>
      </c>
      <c r="P73" s="21">
        <f t="shared" si="14"/>
        <v>15082</v>
      </c>
      <c r="Q73" s="7">
        <f t="shared" si="15"/>
        <v>4.8154090969367456</v>
      </c>
      <c r="R73" s="12">
        <v>13794</v>
      </c>
      <c r="S73" s="12">
        <v>685</v>
      </c>
      <c r="T73" s="12">
        <v>231</v>
      </c>
      <c r="U73" s="12">
        <v>81</v>
      </c>
      <c r="V73" s="12">
        <v>291</v>
      </c>
      <c r="W73" s="21">
        <f t="shared" si="16"/>
        <v>15082</v>
      </c>
      <c r="X73" s="7">
        <f t="shared" si="17"/>
        <v>4.830659063784644</v>
      </c>
    </row>
    <row r="74" spans="1:51" ht="12" customHeight="1" x14ac:dyDescent="0.25">
      <c r="A74" s="10">
        <v>42804</v>
      </c>
      <c r="B74" s="11" t="s">
        <v>17</v>
      </c>
      <c r="C74" s="7">
        <f t="shared" si="11"/>
        <v>4.8374500584950226</v>
      </c>
      <c r="D74" s="12">
        <v>14154</v>
      </c>
      <c r="E74" s="12">
        <v>468</v>
      </c>
      <c r="F74" s="12">
        <v>150</v>
      </c>
      <c r="G74" s="12">
        <v>68</v>
      </c>
      <c r="H74" s="12">
        <v>261</v>
      </c>
      <c r="I74" s="21">
        <f t="shared" si="12"/>
        <v>15101</v>
      </c>
      <c r="J74" s="7">
        <f t="shared" si="13"/>
        <v>4.866498907357129</v>
      </c>
      <c r="K74" s="12">
        <v>13742</v>
      </c>
      <c r="L74" s="12">
        <v>710</v>
      </c>
      <c r="M74" s="12">
        <v>215</v>
      </c>
      <c r="N74" s="12">
        <v>87</v>
      </c>
      <c r="O74" s="12">
        <v>347</v>
      </c>
      <c r="P74" s="21">
        <f t="shared" si="14"/>
        <v>15101</v>
      </c>
      <c r="Q74" s="7">
        <f t="shared" si="15"/>
        <v>4.8153102443546789</v>
      </c>
      <c r="R74" s="12">
        <v>13811</v>
      </c>
      <c r="S74" s="12">
        <v>684</v>
      </c>
      <c r="T74" s="12">
        <v>234</v>
      </c>
      <c r="U74" s="12">
        <v>81</v>
      </c>
      <c r="V74" s="12">
        <v>291</v>
      </c>
      <c r="W74" s="21">
        <f t="shared" si="16"/>
        <v>15101</v>
      </c>
      <c r="X74" s="7">
        <f t="shared" si="17"/>
        <v>4.83054102377326</v>
      </c>
    </row>
    <row r="75" spans="1:51" ht="12" customHeight="1" x14ac:dyDescent="0.25">
      <c r="A75" s="10">
        <v>42805</v>
      </c>
      <c r="B75" s="11" t="s">
        <v>18</v>
      </c>
      <c r="C75" s="7">
        <f t="shared" si="11"/>
        <v>4.8374371194069363</v>
      </c>
      <c r="D75" s="12">
        <v>14163</v>
      </c>
      <c r="E75" s="12">
        <v>465</v>
      </c>
      <c r="F75" s="12">
        <v>150</v>
      </c>
      <c r="G75" s="12">
        <v>68</v>
      </c>
      <c r="H75" s="12">
        <v>262</v>
      </c>
      <c r="I75" s="21">
        <f t="shared" si="12"/>
        <v>15108</v>
      </c>
      <c r="J75" s="7">
        <f t="shared" si="13"/>
        <v>4.866494572411967</v>
      </c>
      <c r="K75" s="12">
        <v>13748</v>
      </c>
      <c r="L75" s="12">
        <v>711</v>
      </c>
      <c r="M75" s="12">
        <v>216</v>
      </c>
      <c r="N75" s="12">
        <v>86</v>
      </c>
      <c r="O75" s="12">
        <v>347</v>
      </c>
      <c r="P75" s="21">
        <f t="shared" si="14"/>
        <v>15108</v>
      </c>
      <c r="Q75" s="7">
        <f t="shared" si="15"/>
        <v>4.8153958167858084</v>
      </c>
      <c r="R75" s="12">
        <v>13819</v>
      </c>
      <c r="S75" s="12">
        <v>681</v>
      </c>
      <c r="T75" s="12">
        <v>235</v>
      </c>
      <c r="U75" s="12">
        <v>81</v>
      </c>
      <c r="V75" s="12">
        <v>292</v>
      </c>
      <c r="W75" s="21">
        <f t="shared" si="16"/>
        <v>15108</v>
      </c>
      <c r="X75" s="7">
        <f t="shared" si="17"/>
        <v>4.8304209690230344</v>
      </c>
    </row>
    <row r="76" spans="1:51" ht="14" x14ac:dyDescent="0.25">
      <c r="A76" s="13">
        <v>42806</v>
      </c>
      <c r="B76" s="14" t="s">
        <v>12</v>
      </c>
      <c r="C76" s="15">
        <f t="shared" si="11"/>
        <v>4.8380738192882662</v>
      </c>
      <c r="D76" s="16">
        <v>14175</v>
      </c>
      <c r="E76" s="16">
        <v>463</v>
      </c>
      <c r="F76" s="16">
        <v>151</v>
      </c>
      <c r="G76" s="16">
        <v>68</v>
      </c>
      <c r="H76" s="16">
        <v>261</v>
      </c>
      <c r="I76" s="22">
        <f t="shared" si="12"/>
        <v>15118</v>
      </c>
      <c r="J76" s="15">
        <f t="shared" si="13"/>
        <v>4.866847466596111</v>
      </c>
      <c r="K76" s="16">
        <v>13761</v>
      </c>
      <c r="L76" s="16">
        <v>711</v>
      </c>
      <c r="M76" s="16">
        <v>215</v>
      </c>
      <c r="N76" s="16">
        <v>86</v>
      </c>
      <c r="O76" s="16">
        <v>345</v>
      </c>
      <c r="P76" s="22">
        <f t="shared" si="14"/>
        <v>15118</v>
      </c>
      <c r="Q76" s="15">
        <f t="shared" si="15"/>
        <v>4.8161793888080435</v>
      </c>
      <c r="R76" s="16">
        <v>13833</v>
      </c>
      <c r="S76" s="16">
        <v>679</v>
      </c>
      <c r="T76" s="16">
        <v>235</v>
      </c>
      <c r="U76" s="16">
        <v>81</v>
      </c>
      <c r="V76" s="16">
        <v>290</v>
      </c>
      <c r="W76" s="22">
        <f t="shared" si="16"/>
        <v>15118</v>
      </c>
      <c r="X76" s="15">
        <f t="shared" si="17"/>
        <v>4.8311946024606431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2" customHeight="1" x14ac:dyDescent="0.25">
      <c r="A77" s="10">
        <v>42807</v>
      </c>
      <c r="B77" s="11" t="s">
        <v>13</v>
      </c>
      <c r="C77" s="7">
        <f t="shared" si="11"/>
        <v>4.8384506793718023</v>
      </c>
      <c r="D77" s="12">
        <v>14170</v>
      </c>
      <c r="E77" s="12">
        <v>464</v>
      </c>
      <c r="F77" s="12">
        <v>150</v>
      </c>
      <c r="G77" s="12">
        <v>68</v>
      </c>
      <c r="H77" s="12">
        <v>260</v>
      </c>
      <c r="I77" s="21">
        <f t="shared" si="12"/>
        <v>15112</v>
      </c>
      <c r="J77" s="7">
        <f t="shared" si="13"/>
        <v>4.8671254632080467</v>
      </c>
      <c r="K77" s="12">
        <v>13762</v>
      </c>
      <c r="L77" s="12">
        <v>706</v>
      </c>
      <c r="M77" s="12">
        <v>215</v>
      </c>
      <c r="N77" s="12">
        <v>85</v>
      </c>
      <c r="O77" s="12">
        <v>344</v>
      </c>
      <c r="P77" s="21">
        <f t="shared" si="14"/>
        <v>15112</v>
      </c>
      <c r="Q77" s="7">
        <f t="shared" si="15"/>
        <v>4.8169004764425623</v>
      </c>
      <c r="R77" s="12">
        <v>13831</v>
      </c>
      <c r="S77" s="12">
        <v>674</v>
      </c>
      <c r="T77" s="12">
        <v>236</v>
      </c>
      <c r="U77" s="12">
        <v>81</v>
      </c>
      <c r="V77" s="12">
        <v>290</v>
      </c>
      <c r="W77" s="21">
        <f t="shared" si="16"/>
        <v>15112</v>
      </c>
      <c r="X77" s="7">
        <f t="shared" si="17"/>
        <v>4.8313260984647961</v>
      </c>
    </row>
    <row r="78" spans="1:51" ht="12" customHeight="1" x14ac:dyDescent="0.25">
      <c r="A78" s="10">
        <v>42808</v>
      </c>
      <c r="B78" s="11" t="s">
        <v>14</v>
      </c>
      <c r="C78" s="7">
        <f t="shared" si="11"/>
        <v>4.838651032695882</v>
      </c>
      <c r="D78" s="12">
        <v>14175</v>
      </c>
      <c r="E78" s="12">
        <v>465</v>
      </c>
      <c r="F78" s="12">
        <v>150</v>
      </c>
      <c r="G78" s="12">
        <v>68</v>
      </c>
      <c r="H78" s="12">
        <v>259</v>
      </c>
      <c r="I78" s="21">
        <f t="shared" si="12"/>
        <v>15117</v>
      </c>
      <c r="J78" s="7">
        <f t="shared" si="13"/>
        <v>4.8673678639941791</v>
      </c>
      <c r="K78" s="12">
        <v>13766</v>
      </c>
      <c r="L78" s="12">
        <v>707</v>
      </c>
      <c r="M78" s="12">
        <v>216</v>
      </c>
      <c r="N78" s="12">
        <v>86</v>
      </c>
      <c r="O78" s="12">
        <v>342</v>
      </c>
      <c r="P78" s="21">
        <f t="shared" si="14"/>
        <v>15117</v>
      </c>
      <c r="Q78" s="7">
        <f t="shared" si="15"/>
        <v>4.8170933386253889</v>
      </c>
      <c r="R78" s="12">
        <v>13834</v>
      </c>
      <c r="S78" s="12">
        <v>674</v>
      </c>
      <c r="T78" s="12">
        <v>237</v>
      </c>
      <c r="U78" s="12">
        <v>81</v>
      </c>
      <c r="V78" s="12">
        <v>289</v>
      </c>
      <c r="W78" s="21">
        <f t="shared" si="16"/>
        <v>15115</v>
      </c>
      <c r="X78" s="7">
        <f t="shared" si="17"/>
        <v>4.8314918954680781</v>
      </c>
    </row>
    <row r="79" spans="1:51" ht="12" customHeight="1" x14ac:dyDescent="0.25">
      <c r="A79" s="10">
        <v>42809</v>
      </c>
      <c r="B79" s="11" t="s">
        <v>15</v>
      </c>
      <c r="C79" s="7">
        <f t="shared" si="11"/>
        <v>4.8386776859504126</v>
      </c>
      <c r="D79" s="12">
        <v>14182</v>
      </c>
      <c r="E79" s="12">
        <v>467</v>
      </c>
      <c r="F79" s="12">
        <v>150</v>
      </c>
      <c r="G79" s="12">
        <v>68</v>
      </c>
      <c r="H79" s="12">
        <v>258</v>
      </c>
      <c r="I79" s="21">
        <f t="shared" si="12"/>
        <v>15125</v>
      </c>
      <c r="J79" s="7">
        <f t="shared" si="13"/>
        <v>4.8675702479338847</v>
      </c>
      <c r="K79" s="12">
        <v>13771</v>
      </c>
      <c r="L79" s="12">
        <v>709</v>
      </c>
      <c r="M79" s="12">
        <v>217</v>
      </c>
      <c r="N79" s="12">
        <v>87</v>
      </c>
      <c r="O79" s="12">
        <v>341</v>
      </c>
      <c r="P79" s="21">
        <f t="shared" si="14"/>
        <v>15125</v>
      </c>
      <c r="Q79" s="7">
        <f t="shared" si="15"/>
        <v>4.8169917355371901</v>
      </c>
      <c r="R79" s="12">
        <v>13840</v>
      </c>
      <c r="S79" s="12">
        <v>679</v>
      </c>
      <c r="T79" s="12">
        <v>237</v>
      </c>
      <c r="U79" s="12">
        <v>80</v>
      </c>
      <c r="V79" s="12">
        <v>289</v>
      </c>
      <c r="W79" s="21">
        <f t="shared" si="16"/>
        <v>15125</v>
      </c>
      <c r="X79" s="7">
        <f t="shared" si="17"/>
        <v>4.8314710743801657</v>
      </c>
    </row>
    <row r="80" spans="1:51" ht="12" customHeight="1" x14ac:dyDescent="0.25">
      <c r="A80" s="10">
        <v>42810</v>
      </c>
      <c r="B80" s="11" t="s">
        <v>16</v>
      </c>
      <c r="C80" s="7">
        <f t="shared" si="11"/>
        <v>4.8387203384228963</v>
      </c>
      <c r="D80" s="12">
        <v>14186</v>
      </c>
      <c r="E80" s="12">
        <v>466</v>
      </c>
      <c r="F80" s="12">
        <v>151</v>
      </c>
      <c r="G80" s="12">
        <v>69</v>
      </c>
      <c r="H80" s="12">
        <v>257</v>
      </c>
      <c r="I80" s="21">
        <f t="shared" si="12"/>
        <v>15129</v>
      </c>
      <c r="J80" s="7">
        <f t="shared" si="13"/>
        <v>4.8676052614184675</v>
      </c>
      <c r="K80" s="12">
        <v>13775</v>
      </c>
      <c r="L80" s="12">
        <v>709</v>
      </c>
      <c r="M80" s="12">
        <v>216</v>
      </c>
      <c r="N80" s="12">
        <v>88</v>
      </c>
      <c r="O80" s="12">
        <v>341</v>
      </c>
      <c r="P80" s="21">
        <f t="shared" si="14"/>
        <v>15129</v>
      </c>
      <c r="Q80" s="7">
        <f t="shared" si="15"/>
        <v>4.816974023398771</v>
      </c>
      <c r="R80" s="12">
        <v>13845</v>
      </c>
      <c r="S80" s="12">
        <v>679</v>
      </c>
      <c r="T80" s="12">
        <v>235</v>
      </c>
      <c r="U80" s="12">
        <v>81</v>
      </c>
      <c r="V80" s="12">
        <v>289</v>
      </c>
      <c r="W80" s="21">
        <f t="shared" si="16"/>
        <v>15129</v>
      </c>
      <c r="X80" s="7">
        <f t="shared" si="17"/>
        <v>4.8315817304514512</v>
      </c>
    </row>
    <row r="81" spans="1:51" ht="12" customHeight="1" x14ac:dyDescent="0.25">
      <c r="A81" s="10">
        <v>42811</v>
      </c>
      <c r="B81" s="11" t="s">
        <v>17</v>
      </c>
      <c r="C81" s="7">
        <f t="shared" si="11"/>
        <v>4.8383691460055092</v>
      </c>
      <c r="D81" s="12">
        <v>14179</v>
      </c>
      <c r="E81" s="12">
        <v>468</v>
      </c>
      <c r="F81" s="12">
        <v>152</v>
      </c>
      <c r="G81" s="12">
        <v>68</v>
      </c>
      <c r="H81" s="12">
        <v>258</v>
      </c>
      <c r="I81" s="21">
        <f t="shared" si="12"/>
        <v>15125</v>
      </c>
      <c r="J81" s="7">
        <f t="shared" si="13"/>
        <v>4.8672396694214877</v>
      </c>
      <c r="K81" s="12">
        <v>13769</v>
      </c>
      <c r="L81" s="12">
        <v>710</v>
      </c>
      <c r="M81" s="12">
        <v>217</v>
      </c>
      <c r="N81" s="12">
        <v>87</v>
      </c>
      <c r="O81" s="12">
        <v>342</v>
      </c>
      <c r="P81" s="21">
        <f t="shared" si="14"/>
        <v>15125</v>
      </c>
      <c r="Q81" s="7">
        <f t="shared" si="15"/>
        <v>4.816661157024793</v>
      </c>
      <c r="R81" s="12">
        <v>13838</v>
      </c>
      <c r="S81" s="12">
        <v>681</v>
      </c>
      <c r="T81" s="12">
        <v>236</v>
      </c>
      <c r="U81" s="12">
        <v>80</v>
      </c>
      <c r="V81" s="12">
        <v>290</v>
      </c>
      <c r="W81" s="21">
        <f t="shared" si="16"/>
        <v>15125</v>
      </c>
      <c r="X81" s="7">
        <f t="shared" si="17"/>
        <v>4.8312066115702477</v>
      </c>
    </row>
    <row r="82" spans="1:51" ht="12" customHeight="1" x14ac:dyDescent="0.25">
      <c r="A82" s="10">
        <v>42812</v>
      </c>
      <c r="B82" s="11" t="s">
        <v>18</v>
      </c>
      <c r="C82" s="7">
        <f t="shared" si="11"/>
        <v>4.8385454545454545</v>
      </c>
      <c r="D82" s="12">
        <v>14179</v>
      </c>
      <c r="E82" s="12">
        <v>468</v>
      </c>
      <c r="F82" s="12">
        <v>153</v>
      </c>
      <c r="G82" s="12">
        <v>68</v>
      </c>
      <c r="H82" s="12">
        <v>257</v>
      </c>
      <c r="I82" s="21">
        <f t="shared" si="12"/>
        <v>15125</v>
      </c>
      <c r="J82" s="7">
        <f t="shared" si="13"/>
        <v>4.8673719008264467</v>
      </c>
      <c r="K82" s="12">
        <v>13769</v>
      </c>
      <c r="L82" s="12">
        <v>711</v>
      </c>
      <c r="M82" s="12">
        <v>216</v>
      </c>
      <c r="N82" s="12">
        <v>87</v>
      </c>
      <c r="O82" s="12">
        <v>342</v>
      </c>
      <c r="P82" s="21">
        <f t="shared" si="14"/>
        <v>15125</v>
      </c>
      <c r="Q82" s="7">
        <f t="shared" si="15"/>
        <v>4.816727272727273</v>
      </c>
      <c r="R82" s="12">
        <v>13840</v>
      </c>
      <c r="S82" s="12">
        <v>680</v>
      </c>
      <c r="T82" s="12">
        <v>236</v>
      </c>
      <c r="U82" s="12">
        <v>80</v>
      </c>
      <c r="V82" s="12">
        <v>289</v>
      </c>
      <c r="W82" s="21">
        <f t="shared" si="16"/>
        <v>15125</v>
      </c>
      <c r="X82" s="7">
        <f t="shared" si="17"/>
        <v>4.8315371900826447</v>
      </c>
    </row>
    <row r="83" spans="1:51" ht="14" x14ac:dyDescent="0.25">
      <c r="A83" s="13">
        <v>42813</v>
      </c>
      <c r="B83" s="14" t="s">
        <v>12</v>
      </c>
      <c r="C83" s="15">
        <f t="shared" si="11"/>
        <v>4.8387438016528925</v>
      </c>
      <c r="D83" s="16">
        <v>14180</v>
      </c>
      <c r="E83" s="16">
        <v>468</v>
      </c>
      <c r="F83" s="16">
        <v>154</v>
      </c>
      <c r="G83" s="16">
        <v>66</v>
      </c>
      <c r="H83" s="16">
        <v>257</v>
      </c>
      <c r="I83" s="22">
        <f t="shared" si="12"/>
        <v>15125</v>
      </c>
      <c r="J83" s="15">
        <f t="shared" si="13"/>
        <v>4.8676363636363638</v>
      </c>
      <c r="K83" s="16">
        <v>13771</v>
      </c>
      <c r="L83" s="16">
        <v>708</v>
      </c>
      <c r="M83" s="16">
        <v>216</v>
      </c>
      <c r="N83" s="16">
        <v>87</v>
      </c>
      <c r="O83" s="16">
        <v>343</v>
      </c>
      <c r="P83" s="22">
        <f t="shared" si="14"/>
        <v>15125</v>
      </c>
      <c r="Q83" s="15">
        <f t="shared" si="15"/>
        <v>4.816661157024793</v>
      </c>
      <c r="R83" s="16">
        <v>13845</v>
      </c>
      <c r="S83" s="16">
        <v>676</v>
      </c>
      <c r="T83" s="16">
        <v>235</v>
      </c>
      <c r="U83" s="16">
        <v>80</v>
      </c>
      <c r="V83" s="16">
        <v>289</v>
      </c>
      <c r="W83" s="22">
        <f t="shared" si="16"/>
        <v>15125</v>
      </c>
      <c r="X83" s="15">
        <f t="shared" si="17"/>
        <v>4.8319338842975208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2" customHeight="1" x14ac:dyDescent="0.25">
      <c r="A84" s="10">
        <v>42814</v>
      </c>
      <c r="B84" s="11" t="s">
        <v>13</v>
      </c>
      <c r="C84" s="7">
        <f t="shared" si="11"/>
        <v>4.8388617241531211</v>
      </c>
      <c r="D84" s="12">
        <v>14189</v>
      </c>
      <c r="E84" s="12">
        <v>468</v>
      </c>
      <c r="F84" s="12">
        <v>155</v>
      </c>
      <c r="G84" s="12">
        <v>66</v>
      </c>
      <c r="H84" s="12">
        <v>256</v>
      </c>
      <c r="I84" s="21">
        <f t="shared" si="12"/>
        <v>15134</v>
      </c>
      <c r="J84" s="7">
        <f t="shared" si="13"/>
        <v>4.867847231399498</v>
      </c>
      <c r="K84" s="12">
        <v>13785</v>
      </c>
      <c r="L84" s="12">
        <v>701</v>
      </c>
      <c r="M84" s="12">
        <v>217</v>
      </c>
      <c r="N84" s="12">
        <v>87</v>
      </c>
      <c r="O84" s="12">
        <v>344</v>
      </c>
      <c r="P84" s="21">
        <f t="shared" si="14"/>
        <v>15134</v>
      </c>
      <c r="Q84" s="7">
        <f t="shared" si="15"/>
        <v>4.8168362627197041</v>
      </c>
      <c r="R84" s="12">
        <v>13855</v>
      </c>
      <c r="S84" s="12">
        <v>674</v>
      </c>
      <c r="T84" s="12">
        <v>235</v>
      </c>
      <c r="U84" s="12">
        <v>80</v>
      </c>
      <c r="V84" s="12">
        <v>290</v>
      </c>
      <c r="W84" s="21">
        <f t="shared" si="16"/>
        <v>15134</v>
      </c>
      <c r="X84" s="7">
        <f t="shared" si="17"/>
        <v>4.8319016783401612</v>
      </c>
    </row>
    <row r="85" spans="1:51" ht="12" customHeight="1" x14ac:dyDescent="0.25">
      <c r="A85" s="10">
        <v>42815</v>
      </c>
      <c r="B85" s="11" t="s">
        <v>14</v>
      </c>
      <c r="C85" s="7">
        <f t="shared" si="11"/>
        <v>4.839007514157907</v>
      </c>
      <c r="D85" s="12">
        <v>14185</v>
      </c>
      <c r="E85" s="12">
        <v>467</v>
      </c>
      <c r="F85" s="12">
        <v>153</v>
      </c>
      <c r="G85" s="12">
        <v>66</v>
      </c>
      <c r="H85" s="12">
        <v>256</v>
      </c>
      <c r="I85" s="21">
        <f t="shared" si="12"/>
        <v>15127</v>
      </c>
      <c r="J85" s="7">
        <f t="shared" si="13"/>
        <v>4.8681166126793149</v>
      </c>
      <c r="K85" s="12">
        <v>13778</v>
      </c>
      <c r="L85" s="12">
        <v>703</v>
      </c>
      <c r="M85" s="12">
        <v>215</v>
      </c>
      <c r="N85" s="12">
        <v>87</v>
      </c>
      <c r="O85" s="12">
        <v>344</v>
      </c>
      <c r="P85" s="21">
        <f t="shared" si="14"/>
        <v>15127</v>
      </c>
      <c r="Q85" s="7">
        <f t="shared" si="15"/>
        <v>4.8168837178554904</v>
      </c>
      <c r="R85" s="12">
        <v>13849</v>
      </c>
      <c r="S85" s="12">
        <v>675</v>
      </c>
      <c r="T85" s="12">
        <v>233</v>
      </c>
      <c r="U85" s="12">
        <v>80</v>
      </c>
      <c r="V85" s="12">
        <v>290</v>
      </c>
      <c r="W85" s="21">
        <f t="shared" si="16"/>
        <v>15127</v>
      </c>
      <c r="X85" s="7">
        <f t="shared" si="17"/>
        <v>4.8320222119389173</v>
      </c>
    </row>
    <row r="86" spans="1:51" ht="12" customHeight="1" x14ac:dyDescent="0.25">
      <c r="A86" s="10">
        <v>42816</v>
      </c>
      <c r="B86" s="11" t="s">
        <v>15</v>
      </c>
      <c r="C86" s="7">
        <f t="shared" si="11"/>
        <v>4.8389344623798181</v>
      </c>
      <c r="D86" s="12">
        <v>14176</v>
      </c>
      <c r="E86" s="12">
        <v>465</v>
      </c>
      <c r="F86" s="12">
        <v>152</v>
      </c>
      <c r="G86" s="12">
        <v>66</v>
      </c>
      <c r="H86" s="12">
        <v>257</v>
      </c>
      <c r="I86" s="21">
        <f t="shared" si="12"/>
        <v>15116</v>
      </c>
      <c r="J86" s="7">
        <f t="shared" si="13"/>
        <v>4.8680206403810535</v>
      </c>
      <c r="K86" s="12">
        <v>13767</v>
      </c>
      <c r="L86" s="12">
        <v>701</v>
      </c>
      <c r="M86" s="12">
        <v>216</v>
      </c>
      <c r="N86" s="12">
        <v>88</v>
      </c>
      <c r="O86" s="12">
        <v>344</v>
      </c>
      <c r="P86" s="21">
        <f t="shared" si="14"/>
        <v>15116</v>
      </c>
      <c r="Q86" s="7">
        <f t="shared" si="15"/>
        <v>4.816551997883038</v>
      </c>
      <c r="R86" s="12">
        <v>13840</v>
      </c>
      <c r="S86" s="12">
        <v>675</v>
      </c>
      <c r="T86" s="12">
        <v>232</v>
      </c>
      <c r="U86" s="12">
        <v>79</v>
      </c>
      <c r="V86" s="12">
        <v>290</v>
      </c>
      <c r="W86" s="21">
        <f t="shared" si="16"/>
        <v>15116</v>
      </c>
      <c r="X86" s="7">
        <f t="shared" si="17"/>
        <v>4.8322307488753635</v>
      </c>
    </row>
    <row r="87" spans="1:51" ht="12" customHeight="1" x14ac:dyDescent="0.25">
      <c r="A87" s="10">
        <v>42817</v>
      </c>
      <c r="B87" s="11" t="s">
        <v>16</v>
      </c>
      <c r="C87" s="7">
        <f t="shared" si="11"/>
        <v>4.8393534444738462</v>
      </c>
      <c r="D87" s="12">
        <v>14179</v>
      </c>
      <c r="E87" s="12">
        <v>464</v>
      </c>
      <c r="F87" s="12">
        <v>151</v>
      </c>
      <c r="G87" s="12">
        <v>66</v>
      </c>
      <c r="H87" s="12">
        <v>256</v>
      </c>
      <c r="I87" s="21">
        <f t="shared" si="12"/>
        <v>15116</v>
      </c>
      <c r="J87" s="7">
        <f t="shared" si="13"/>
        <v>4.8684837258533999</v>
      </c>
      <c r="K87" s="12">
        <v>13770</v>
      </c>
      <c r="L87" s="12">
        <v>699</v>
      </c>
      <c r="M87" s="12">
        <v>216</v>
      </c>
      <c r="N87" s="12">
        <v>89</v>
      </c>
      <c r="O87" s="12">
        <v>342</v>
      </c>
      <c r="P87" s="21">
        <f t="shared" si="14"/>
        <v>15116</v>
      </c>
      <c r="Q87" s="7">
        <f t="shared" si="15"/>
        <v>4.8170150833553853</v>
      </c>
      <c r="R87" s="12">
        <v>13842</v>
      </c>
      <c r="S87" s="12">
        <v>674</v>
      </c>
      <c r="T87" s="12">
        <v>232</v>
      </c>
      <c r="U87" s="12">
        <v>79</v>
      </c>
      <c r="V87" s="12">
        <v>289</v>
      </c>
      <c r="W87" s="21">
        <f t="shared" si="16"/>
        <v>15116</v>
      </c>
      <c r="X87" s="7">
        <f t="shared" si="17"/>
        <v>4.8325615242127551</v>
      </c>
    </row>
    <row r="88" spans="1:51" ht="12" customHeight="1" x14ac:dyDescent="0.25">
      <c r="A88" s="10">
        <v>42818</v>
      </c>
      <c r="B88" s="11" t="s">
        <v>17</v>
      </c>
      <c r="C88" s="7">
        <f t="shared" si="11"/>
        <v>4.8394547018728078</v>
      </c>
      <c r="D88" s="12">
        <v>14175</v>
      </c>
      <c r="E88" s="12">
        <v>464</v>
      </c>
      <c r="F88" s="12">
        <v>152</v>
      </c>
      <c r="G88" s="12">
        <v>65</v>
      </c>
      <c r="H88" s="12">
        <v>255</v>
      </c>
      <c r="I88" s="21">
        <f t="shared" si="12"/>
        <v>15111</v>
      </c>
      <c r="J88" s="7">
        <f t="shared" si="13"/>
        <v>4.8687710939051021</v>
      </c>
      <c r="K88" s="12">
        <v>13766</v>
      </c>
      <c r="L88" s="12">
        <v>699</v>
      </c>
      <c r="M88" s="12">
        <v>216</v>
      </c>
      <c r="N88" s="12">
        <v>89</v>
      </c>
      <c r="O88" s="12">
        <v>341</v>
      </c>
      <c r="P88" s="21">
        <f t="shared" si="14"/>
        <v>15111</v>
      </c>
      <c r="Q88" s="7">
        <f t="shared" si="15"/>
        <v>4.8172192442591486</v>
      </c>
      <c r="R88" s="12">
        <v>13836</v>
      </c>
      <c r="S88" s="12">
        <v>674</v>
      </c>
      <c r="T88" s="12">
        <v>233</v>
      </c>
      <c r="U88" s="12">
        <v>79</v>
      </c>
      <c r="V88" s="12">
        <v>289</v>
      </c>
      <c r="W88" s="21">
        <f t="shared" si="16"/>
        <v>15111</v>
      </c>
      <c r="X88" s="7">
        <f t="shared" si="17"/>
        <v>4.8323737674541727</v>
      </c>
    </row>
    <row r="89" spans="1:51" ht="12" customHeight="1" x14ac:dyDescent="0.25">
      <c r="A89" s="10">
        <v>42819</v>
      </c>
      <c r="B89" s="11" t="s">
        <v>18</v>
      </c>
      <c r="C89" s="7">
        <f t="shared" si="11"/>
        <v>4.8396451271186445</v>
      </c>
      <c r="D89" s="12">
        <v>14170</v>
      </c>
      <c r="E89" s="12">
        <v>463</v>
      </c>
      <c r="F89" s="12">
        <v>151</v>
      </c>
      <c r="G89" s="12">
        <v>65</v>
      </c>
      <c r="H89" s="12">
        <v>255</v>
      </c>
      <c r="I89" s="21">
        <f t="shared" si="12"/>
        <v>15104</v>
      </c>
      <c r="J89" s="7">
        <f t="shared" si="13"/>
        <v>4.8689088983050848</v>
      </c>
      <c r="K89" s="12">
        <v>13764</v>
      </c>
      <c r="L89" s="12">
        <v>694</v>
      </c>
      <c r="M89" s="12">
        <v>215</v>
      </c>
      <c r="N89" s="12">
        <v>89</v>
      </c>
      <c r="O89" s="12">
        <v>342</v>
      </c>
      <c r="P89" s="21">
        <f t="shared" si="14"/>
        <v>15104</v>
      </c>
      <c r="Q89" s="7">
        <f t="shared" si="15"/>
        <v>4.8173331567796609</v>
      </c>
      <c r="R89" s="12">
        <v>13834</v>
      </c>
      <c r="S89" s="12">
        <v>670</v>
      </c>
      <c r="T89" s="12">
        <v>232</v>
      </c>
      <c r="U89" s="12">
        <v>79</v>
      </c>
      <c r="V89" s="12">
        <v>289</v>
      </c>
      <c r="W89" s="21">
        <f t="shared" si="16"/>
        <v>15104</v>
      </c>
      <c r="X89" s="7">
        <f t="shared" si="17"/>
        <v>4.8326933262711869</v>
      </c>
    </row>
    <row r="90" spans="1:51" ht="14" x14ac:dyDescent="0.25">
      <c r="A90" s="13">
        <v>42820</v>
      </c>
      <c r="B90" s="14" t="s">
        <v>12</v>
      </c>
      <c r="C90" s="15">
        <f t="shared" si="11"/>
        <v>4.8395241885557621</v>
      </c>
      <c r="D90" s="16">
        <v>14144</v>
      </c>
      <c r="E90" s="16">
        <v>459</v>
      </c>
      <c r="F90" s="16">
        <v>154</v>
      </c>
      <c r="G90" s="16">
        <v>65</v>
      </c>
      <c r="H90" s="16">
        <v>254</v>
      </c>
      <c r="I90" s="22">
        <f t="shared" si="12"/>
        <v>15076</v>
      </c>
      <c r="J90" s="15">
        <f t="shared" si="13"/>
        <v>4.8687980896789602</v>
      </c>
      <c r="K90" s="16">
        <v>13740</v>
      </c>
      <c r="L90" s="16">
        <v>690</v>
      </c>
      <c r="M90" s="16">
        <v>214</v>
      </c>
      <c r="N90" s="16">
        <v>89</v>
      </c>
      <c r="O90" s="16">
        <v>343</v>
      </c>
      <c r="P90" s="22">
        <f t="shared" si="14"/>
        <v>15076</v>
      </c>
      <c r="Q90" s="15">
        <f t="shared" si="15"/>
        <v>4.8171265587689041</v>
      </c>
      <c r="R90" s="16">
        <v>13810</v>
      </c>
      <c r="S90" s="16">
        <v>666</v>
      </c>
      <c r="T90" s="16">
        <v>232</v>
      </c>
      <c r="U90" s="16">
        <v>79</v>
      </c>
      <c r="V90" s="16">
        <v>289</v>
      </c>
      <c r="W90" s="22">
        <f t="shared" si="16"/>
        <v>15076</v>
      </c>
      <c r="X90" s="15">
        <f t="shared" si="17"/>
        <v>4.8326479172194219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ht="12" customHeight="1" x14ac:dyDescent="0.25">
      <c r="A91" s="10">
        <v>42821</v>
      </c>
      <c r="B91" s="11" t="s">
        <v>13</v>
      </c>
      <c r="C91" s="7">
        <f t="shared" si="11"/>
        <v>4.8392604387827314</v>
      </c>
      <c r="D91" s="12">
        <v>14136</v>
      </c>
      <c r="E91" s="12">
        <v>462</v>
      </c>
      <c r="F91" s="12">
        <v>156</v>
      </c>
      <c r="G91" s="12">
        <v>65</v>
      </c>
      <c r="H91" s="12">
        <v>253</v>
      </c>
      <c r="I91" s="21">
        <f t="shared" si="12"/>
        <v>15072</v>
      </c>
      <c r="J91" s="7">
        <f t="shared" si="13"/>
        <v>4.8685642250530785</v>
      </c>
      <c r="K91" s="12">
        <v>13731</v>
      </c>
      <c r="L91" s="12">
        <v>694</v>
      </c>
      <c r="M91" s="12">
        <v>215</v>
      </c>
      <c r="N91" s="12">
        <v>89</v>
      </c>
      <c r="O91" s="12">
        <v>343</v>
      </c>
      <c r="P91" s="21">
        <f t="shared" si="14"/>
        <v>15072</v>
      </c>
      <c r="Q91" s="7">
        <f t="shared" si="15"/>
        <v>4.8166799363057322</v>
      </c>
      <c r="R91" s="12">
        <v>13803</v>
      </c>
      <c r="S91" s="12">
        <v>669</v>
      </c>
      <c r="T91" s="12">
        <v>233</v>
      </c>
      <c r="U91" s="12">
        <v>79</v>
      </c>
      <c r="V91" s="12">
        <v>288</v>
      </c>
      <c r="W91" s="21">
        <f t="shared" si="16"/>
        <v>15072</v>
      </c>
      <c r="X91" s="7">
        <f t="shared" si="17"/>
        <v>4.8325371549893843</v>
      </c>
    </row>
    <row r="92" spans="1:51" ht="12" customHeight="1" x14ac:dyDescent="0.25">
      <c r="A92" s="10">
        <v>42822</v>
      </c>
      <c r="B92" s="11" t="s">
        <v>14</v>
      </c>
      <c r="C92" s="7">
        <f t="shared" si="11"/>
        <v>4.8393224842245104</v>
      </c>
      <c r="D92" s="12">
        <v>14121</v>
      </c>
      <c r="E92" s="12">
        <v>460</v>
      </c>
      <c r="F92" s="12">
        <v>157</v>
      </c>
      <c r="G92" s="12">
        <v>64</v>
      </c>
      <c r="H92" s="12">
        <v>253</v>
      </c>
      <c r="I92" s="21">
        <f t="shared" si="12"/>
        <v>15055</v>
      </c>
      <c r="J92" s="7">
        <f t="shared" si="13"/>
        <v>4.86861507804716</v>
      </c>
      <c r="K92" s="12">
        <v>13720</v>
      </c>
      <c r="L92" s="12">
        <v>690</v>
      </c>
      <c r="M92" s="12">
        <v>213</v>
      </c>
      <c r="N92" s="12">
        <v>89</v>
      </c>
      <c r="O92" s="12">
        <v>343</v>
      </c>
      <c r="P92" s="21">
        <f t="shared" si="14"/>
        <v>15055</v>
      </c>
      <c r="Q92" s="7">
        <f t="shared" si="15"/>
        <v>4.8170043175024908</v>
      </c>
      <c r="R92" s="12">
        <v>13786</v>
      </c>
      <c r="S92" s="12">
        <v>669</v>
      </c>
      <c r="T92" s="12">
        <v>233</v>
      </c>
      <c r="U92" s="12">
        <v>79</v>
      </c>
      <c r="V92" s="12">
        <v>288</v>
      </c>
      <c r="W92" s="21">
        <f t="shared" si="16"/>
        <v>15055</v>
      </c>
      <c r="X92" s="7">
        <f t="shared" si="17"/>
        <v>4.8323480571238795</v>
      </c>
    </row>
    <row r="93" spans="1:51" ht="12" customHeight="1" x14ac:dyDescent="0.25">
      <c r="A93" s="10">
        <v>42823</v>
      </c>
      <c r="B93" s="11" t="s">
        <v>15</v>
      </c>
      <c r="C93" s="7">
        <f t="shared" si="11"/>
        <v>4.8391186771290506</v>
      </c>
      <c r="D93" s="12">
        <v>14105</v>
      </c>
      <c r="E93" s="12">
        <v>460</v>
      </c>
      <c r="F93" s="12">
        <v>157</v>
      </c>
      <c r="G93" s="12">
        <v>63</v>
      </c>
      <c r="H93" s="12">
        <v>253</v>
      </c>
      <c r="I93" s="21">
        <f t="shared" si="12"/>
        <v>15038</v>
      </c>
      <c r="J93" s="7">
        <f t="shared" si="13"/>
        <v>4.8686660460167577</v>
      </c>
      <c r="K93" s="12">
        <v>13701</v>
      </c>
      <c r="L93" s="12">
        <v>691</v>
      </c>
      <c r="M93" s="12">
        <v>214</v>
      </c>
      <c r="N93" s="12">
        <v>89</v>
      </c>
      <c r="O93" s="12">
        <v>343</v>
      </c>
      <c r="P93" s="21">
        <f t="shared" si="14"/>
        <v>15038</v>
      </c>
      <c r="Q93" s="7">
        <f t="shared" si="15"/>
        <v>4.8165979518553002</v>
      </c>
      <c r="R93" s="12">
        <v>13768</v>
      </c>
      <c r="S93" s="12">
        <v>670</v>
      </c>
      <c r="T93" s="12">
        <v>233</v>
      </c>
      <c r="U93" s="12">
        <v>79</v>
      </c>
      <c r="V93" s="12">
        <v>288</v>
      </c>
      <c r="W93" s="21">
        <f t="shared" si="16"/>
        <v>15038</v>
      </c>
      <c r="X93" s="7">
        <f t="shared" si="17"/>
        <v>4.832092033515095</v>
      </c>
    </row>
    <row r="94" spans="1:51" ht="12" customHeight="1" x14ac:dyDescent="0.25">
      <c r="A94" s="10">
        <v>42824</v>
      </c>
      <c r="B94" s="11" t="s">
        <v>16</v>
      </c>
      <c r="C94" s="7">
        <f t="shared" si="11"/>
        <v>4.8387827129253509</v>
      </c>
      <c r="D94" s="12">
        <v>14083</v>
      </c>
      <c r="E94" s="12">
        <v>461</v>
      </c>
      <c r="F94" s="12">
        <v>157</v>
      </c>
      <c r="G94" s="12">
        <v>63</v>
      </c>
      <c r="H94" s="12">
        <v>253</v>
      </c>
      <c r="I94" s="21">
        <f t="shared" si="12"/>
        <v>15017</v>
      </c>
      <c r="J94" s="7">
        <f t="shared" si="13"/>
        <v>4.8684157954318437</v>
      </c>
      <c r="K94" s="12">
        <v>13679</v>
      </c>
      <c r="L94" s="12">
        <v>691</v>
      </c>
      <c r="M94" s="12">
        <v>214</v>
      </c>
      <c r="N94" s="12">
        <v>89</v>
      </c>
      <c r="O94" s="12">
        <v>344</v>
      </c>
      <c r="P94" s="21">
        <f t="shared" si="14"/>
        <v>15017</v>
      </c>
      <c r="Q94" s="7">
        <f t="shared" si="15"/>
        <v>4.8160751148698138</v>
      </c>
      <c r="R94" s="12">
        <v>13747</v>
      </c>
      <c r="S94" s="12">
        <v>670</v>
      </c>
      <c r="T94" s="12">
        <v>233</v>
      </c>
      <c r="U94" s="12">
        <v>79</v>
      </c>
      <c r="V94" s="12">
        <v>288</v>
      </c>
      <c r="W94" s="21">
        <f t="shared" si="16"/>
        <v>15017</v>
      </c>
      <c r="X94" s="7">
        <f t="shared" si="17"/>
        <v>4.8318572284743952</v>
      </c>
    </row>
    <row r="95" spans="1:51" ht="12" customHeight="1" x14ac:dyDescent="0.25">
      <c r="A95" s="10">
        <v>42825</v>
      </c>
      <c r="B95" s="11" t="s">
        <v>17</v>
      </c>
      <c r="C95" s="7">
        <f t="shared" si="11"/>
        <v>4.8386301552401898</v>
      </c>
      <c r="D95" s="12">
        <v>14075</v>
      </c>
      <c r="E95" s="12">
        <v>461</v>
      </c>
      <c r="F95" s="12">
        <v>158</v>
      </c>
      <c r="G95" s="12">
        <v>63</v>
      </c>
      <c r="H95" s="12">
        <v>252</v>
      </c>
      <c r="I95" s="21">
        <f t="shared" si="12"/>
        <v>15009</v>
      </c>
      <c r="J95" s="7">
        <f t="shared" si="13"/>
        <v>4.8684789126524084</v>
      </c>
      <c r="K95" s="12">
        <v>13668</v>
      </c>
      <c r="L95" s="12">
        <v>693</v>
      </c>
      <c r="M95" s="12">
        <v>216</v>
      </c>
      <c r="N95" s="12">
        <v>89</v>
      </c>
      <c r="O95" s="12">
        <v>343</v>
      </c>
      <c r="P95" s="21">
        <f t="shared" si="14"/>
        <v>15009</v>
      </c>
      <c r="Q95" s="7">
        <f t="shared" si="15"/>
        <v>4.8158438270371109</v>
      </c>
      <c r="R95" s="12">
        <v>13737</v>
      </c>
      <c r="S95" s="12">
        <v>669</v>
      </c>
      <c r="T95" s="12">
        <v>237</v>
      </c>
      <c r="U95" s="12">
        <v>79</v>
      </c>
      <c r="V95" s="12">
        <v>287</v>
      </c>
      <c r="W95" s="21">
        <f t="shared" si="16"/>
        <v>15009</v>
      </c>
      <c r="X95" s="7">
        <f t="shared" si="17"/>
        <v>4.8315677260310483</v>
      </c>
    </row>
    <row r="96" spans="1:51" ht="18" customHeight="1" x14ac:dyDescent="0.25">
      <c r="A96" s="17">
        <v>42795</v>
      </c>
      <c r="B96" s="18" t="s">
        <v>19</v>
      </c>
      <c r="C96" s="19">
        <f>AVERAGE(C65:C95)</f>
        <v>4.8383142528331016</v>
      </c>
      <c r="D96" s="20">
        <f t="shared" ref="D96:X96" si="18">AVERAGE(D65:D95)</f>
        <v>14140.41935483871</v>
      </c>
      <c r="E96" s="20">
        <f t="shared" si="18"/>
        <v>463.70967741935482</v>
      </c>
      <c r="F96" s="20">
        <f t="shared" si="18"/>
        <v>151.87096774193549</v>
      </c>
      <c r="G96" s="20">
        <f t="shared" si="18"/>
        <v>67.129032258064512</v>
      </c>
      <c r="H96" s="20">
        <f t="shared" si="18"/>
        <v>256.83870967741933</v>
      </c>
      <c r="I96" s="20">
        <f t="shared" si="18"/>
        <v>15079.967741935483</v>
      </c>
      <c r="J96" s="19">
        <f t="shared" si="18"/>
        <v>4.8676260688067368</v>
      </c>
      <c r="K96" s="20">
        <f t="shared" si="18"/>
        <v>13729.161290322581</v>
      </c>
      <c r="L96" s="20">
        <f t="shared" si="18"/>
        <v>703.83870967741939</v>
      </c>
      <c r="M96" s="20">
        <f t="shared" si="18"/>
        <v>214.61290322580646</v>
      </c>
      <c r="N96" s="20">
        <f t="shared" si="18"/>
        <v>88.129032258064512</v>
      </c>
      <c r="O96" s="20">
        <f t="shared" si="18"/>
        <v>344.22580645161293</v>
      </c>
      <c r="P96" s="20">
        <f t="shared" si="18"/>
        <v>15079.967741935483</v>
      </c>
      <c r="Q96" s="19">
        <f t="shared" si="18"/>
        <v>4.8160215792507435</v>
      </c>
      <c r="R96" s="20">
        <f t="shared" si="18"/>
        <v>13798.387096774193</v>
      </c>
      <c r="S96" s="20">
        <f t="shared" si="18"/>
        <v>678</v>
      </c>
      <c r="T96" s="20">
        <f t="shared" si="18"/>
        <v>233.93548387096774</v>
      </c>
      <c r="U96" s="20">
        <f t="shared" si="18"/>
        <v>80.161290322580641</v>
      </c>
      <c r="V96" s="20">
        <f t="shared" si="18"/>
        <v>289.41935483870969</v>
      </c>
      <c r="W96" s="20">
        <f t="shared" si="18"/>
        <v>15079.903225806451</v>
      </c>
      <c r="X96" s="23">
        <f t="shared" si="18"/>
        <v>4.83129511044182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ht="12" customHeight="1" x14ac:dyDescent="0.25">
      <c r="A97" s="10">
        <v>42826</v>
      </c>
      <c r="B97" s="11" t="s">
        <v>18</v>
      </c>
      <c r="C97" s="7">
        <f t="shared" si="11"/>
        <v>4.8389211046679561</v>
      </c>
      <c r="D97" s="12">
        <v>14073</v>
      </c>
      <c r="E97" s="12">
        <v>459</v>
      </c>
      <c r="F97" s="12">
        <v>157</v>
      </c>
      <c r="G97" s="12">
        <v>62</v>
      </c>
      <c r="H97" s="12">
        <v>252</v>
      </c>
      <c r="I97" s="21">
        <f t="shared" si="12"/>
        <v>15003</v>
      </c>
      <c r="J97" s="7">
        <f t="shared" si="13"/>
        <v>4.8688928880890492</v>
      </c>
      <c r="K97" s="12">
        <v>13664</v>
      </c>
      <c r="L97" s="12">
        <v>693</v>
      </c>
      <c r="M97" s="12">
        <v>214</v>
      </c>
      <c r="N97" s="12">
        <v>89</v>
      </c>
      <c r="O97" s="12">
        <v>343</v>
      </c>
      <c r="P97" s="21">
        <f t="shared" si="14"/>
        <v>15003</v>
      </c>
      <c r="Q97" s="7">
        <f t="shared" si="15"/>
        <v>4.816036792641472</v>
      </c>
      <c r="R97" s="12">
        <v>13733</v>
      </c>
      <c r="S97" s="12">
        <v>668</v>
      </c>
      <c r="T97" s="12">
        <v>237</v>
      </c>
      <c r="U97" s="12">
        <v>79</v>
      </c>
      <c r="V97" s="12">
        <v>286</v>
      </c>
      <c r="W97" s="21">
        <f t="shared" si="16"/>
        <v>15003</v>
      </c>
      <c r="X97" s="7">
        <f t="shared" si="17"/>
        <v>4.8318336332733454</v>
      </c>
    </row>
    <row r="98" spans="1:51" ht="14" x14ac:dyDescent="0.25">
      <c r="A98" s="13">
        <v>42827</v>
      </c>
      <c r="B98" s="14" t="s">
        <v>12</v>
      </c>
      <c r="C98" s="15">
        <f t="shared" si="11"/>
        <v>4.8388014581666221</v>
      </c>
      <c r="D98" s="16">
        <v>14063</v>
      </c>
      <c r="E98" s="16">
        <v>461</v>
      </c>
      <c r="F98" s="16">
        <v>158</v>
      </c>
      <c r="G98" s="16">
        <v>62</v>
      </c>
      <c r="H98" s="16">
        <v>252</v>
      </c>
      <c r="I98" s="22">
        <f t="shared" si="12"/>
        <v>14996</v>
      </c>
      <c r="J98" s="15">
        <f t="shared" si="13"/>
        <v>4.868564950653508</v>
      </c>
      <c r="K98" s="16">
        <v>13657</v>
      </c>
      <c r="L98" s="16">
        <v>694</v>
      </c>
      <c r="M98" s="16">
        <v>214</v>
      </c>
      <c r="N98" s="16">
        <v>90</v>
      </c>
      <c r="O98" s="16">
        <v>341</v>
      </c>
      <c r="P98" s="22">
        <f t="shared" si="14"/>
        <v>14996</v>
      </c>
      <c r="Q98" s="15">
        <f t="shared" si="15"/>
        <v>4.8162176580421443</v>
      </c>
      <c r="R98" s="16">
        <v>13725</v>
      </c>
      <c r="S98" s="16">
        <v>668</v>
      </c>
      <c r="T98" s="16">
        <v>238</v>
      </c>
      <c r="U98" s="16">
        <v>79</v>
      </c>
      <c r="V98" s="16">
        <v>286</v>
      </c>
      <c r="W98" s="22">
        <f t="shared" si="16"/>
        <v>14996</v>
      </c>
      <c r="X98" s="15">
        <f t="shared" si="17"/>
        <v>4.8316217658042149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ht="12" customHeight="1" x14ac:dyDescent="0.25">
      <c r="A99" s="10">
        <v>42828</v>
      </c>
      <c r="B99" s="11" t="s">
        <v>13</v>
      </c>
      <c r="C99" s="7">
        <f t="shared" si="11"/>
        <v>4.8383036448951451</v>
      </c>
      <c r="D99" s="12">
        <v>14054</v>
      </c>
      <c r="E99" s="12">
        <v>460</v>
      </c>
      <c r="F99" s="12">
        <v>159</v>
      </c>
      <c r="G99" s="12">
        <v>62</v>
      </c>
      <c r="H99" s="12">
        <v>254</v>
      </c>
      <c r="I99" s="21">
        <f t="shared" si="12"/>
        <v>14989</v>
      </c>
      <c r="J99" s="7">
        <f t="shared" si="13"/>
        <v>4.8679031289612382</v>
      </c>
      <c r="K99" s="12">
        <v>13648</v>
      </c>
      <c r="L99" s="12">
        <v>694</v>
      </c>
      <c r="M99" s="12">
        <v>214</v>
      </c>
      <c r="N99" s="12">
        <v>91</v>
      </c>
      <c r="O99" s="12">
        <v>342</v>
      </c>
      <c r="P99" s="21">
        <f t="shared" si="14"/>
        <v>14989</v>
      </c>
      <c r="Q99" s="7">
        <f t="shared" si="15"/>
        <v>4.815664820868637</v>
      </c>
      <c r="R99" s="12">
        <v>13717</v>
      </c>
      <c r="S99" s="12">
        <v>669</v>
      </c>
      <c r="T99" s="12">
        <v>237</v>
      </c>
      <c r="U99" s="12">
        <v>79</v>
      </c>
      <c r="V99" s="12">
        <v>287</v>
      </c>
      <c r="W99" s="21">
        <f t="shared" si="16"/>
        <v>14989</v>
      </c>
      <c r="X99" s="7">
        <f t="shared" si="17"/>
        <v>4.8313429848555609</v>
      </c>
    </row>
    <row r="100" spans="1:51" ht="12" customHeight="1" x14ac:dyDescent="0.25">
      <c r="A100" s="10">
        <v>42829</v>
      </c>
      <c r="B100" s="11" t="s">
        <v>14</v>
      </c>
      <c r="C100" s="7">
        <f t="shared" si="11"/>
        <v>4.8384202675927783</v>
      </c>
      <c r="D100" s="12">
        <v>14041</v>
      </c>
      <c r="E100" s="12">
        <v>458</v>
      </c>
      <c r="F100" s="12">
        <v>157</v>
      </c>
      <c r="G100" s="12">
        <v>63</v>
      </c>
      <c r="H100" s="12">
        <v>254</v>
      </c>
      <c r="I100" s="21">
        <f t="shared" si="12"/>
        <v>14973</v>
      </c>
      <c r="J100" s="7">
        <f t="shared" si="13"/>
        <v>4.8679623321979566</v>
      </c>
      <c r="K100" s="12">
        <v>13635</v>
      </c>
      <c r="L100" s="12">
        <v>693</v>
      </c>
      <c r="M100" s="12">
        <v>212</v>
      </c>
      <c r="N100" s="12">
        <v>91</v>
      </c>
      <c r="O100" s="12">
        <v>342</v>
      </c>
      <c r="P100" s="21">
        <f t="shared" si="14"/>
        <v>14973</v>
      </c>
      <c r="Q100" s="7">
        <f t="shared" si="15"/>
        <v>4.8158017765310897</v>
      </c>
      <c r="R100" s="12">
        <v>13703</v>
      </c>
      <c r="S100" s="12">
        <v>668</v>
      </c>
      <c r="T100" s="12">
        <v>237</v>
      </c>
      <c r="U100" s="12">
        <v>79</v>
      </c>
      <c r="V100" s="12">
        <v>286</v>
      </c>
      <c r="W100" s="21">
        <f t="shared" si="16"/>
        <v>14973</v>
      </c>
      <c r="X100" s="7">
        <f t="shared" si="17"/>
        <v>4.8314966940492887</v>
      </c>
    </row>
    <row r="101" spans="1:51" ht="12" customHeight="1" x14ac:dyDescent="0.25">
      <c r="A101" s="10">
        <v>42830</v>
      </c>
      <c r="B101" s="11" t="s">
        <v>15</v>
      </c>
      <c r="C101" s="7">
        <f t="shared" si="11"/>
        <v>4.8385204024719455</v>
      </c>
      <c r="D101" s="12">
        <v>14014</v>
      </c>
      <c r="E101" s="12">
        <v>455</v>
      </c>
      <c r="F101" s="12">
        <v>154</v>
      </c>
      <c r="G101" s="12">
        <v>63</v>
      </c>
      <c r="H101" s="12">
        <v>255</v>
      </c>
      <c r="I101" s="21">
        <f t="shared" si="12"/>
        <v>14941</v>
      </c>
      <c r="J101" s="7">
        <f t="shared" si="13"/>
        <v>4.8680141891439659</v>
      </c>
      <c r="K101" s="12">
        <v>13609</v>
      </c>
      <c r="L101" s="12">
        <v>691</v>
      </c>
      <c r="M101" s="12">
        <v>208</v>
      </c>
      <c r="N101" s="12">
        <v>91</v>
      </c>
      <c r="O101" s="12">
        <v>342</v>
      </c>
      <c r="P101" s="21">
        <f t="shared" si="14"/>
        <v>14941</v>
      </c>
      <c r="Q101" s="7">
        <f t="shared" si="15"/>
        <v>4.8160765678334787</v>
      </c>
      <c r="R101" s="12">
        <v>13675</v>
      </c>
      <c r="S101" s="12">
        <v>665</v>
      </c>
      <c r="T101" s="12">
        <v>236</v>
      </c>
      <c r="U101" s="12">
        <v>79</v>
      </c>
      <c r="V101" s="12">
        <v>286</v>
      </c>
      <c r="W101" s="21">
        <f t="shared" si="16"/>
        <v>14941</v>
      </c>
      <c r="X101" s="7">
        <f t="shared" si="17"/>
        <v>4.831470450438391</v>
      </c>
    </row>
    <row r="102" spans="1:51" ht="12" customHeight="1" x14ac:dyDescent="0.25">
      <c r="A102" s="10">
        <v>42831</v>
      </c>
      <c r="B102" s="11" t="s">
        <v>16</v>
      </c>
      <c r="C102" s="7">
        <f t="shared" si="11"/>
        <v>4.8384298998569388</v>
      </c>
      <c r="D102" s="12">
        <v>13990</v>
      </c>
      <c r="E102" s="12">
        <v>450</v>
      </c>
      <c r="F102" s="12">
        <v>154</v>
      </c>
      <c r="G102" s="12">
        <v>63</v>
      </c>
      <c r="H102" s="12">
        <v>255</v>
      </c>
      <c r="I102" s="21">
        <f t="shared" si="12"/>
        <v>14912</v>
      </c>
      <c r="J102" s="7">
        <f t="shared" si="13"/>
        <v>4.8680928111587987</v>
      </c>
      <c r="K102" s="12">
        <v>13586</v>
      </c>
      <c r="L102" s="12">
        <v>684</v>
      </c>
      <c r="M102" s="12">
        <v>208</v>
      </c>
      <c r="N102" s="12">
        <v>91</v>
      </c>
      <c r="O102" s="12">
        <v>343</v>
      </c>
      <c r="P102" s="21">
        <f t="shared" si="14"/>
        <v>14912</v>
      </c>
      <c r="Q102" s="7">
        <f t="shared" si="15"/>
        <v>4.8159200643776821</v>
      </c>
      <c r="R102" s="12">
        <v>13650</v>
      </c>
      <c r="S102" s="12">
        <v>661</v>
      </c>
      <c r="T102" s="12">
        <v>235</v>
      </c>
      <c r="U102" s="12">
        <v>79</v>
      </c>
      <c r="V102" s="12">
        <v>287</v>
      </c>
      <c r="W102" s="21">
        <f t="shared" si="16"/>
        <v>14912</v>
      </c>
      <c r="X102" s="7">
        <f t="shared" si="17"/>
        <v>4.8312768240343349</v>
      </c>
    </row>
    <row r="103" spans="1:51" ht="12" customHeight="1" x14ac:dyDescent="0.25">
      <c r="A103" s="10">
        <v>42832</v>
      </c>
      <c r="B103" s="11" t="s">
        <v>17</v>
      </c>
      <c r="C103" s="7">
        <f t="shared" si="11"/>
        <v>4.839020240014329</v>
      </c>
      <c r="D103" s="12">
        <v>13973</v>
      </c>
      <c r="E103" s="12">
        <v>446</v>
      </c>
      <c r="F103" s="12">
        <v>154</v>
      </c>
      <c r="G103" s="12">
        <v>62</v>
      </c>
      <c r="H103" s="12">
        <v>253</v>
      </c>
      <c r="I103" s="21">
        <f t="shared" si="12"/>
        <v>14888</v>
      </c>
      <c r="J103" s="7">
        <f t="shared" si="13"/>
        <v>4.8688876947877482</v>
      </c>
      <c r="K103" s="12">
        <v>13568</v>
      </c>
      <c r="L103" s="12">
        <v>681</v>
      </c>
      <c r="M103" s="12">
        <v>207</v>
      </c>
      <c r="N103" s="12">
        <v>91</v>
      </c>
      <c r="O103" s="12">
        <v>341</v>
      </c>
      <c r="P103" s="21">
        <f t="shared" si="14"/>
        <v>14888</v>
      </c>
      <c r="Q103" s="7">
        <f t="shared" si="15"/>
        <v>4.8164965072541648</v>
      </c>
      <c r="R103" s="12">
        <v>13631</v>
      </c>
      <c r="S103" s="12">
        <v>658</v>
      </c>
      <c r="T103" s="12">
        <v>235</v>
      </c>
      <c r="U103" s="12">
        <v>78</v>
      </c>
      <c r="V103" s="12">
        <v>286</v>
      </c>
      <c r="W103" s="21">
        <f t="shared" si="16"/>
        <v>14888</v>
      </c>
      <c r="X103" s="7">
        <f t="shared" si="17"/>
        <v>4.8316765180010748</v>
      </c>
    </row>
    <row r="104" spans="1:51" ht="12" customHeight="1" x14ac:dyDescent="0.25">
      <c r="A104" s="10">
        <v>42833</v>
      </c>
      <c r="B104" s="11" t="s">
        <v>18</v>
      </c>
      <c r="C104" s="7">
        <f t="shared" si="11"/>
        <v>4.8394122925078511</v>
      </c>
      <c r="D104" s="12">
        <v>13949</v>
      </c>
      <c r="E104" s="12">
        <v>445</v>
      </c>
      <c r="F104" s="12">
        <v>154</v>
      </c>
      <c r="G104" s="12">
        <v>59</v>
      </c>
      <c r="H104" s="12">
        <v>253</v>
      </c>
      <c r="I104" s="21">
        <f t="shared" si="12"/>
        <v>14860</v>
      </c>
      <c r="J104" s="7">
        <f t="shared" si="13"/>
        <v>4.8693135935397036</v>
      </c>
      <c r="K104" s="12">
        <v>13543</v>
      </c>
      <c r="L104" s="12">
        <v>682</v>
      </c>
      <c r="M104" s="12">
        <v>206</v>
      </c>
      <c r="N104" s="12">
        <v>89</v>
      </c>
      <c r="O104" s="12">
        <v>340</v>
      </c>
      <c r="P104" s="21">
        <f t="shared" si="14"/>
        <v>14860</v>
      </c>
      <c r="Q104" s="7">
        <f t="shared" si="15"/>
        <v>4.8168909825033648</v>
      </c>
      <c r="R104" s="12">
        <v>13607</v>
      </c>
      <c r="S104" s="12">
        <v>656</v>
      </c>
      <c r="T104" s="12">
        <v>235</v>
      </c>
      <c r="U104" s="12">
        <v>78</v>
      </c>
      <c r="V104" s="12">
        <v>284</v>
      </c>
      <c r="W104" s="21">
        <f t="shared" si="16"/>
        <v>14860</v>
      </c>
      <c r="X104" s="7">
        <f t="shared" si="17"/>
        <v>4.8320323014804849</v>
      </c>
    </row>
    <row r="105" spans="1:51" ht="14" x14ac:dyDescent="0.25">
      <c r="A105" s="13">
        <v>42834</v>
      </c>
      <c r="B105" s="14" t="s">
        <v>12</v>
      </c>
      <c r="C105" s="15">
        <f t="shared" si="11"/>
        <v>4.8399577831671605</v>
      </c>
      <c r="D105" s="16">
        <v>13937</v>
      </c>
      <c r="E105" s="16">
        <v>443</v>
      </c>
      <c r="F105" s="16">
        <v>154</v>
      </c>
      <c r="G105" s="16">
        <v>58</v>
      </c>
      <c r="H105" s="16">
        <v>252</v>
      </c>
      <c r="I105" s="22">
        <f t="shared" si="12"/>
        <v>14844</v>
      </c>
      <c r="J105" s="15">
        <f t="shared" si="13"/>
        <v>4.869779035300458</v>
      </c>
      <c r="K105" s="16">
        <v>13533</v>
      </c>
      <c r="L105" s="16">
        <v>679</v>
      </c>
      <c r="M105" s="16">
        <v>205</v>
      </c>
      <c r="N105" s="16">
        <v>88</v>
      </c>
      <c r="O105" s="16">
        <v>339</v>
      </c>
      <c r="P105" s="22">
        <f t="shared" si="14"/>
        <v>14844</v>
      </c>
      <c r="Q105" s="15">
        <f t="shared" si="15"/>
        <v>4.8175020210185933</v>
      </c>
      <c r="R105" s="16">
        <v>13594</v>
      </c>
      <c r="S105" s="16">
        <v>657</v>
      </c>
      <c r="T105" s="16">
        <v>233</v>
      </c>
      <c r="U105" s="16">
        <v>78</v>
      </c>
      <c r="V105" s="16">
        <v>282</v>
      </c>
      <c r="W105" s="22">
        <f t="shared" si="16"/>
        <v>14844</v>
      </c>
      <c r="X105" s="15">
        <f t="shared" si="17"/>
        <v>4.8325922931824303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ht="12" customHeight="1" x14ac:dyDescent="0.25">
      <c r="A106" s="10">
        <v>42835</v>
      </c>
      <c r="B106" s="11" t="s">
        <v>13</v>
      </c>
      <c r="C106" s="7">
        <f t="shared" si="11"/>
        <v>4.8397145879757808</v>
      </c>
      <c r="D106" s="12">
        <v>13904</v>
      </c>
      <c r="E106" s="12">
        <v>442</v>
      </c>
      <c r="F106" s="12">
        <v>153</v>
      </c>
      <c r="G106" s="12">
        <v>58</v>
      </c>
      <c r="H106" s="12">
        <v>252</v>
      </c>
      <c r="I106" s="21">
        <f t="shared" si="12"/>
        <v>14809</v>
      </c>
      <c r="J106" s="7">
        <f t="shared" si="13"/>
        <v>4.8696738469849414</v>
      </c>
      <c r="K106" s="12">
        <v>13498</v>
      </c>
      <c r="L106" s="12">
        <v>678</v>
      </c>
      <c r="M106" s="12">
        <v>205</v>
      </c>
      <c r="N106" s="12">
        <v>89</v>
      </c>
      <c r="O106" s="12">
        <v>339</v>
      </c>
      <c r="P106" s="21">
        <f t="shared" si="14"/>
        <v>14809</v>
      </c>
      <c r="Q106" s="7">
        <f t="shared" si="15"/>
        <v>4.8169356472415421</v>
      </c>
      <c r="R106" s="12">
        <v>13561</v>
      </c>
      <c r="S106" s="12">
        <v>656</v>
      </c>
      <c r="T106" s="12">
        <v>233</v>
      </c>
      <c r="U106" s="12">
        <v>78</v>
      </c>
      <c r="V106" s="12">
        <v>281</v>
      </c>
      <c r="W106" s="21">
        <f t="shared" si="16"/>
        <v>14809</v>
      </c>
      <c r="X106" s="7">
        <f t="shared" si="17"/>
        <v>4.832534269700858</v>
      </c>
    </row>
    <row r="107" spans="1:51" ht="12" customHeight="1" x14ac:dyDescent="0.25">
      <c r="A107" s="10">
        <v>42836</v>
      </c>
      <c r="B107" s="11" t="s">
        <v>14</v>
      </c>
      <c r="C107" s="7">
        <f t="shared" si="11"/>
        <v>4.838949030221019</v>
      </c>
      <c r="D107" s="12">
        <v>13875</v>
      </c>
      <c r="E107" s="12">
        <v>439</v>
      </c>
      <c r="F107" s="12">
        <v>155</v>
      </c>
      <c r="G107" s="12">
        <v>58</v>
      </c>
      <c r="H107" s="12">
        <v>253</v>
      </c>
      <c r="I107" s="21">
        <f t="shared" si="12"/>
        <v>14780</v>
      </c>
      <c r="J107" s="7">
        <f t="shared" si="13"/>
        <v>4.8690798376184032</v>
      </c>
      <c r="K107" s="12">
        <v>13467</v>
      </c>
      <c r="L107" s="12">
        <v>677</v>
      </c>
      <c r="M107" s="12">
        <v>207</v>
      </c>
      <c r="N107" s="12">
        <v>90</v>
      </c>
      <c r="O107" s="12">
        <v>339</v>
      </c>
      <c r="P107" s="21">
        <f t="shared" si="14"/>
        <v>14780</v>
      </c>
      <c r="Q107" s="7">
        <f t="shared" si="15"/>
        <v>4.8161705006765896</v>
      </c>
      <c r="R107" s="12">
        <v>13529</v>
      </c>
      <c r="S107" s="12">
        <v>657</v>
      </c>
      <c r="T107" s="12">
        <v>233</v>
      </c>
      <c r="U107" s="12">
        <v>78</v>
      </c>
      <c r="V107" s="12">
        <v>283</v>
      </c>
      <c r="W107" s="21">
        <f t="shared" si="16"/>
        <v>14780</v>
      </c>
      <c r="X107" s="7">
        <f t="shared" si="17"/>
        <v>4.831596752368065</v>
      </c>
    </row>
    <row r="108" spans="1:51" ht="12" customHeight="1" x14ac:dyDescent="0.25">
      <c r="A108" s="10">
        <v>42837</v>
      </c>
      <c r="B108" s="11" t="s">
        <v>15</v>
      </c>
      <c r="C108" s="7">
        <f t="shared" si="11"/>
        <v>4.8380952380952378</v>
      </c>
      <c r="D108" s="12">
        <v>13828</v>
      </c>
      <c r="E108" s="12">
        <v>440</v>
      </c>
      <c r="F108" s="12">
        <v>155</v>
      </c>
      <c r="G108" s="12">
        <v>58</v>
      </c>
      <c r="H108" s="12">
        <v>254</v>
      </c>
      <c r="I108" s="21">
        <f t="shared" si="12"/>
        <v>14735</v>
      </c>
      <c r="J108" s="7">
        <f t="shared" si="13"/>
        <v>4.8683406854428233</v>
      </c>
      <c r="K108" s="12">
        <v>13420</v>
      </c>
      <c r="L108" s="12">
        <v>676</v>
      </c>
      <c r="M108" s="12">
        <v>207</v>
      </c>
      <c r="N108" s="12">
        <v>90</v>
      </c>
      <c r="O108" s="12">
        <v>342</v>
      </c>
      <c r="P108" s="21">
        <f t="shared" si="14"/>
        <v>14735</v>
      </c>
      <c r="Q108" s="7">
        <f t="shared" si="15"/>
        <v>4.814862572107228</v>
      </c>
      <c r="R108" s="12">
        <v>13485</v>
      </c>
      <c r="S108" s="12">
        <v>657</v>
      </c>
      <c r="T108" s="12">
        <v>231</v>
      </c>
      <c r="U108" s="12">
        <v>78</v>
      </c>
      <c r="V108" s="12">
        <v>284</v>
      </c>
      <c r="W108" s="21">
        <f t="shared" si="16"/>
        <v>14735</v>
      </c>
      <c r="X108" s="7">
        <f t="shared" si="17"/>
        <v>4.8310824567356629</v>
      </c>
    </row>
    <row r="109" spans="1:51" ht="12" customHeight="1" x14ac:dyDescent="0.25">
      <c r="A109" s="10">
        <v>42838</v>
      </c>
      <c r="B109" s="11" t="s">
        <v>16</v>
      </c>
      <c r="C109" s="7">
        <f t="shared" si="11"/>
        <v>4.8376888525928949</v>
      </c>
      <c r="D109" s="12">
        <v>13789</v>
      </c>
      <c r="E109" s="12">
        <v>438</v>
      </c>
      <c r="F109" s="12">
        <v>155</v>
      </c>
      <c r="G109" s="12">
        <v>57</v>
      </c>
      <c r="H109" s="12">
        <v>255</v>
      </c>
      <c r="I109" s="21">
        <f t="shared" si="12"/>
        <v>14694</v>
      </c>
      <c r="J109" s="7">
        <f t="shared" si="13"/>
        <v>4.8680413774329656</v>
      </c>
      <c r="K109" s="12">
        <v>13382</v>
      </c>
      <c r="L109" s="12">
        <v>673</v>
      </c>
      <c r="M109" s="12">
        <v>206</v>
      </c>
      <c r="N109" s="12">
        <v>90</v>
      </c>
      <c r="O109" s="12">
        <v>343</v>
      </c>
      <c r="P109" s="21">
        <f t="shared" si="14"/>
        <v>14694</v>
      </c>
      <c r="Q109" s="7">
        <f t="shared" si="15"/>
        <v>4.8144140465496124</v>
      </c>
      <c r="R109" s="12">
        <v>13447</v>
      </c>
      <c r="S109" s="12">
        <v>653</v>
      </c>
      <c r="T109" s="12">
        <v>231</v>
      </c>
      <c r="U109" s="12">
        <v>78</v>
      </c>
      <c r="V109" s="12">
        <v>285</v>
      </c>
      <c r="W109" s="21">
        <f t="shared" si="16"/>
        <v>14694</v>
      </c>
      <c r="X109" s="7">
        <f t="shared" si="17"/>
        <v>4.8306111337961068</v>
      </c>
    </row>
    <row r="110" spans="1:51" ht="12" customHeight="1" x14ac:dyDescent="0.25">
      <c r="A110" s="10">
        <v>42839</v>
      </c>
      <c r="B110" s="11" t="s">
        <v>17</v>
      </c>
      <c r="C110" s="7">
        <f t="shared" si="11"/>
        <v>4.8377806592506651</v>
      </c>
      <c r="D110" s="12">
        <v>13753</v>
      </c>
      <c r="E110" s="12">
        <v>435</v>
      </c>
      <c r="F110" s="12">
        <v>153</v>
      </c>
      <c r="G110" s="12">
        <v>57</v>
      </c>
      <c r="H110" s="12">
        <v>255</v>
      </c>
      <c r="I110" s="21">
        <f t="shared" si="12"/>
        <v>14653</v>
      </c>
      <c r="J110" s="7">
        <f t="shared" si="13"/>
        <v>4.8681498669214491</v>
      </c>
      <c r="K110" s="12">
        <v>13346</v>
      </c>
      <c r="L110" s="12">
        <v>670</v>
      </c>
      <c r="M110" s="12">
        <v>204</v>
      </c>
      <c r="N110" s="12">
        <v>89</v>
      </c>
      <c r="O110" s="12">
        <v>344</v>
      </c>
      <c r="P110" s="21">
        <f t="shared" si="14"/>
        <v>14653</v>
      </c>
      <c r="Q110" s="7">
        <f t="shared" si="15"/>
        <v>4.8143042380399921</v>
      </c>
      <c r="R110" s="12">
        <v>13413</v>
      </c>
      <c r="S110" s="12">
        <v>648</v>
      </c>
      <c r="T110" s="12">
        <v>230</v>
      </c>
      <c r="U110" s="12">
        <v>78</v>
      </c>
      <c r="V110" s="12">
        <v>284</v>
      </c>
      <c r="W110" s="21">
        <f t="shared" si="16"/>
        <v>14653</v>
      </c>
      <c r="X110" s="7">
        <f t="shared" si="17"/>
        <v>4.8308878727905551</v>
      </c>
    </row>
    <row r="111" spans="1:51" ht="12" customHeight="1" x14ac:dyDescent="0.25">
      <c r="A111" s="10">
        <v>42840</v>
      </c>
      <c r="B111" s="11" t="s">
        <v>18</v>
      </c>
      <c r="C111" s="7">
        <f t="shared" si="11"/>
        <v>4.8384045584045587</v>
      </c>
      <c r="D111" s="12">
        <v>13732</v>
      </c>
      <c r="E111" s="12">
        <v>430</v>
      </c>
      <c r="F111" s="12">
        <v>153</v>
      </c>
      <c r="G111" s="12">
        <v>56</v>
      </c>
      <c r="H111" s="12">
        <v>254</v>
      </c>
      <c r="I111" s="21">
        <f t="shared" si="12"/>
        <v>14625</v>
      </c>
      <c r="J111" s="7">
        <f t="shared" si="13"/>
        <v>4.8687179487179488</v>
      </c>
      <c r="K111" s="12">
        <v>13325</v>
      </c>
      <c r="L111" s="12">
        <v>665</v>
      </c>
      <c r="M111" s="12">
        <v>204</v>
      </c>
      <c r="N111" s="12">
        <v>89</v>
      </c>
      <c r="O111" s="12">
        <v>342</v>
      </c>
      <c r="P111" s="21">
        <f t="shared" si="14"/>
        <v>14625</v>
      </c>
      <c r="Q111" s="7">
        <f t="shared" si="15"/>
        <v>4.8148376068376066</v>
      </c>
      <c r="R111" s="12">
        <v>13395</v>
      </c>
      <c r="S111" s="12">
        <v>642</v>
      </c>
      <c r="T111" s="12">
        <v>227</v>
      </c>
      <c r="U111" s="12">
        <v>78</v>
      </c>
      <c r="V111" s="12">
        <v>283</v>
      </c>
      <c r="W111" s="21">
        <f t="shared" si="16"/>
        <v>14625</v>
      </c>
      <c r="X111" s="7">
        <f t="shared" si="17"/>
        <v>4.8316581196581199</v>
      </c>
    </row>
    <row r="112" spans="1:51" ht="14" x14ac:dyDescent="0.25">
      <c r="A112" s="13">
        <v>42841</v>
      </c>
      <c r="B112" s="14" t="s">
        <v>12</v>
      </c>
      <c r="C112" s="15">
        <f t="shared" si="11"/>
        <v>4.8382987466611871</v>
      </c>
      <c r="D112" s="16">
        <v>13707</v>
      </c>
      <c r="E112" s="16">
        <v>430</v>
      </c>
      <c r="F112" s="16">
        <v>154</v>
      </c>
      <c r="G112" s="16">
        <v>56</v>
      </c>
      <c r="H112" s="16">
        <v>254</v>
      </c>
      <c r="I112" s="22">
        <f t="shared" si="12"/>
        <v>14601</v>
      </c>
      <c r="J112" s="15">
        <f t="shared" si="13"/>
        <v>4.8683651804670909</v>
      </c>
      <c r="K112" s="16">
        <v>13303</v>
      </c>
      <c r="L112" s="16">
        <v>663</v>
      </c>
      <c r="M112" s="16">
        <v>204</v>
      </c>
      <c r="N112" s="16">
        <v>90</v>
      </c>
      <c r="O112" s="16">
        <v>341</v>
      </c>
      <c r="P112" s="22">
        <f t="shared" si="14"/>
        <v>14601</v>
      </c>
      <c r="Q112" s="15">
        <f t="shared" si="15"/>
        <v>4.8147387165262652</v>
      </c>
      <c r="R112" s="16">
        <v>13374</v>
      </c>
      <c r="S112" s="16">
        <v>640</v>
      </c>
      <c r="T112" s="16">
        <v>227</v>
      </c>
      <c r="U112" s="16">
        <v>78</v>
      </c>
      <c r="V112" s="16">
        <v>282</v>
      </c>
      <c r="W112" s="22">
        <f t="shared" si="16"/>
        <v>14601</v>
      </c>
      <c r="X112" s="15">
        <f t="shared" si="17"/>
        <v>4.8317923429902061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ht="12" customHeight="1" x14ac:dyDescent="0.25">
      <c r="A113" s="10">
        <v>42842</v>
      </c>
      <c r="B113" s="11" t="s">
        <v>13</v>
      </c>
      <c r="C113" s="7">
        <f t="shared" si="11"/>
        <v>4.8387170518711562</v>
      </c>
      <c r="D113" s="12">
        <v>13688</v>
      </c>
      <c r="E113" s="12">
        <v>431</v>
      </c>
      <c r="F113" s="12">
        <v>154</v>
      </c>
      <c r="G113" s="12">
        <v>57</v>
      </c>
      <c r="H113" s="12">
        <v>251</v>
      </c>
      <c r="I113" s="21">
        <f t="shared" si="12"/>
        <v>14581</v>
      </c>
      <c r="J113" s="7">
        <f t="shared" si="13"/>
        <v>4.868733283039572</v>
      </c>
      <c r="K113" s="12">
        <v>13287</v>
      </c>
      <c r="L113" s="12">
        <v>660</v>
      </c>
      <c r="M113" s="12">
        <v>206</v>
      </c>
      <c r="N113" s="12">
        <v>90</v>
      </c>
      <c r="O113" s="12">
        <v>338</v>
      </c>
      <c r="P113" s="21">
        <f t="shared" si="14"/>
        <v>14581</v>
      </c>
      <c r="Q113" s="7">
        <f t="shared" si="15"/>
        <v>4.815239009670119</v>
      </c>
      <c r="R113" s="12">
        <v>13358</v>
      </c>
      <c r="S113" s="12">
        <v>638</v>
      </c>
      <c r="T113" s="12">
        <v>226</v>
      </c>
      <c r="U113" s="12">
        <v>79</v>
      </c>
      <c r="V113" s="12">
        <v>280</v>
      </c>
      <c r="W113" s="21">
        <f t="shared" si="16"/>
        <v>14581</v>
      </c>
      <c r="X113" s="7">
        <f t="shared" si="17"/>
        <v>4.8321788629037785</v>
      </c>
    </row>
    <row r="114" spans="1:51" ht="12" customHeight="1" x14ac:dyDescent="0.25">
      <c r="A114" s="10">
        <v>42843</v>
      </c>
      <c r="B114" s="11" t="s">
        <v>14</v>
      </c>
      <c r="C114" s="7">
        <f t="shared" si="11"/>
        <v>4.8387650085763303</v>
      </c>
      <c r="D114" s="12">
        <v>13683</v>
      </c>
      <c r="E114" s="12">
        <v>430</v>
      </c>
      <c r="F114" s="12">
        <v>153</v>
      </c>
      <c r="G114" s="12">
        <v>57</v>
      </c>
      <c r="H114" s="12">
        <v>252</v>
      </c>
      <c r="I114" s="21">
        <f t="shared" si="12"/>
        <v>14575</v>
      </c>
      <c r="J114" s="7">
        <f t="shared" si="13"/>
        <v>4.8686106346483706</v>
      </c>
      <c r="K114" s="12">
        <v>13283</v>
      </c>
      <c r="L114" s="12">
        <v>659</v>
      </c>
      <c r="M114" s="12">
        <v>207</v>
      </c>
      <c r="N114" s="12">
        <v>90</v>
      </c>
      <c r="O114" s="12">
        <v>336</v>
      </c>
      <c r="P114" s="21">
        <f t="shared" si="14"/>
        <v>14575</v>
      </c>
      <c r="Q114" s="7">
        <f t="shared" si="15"/>
        <v>4.8156432246998282</v>
      </c>
      <c r="R114" s="12">
        <v>13352</v>
      </c>
      <c r="S114" s="12">
        <v>638</v>
      </c>
      <c r="T114" s="12">
        <v>226</v>
      </c>
      <c r="U114" s="12">
        <v>78</v>
      </c>
      <c r="V114" s="12">
        <v>281</v>
      </c>
      <c r="W114" s="21">
        <f t="shared" si="16"/>
        <v>14575</v>
      </c>
      <c r="X114" s="7">
        <f t="shared" si="17"/>
        <v>4.8320411663807894</v>
      </c>
    </row>
    <row r="115" spans="1:51" ht="12" customHeight="1" x14ac:dyDescent="0.25">
      <c r="A115" s="10">
        <v>42844</v>
      </c>
      <c r="B115" s="11" t="s">
        <v>15</v>
      </c>
      <c r="C115" s="7">
        <f t="shared" si="11"/>
        <v>4.8390465068352002</v>
      </c>
      <c r="D115" s="12">
        <v>13664</v>
      </c>
      <c r="E115" s="12">
        <v>432</v>
      </c>
      <c r="F115" s="12">
        <v>153</v>
      </c>
      <c r="G115" s="12">
        <v>57</v>
      </c>
      <c r="H115" s="12">
        <v>251</v>
      </c>
      <c r="I115" s="21">
        <f t="shared" si="12"/>
        <v>14557</v>
      </c>
      <c r="J115" s="7">
        <f t="shared" si="13"/>
        <v>4.8685855602115824</v>
      </c>
      <c r="K115" s="12">
        <v>13268</v>
      </c>
      <c r="L115" s="12">
        <v>658</v>
      </c>
      <c r="M115" s="12">
        <v>206</v>
      </c>
      <c r="N115" s="12">
        <v>90</v>
      </c>
      <c r="O115" s="12">
        <v>335</v>
      </c>
      <c r="P115" s="21">
        <f t="shared" si="14"/>
        <v>14557</v>
      </c>
      <c r="Q115" s="7">
        <f t="shared" si="15"/>
        <v>4.8158961324448715</v>
      </c>
      <c r="R115" s="12">
        <v>13338</v>
      </c>
      <c r="S115" s="12">
        <v>638</v>
      </c>
      <c r="T115" s="12">
        <v>224</v>
      </c>
      <c r="U115" s="12">
        <v>78</v>
      </c>
      <c r="V115" s="12">
        <v>279</v>
      </c>
      <c r="W115" s="21">
        <f t="shared" si="16"/>
        <v>14557</v>
      </c>
      <c r="X115" s="7">
        <f t="shared" si="17"/>
        <v>4.832657827849145</v>
      </c>
    </row>
    <row r="116" spans="1:51" ht="12" customHeight="1" x14ac:dyDescent="0.25">
      <c r="A116" s="10">
        <v>42845</v>
      </c>
      <c r="B116" s="11" t="s">
        <v>16</v>
      </c>
      <c r="C116" s="7">
        <f t="shared" si="11"/>
        <v>4.8392488650433352</v>
      </c>
      <c r="D116" s="12">
        <v>13644</v>
      </c>
      <c r="E116" s="12">
        <v>435</v>
      </c>
      <c r="F116" s="12">
        <v>152</v>
      </c>
      <c r="G116" s="12">
        <v>57</v>
      </c>
      <c r="H116" s="12">
        <v>250</v>
      </c>
      <c r="I116" s="21">
        <f t="shared" si="12"/>
        <v>14538</v>
      </c>
      <c r="J116" s="7">
        <f t="shared" si="13"/>
        <v>4.8686201678360161</v>
      </c>
      <c r="K116" s="12">
        <v>13250</v>
      </c>
      <c r="L116" s="12">
        <v>658</v>
      </c>
      <c r="M116" s="12">
        <v>207</v>
      </c>
      <c r="N116" s="12">
        <v>89</v>
      </c>
      <c r="O116" s="12">
        <v>334</v>
      </c>
      <c r="P116" s="21">
        <f t="shared" si="14"/>
        <v>14538</v>
      </c>
      <c r="Q116" s="7">
        <f t="shared" si="15"/>
        <v>4.8159994497179808</v>
      </c>
      <c r="R116" s="12">
        <v>13321</v>
      </c>
      <c r="S116" s="12">
        <v>639</v>
      </c>
      <c r="T116" s="12">
        <v>224</v>
      </c>
      <c r="U116" s="12">
        <v>77</v>
      </c>
      <c r="V116" s="12">
        <v>277</v>
      </c>
      <c r="W116" s="21">
        <f t="shared" si="16"/>
        <v>14538</v>
      </c>
      <c r="X116" s="7">
        <f t="shared" si="17"/>
        <v>4.8331269775760077</v>
      </c>
    </row>
    <row r="117" spans="1:51" ht="12" customHeight="1" x14ac:dyDescent="0.25">
      <c r="A117" s="10">
        <v>42846</v>
      </c>
      <c r="B117" s="11" t="s">
        <v>17</v>
      </c>
      <c r="C117" s="7">
        <f t="shared" si="11"/>
        <v>4.8393776429490716</v>
      </c>
      <c r="D117" s="12">
        <v>13614</v>
      </c>
      <c r="E117" s="12">
        <v>434</v>
      </c>
      <c r="F117" s="12">
        <v>150</v>
      </c>
      <c r="G117" s="12">
        <v>57</v>
      </c>
      <c r="H117" s="12">
        <v>249</v>
      </c>
      <c r="I117" s="21">
        <f t="shared" si="12"/>
        <v>14504</v>
      </c>
      <c r="J117" s="7">
        <f t="shared" si="13"/>
        <v>4.8689327082184226</v>
      </c>
      <c r="K117" s="12">
        <v>13222</v>
      </c>
      <c r="L117" s="12">
        <v>655</v>
      </c>
      <c r="M117" s="12">
        <v>204</v>
      </c>
      <c r="N117" s="12">
        <v>89</v>
      </c>
      <c r="O117" s="12">
        <v>334</v>
      </c>
      <c r="P117" s="21">
        <f t="shared" si="14"/>
        <v>14504</v>
      </c>
      <c r="Q117" s="7">
        <f t="shared" si="15"/>
        <v>4.8161886376172092</v>
      </c>
      <c r="R117" s="12">
        <v>13291</v>
      </c>
      <c r="S117" s="12">
        <v>637</v>
      </c>
      <c r="T117" s="12">
        <v>221</v>
      </c>
      <c r="U117" s="12">
        <v>77</v>
      </c>
      <c r="V117" s="12">
        <v>278</v>
      </c>
      <c r="W117" s="21">
        <f t="shared" si="16"/>
        <v>14504</v>
      </c>
      <c r="X117" s="7">
        <f t="shared" si="17"/>
        <v>4.833011583011583</v>
      </c>
    </row>
    <row r="118" spans="1:51" ht="12" customHeight="1" x14ac:dyDescent="0.25">
      <c r="A118" s="10">
        <v>42847</v>
      </c>
      <c r="B118" s="11" t="s">
        <v>18</v>
      </c>
      <c r="C118" s="7">
        <f t="shared" si="11"/>
        <v>4.8394822900833683</v>
      </c>
      <c r="D118" s="12">
        <v>13585</v>
      </c>
      <c r="E118" s="12">
        <v>433</v>
      </c>
      <c r="F118" s="12">
        <v>151</v>
      </c>
      <c r="G118" s="12">
        <v>58</v>
      </c>
      <c r="H118" s="12">
        <v>247</v>
      </c>
      <c r="I118" s="21">
        <f t="shared" si="12"/>
        <v>14474</v>
      </c>
      <c r="J118" s="7">
        <f t="shared" si="13"/>
        <v>4.8689374050020726</v>
      </c>
      <c r="K118" s="12">
        <v>13196</v>
      </c>
      <c r="L118" s="12">
        <v>654</v>
      </c>
      <c r="M118" s="12">
        <v>202</v>
      </c>
      <c r="N118" s="12">
        <v>91</v>
      </c>
      <c r="O118" s="12">
        <v>331</v>
      </c>
      <c r="P118" s="21">
        <f t="shared" si="14"/>
        <v>14474</v>
      </c>
      <c r="Q118" s="7">
        <f t="shared" si="15"/>
        <v>4.8165676385242504</v>
      </c>
      <c r="R118" s="12">
        <v>13263</v>
      </c>
      <c r="S118" s="12">
        <v>636</v>
      </c>
      <c r="T118" s="12">
        <v>220</v>
      </c>
      <c r="U118" s="12">
        <v>78</v>
      </c>
      <c r="V118" s="12">
        <v>277</v>
      </c>
      <c r="W118" s="21">
        <f t="shared" si="16"/>
        <v>14474</v>
      </c>
      <c r="X118" s="7">
        <f t="shared" si="17"/>
        <v>4.8329418267237809</v>
      </c>
    </row>
    <row r="119" spans="1:51" ht="14" x14ac:dyDescent="0.25">
      <c r="A119" s="13">
        <v>42848</v>
      </c>
      <c r="B119" s="14" t="s">
        <v>12</v>
      </c>
      <c r="C119" s="15">
        <f t="shared" si="11"/>
        <v>4.8392556163561222</v>
      </c>
      <c r="D119" s="16">
        <v>13551</v>
      </c>
      <c r="E119" s="16">
        <v>433</v>
      </c>
      <c r="F119" s="16">
        <v>149</v>
      </c>
      <c r="G119" s="16">
        <v>55</v>
      </c>
      <c r="H119" s="16">
        <v>249</v>
      </c>
      <c r="I119" s="22">
        <f t="shared" si="12"/>
        <v>14437</v>
      </c>
      <c r="J119" s="15">
        <f t="shared" si="13"/>
        <v>4.8689478423495185</v>
      </c>
      <c r="K119" s="16">
        <v>13163</v>
      </c>
      <c r="L119" s="16">
        <v>649</v>
      </c>
      <c r="M119" s="16">
        <v>204</v>
      </c>
      <c r="N119" s="16">
        <v>90</v>
      </c>
      <c r="O119" s="16">
        <v>331</v>
      </c>
      <c r="P119" s="22">
        <f t="shared" si="14"/>
        <v>14437</v>
      </c>
      <c r="Q119" s="15">
        <f t="shared" si="15"/>
        <v>4.8163745930594999</v>
      </c>
      <c r="R119" s="16">
        <v>13228</v>
      </c>
      <c r="S119" s="16">
        <v>632</v>
      </c>
      <c r="T119" s="16">
        <v>222</v>
      </c>
      <c r="U119" s="16">
        <v>77</v>
      </c>
      <c r="V119" s="16">
        <v>278</v>
      </c>
      <c r="W119" s="22">
        <f t="shared" si="16"/>
        <v>14437</v>
      </c>
      <c r="X119" s="15">
        <f t="shared" si="17"/>
        <v>4.8324444136593474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ht="12" customHeight="1" x14ac:dyDescent="0.25">
      <c r="A120" s="10">
        <v>42849</v>
      </c>
      <c r="B120" s="11" t="s">
        <v>13</v>
      </c>
      <c r="C120" s="7">
        <f t="shared" si="11"/>
        <v>4.8395866564949026</v>
      </c>
      <c r="D120" s="12">
        <v>13536</v>
      </c>
      <c r="E120" s="12">
        <v>431</v>
      </c>
      <c r="F120" s="12">
        <v>150</v>
      </c>
      <c r="G120" s="12">
        <v>55</v>
      </c>
      <c r="H120" s="12">
        <v>247</v>
      </c>
      <c r="I120" s="21">
        <f t="shared" si="12"/>
        <v>14419</v>
      </c>
      <c r="J120" s="7">
        <f t="shared" si="13"/>
        <v>4.8693390665094665</v>
      </c>
      <c r="K120" s="12">
        <v>13149</v>
      </c>
      <c r="L120" s="12">
        <v>647</v>
      </c>
      <c r="M120" s="12">
        <v>204</v>
      </c>
      <c r="N120" s="12">
        <v>90</v>
      </c>
      <c r="O120" s="12">
        <v>329</v>
      </c>
      <c r="P120" s="21">
        <f t="shared" si="14"/>
        <v>14419</v>
      </c>
      <c r="Q120" s="7">
        <f t="shared" si="15"/>
        <v>4.816838893127124</v>
      </c>
      <c r="R120" s="12">
        <v>13212</v>
      </c>
      <c r="S120" s="12">
        <v>631</v>
      </c>
      <c r="T120" s="12">
        <v>222</v>
      </c>
      <c r="U120" s="12">
        <v>77</v>
      </c>
      <c r="V120" s="12">
        <v>277</v>
      </c>
      <c r="W120" s="21">
        <f t="shared" si="16"/>
        <v>14419</v>
      </c>
      <c r="X120" s="7">
        <f t="shared" si="17"/>
        <v>4.8325820098481174</v>
      </c>
    </row>
    <row r="121" spans="1:51" ht="12" customHeight="1" x14ac:dyDescent="0.25">
      <c r="A121" s="10">
        <v>42850</v>
      </c>
      <c r="B121" s="11" t="s">
        <v>14</v>
      </c>
      <c r="C121" s="7">
        <f t="shared" si="11"/>
        <v>4.8398935554784215</v>
      </c>
      <c r="D121" s="12">
        <v>13523</v>
      </c>
      <c r="E121" s="12">
        <v>431</v>
      </c>
      <c r="F121" s="12">
        <v>150</v>
      </c>
      <c r="G121" s="12">
        <v>55</v>
      </c>
      <c r="H121" s="12">
        <v>246</v>
      </c>
      <c r="I121" s="21">
        <f t="shared" si="12"/>
        <v>14405</v>
      </c>
      <c r="J121" s="7">
        <f t="shared" si="13"/>
        <v>4.8694897604998264</v>
      </c>
      <c r="K121" s="12">
        <v>13137</v>
      </c>
      <c r="L121" s="12">
        <v>648</v>
      </c>
      <c r="M121" s="12">
        <v>203</v>
      </c>
      <c r="N121" s="12">
        <v>90</v>
      </c>
      <c r="O121" s="12">
        <v>327</v>
      </c>
      <c r="P121" s="21">
        <f t="shared" si="14"/>
        <v>14405</v>
      </c>
      <c r="Q121" s="7">
        <f t="shared" si="15"/>
        <v>4.8172856646997566</v>
      </c>
      <c r="R121" s="12">
        <v>13200</v>
      </c>
      <c r="S121" s="12">
        <v>631</v>
      </c>
      <c r="T121" s="12">
        <v>222</v>
      </c>
      <c r="U121" s="12">
        <v>76</v>
      </c>
      <c r="V121" s="12">
        <v>276</v>
      </c>
      <c r="W121" s="21">
        <f t="shared" si="16"/>
        <v>14405</v>
      </c>
      <c r="X121" s="7">
        <f t="shared" si="17"/>
        <v>4.8329052412356823</v>
      </c>
    </row>
    <row r="122" spans="1:51" ht="12" customHeight="1" x14ac:dyDescent="0.25">
      <c r="A122" s="10">
        <v>42851</v>
      </c>
      <c r="B122" s="11" t="s">
        <v>15</v>
      </c>
      <c r="C122" s="7">
        <f t="shared" si="11"/>
        <v>4.8397079276773294</v>
      </c>
      <c r="D122" s="12">
        <v>13499</v>
      </c>
      <c r="E122" s="12">
        <v>430</v>
      </c>
      <c r="F122" s="12">
        <v>150</v>
      </c>
      <c r="G122" s="12">
        <v>55</v>
      </c>
      <c r="H122" s="12">
        <v>246</v>
      </c>
      <c r="I122" s="21">
        <f t="shared" si="12"/>
        <v>14380</v>
      </c>
      <c r="J122" s="7">
        <f t="shared" si="13"/>
        <v>4.8693324061196108</v>
      </c>
      <c r="K122" s="12">
        <v>13114</v>
      </c>
      <c r="L122" s="12">
        <v>646</v>
      </c>
      <c r="M122" s="12">
        <v>203</v>
      </c>
      <c r="N122" s="12">
        <v>89</v>
      </c>
      <c r="O122" s="12">
        <v>328</v>
      </c>
      <c r="P122" s="21">
        <f t="shared" si="14"/>
        <v>14380</v>
      </c>
      <c r="Q122" s="7">
        <f t="shared" si="15"/>
        <v>4.8170375521557718</v>
      </c>
      <c r="R122" s="12">
        <v>13179</v>
      </c>
      <c r="S122" s="12">
        <v>627</v>
      </c>
      <c r="T122" s="12">
        <v>221</v>
      </c>
      <c r="U122" s="12">
        <v>76</v>
      </c>
      <c r="V122" s="12">
        <v>277</v>
      </c>
      <c r="W122" s="21">
        <f t="shared" si="16"/>
        <v>14380</v>
      </c>
      <c r="X122" s="7">
        <f t="shared" si="17"/>
        <v>4.8327538247566064</v>
      </c>
    </row>
    <row r="123" spans="1:51" ht="12" customHeight="1" x14ac:dyDescent="0.25">
      <c r="A123" s="10">
        <v>42852</v>
      </c>
      <c r="B123" s="11" t="s">
        <v>16</v>
      </c>
      <c r="C123" s="7">
        <f t="shared" si="11"/>
        <v>4.8401270636245597</v>
      </c>
      <c r="D123" s="12">
        <v>13497</v>
      </c>
      <c r="E123" s="12">
        <v>429</v>
      </c>
      <c r="F123" s="12">
        <v>150</v>
      </c>
      <c r="G123" s="12">
        <v>55</v>
      </c>
      <c r="H123" s="12">
        <v>245</v>
      </c>
      <c r="I123" s="21">
        <f t="shared" si="12"/>
        <v>14376</v>
      </c>
      <c r="J123" s="7">
        <f t="shared" si="13"/>
        <v>4.8696438508625484</v>
      </c>
      <c r="K123" s="12">
        <v>13112</v>
      </c>
      <c r="L123" s="12">
        <v>645</v>
      </c>
      <c r="M123" s="12">
        <v>203</v>
      </c>
      <c r="N123" s="12">
        <v>89</v>
      </c>
      <c r="O123" s="12">
        <v>327</v>
      </c>
      <c r="P123" s="21">
        <f t="shared" si="14"/>
        <v>14376</v>
      </c>
      <c r="Q123" s="7">
        <f t="shared" si="15"/>
        <v>4.8173344462993875</v>
      </c>
      <c r="R123" s="12">
        <v>13179</v>
      </c>
      <c r="S123" s="12">
        <v>625</v>
      </c>
      <c r="T123" s="12">
        <v>221</v>
      </c>
      <c r="U123" s="12">
        <v>76</v>
      </c>
      <c r="V123" s="12">
        <v>275</v>
      </c>
      <c r="W123" s="21">
        <f t="shared" si="16"/>
        <v>14376</v>
      </c>
      <c r="X123" s="7">
        <f t="shared" si="17"/>
        <v>4.8334028937117415</v>
      </c>
    </row>
    <row r="124" spans="1:51" ht="12" customHeight="1" x14ac:dyDescent="0.25">
      <c r="A124" s="10">
        <v>42853</v>
      </c>
      <c r="B124" s="11" t="s">
        <v>17</v>
      </c>
      <c r="C124" s="7">
        <f t="shared" si="11"/>
        <v>4.8400046409096182</v>
      </c>
      <c r="D124" s="12">
        <v>13486</v>
      </c>
      <c r="E124" s="12">
        <v>428</v>
      </c>
      <c r="F124" s="12">
        <v>150</v>
      </c>
      <c r="G124" s="12">
        <v>55</v>
      </c>
      <c r="H124" s="12">
        <v>246</v>
      </c>
      <c r="I124" s="21">
        <f t="shared" si="12"/>
        <v>14365</v>
      </c>
      <c r="J124" s="7">
        <f t="shared" si="13"/>
        <v>4.869335189697181</v>
      </c>
      <c r="K124" s="12">
        <v>13104</v>
      </c>
      <c r="L124" s="12">
        <v>641</v>
      </c>
      <c r="M124" s="12">
        <v>203</v>
      </c>
      <c r="N124" s="12">
        <v>89</v>
      </c>
      <c r="O124" s="12">
        <v>328</v>
      </c>
      <c r="P124" s="21">
        <f t="shared" si="14"/>
        <v>14365</v>
      </c>
      <c r="Q124" s="7">
        <f t="shared" si="15"/>
        <v>4.8171945701357464</v>
      </c>
      <c r="R124" s="12">
        <v>13171</v>
      </c>
      <c r="S124" s="12">
        <v>623</v>
      </c>
      <c r="T124" s="12">
        <v>220</v>
      </c>
      <c r="U124" s="12">
        <v>75</v>
      </c>
      <c r="V124" s="12">
        <v>276</v>
      </c>
      <c r="W124" s="21">
        <f t="shared" si="16"/>
        <v>14365</v>
      </c>
      <c r="X124" s="7">
        <f t="shared" si="17"/>
        <v>4.8334841628959273</v>
      </c>
    </row>
    <row r="125" spans="1:51" ht="12" customHeight="1" x14ac:dyDescent="0.25">
      <c r="A125" s="10">
        <v>42854</v>
      </c>
      <c r="B125" s="11" t="s">
        <v>18</v>
      </c>
      <c r="C125" s="7">
        <f t="shared" si="11"/>
        <v>4.8397359920053917</v>
      </c>
      <c r="D125" s="12">
        <v>13463</v>
      </c>
      <c r="E125" s="12">
        <v>428</v>
      </c>
      <c r="F125" s="12">
        <v>150</v>
      </c>
      <c r="G125" s="12">
        <v>55</v>
      </c>
      <c r="H125" s="12">
        <v>247</v>
      </c>
      <c r="I125" s="21">
        <f t="shared" si="12"/>
        <v>14343</v>
      </c>
      <c r="J125" s="7">
        <f t="shared" si="13"/>
        <v>4.8688558878895627</v>
      </c>
      <c r="K125" s="12">
        <v>13084</v>
      </c>
      <c r="L125" s="12">
        <v>639</v>
      </c>
      <c r="M125" s="12">
        <v>203</v>
      </c>
      <c r="N125" s="12">
        <v>89</v>
      </c>
      <c r="O125" s="12">
        <v>328</v>
      </c>
      <c r="P125" s="21">
        <f t="shared" si="14"/>
        <v>14343</v>
      </c>
      <c r="Q125" s="7">
        <f t="shared" si="15"/>
        <v>4.817053615003835</v>
      </c>
      <c r="R125" s="12">
        <v>13150</v>
      </c>
      <c r="S125" s="12">
        <v>622</v>
      </c>
      <c r="T125" s="12">
        <v>220</v>
      </c>
      <c r="U125" s="12">
        <v>75</v>
      </c>
      <c r="V125" s="12">
        <v>276</v>
      </c>
      <c r="W125" s="21">
        <f t="shared" si="16"/>
        <v>14343</v>
      </c>
      <c r="X125" s="7">
        <f t="shared" si="17"/>
        <v>4.8332984731227775</v>
      </c>
    </row>
    <row r="126" spans="1:51" ht="14" x14ac:dyDescent="0.25">
      <c r="A126" s="13">
        <v>42855</v>
      </c>
      <c r="B126" s="14" t="s">
        <v>12</v>
      </c>
      <c r="C126" s="15">
        <f t="shared" si="11"/>
        <v>4.839663036395792</v>
      </c>
      <c r="D126" s="16">
        <v>13444</v>
      </c>
      <c r="E126" s="16">
        <v>428</v>
      </c>
      <c r="F126" s="16">
        <v>150</v>
      </c>
      <c r="G126" s="16">
        <v>55</v>
      </c>
      <c r="H126" s="16">
        <v>247</v>
      </c>
      <c r="I126" s="22">
        <f t="shared" si="12"/>
        <v>14324</v>
      </c>
      <c r="J126" s="15">
        <f t="shared" si="13"/>
        <v>4.8686819324211115</v>
      </c>
      <c r="K126" s="16">
        <v>13066</v>
      </c>
      <c r="L126" s="16">
        <v>638</v>
      </c>
      <c r="M126" s="16">
        <v>204</v>
      </c>
      <c r="N126" s="16">
        <v>89</v>
      </c>
      <c r="O126" s="16">
        <v>327</v>
      </c>
      <c r="P126" s="22">
        <f t="shared" si="14"/>
        <v>14324</v>
      </c>
      <c r="Q126" s="15">
        <f t="shared" si="15"/>
        <v>4.8170203853672158</v>
      </c>
      <c r="R126" s="16">
        <v>13132</v>
      </c>
      <c r="S126" s="16">
        <v>621</v>
      </c>
      <c r="T126" s="16">
        <v>221</v>
      </c>
      <c r="U126" s="16">
        <v>75</v>
      </c>
      <c r="V126" s="16">
        <v>275</v>
      </c>
      <c r="W126" s="22">
        <f t="shared" si="16"/>
        <v>14324</v>
      </c>
      <c r="X126" s="15">
        <f t="shared" si="17"/>
        <v>4.8332867913990505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ht="18" customHeight="1" x14ac:dyDescent="0.25">
      <c r="A127" s="17">
        <v>42826</v>
      </c>
      <c r="B127" s="18" t="s">
        <v>19</v>
      </c>
      <c r="C127" s="19">
        <f t="shared" ref="C127:X127" si="19">AVERAGE(C97:C126)</f>
        <v>4.839044354028089</v>
      </c>
      <c r="D127" s="20">
        <f t="shared" si="19"/>
        <v>13751.966666666667</v>
      </c>
      <c r="E127" s="20">
        <f t="shared" si="19"/>
        <v>438.8</v>
      </c>
      <c r="F127" s="20">
        <f t="shared" si="19"/>
        <v>153.03333333333333</v>
      </c>
      <c r="G127" s="20">
        <f t="shared" si="19"/>
        <v>57.9</v>
      </c>
      <c r="H127" s="20">
        <f t="shared" si="19"/>
        <v>251</v>
      </c>
      <c r="I127" s="20">
        <f t="shared" si="19"/>
        <v>14652.7</v>
      </c>
      <c r="J127" s="19">
        <f t="shared" si="19"/>
        <v>4.8687941687574314</v>
      </c>
      <c r="K127" s="20">
        <f t="shared" si="19"/>
        <v>13353.966666666667</v>
      </c>
      <c r="L127" s="20">
        <f t="shared" si="19"/>
        <v>666.33333333333337</v>
      </c>
      <c r="M127" s="20">
        <f t="shared" si="19"/>
        <v>206.13333333333333</v>
      </c>
      <c r="N127" s="20">
        <f t="shared" si="19"/>
        <v>89.733333333333334</v>
      </c>
      <c r="O127" s="20">
        <f t="shared" si="19"/>
        <v>336.53333333333336</v>
      </c>
      <c r="P127" s="20">
        <f t="shared" si="19"/>
        <v>14652.7</v>
      </c>
      <c r="Q127" s="19">
        <f t="shared" si="19"/>
        <v>4.8161514777190684</v>
      </c>
      <c r="R127" s="20">
        <f t="shared" si="19"/>
        <v>13420.433333333332</v>
      </c>
      <c r="S127" s="20">
        <f t="shared" si="19"/>
        <v>645.36666666666667</v>
      </c>
      <c r="T127" s="20">
        <f t="shared" si="19"/>
        <v>228.16666666666666</v>
      </c>
      <c r="U127" s="20">
        <f t="shared" si="19"/>
        <v>77.599999999999994</v>
      </c>
      <c r="V127" s="20">
        <f t="shared" si="19"/>
        <v>281.13333333333333</v>
      </c>
      <c r="W127" s="20">
        <f t="shared" si="19"/>
        <v>14652.7</v>
      </c>
      <c r="X127" s="23">
        <f t="shared" si="19"/>
        <v>4.8321874156077671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ht="14" x14ac:dyDescent="0.25">
      <c r="A128" s="26">
        <v>42856</v>
      </c>
      <c r="B128" s="11" t="s">
        <v>13</v>
      </c>
      <c r="C128" s="7">
        <f t="shared" ref="C128:C158" si="20">AVERAGE(J128,Q128,X128)</f>
        <v>4.839471661192257</v>
      </c>
      <c r="D128" s="12">
        <v>13428</v>
      </c>
      <c r="E128" s="12">
        <v>429</v>
      </c>
      <c r="F128" s="12">
        <v>150</v>
      </c>
      <c r="G128" s="12">
        <v>55</v>
      </c>
      <c r="H128" s="12">
        <v>247</v>
      </c>
      <c r="I128" s="21">
        <f t="shared" ref="I128:I158" si="21">SUM(D128:H128)</f>
        <v>14309</v>
      </c>
      <c r="J128" s="7">
        <f t="shared" ref="J128:J158" si="22">(D128*5+E128*4+F128*3+G128*2+H128*1)/I128</f>
        <v>4.8684743867495985</v>
      </c>
      <c r="K128" s="12">
        <v>13049</v>
      </c>
      <c r="L128" s="12">
        <v>641</v>
      </c>
      <c r="M128" s="12">
        <v>204</v>
      </c>
      <c r="N128" s="12">
        <v>89</v>
      </c>
      <c r="O128" s="12">
        <v>326</v>
      </c>
      <c r="P128" s="21">
        <f t="shared" ref="P128:P158" si="23">SUM(K128:O128)</f>
        <v>14309</v>
      </c>
      <c r="Q128" s="7">
        <f t="shared" ref="Q128:Q158" si="24">(K128*5+L128*4+M128*3+N128*2+O128*1)/P128</f>
        <v>4.8168984555175065</v>
      </c>
      <c r="R128" s="12">
        <v>13116</v>
      </c>
      <c r="S128" s="12">
        <v>622</v>
      </c>
      <c r="T128" s="12">
        <v>221</v>
      </c>
      <c r="U128" s="12">
        <v>75</v>
      </c>
      <c r="V128" s="12">
        <v>275</v>
      </c>
      <c r="W128" s="21">
        <f t="shared" ref="W128:W158" si="25">SUM(R128:V128)</f>
        <v>14309</v>
      </c>
      <c r="X128" s="7">
        <f>(R128*5+S128*4+T128*3+U128*2+V128*1)/W128</f>
        <v>4.8330421413096651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ht="14" x14ac:dyDescent="0.25">
      <c r="A129" s="26">
        <v>42857</v>
      </c>
      <c r="B129" s="11" t="s">
        <v>14</v>
      </c>
      <c r="C129" s="7">
        <f t="shared" si="20"/>
        <v>4.8398210916206592</v>
      </c>
      <c r="D129" s="12">
        <v>13428</v>
      </c>
      <c r="E129" s="12">
        <v>429</v>
      </c>
      <c r="F129" s="12">
        <v>150</v>
      </c>
      <c r="G129" s="12">
        <v>56</v>
      </c>
      <c r="H129" s="12">
        <v>246</v>
      </c>
      <c r="I129" s="21">
        <f t="shared" si="21"/>
        <v>14309</v>
      </c>
      <c r="J129" s="7">
        <f t="shared" si="22"/>
        <v>4.8685442728352788</v>
      </c>
      <c r="K129" s="12">
        <v>13050</v>
      </c>
      <c r="L129" s="12">
        <v>641</v>
      </c>
      <c r="M129" s="12">
        <v>204</v>
      </c>
      <c r="N129" s="12">
        <v>89</v>
      </c>
      <c r="O129" s="12">
        <v>325</v>
      </c>
      <c r="P129" s="21">
        <f t="shared" si="23"/>
        <v>14309</v>
      </c>
      <c r="Q129" s="7">
        <f t="shared" si="24"/>
        <v>4.8171779998602275</v>
      </c>
      <c r="R129" s="12">
        <v>13119</v>
      </c>
      <c r="S129" s="12">
        <v>622</v>
      </c>
      <c r="T129" s="12">
        <v>220</v>
      </c>
      <c r="U129" s="12">
        <v>75</v>
      </c>
      <c r="V129" s="12">
        <v>273</v>
      </c>
      <c r="W129" s="21">
        <f t="shared" si="25"/>
        <v>14309</v>
      </c>
      <c r="X129" s="7">
        <f t="shared" ref="X129:X158" si="26">(R129*5+S129*4+T129*3+U129*2+V129*1)/W129</f>
        <v>4.8337410021664686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ht="14" x14ac:dyDescent="0.25">
      <c r="A130" s="26">
        <v>42858</v>
      </c>
      <c r="B130" s="11" t="s">
        <v>15</v>
      </c>
      <c r="C130" s="7">
        <f t="shared" si="20"/>
        <v>4.839169637240512</v>
      </c>
      <c r="D130" s="12">
        <v>13421</v>
      </c>
      <c r="E130" s="12">
        <v>433</v>
      </c>
      <c r="F130" s="12">
        <v>150</v>
      </c>
      <c r="G130" s="12">
        <v>56</v>
      </c>
      <c r="H130" s="12">
        <v>247</v>
      </c>
      <c r="I130" s="21">
        <f t="shared" si="21"/>
        <v>14307</v>
      </c>
      <c r="J130" s="7">
        <f t="shared" si="22"/>
        <v>4.8679667295729363</v>
      </c>
      <c r="K130" s="12">
        <v>13044</v>
      </c>
      <c r="L130" s="12">
        <v>644</v>
      </c>
      <c r="M130" s="12">
        <v>204</v>
      </c>
      <c r="N130" s="12">
        <v>90</v>
      </c>
      <c r="O130" s="12">
        <v>325</v>
      </c>
      <c r="P130" s="21">
        <f t="shared" si="23"/>
        <v>14307</v>
      </c>
      <c r="Q130" s="7">
        <f t="shared" si="24"/>
        <v>4.8167330677290838</v>
      </c>
      <c r="R130" s="12">
        <v>13110</v>
      </c>
      <c r="S130" s="12">
        <v>626</v>
      </c>
      <c r="T130" s="12">
        <v>221</v>
      </c>
      <c r="U130" s="12">
        <v>76</v>
      </c>
      <c r="V130" s="12">
        <v>274</v>
      </c>
      <c r="W130" s="21">
        <f t="shared" si="25"/>
        <v>14307</v>
      </c>
      <c r="X130" s="7">
        <f t="shared" si="26"/>
        <v>4.8328091144195149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ht="14" x14ac:dyDescent="0.25">
      <c r="A131" s="26">
        <v>42859</v>
      </c>
      <c r="B131" s="11" t="s">
        <v>16</v>
      </c>
      <c r="C131" s="7">
        <f t="shared" si="20"/>
        <v>4.8394072422363132</v>
      </c>
      <c r="D131" s="12">
        <v>13461</v>
      </c>
      <c r="E131" s="12">
        <v>436</v>
      </c>
      <c r="F131" s="12">
        <v>150</v>
      </c>
      <c r="G131" s="12">
        <v>57</v>
      </c>
      <c r="H131" s="12">
        <v>247</v>
      </c>
      <c r="I131" s="21">
        <f t="shared" si="21"/>
        <v>14351</v>
      </c>
      <c r="J131" s="7">
        <f t="shared" si="22"/>
        <v>4.8679534527210651</v>
      </c>
      <c r="K131" s="12">
        <v>13086</v>
      </c>
      <c r="L131" s="12">
        <v>645</v>
      </c>
      <c r="M131" s="12">
        <v>205</v>
      </c>
      <c r="N131" s="12">
        <v>90</v>
      </c>
      <c r="O131" s="12">
        <v>325</v>
      </c>
      <c r="P131" s="21">
        <f t="shared" si="23"/>
        <v>14351</v>
      </c>
      <c r="Q131" s="7">
        <f t="shared" si="24"/>
        <v>4.8170859173576757</v>
      </c>
      <c r="R131" s="12">
        <v>13150</v>
      </c>
      <c r="S131" s="12">
        <v>630</v>
      </c>
      <c r="T131" s="12">
        <v>222</v>
      </c>
      <c r="U131" s="12">
        <v>76</v>
      </c>
      <c r="V131" s="12">
        <v>273</v>
      </c>
      <c r="W131" s="21">
        <f t="shared" si="25"/>
        <v>14351</v>
      </c>
      <c r="X131" s="7">
        <f t="shared" si="26"/>
        <v>4.8331823566301999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ht="14" x14ac:dyDescent="0.25">
      <c r="A132" s="26">
        <v>42860</v>
      </c>
      <c r="B132" s="11" t="s">
        <v>17</v>
      </c>
      <c r="C132" s="7">
        <f t="shared" si="20"/>
        <v>4.8385779262972255</v>
      </c>
      <c r="D132" s="12">
        <v>13467</v>
      </c>
      <c r="E132" s="12">
        <v>439</v>
      </c>
      <c r="F132" s="12">
        <v>151</v>
      </c>
      <c r="G132" s="12">
        <v>58</v>
      </c>
      <c r="H132" s="12">
        <v>249</v>
      </c>
      <c r="I132" s="21">
        <f t="shared" si="21"/>
        <v>14364</v>
      </c>
      <c r="J132" s="7">
        <f t="shared" si="22"/>
        <v>4.8669590643274852</v>
      </c>
      <c r="K132" s="12">
        <v>13093</v>
      </c>
      <c r="L132" s="12">
        <v>648</v>
      </c>
      <c r="M132" s="12">
        <v>206</v>
      </c>
      <c r="N132" s="12">
        <v>90</v>
      </c>
      <c r="O132" s="12">
        <v>327</v>
      </c>
      <c r="P132" s="21">
        <f t="shared" si="23"/>
        <v>14364</v>
      </c>
      <c r="Q132" s="7">
        <f t="shared" si="24"/>
        <v>4.8163464216095795</v>
      </c>
      <c r="R132" s="12">
        <v>13156</v>
      </c>
      <c r="S132" s="12">
        <v>635</v>
      </c>
      <c r="T132" s="12">
        <v>222</v>
      </c>
      <c r="U132" s="12">
        <v>76</v>
      </c>
      <c r="V132" s="12">
        <v>275</v>
      </c>
      <c r="W132" s="21">
        <f t="shared" si="25"/>
        <v>14364</v>
      </c>
      <c r="X132" s="7">
        <f t="shared" si="26"/>
        <v>4.8324282929546092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ht="14" x14ac:dyDescent="0.25">
      <c r="A133" s="26">
        <v>42861</v>
      </c>
      <c r="B133" s="11" t="s">
        <v>18</v>
      </c>
      <c r="C133" s="7">
        <f t="shared" si="20"/>
        <v>4.8393060097882312</v>
      </c>
      <c r="D133" s="12">
        <v>13477</v>
      </c>
      <c r="E133" s="12">
        <v>438</v>
      </c>
      <c r="F133" s="12">
        <v>151</v>
      </c>
      <c r="G133" s="12">
        <v>57</v>
      </c>
      <c r="H133" s="12">
        <v>248</v>
      </c>
      <c r="I133" s="21">
        <f t="shared" si="21"/>
        <v>14371</v>
      </c>
      <c r="J133" s="7">
        <f t="shared" si="22"/>
        <v>4.8675805441514157</v>
      </c>
      <c r="K133" s="12">
        <v>13104</v>
      </c>
      <c r="L133" s="12">
        <v>645</v>
      </c>
      <c r="M133" s="12">
        <v>206</v>
      </c>
      <c r="N133" s="12">
        <v>90</v>
      </c>
      <c r="O133" s="12">
        <v>326</v>
      </c>
      <c r="P133" s="21">
        <f t="shared" si="23"/>
        <v>14371</v>
      </c>
      <c r="Q133" s="7">
        <f t="shared" si="24"/>
        <v>4.8169229698698768</v>
      </c>
      <c r="R133" s="12">
        <v>13168</v>
      </c>
      <c r="S133" s="12">
        <v>634</v>
      </c>
      <c r="T133" s="12">
        <v>220</v>
      </c>
      <c r="U133" s="12">
        <v>76</v>
      </c>
      <c r="V133" s="12">
        <v>273</v>
      </c>
      <c r="W133" s="21">
        <f t="shared" si="25"/>
        <v>14371</v>
      </c>
      <c r="X133" s="7">
        <f t="shared" si="26"/>
        <v>4.8334145153434003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ht="14" x14ac:dyDescent="0.25">
      <c r="A134" s="13">
        <v>42862</v>
      </c>
      <c r="B134" s="14" t="s">
        <v>12</v>
      </c>
      <c r="C134" s="15">
        <f t="shared" si="20"/>
        <v>4.8396856308248717</v>
      </c>
      <c r="D134" s="16">
        <v>13483</v>
      </c>
      <c r="E134" s="16">
        <v>438</v>
      </c>
      <c r="F134" s="16">
        <v>152</v>
      </c>
      <c r="G134" s="16">
        <v>57</v>
      </c>
      <c r="H134" s="16">
        <v>248</v>
      </c>
      <c r="I134" s="22">
        <f t="shared" si="21"/>
        <v>14378</v>
      </c>
      <c r="J134" s="15">
        <f t="shared" si="22"/>
        <v>4.867505911809709</v>
      </c>
      <c r="K134" s="16">
        <v>13113</v>
      </c>
      <c r="L134" s="16">
        <v>644</v>
      </c>
      <c r="M134" s="16">
        <v>206</v>
      </c>
      <c r="N134" s="16">
        <v>91</v>
      </c>
      <c r="O134" s="16">
        <v>324</v>
      </c>
      <c r="P134" s="22">
        <f t="shared" si="23"/>
        <v>14378</v>
      </c>
      <c r="Q134" s="15">
        <f t="shared" si="24"/>
        <v>4.8174294060370011</v>
      </c>
      <c r="R134" s="16">
        <v>13178</v>
      </c>
      <c r="S134" s="16">
        <v>633</v>
      </c>
      <c r="T134" s="16">
        <v>220</v>
      </c>
      <c r="U134" s="16">
        <v>76</v>
      </c>
      <c r="V134" s="16">
        <v>271</v>
      </c>
      <c r="W134" s="22">
        <f t="shared" si="25"/>
        <v>14378</v>
      </c>
      <c r="X134" s="15">
        <f t="shared" si="26"/>
        <v>4.834121574627904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ht="14" x14ac:dyDescent="0.25">
      <c r="A135" s="26">
        <v>42863</v>
      </c>
      <c r="B135" s="11" t="s">
        <v>13</v>
      </c>
      <c r="C135" s="7">
        <f t="shared" si="20"/>
        <v>4.8403661221179464</v>
      </c>
      <c r="D135" s="12">
        <v>13492</v>
      </c>
      <c r="E135" s="12">
        <v>438</v>
      </c>
      <c r="F135" s="12">
        <v>152</v>
      </c>
      <c r="G135" s="12">
        <v>57</v>
      </c>
      <c r="H135" s="12">
        <v>246</v>
      </c>
      <c r="I135" s="21">
        <f t="shared" si="21"/>
        <v>14385</v>
      </c>
      <c r="J135" s="7">
        <f t="shared" si="22"/>
        <v>4.8681265206812654</v>
      </c>
      <c r="K135" s="12">
        <v>13125</v>
      </c>
      <c r="L135" s="12">
        <v>642</v>
      </c>
      <c r="M135" s="12">
        <v>205</v>
      </c>
      <c r="N135" s="12">
        <v>91</v>
      </c>
      <c r="O135" s="12">
        <v>322</v>
      </c>
      <c r="P135" s="21">
        <f t="shared" si="23"/>
        <v>14385</v>
      </c>
      <c r="Q135" s="7">
        <f t="shared" si="24"/>
        <v>4.8183524504692388</v>
      </c>
      <c r="R135" s="12">
        <v>13186</v>
      </c>
      <c r="S135" s="12">
        <v>633</v>
      </c>
      <c r="T135" s="12">
        <v>221</v>
      </c>
      <c r="U135" s="12">
        <v>76</v>
      </c>
      <c r="V135" s="12">
        <v>269</v>
      </c>
      <c r="W135" s="21">
        <f t="shared" si="25"/>
        <v>14385</v>
      </c>
      <c r="X135" s="7">
        <f t="shared" si="26"/>
        <v>4.8346193952033367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ht="14" x14ac:dyDescent="0.25">
      <c r="A136" s="26">
        <v>42864</v>
      </c>
      <c r="B136" s="11" t="s">
        <v>14</v>
      </c>
      <c r="C136" s="7">
        <f t="shared" si="20"/>
        <v>4.8400222191362312</v>
      </c>
      <c r="D136" s="12">
        <v>13502</v>
      </c>
      <c r="E136" s="12">
        <v>443</v>
      </c>
      <c r="F136" s="12">
        <v>154</v>
      </c>
      <c r="G136" s="12">
        <v>57</v>
      </c>
      <c r="H136" s="12">
        <v>246</v>
      </c>
      <c r="I136" s="21">
        <f t="shared" si="21"/>
        <v>14402</v>
      </c>
      <c r="J136" s="7">
        <f t="shared" si="22"/>
        <v>4.8676572698236358</v>
      </c>
      <c r="K136" s="12">
        <v>13137</v>
      </c>
      <c r="L136" s="12">
        <v>646</v>
      </c>
      <c r="M136" s="12">
        <v>206</v>
      </c>
      <c r="N136" s="12">
        <v>91</v>
      </c>
      <c r="O136" s="12">
        <v>322</v>
      </c>
      <c r="P136" s="21">
        <f t="shared" si="23"/>
        <v>14402</v>
      </c>
      <c r="Q136" s="7">
        <f t="shared" si="24"/>
        <v>4.8181502569087629</v>
      </c>
      <c r="R136" s="12">
        <v>13197</v>
      </c>
      <c r="S136" s="12">
        <v>638</v>
      </c>
      <c r="T136" s="12">
        <v>221</v>
      </c>
      <c r="U136" s="12">
        <v>77</v>
      </c>
      <c r="V136" s="12">
        <v>269</v>
      </c>
      <c r="W136" s="21">
        <f t="shared" si="25"/>
        <v>14402</v>
      </c>
      <c r="X136" s="7">
        <f t="shared" si="26"/>
        <v>4.834259130676295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ht="14" x14ac:dyDescent="0.25">
      <c r="A137" s="26">
        <v>42865</v>
      </c>
      <c r="B137" s="11" t="s">
        <v>15</v>
      </c>
      <c r="C137" s="7">
        <f t="shared" si="20"/>
        <v>4.8407625649913344</v>
      </c>
      <c r="D137" s="12">
        <v>13525</v>
      </c>
      <c r="E137" s="12">
        <v>444</v>
      </c>
      <c r="F137" s="12">
        <v>155</v>
      </c>
      <c r="G137" s="12">
        <v>57</v>
      </c>
      <c r="H137" s="12">
        <v>244</v>
      </c>
      <c r="I137" s="21">
        <f t="shared" si="21"/>
        <v>14425</v>
      </c>
      <c r="J137" s="7">
        <f t="shared" si="22"/>
        <v>4.8682149046793759</v>
      </c>
      <c r="K137" s="12">
        <v>13162</v>
      </c>
      <c r="L137" s="12">
        <v>646</v>
      </c>
      <c r="M137" s="12">
        <v>206</v>
      </c>
      <c r="N137" s="12">
        <v>91</v>
      </c>
      <c r="O137" s="12">
        <v>320</v>
      </c>
      <c r="P137" s="21">
        <f t="shared" si="23"/>
        <v>14425</v>
      </c>
      <c r="Q137" s="7">
        <f t="shared" si="24"/>
        <v>4.8189948006932406</v>
      </c>
      <c r="R137" s="12">
        <v>13222</v>
      </c>
      <c r="S137" s="12">
        <v>638</v>
      </c>
      <c r="T137" s="12">
        <v>221</v>
      </c>
      <c r="U137" s="12">
        <v>77</v>
      </c>
      <c r="V137" s="12">
        <v>267</v>
      </c>
      <c r="W137" s="21">
        <f t="shared" si="25"/>
        <v>14425</v>
      </c>
      <c r="X137" s="7">
        <f t="shared" si="26"/>
        <v>4.8350779896013867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ht="14" x14ac:dyDescent="0.25">
      <c r="A138" s="26">
        <v>42866</v>
      </c>
      <c r="B138" s="11" t="s">
        <v>16</v>
      </c>
      <c r="C138" s="7">
        <f t="shared" si="20"/>
        <v>4.8400380475129916</v>
      </c>
      <c r="D138" s="12">
        <v>13467</v>
      </c>
      <c r="E138" s="12">
        <v>445</v>
      </c>
      <c r="F138" s="12">
        <v>155</v>
      </c>
      <c r="G138" s="12">
        <v>57</v>
      </c>
      <c r="H138" s="12">
        <v>244</v>
      </c>
      <c r="I138" s="21">
        <f t="shared" si="21"/>
        <v>14368</v>
      </c>
      <c r="J138" s="7">
        <f t="shared" si="22"/>
        <v>4.8676224944320712</v>
      </c>
      <c r="K138" s="12">
        <v>13105</v>
      </c>
      <c r="L138" s="12">
        <v>646</v>
      </c>
      <c r="M138" s="12">
        <v>206</v>
      </c>
      <c r="N138" s="12">
        <v>90</v>
      </c>
      <c r="O138" s="12">
        <v>321</v>
      </c>
      <c r="P138" s="21">
        <f t="shared" si="23"/>
        <v>14368</v>
      </c>
      <c r="Q138" s="7">
        <f t="shared" si="24"/>
        <v>4.8182071269487752</v>
      </c>
      <c r="R138" s="12">
        <v>13165</v>
      </c>
      <c r="S138" s="12">
        <v>638</v>
      </c>
      <c r="T138" s="12">
        <v>220</v>
      </c>
      <c r="U138" s="12">
        <v>77</v>
      </c>
      <c r="V138" s="12">
        <v>268</v>
      </c>
      <c r="W138" s="21">
        <f t="shared" si="25"/>
        <v>14368</v>
      </c>
      <c r="X138" s="7">
        <f t="shared" si="26"/>
        <v>4.8342845211581293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ht="14" x14ac:dyDescent="0.25">
      <c r="A139" s="26">
        <v>42867</v>
      </c>
      <c r="B139" s="11" t="s">
        <v>17</v>
      </c>
      <c r="C139" s="7">
        <f t="shared" si="20"/>
        <v>4.8388714002565001</v>
      </c>
      <c r="D139" s="12">
        <v>13392</v>
      </c>
      <c r="E139" s="12">
        <v>444</v>
      </c>
      <c r="F139" s="12">
        <v>155</v>
      </c>
      <c r="G139" s="12">
        <v>57</v>
      </c>
      <c r="H139" s="12">
        <v>247</v>
      </c>
      <c r="I139" s="21">
        <f t="shared" si="21"/>
        <v>14295</v>
      </c>
      <c r="J139" s="7">
        <f t="shared" si="22"/>
        <v>4.8661769849597762</v>
      </c>
      <c r="K139" s="12">
        <v>13032</v>
      </c>
      <c r="L139" s="12">
        <v>647</v>
      </c>
      <c r="M139" s="12">
        <v>203</v>
      </c>
      <c r="N139" s="12">
        <v>90</v>
      </c>
      <c r="O139" s="12">
        <v>323</v>
      </c>
      <c r="P139" s="21">
        <f t="shared" si="23"/>
        <v>14295</v>
      </c>
      <c r="Q139" s="7">
        <f t="shared" si="24"/>
        <v>4.8170689052116122</v>
      </c>
      <c r="R139" s="12">
        <v>13094</v>
      </c>
      <c r="S139" s="12">
        <v>637</v>
      </c>
      <c r="T139" s="12">
        <v>217</v>
      </c>
      <c r="U139" s="12">
        <v>77</v>
      </c>
      <c r="V139" s="12">
        <v>270</v>
      </c>
      <c r="W139" s="21">
        <f t="shared" si="25"/>
        <v>14295</v>
      </c>
      <c r="X139" s="7">
        <f t="shared" si="26"/>
        <v>4.8333683105981109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ht="14" x14ac:dyDescent="0.25">
      <c r="A140" s="26">
        <v>42868</v>
      </c>
      <c r="B140" s="11" t="s">
        <v>18</v>
      </c>
      <c r="C140" s="7">
        <f t="shared" si="20"/>
        <v>4.8387582668455362</v>
      </c>
      <c r="D140" s="12">
        <v>13266</v>
      </c>
      <c r="E140" s="12">
        <v>443</v>
      </c>
      <c r="F140" s="12">
        <v>155</v>
      </c>
      <c r="G140" s="12">
        <v>55</v>
      </c>
      <c r="H140" s="12">
        <v>244</v>
      </c>
      <c r="I140" s="21">
        <f t="shared" si="21"/>
        <v>14163</v>
      </c>
      <c r="J140" s="7">
        <f t="shared" si="22"/>
        <v>4.8662712702111133</v>
      </c>
      <c r="K140" s="12">
        <v>12912</v>
      </c>
      <c r="L140" s="12">
        <v>640</v>
      </c>
      <c r="M140" s="12">
        <v>202</v>
      </c>
      <c r="N140" s="12">
        <v>89</v>
      </c>
      <c r="O140" s="12">
        <v>320</v>
      </c>
      <c r="P140" s="21">
        <f t="shared" si="23"/>
        <v>14163</v>
      </c>
      <c r="Q140" s="7">
        <f t="shared" si="24"/>
        <v>4.8170585327967235</v>
      </c>
      <c r="R140" s="12">
        <v>12973</v>
      </c>
      <c r="S140" s="12">
        <v>629</v>
      </c>
      <c r="T140" s="12">
        <v>215</v>
      </c>
      <c r="U140" s="12">
        <v>77</v>
      </c>
      <c r="V140" s="12">
        <v>269</v>
      </c>
      <c r="W140" s="21">
        <f t="shared" si="25"/>
        <v>14163</v>
      </c>
      <c r="X140" s="7">
        <f t="shared" si="26"/>
        <v>4.8329449975287719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ht="14" x14ac:dyDescent="0.25">
      <c r="A141" s="13">
        <v>42869</v>
      </c>
      <c r="B141" s="14" t="s">
        <v>12</v>
      </c>
      <c r="C141" s="15">
        <f t="shared" si="20"/>
        <v>4.8390239266281752</v>
      </c>
      <c r="D141" s="16">
        <v>13144</v>
      </c>
      <c r="E141" s="16">
        <v>437</v>
      </c>
      <c r="F141" s="16">
        <v>153</v>
      </c>
      <c r="G141" s="16">
        <v>55</v>
      </c>
      <c r="H141" s="16">
        <v>240</v>
      </c>
      <c r="I141" s="22">
        <f t="shared" si="21"/>
        <v>14029</v>
      </c>
      <c r="J141" s="15">
        <f t="shared" si="22"/>
        <v>4.8668472449925151</v>
      </c>
      <c r="K141" s="16">
        <v>12793</v>
      </c>
      <c r="L141" s="16">
        <v>633</v>
      </c>
      <c r="M141" s="16">
        <v>197</v>
      </c>
      <c r="N141" s="16">
        <v>89</v>
      </c>
      <c r="O141" s="16">
        <v>317</v>
      </c>
      <c r="P141" s="22">
        <f t="shared" si="23"/>
        <v>14029</v>
      </c>
      <c r="Q141" s="15">
        <f t="shared" si="24"/>
        <v>4.817378287832347</v>
      </c>
      <c r="R141" s="16">
        <v>12854</v>
      </c>
      <c r="S141" s="16">
        <v>617</v>
      </c>
      <c r="T141" s="16">
        <v>213</v>
      </c>
      <c r="U141" s="16">
        <v>78</v>
      </c>
      <c r="V141" s="16">
        <v>267</v>
      </c>
      <c r="W141" s="22">
        <f t="shared" si="25"/>
        <v>14029</v>
      </c>
      <c r="X141" s="15">
        <f t="shared" si="26"/>
        <v>4.8328462470596625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ht="14" x14ac:dyDescent="0.25">
      <c r="A142" s="26">
        <v>42870</v>
      </c>
      <c r="B142" s="11" t="s">
        <v>13</v>
      </c>
      <c r="C142" s="7">
        <f t="shared" si="20"/>
        <v>4.8384495004213308</v>
      </c>
      <c r="D142" s="12">
        <v>12967</v>
      </c>
      <c r="E142" s="12">
        <v>432</v>
      </c>
      <c r="F142" s="12">
        <v>152</v>
      </c>
      <c r="G142" s="12">
        <v>55</v>
      </c>
      <c r="H142" s="12">
        <v>239</v>
      </c>
      <c r="I142" s="21">
        <f t="shared" si="21"/>
        <v>13845</v>
      </c>
      <c r="J142" s="7">
        <f t="shared" si="22"/>
        <v>4.8658721560130012</v>
      </c>
      <c r="K142" s="12">
        <v>12626</v>
      </c>
      <c r="L142" s="12">
        <v>621</v>
      </c>
      <c r="M142" s="12">
        <v>196</v>
      </c>
      <c r="N142" s="12">
        <v>87</v>
      </c>
      <c r="O142" s="12">
        <v>315</v>
      </c>
      <c r="P142" s="21">
        <f t="shared" si="23"/>
        <v>13845</v>
      </c>
      <c r="Q142" s="7">
        <f t="shared" si="24"/>
        <v>4.8169736366919462</v>
      </c>
      <c r="R142" s="12">
        <v>12689</v>
      </c>
      <c r="S142" s="12">
        <v>601</v>
      </c>
      <c r="T142" s="12">
        <v>212</v>
      </c>
      <c r="U142" s="12">
        <v>78</v>
      </c>
      <c r="V142" s="12">
        <v>265</v>
      </c>
      <c r="W142" s="21">
        <f t="shared" si="25"/>
        <v>13845</v>
      </c>
      <c r="X142" s="7">
        <f t="shared" si="26"/>
        <v>4.8325027085590468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ht="14" x14ac:dyDescent="0.25">
      <c r="A143" s="26">
        <v>42871</v>
      </c>
      <c r="B143" s="11" t="s">
        <v>14</v>
      </c>
      <c r="C143" s="7">
        <f t="shared" si="20"/>
        <v>4.8387080976517538</v>
      </c>
      <c r="D143" s="12">
        <v>12751</v>
      </c>
      <c r="E143" s="12">
        <v>425</v>
      </c>
      <c r="F143" s="12">
        <v>151</v>
      </c>
      <c r="G143" s="12">
        <v>54</v>
      </c>
      <c r="H143" s="12">
        <v>232</v>
      </c>
      <c r="I143" s="21">
        <f t="shared" si="21"/>
        <v>13613</v>
      </c>
      <c r="J143" s="7">
        <f t="shared" si="22"/>
        <v>4.8665246455593918</v>
      </c>
      <c r="K143" s="12">
        <v>12411</v>
      </c>
      <c r="L143" s="12">
        <v>618</v>
      </c>
      <c r="M143" s="12">
        <v>192</v>
      </c>
      <c r="N143" s="12">
        <v>86</v>
      </c>
      <c r="O143" s="12">
        <v>306</v>
      </c>
      <c r="P143" s="21">
        <f t="shared" si="23"/>
        <v>13613</v>
      </c>
      <c r="Q143" s="7">
        <f t="shared" si="24"/>
        <v>4.8175273635495479</v>
      </c>
      <c r="R143" s="12">
        <v>12469</v>
      </c>
      <c r="S143" s="12">
        <v>597</v>
      </c>
      <c r="T143" s="12">
        <v>211</v>
      </c>
      <c r="U143" s="12">
        <v>77</v>
      </c>
      <c r="V143" s="12">
        <v>259</v>
      </c>
      <c r="W143" s="21">
        <f t="shared" si="25"/>
        <v>13613</v>
      </c>
      <c r="X143" s="7">
        <f t="shared" si="26"/>
        <v>4.8320722838463235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ht="14" x14ac:dyDescent="0.25">
      <c r="A144" s="26">
        <v>42872</v>
      </c>
      <c r="B144" s="11" t="s">
        <v>15</v>
      </c>
      <c r="C144" s="7">
        <f t="shared" si="20"/>
        <v>4.8382056074766355</v>
      </c>
      <c r="D144" s="12">
        <v>12528</v>
      </c>
      <c r="E144" s="12">
        <v>418</v>
      </c>
      <c r="F144" s="12">
        <v>149</v>
      </c>
      <c r="G144" s="12">
        <v>53</v>
      </c>
      <c r="H144" s="12">
        <v>227</v>
      </c>
      <c r="I144" s="21">
        <f t="shared" si="21"/>
        <v>13375</v>
      </c>
      <c r="J144" s="7">
        <f t="shared" si="22"/>
        <v>4.8666915887850468</v>
      </c>
      <c r="K144" s="12">
        <v>12193</v>
      </c>
      <c r="L144" s="12">
        <v>603</v>
      </c>
      <c r="M144" s="12">
        <v>191</v>
      </c>
      <c r="N144" s="12">
        <v>85</v>
      </c>
      <c r="O144" s="12">
        <v>303</v>
      </c>
      <c r="P144" s="21">
        <f t="shared" si="23"/>
        <v>13375</v>
      </c>
      <c r="Q144" s="7">
        <f t="shared" si="24"/>
        <v>4.8166728971962618</v>
      </c>
      <c r="R144" s="12">
        <v>12250</v>
      </c>
      <c r="S144" s="12">
        <v>584</v>
      </c>
      <c r="T144" s="12">
        <v>208</v>
      </c>
      <c r="U144" s="12">
        <v>75</v>
      </c>
      <c r="V144" s="12">
        <v>258</v>
      </c>
      <c r="W144" s="21">
        <f t="shared" si="25"/>
        <v>13375</v>
      </c>
      <c r="X144" s="7">
        <f t="shared" si="26"/>
        <v>4.831252336448598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ht="14" x14ac:dyDescent="0.25">
      <c r="A145" s="26">
        <v>42873</v>
      </c>
      <c r="B145" s="11" t="s">
        <v>16</v>
      </c>
      <c r="C145" s="7">
        <f t="shared" si="20"/>
        <v>4.8375352273592815</v>
      </c>
      <c r="D145" s="12">
        <v>12292</v>
      </c>
      <c r="E145" s="12">
        <v>413</v>
      </c>
      <c r="F145" s="12">
        <v>150</v>
      </c>
      <c r="G145" s="12">
        <v>52</v>
      </c>
      <c r="H145" s="12">
        <v>222</v>
      </c>
      <c r="I145" s="21">
        <f t="shared" si="21"/>
        <v>13129</v>
      </c>
      <c r="J145" s="7">
        <f t="shared" si="22"/>
        <v>4.8661741183639275</v>
      </c>
      <c r="K145" s="12">
        <v>11963</v>
      </c>
      <c r="L145" s="12">
        <v>595</v>
      </c>
      <c r="M145" s="12">
        <v>188</v>
      </c>
      <c r="N145" s="12">
        <v>85</v>
      </c>
      <c r="O145" s="12">
        <v>298</v>
      </c>
      <c r="P145" s="21">
        <f t="shared" si="23"/>
        <v>13129</v>
      </c>
      <c r="Q145" s="7">
        <f t="shared" si="24"/>
        <v>4.815827557315866</v>
      </c>
      <c r="R145" s="12">
        <v>12020</v>
      </c>
      <c r="S145" s="12">
        <v>577</v>
      </c>
      <c r="T145" s="12">
        <v>203</v>
      </c>
      <c r="U145" s="12">
        <v>75</v>
      </c>
      <c r="V145" s="12">
        <v>254</v>
      </c>
      <c r="W145" s="21">
        <f t="shared" si="25"/>
        <v>13129</v>
      </c>
      <c r="X145" s="7">
        <f t="shared" si="26"/>
        <v>4.8306040063980502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ht="14" x14ac:dyDescent="0.25">
      <c r="A146" s="26">
        <v>42874</v>
      </c>
      <c r="B146" s="11" t="s">
        <v>17</v>
      </c>
      <c r="C146" s="7">
        <f t="shared" si="20"/>
        <v>4.8377853703991303</v>
      </c>
      <c r="D146" s="12">
        <v>12058</v>
      </c>
      <c r="E146" s="12">
        <v>404</v>
      </c>
      <c r="F146" s="12">
        <v>146</v>
      </c>
      <c r="G146" s="12">
        <v>52</v>
      </c>
      <c r="H146" s="12">
        <v>218</v>
      </c>
      <c r="I146" s="21">
        <f t="shared" si="21"/>
        <v>12878</v>
      </c>
      <c r="J146" s="7">
        <f t="shared" si="22"/>
        <v>4.8661282807889421</v>
      </c>
      <c r="K146" s="12">
        <v>11733</v>
      </c>
      <c r="L146" s="12">
        <v>585</v>
      </c>
      <c r="M146" s="12">
        <v>184</v>
      </c>
      <c r="N146" s="12">
        <v>84</v>
      </c>
      <c r="O146" s="12">
        <v>292</v>
      </c>
      <c r="P146" s="21">
        <f t="shared" si="23"/>
        <v>12878</v>
      </c>
      <c r="Q146" s="7">
        <f t="shared" si="24"/>
        <v>4.8157322565615779</v>
      </c>
      <c r="R146" s="12">
        <v>11791</v>
      </c>
      <c r="S146" s="12">
        <v>571</v>
      </c>
      <c r="T146" s="12">
        <v>196</v>
      </c>
      <c r="U146" s="12">
        <v>73</v>
      </c>
      <c r="V146" s="12">
        <v>247</v>
      </c>
      <c r="W146" s="21">
        <f t="shared" si="25"/>
        <v>12878</v>
      </c>
      <c r="X146" s="7">
        <f t="shared" si="26"/>
        <v>4.8314955738468708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ht="14" x14ac:dyDescent="0.25">
      <c r="A147" s="26">
        <v>42875</v>
      </c>
      <c r="B147" s="11" t="s">
        <v>18</v>
      </c>
      <c r="C147" s="7">
        <f t="shared" si="20"/>
        <v>4.8375330163761223</v>
      </c>
      <c r="D147" s="12">
        <v>11818</v>
      </c>
      <c r="E147" s="12">
        <v>394</v>
      </c>
      <c r="F147" s="12">
        <v>140</v>
      </c>
      <c r="G147" s="12">
        <v>50</v>
      </c>
      <c r="H147" s="12">
        <v>218</v>
      </c>
      <c r="I147" s="21">
        <f t="shared" si="21"/>
        <v>12620</v>
      </c>
      <c r="J147" s="7">
        <f t="shared" si="22"/>
        <v>4.8656101426307448</v>
      </c>
      <c r="K147" s="12">
        <v>11495</v>
      </c>
      <c r="L147" s="12">
        <v>576</v>
      </c>
      <c r="M147" s="12">
        <v>179</v>
      </c>
      <c r="N147" s="12">
        <v>82</v>
      </c>
      <c r="O147" s="12">
        <v>288</v>
      </c>
      <c r="P147" s="21">
        <f t="shared" si="23"/>
        <v>12620</v>
      </c>
      <c r="Q147" s="7">
        <f t="shared" si="24"/>
        <v>4.8152139461172743</v>
      </c>
      <c r="R147" s="12">
        <v>11554</v>
      </c>
      <c r="S147" s="12">
        <v>561</v>
      </c>
      <c r="T147" s="12">
        <v>193</v>
      </c>
      <c r="U147" s="12">
        <v>72</v>
      </c>
      <c r="V147" s="12">
        <v>240</v>
      </c>
      <c r="W147" s="21">
        <f t="shared" si="25"/>
        <v>12620</v>
      </c>
      <c r="X147" s="7">
        <f t="shared" si="26"/>
        <v>4.8317749603803488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ht="14" x14ac:dyDescent="0.25">
      <c r="A148" s="13">
        <v>42876</v>
      </c>
      <c r="B148" s="14" t="s">
        <v>12</v>
      </c>
      <c r="C148" s="15">
        <f t="shared" si="20"/>
        <v>4.8363396155194263</v>
      </c>
      <c r="D148" s="16">
        <v>11572</v>
      </c>
      <c r="E148" s="16">
        <v>385</v>
      </c>
      <c r="F148" s="16">
        <v>140</v>
      </c>
      <c r="G148" s="16">
        <v>50</v>
      </c>
      <c r="H148" s="16">
        <v>216</v>
      </c>
      <c r="I148" s="22">
        <f t="shared" si="21"/>
        <v>12363</v>
      </c>
      <c r="J148" s="15">
        <f t="shared" si="22"/>
        <v>4.8641915392704034</v>
      </c>
      <c r="K148" s="16">
        <v>11254</v>
      </c>
      <c r="L148" s="16">
        <v>563</v>
      </c>
      <c r="M148" s="16">
        <v>179</v>
      </c>
      <c r="N148" s="16">
        <v>81</v>
      </c>
      <c r="O148" s="16">
        <v>286</v>
      </c>
      <c r="P148" s="22">
        <f t="shared" si="23"/>
        <v>12363</v>
      </c>
      <c r="Q148" s="15">
        <f t="shared" si="24"/>
        <v>4.8133139205694411</v>
      </c>
      <c r="R148" s="16">
        <v>11322</v>
      </c>
      <c r="S148" s="16">
        <v>545</v>
      </c>
      <c r="T148" s="16">
        <v>188</v>
      </c>
      <c r="U148" s="16">
        <v>70</v>
      </c>
      <c r="V148" s="16">
        <v>238</v>
      </c>
      <c r="W148" s="22">
        <f t="shared" si="25"/>
        <v>12363</v>
      </c>
      <c r="X148" s="15">
        <f t="shared" si="26"/>
        <v>4.8315133867184343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ht="14" x14ac:dyDescent="0.25">
      <c r="A149" s="26">
        <v>42877</v>
      </c>
      <c r="B149" s="11" t="s">
        <v>13</v>
      </c>
      <c r="C149" s="7">
        <f t="shared" si="20"/>
        <v>4.8368753589890865</v>
      </c>
      <c r="D149" s="12">
        <v>11407</v>
      </c>
      <c r="E149" s="12">
        <v>380</v>
      </c>
      <c r="F149" s="12">
        <v>139</v>
      </c>
      <c r="G149" s="12">
        <v>50</v>
      </c>
      <c r="H149" s="12">
        <v>211</v>
      </c>
      <c r="I149" s="21">
        <f t="shared" si="21"/>
        <v>12187</v>
      </c>
      <c r="J149" s="7">
        <f t="shared" si="22"/>
        <v>4.8644457208500862</v>
      </c>
      <c r="K149" s="12">
        <v>11099</v>
      </c>
      <c r="L149" s="12">
        <v>553</v>
      </c>
      <c r="M149" s="12">
        <v>176</v>
      </c>
      <c r="N149" s="12">
        <v>81</v>
      </c>
      <c r="O149" s="12">
        <v>278</v>
      </c>
      <c r="P149" s="21">
        <f t="shared" si="23"/>
        <v>12187</v>
      </c>
      <c r="Q149" s="7">
        <f t="shared" si="24"/>
        <v>4.8145564946254202</v>
      </c>
      <c r="R149" s="12">
        <v>11159</v>
      </c>
      <c r="S149" s="12">
        <v>539</v>
      </c>
      <c r="T149" s="12">
        <v>187</v>
      </c>
      <c r="U149" s="12">
        <v>69</v>
      </c>
      <c r="V149" s="12">
        <v>233</v>
      </c>
      <c r="W149" s="21">
        <f t="shared" si="25"/>
        <v>12187</v>
      </c>
      <c r="X149" s="7">
        <f t="shared" si="26"/>
        <v>4.8316238614917539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ht="14" x14ac:dyDescent="0.25">
      <c r="A150" s="26">
        <v>42878</v>
      </c>
      <c r="B150" s="11" t="s">
        <v>14</v>
      </c>
      <c r="C150" s="7">
        <f t="shared" si="20"/>
        <v>4.8370382658703832</v>
      </c>
      <c r="D150" s="12">
        <v>11282</v>
      </c>
      <c r="E150" s="12">
        <v>381</v>
      </c>
      <c r="F150" s="12">
        <v>134</v>
      </c>
      <c r="G150" s="12">
        <v>50</v>
      </c>
      <c r="H150" s="12">
        <v>209</v>
      </c>
      <c r="I150" s="21">
        <f t="shared" si="21"/>
        <v>12056</v>
      </c>
      <c r="J150" s="7">
        <f t="shared" si="22"/>
        <v>4.8643828798938289</v>
      </c>
      <c r="K150" s="12">
        <v>10975</v>
      </c>
      <c r="L150" s="12">
        <v>553</v>
      </c>
      <c r="M150" s="12">
        <v>172</v>
      </c>
      <c r="N150" s="12">
        <v>81</v>
      </c>
      <c r="O150" s="12">
        <v>275</v>
      </c>
      <c r="P150" s="21">
        <f t="shared" si="23"/>
        <v>12056</v>
      </c>
      <c r="Q150" s="7">
        <f t="shared" si="24"/>
        <v>4.8142003981420043</v>
      </c>
      <c r="R150" s="12">
        <v>11043</v>
      </c>
      <c r="S150" s="12">
        <v>533</v>
      </c>
      <c r="T150" s="12">
        <v>182</v>
      </c>
      <c r="U150" s="12">
        <v>70</v>
      </c>
      <c r="V150" s="12">
        <v>228</v>
      </c>
      <c r="W150" s="21">
        <f t="shared" si="25"/>
        <v>12056</v>
      </c>
      <c r="X150" s="7">
        <f t="shared" si="26"/>
        <v>4.8325315195753156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ht="14" x14ac:dyDescent="0.25">
      <c r="A151" s="26">
        <v>42879</v>
      </c>
      <c r="B151" s="11" t="s">
        <v>15</v>
      </c>
      <c r="C151" s="7">
        <f t="shared" si="20"/>
        <v>4.8383914810144324</v>
      </c>
      <c r="D151" s="12">
        <v>11135</v>
      </c>
      <c r="E151" s="12">
        <v>377</v>
      </c>
      <c r="F151" s="12">
        <v>128</v>
      </c>
      <c r="G151" s="12">
        <v>51</v>
      </c>
      <c r="H151" s="12">
        <v>204</v>
      </c>
      <c r="I151" s="21">
        <f t="shared" si="21"/>
        <v>11895</v>
      </c>
      <c r="J151" s="7">
        <f t="shared" si="22"/>
        <v>4.8653215636822198</v>
      </c>
      <c r="K151" s="12">
        <v>10833</v>
      </c>
      <c r="L151" s="12">
        <v>548</v>
      </c>
      <c r="M151" s="12">
        <v>166</v>
      </c>
      <c r="N151" s="12">
        <v>80</v>
      </c>
      <c r="O151" s="12">
        <v>268</v>
      </c>
      <c r="P151" s="21">
        <f t="shared" si="23"/>
        <v>11895</v>
      </c>
      <c r="Q151" s="7">
        <f t="shared" si="24"/>
        <v>4.8157208911307272</v>
      </c>
      <c r="R151" s="12">
        <v>10899</v>
      </c>
      <c r="S151" s="12">
        <v>529</v>
      </c>
      <c r="T151" s="12">
        <v>179</v>
      </c>
      <c r="U151" s="12">
        <v>66</v>
      </c>
      <c r="V151" s="12">
        <v>222</v>
      </c>
      <c r="W151" s="21">
        <f t="shared" si="25"/>
        <v>11895</v>
      </c>
      <c r="X151" s="7">
        <f t="shared" si="26"/>
        <v>4.8341319882303493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ht="14" x14ac:dyDescent="0.25">
      <c r="A152" s="26">
        <v>42880</v>
      </c>
      <c r="B152" s="11" t="s">
        <v>16</v>
      </c>
      <c r="C152" s="7">
        <f t="shared" si="20"/>
        <v>4.8388667176134268</v>
      </c>
      <c r="D152" s="12">
        <v>11023</v>
      </c>
      <c r="E152" s="12">
        <v>374</v>
      </c>
      <c r="F152" s="12">
        <v>129</v>
      </c>
      <c r="G152" s="12">
        <v>50</v>
      </c>
      <c r="H152" s="12">
        <v>201</v>
      </c>
      <c r="I152" s="21">
        <f t="shared" si="21"/>
        <v>11777</v>
      </c>
      <c r="J152" s="7">
        <f t="shared" si="22"/>
        <v>4.8653307293877894</v>
      </c>
      <c r="K152" s="12">
        <v>10729</v>
      </c>
      <c r="L152" s="12">
        <v>540</v>
      </c>
      <c r="M152" s="12">
        <v>166</v>
      </c>
      <c r="N152" s="12">
        <v>78</v>
      </c>
      <c r="O152" s="12">
        <v>264</v>
      </c>
      <c r="P152" s="21">
        <f t="shared" si="23"/>
        <v>11777</v>
      </c>
      <c r="Q152" s="7">
        <f t="shared" si="24"/>
        <v>4.8164218391780587</v>
      </c>
      <c r="R152" s="12">
        <v>10793</v>
      </c>
      <c r="S152" s="12">
        <v>523</v>
      </c>
      <c r="T152" s="12">
        <v>178</v>
      </c>
      <c r="U152" s="12">
        <v>66</v>
      </c>
      <c r="V152" s="12">
        <v>217</v>
      </c>
      <c r="W152" s="21">
        <f t="shared" si="25"/>
        <v>11777</v>
      </c>
      <c r="X152" s="7">
        <f t="shared" si="26"/>
        <v>4.8348475842744332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ht="14" x14ac:dyDescent="0.25">
      <c r="A153" s="26">
        <v>42881</v>
      </c>
      <c r="B153" s="11" t="s">
        <v>17</v>
      </c>
      <c r="C153" s="7">
        <f t="shared" si="20"/>
        <v>4.8380787537862391</v>
      </c>
      <c r="D153" s="12">
        <v>10812</v>
      </c>
      <c r="E153" s="12">
        <v>367</v>
      </c>
      <c r="F153" s="12">
        <v>126</v>
      </c>
      <c r="G153" s="12">
        <v>51</v>
      </c>
      <c r="H153" s="12">
        <v>199</v>
      </c>
      <c r="I153" s="21">
        <f t="shared" si="21"/>
        <v>11555</v>
      </c>
      <c r="J153" s="7">
        <f t="shared" si="22"/>
        <v>4.8643011683254</v>
      </c>
      <c r="K153" s="12">
        <v>10522</v>
      </c>
      <c r="L153" s="12">
        <v>529</v>
      </c>
      <c r="M153" s="12">
        <v>163</v>
      </c>
      <c r="N153" s="12">
        <v>78</v>
      </c>
      <c r="O153" s="12">
        <v>263</v>
      </c>
      <c r="P153" s="21">
        <f t="shared" si="23"/>
        <v>11555</v>
      </c>
      <c r="Q153" s="7">
        <f t="shared" si="24"/>
        <v>4.8147122457810472</v>
      </c>
      <c r="R153" s="12">
        <v>10589</v>
      </c>
      <c r="S153" s="12">
        <v>515</v>
      </c>
      <c r="T153" s="12">
        <v>175</v>
      </c>
      <c r="U153" s="12">
        <v>65</v>
      </c>
      <c r="V153" s="12">
        <v>211</v>
      </c>
      <c r="W153" s="21">
        <f t="shared" si="25"/>
        <v>11555</v>
      </c>
      <c r="X153" s="7">
        <f t="shared" si="26"/>
        <v>4.8352228472522718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ht="14" x14ac:dyDescent="0.25">
      <c r="A154" s="26">
        <v>42882</v>
      </c>
      <c r="B154" s="11" t="s">
        <v>18</v>
      </c>
      <c r="C154" s="7">
        <f t="shared" si="20"/>
        <v>4.8369613113598318</v>
      </c>
      <c r="D154" s="12">
        <v>10611</v>
      </c>
      <c r="E154" s="12">
        <v>364</v>
      </c>
      <c r="F154" s="12">
        <v>123</v>
      </c>
      <c r="G154" s="12">
        <v>50</v>
      </c>
      <c r="H154" s="12">
        <v>199</v>
      </c>
      <c r="I154" s="21">
        <f t="shared" si="21"/>
        <v>11347</v>
      </c>
      <c r="J154" s="7">
        <f t="shared" si="22"/>
        <v>4.8628712435004848</v>
      </c>
      <c r="K154" s="12">
        <v>10328</v>
      </c>
      <c r="L154" s="12">
        <v>521</v>
      </c>
      <c r="M154" s="12">
        <v>162</v>
      </c>
      <c r="N154" s="12">
        <v>77</v>
      </c>
      <c r="O154" s="12">
        <v>259</v>
      </c>
      <c r="P154" s="21">
        <f t="shared" si="23"/>
        <v>11347</v>
      </c>
      <c r="Q154" s="7">
        <f t="shared" si="24"/>
        <v>4.8138715078875478</v>
      </c>
      <c r="R154" s="12">
        <v>10394</v>
      </c>
      <c r="S154" s="12">
        <v>506</v>
      </c>
      <c r="T154" s="12">
        <v>174</v>
      </c>
      <c r="U154" s="12">
        <v>64</v>
      </c>
      <c r="V154" s="12">
        <v>209</v>
      </c>
      <c r="W154" s="21">
        <f t="shared" si="25"/>
        <v>11347</v>
      </c>
      <c r="X154" s="7">
        <f t="shared" si="26"/>
        <v>4.83414118269146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ht="14" x14ac:dyDescent="0.25">
      <c r="A155" s="13">
        <v>42883</v>
      </c>
      <c r="B155" s="14" t="s">
        <v>12</v>
      </c>
      <c r="C155" s="15">
        <f t="shared" si="20"/>
        <v>4.8365895919220891</v>
      </c>
      <c r="D155" s="16">
        <v>10430</v>
      </c>
      <c r="E155" s="16">
        <v>359</v>
      </c>
      <c r="F155" s="16">
        <v>123</v>
      </c>
      <c r="G155" s="16">
        <v>49</v>
      </c>
      <c r="H155" s="16">
        <v>197</v>
      </c>
      <c r="I155" s="22">
        <f t="shared" si="21"/>
        <v>11158</v>
      </c>
      <c r="J155" s="15">
        <f t="shared" si="22"/>
        <v>4.86198243412798</v>
      </c>
      <c r="K155" s="16">
        <v>10155</v>
      </c>
      <c r="L155" s="16">
        <v>512</v>
      </c>
      <c r="M155" s="16">
        <v>159</v>
      </c>
      <c r="N155" s="16">
        <v>76</v>
      </c>
      <c r="O155" s="16">
        <v>256</v>
      </c>
      <c r="P155" s="22">
        <f t="shared" si="23"/>
        <v>11158</v>
      </c>
      <c r="Q155" s="15">
        <f t="shared" si="24"/>
        <v>4.8134074206847108</v>
      </c>
      <c r="R155" s="16">
        <v>10222</v>
      </c>
      <c r="S155" s="16">
        <v>498</v>
      </c>
      <c r="T155" s="16">
        <v>170</v>
      </c>
      <c r="U155" s="16">
        <v>62</v>
      </c>
      <c r="V155" s="16">
        <v>206</v>
      </c>
      <c r="W155" s="22">
        <f t="shared" si="25"/>
        <v>11158</v>
      </c>
      <c r="X155" s="15">
        <f t="shared" si="26"/>
        <v>4.8343789209535757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ht="14" x14ac:dyDescent="0.25">
      <c r="A156" s="26">
        <v>42884</v>
      </c>
      <c r="B156" s="11" t="s">
        <v>13</v>
      </c>
      <c r="C156" s="7">
        <f t="shared" si="20"/>
        <v>4.8346873573710631</v>
      </c>
      <c r="D156" s="12">
        <v>10238</v>
      </c>
      <c r="E156" s="12">
        <v>347</v>
      </c>
      <c r="F156" s="12">
        <v>121</v>
      </c>
      <c r="G156" s="12">
        <v>49</v>
      </c>
      <c r="H156" s="12">
        <v>200</v>
      </c>
      <c r="I156" s="21">
        <f t="shared" si="21"/>
        <v>10955</v>
      </c>
      <c r="J156" s="7">
        <f t="shared" si="22"/>
        <v>4.8597900502053859</v>
      </c>
      <c r="K156" s="12">
        <v>9973</v>
      </c>
      <c r="L156" s="12">
        <v>491</v>
      </c>
      <c r="M156" s="12">
        <v>160</v>
      </c>
      <c r="N156" s="12">
        <v>73</v>
      </c>
      <c r="O156" s="12">
        <v>258</v>
      </c>
      <c r="P156" s="21">
        <f t="shared" si="23"/>
        <v>10955</v>
      </c>
      <c r="Q156" s="7">
        <f t="shared" si="24"/>
        <v>4.811775445002282</v>
      </c>
      <c r="R156" s="12">
        <v>10030</v>
      </c>
      <c r="S156" s="12">
        <v>488</v>
      </c>
      <c r="T156" s="12">
        <v>171</v>
      </c>
      <c r="U156" s="12">
        <v>59</v>
      </c>
      <c r="V156" s="12">
        <v>207</v>
      </c>
      <c r="W156" s="21">
        <f t="shared" si="25"/>
        <v>10955</v>
      </c>
      <c r="X156" s="7">
        <f t="shared" si="26"/>
        <v>4.8324965769055224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ht="14" x14ac:dyDescent="0.25">
      <c r="A157" s="26">
        <v>42885</v>
      </c>
      <c r="B157" s="11" t="s">
        <v>14</v>
      </c>
      <c r="C157" s="7">
        <f t="shared" si="20"/>
        <v>4.8338442483356561</v>
      </c>
      <c r="D157" s="12">
        <v>10057</v>
      </c>
      <c r="E157" s="12">
        <v>341</v>
      </c>
      <c r="F157" s="12">
        <v>121</v>
      </c>
      <c r="G157" s="12">
        <v>45</v>
      </c>
      <c r="H157" s="12">
        <v>201</v>
      </c>
      <c r="I157" s="21">
        <f t="shared" si="21"/>
        <v>10765</v>
      </c>
      <c r="J157" s="7">
        <f t="shared" si="22"/>
        <v>4.8586158848118908</v>
      </c>
      <c r="K157" s="12">
        <v>9797</v>
      </c>
      <c r="L157" s="12">
        <v>483</v>
      </c>
      <c r="M157" s="12">
        <v>156</v>
      </c>
      <c r="N157" s="12">
        <v>71</v>
      </c>
      <c r="O157" s="12">
        <v>258</v>
      </c>
      <c r="P157" s="21">
        <f t="shared" si="23"/>
        <v>10765</v>
      </c>
      <c r="Q157" s="7">
        <f t="shared" si="24"/>
        <v>4.8104969809568043</v>
      </c>
      <c r="R157" s="12">
        <v>9855</v>
      </c>
      <c r="S157" s="12">
        <v>480</v>
      </c>
      <c r="T157" s="12">
        <v>171</v>
      </c>
      <c r="U157" s="12">
        <v>54</v>
      </c>
      <c r="V157" s="12">
        <v>205</v>
      </c>
      <c r="W157" s="21">
        <f t="shared" si="25"/>
        <v>10765</v>
      </c>
      <c r="X157" s="7">
        <f t="shared" si="26"/>
        <v>4.8324198792382722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ht="14" x14ac:dyDescent="0.25">
      <c r="A158" s="26">
        <v>42886</v>
      </c>
      <c r="B158" s="11" t="s">
        <v>15</v>
      </c>
      <c r="C158" s="7">
        <f t="shared" si="20"/>
        <v>4.8346263008514656</v>
      </c>
      <c r="D158" s="12">
        <v>9874</v>
      </c>
      <c r="E158" s="12">
        <v>337</v>
      </c>
      <c r="F158" s="12">
        <v>119</v>
      </c>
      <c r="G158" s="12">
        <v>44</v>
      </c>
      <c r="H158" s="12">
        <v>196</v>
      </c>
      <c r="I158" s="21">
        <f t="shared" si="21"/>
        <v>10570</v>
      </c>
      <c r="J158" s="7">
        <f t="shared" si="22"/>
        <v>4.8589403973509935</v>
      </c>
      <c r="K158" s="12">
        <v>9624</v>
      </c>
      <c r="L158" s="12">
        <v>472</v>
      </c>
      <c r="M158" s="12">
        <v>153</v>
      </c>
      <c r="N158" s="12">
        <v>70</v>
      </c>
      <c r="O158" s="12">
        <v>251</v>
      </c>
      <c r="P158" s="21">
        <f t="shared" si="23"/>
        <v>10570</v>
      </c>
      <c r="Q158" s="7">
        <f t="shared" si="24"/>
        <v>4.8115421002838223</v>
      </c>
      <c r="R158" s="12">
        <v>9684</v>
      </c>
      <c r="S158" s="12">
        <v>466</v>
      </c>
      <c r="T158" s="12">
        <v>165</v>
      </c>
      <c r="U158" s="12">
        <v>55</v>
      </c>
      <c r="V158" s="12">
        <v>200</v>
      </c>
      <c r="W158" s="21">
        <f t="shared" si="25"/>
        <v>10570</v>
      </c>
      <c r="X158" s="7">
        <f t="shared" si="26"/>
        <v>4.8333964049195837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ht="14" x14ac:dyDescent="0.25">
      <c r="A159" s="27">
        <v>42856</v>
      </c>
      <c r="B159" s="11" t="s">
        <v>19</v>
      </c>
      <c r="C159" s="7">
        <f t="shared" ref="C159:X159" si="27">AVERAGE(C128:C158)</f>
        <v>4.8381870183550362</v>
      </c>
      <c r="D159" s="12">
        <f t="shared" si="27"/>
        <v>12284.129032258064</v>
      </c>
      <c r="E159" s="12">
        <f t="shared" si="27"/>
        <v>407.54838709677421</v>
      </c>
      <c r="F159" s="12">
        <f t="shared" si="27"/>
        <v>142.70967741935485</v>
      </c>
      <c r="G159" s="12">
        <f t="shared" si="27"/>
        <v>53.096774193548384</v>
      </c>
      <c r="H159" s="12">
        <f t="shared" si="27"/>
        <v>226.83870967741936</v>
      </c>
      <c r="I159" s="12">
        <f t="shared" si="27"/>
        <v>13114.322580645161</v>
      </c>
      <c r="J159" s="7">
        <f t="shared" si="27"/>
        <v>4.8655830837256371</v>
      </c>
      <c r="K159" s="12">
        <f t="shared" si="27"/>
        <v>11952.096774193549</v>
      </c>
      <c r="L159" s="12">
        <f t="shared" si="27"/>
        <v>592.61290322580646</v>
      </c>
      <c r="M159" s="12">
        <f t="shared" si="27"/>
        <v>187.16129032258064</v>
      </c>
      <c r="N159" s="12">
        <f t="shared" si="27"/>
        <v>84.354838709677423</v>
      </c>
      <c r="O159" s="12">
        <f t="shared" si="27"/>
        <v>298.09677419354841</v>
      </c>
      <c r="P159" s="12">
        <f t="shared" si="27"/>
        <v>13114.322580645161</v>
      </c>
      <c r="Q159" s="7">
        <f t="shared" si="27"/>
        <v>4.8158635967908374</v>
      </c>
      <c r="R159" s="12">
        <f t="shared" si="27"/>
        <v>12014.548387096775</v>
      </c>
      <c r="S159" s="12">
        <f t="shared" si="27"/>
        <v>578.87096774193549</v>
      </c>
      <c r="T159" s="12">
        <f t="shared" si="27"/>
        <v>201.19354838709677</v>
      </c>
      <c r="U159" s="12">
        <f t="shared" si="27"/>
        <v>71.58064516129032</v>
      </c>
      <c r="V159" s="12">
        <f t="shared" si="27"/>
        <v>248.12903225806451</v>
      </c>
      <c r="W159" s="12">
        <f t="shared" si="27"/>
        <v>13114.322580645161</v>
      </c>
      <c r="X159" s="7">
        <f t="shared" si="27"/>
        <v>4.8331143745486349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ht="12" customHeight="1" x14ac:dyDescent="0.25">
      <c r="A160" s="10">
        <v>42887</v>
      </c>
      <c r="B160" s="11" t="s">
        <v>16</v>
      </c>
      <c r="C160" s="7">
        <f t="shared" ref="C160:C189" si="28">AVERAGE(J160,Q160,X160)</f>
        <v>4.8352214541730669</v>
      </c>
      <c r="D160" s="12">
        <v>9732</v>
      </c>
      <c r="E160" s="12">
        <v>333</v>
      </c>
      <c r="F160" s="12">
        <v>118</v>
      </c>
      <c r="G160" s="12">
        <v>43</v>
      </c>
      <c r="H160" s="12">
        <v>190</v>
      </c>
      <c r="I160" s="21">
        <f t="shared" ref="I160:I189" si="29">SUM(D160:H160)</f>
        <v>10416</v>
      </c>
      <c r="J160" s="7">
        <f t="shared" ref="J160:J189" si="30">(D160*5+E160*4+F160*3+G160*2+H160*1)/I160</f>
        <v>4.8600230414746548</v>
      </c>
      <c r="K160" s="12">
        <v>9482</v>
      </c>
      <c r="L160" s="12">
        <v>470</v>
      </c>
      <c r="M160" s="12">
        <v>148</v>
      </c>
      <c r="N160" s="12">
        <v>70</v>
      </c>
      <c r="O160" s="12">
        <v>246</v>
      </c>
      <c r="P160" s="21">
        <f t="shared" ref="P160:P189" si="31">SUM(K160:O160)</f>
        <v>10416</v>
      </c>
      <c r="Q160" s="7">
        <f t="shared" ref="Q160:Q189" si="32">(K160*5+L160*4+M160*3+N160*2+O160*1)/P160</f>
        <v>4.811827956989247</v>
      </c>
      <c r="R160" s="12">
        <v>9545</v>
      </c>
      <c r="S160" s="12">
        <v>460</v>
      </c>
      <c r="T160" s="12">
        <v>159</v>
      </c>
      <c r="U160" s="12">
        <v>55</v>
      </c>
      <c r="V160" s="12">
        <v>197</v>
      </c>
      <c r="W160" s="21">
        <f t="shared" ref="W160:W189" si="33">SUM(R160:V160)</f>
        <v>10416</v>
      </c>
      <c r="X160" s="7">
        <f t="shared" ref="X160:X189" si="34">(R160*5+S160*4+T160*3+U160*2+V160*1)/W160</f>
        <v>4.8338133640552998</v>
      </c>
    </row>
    <row r="161" spans="1:24" ht="12" customHeight="1" x14ac:dyDescent="0.25">
      <c r="A161" s="10">
        <v>42888</v>
      </c>
      <c r="B161" s="11" t="s">
        <v>17</v>
      </c>
      <c r="C161" s="7">
        <f t="shared" si="28"/>
        <v>4.8360836083608367</v>
      </c>
      <c r="D161" s="12">
        <v>9626</v>
      </c>
      <c r="E161" s="12">
        <v>331</v>
      </c>
      <c r="F161" s="12">
        <v>116</v>
      </c>
      <c r="G161" s="12">
        <v>42</v>
      </c>
      <c r="H161" s="12">
        <v>187</v>
      </c>
      <c r="I161" s="21">
        <f t="shared" si="29"/>
        <v>10302</v>
      </c>
      <c r="J161" s="7">
        <f t="shared" si="30"/>
        <v>4.8605125218404197</v>
      </c>
      <c r="K161" s="12">
        <v>9381</v>
      </c>
      <c r="L161" s="12">
        <v>466</v>
      </c>
      <c r="M161" s="12">
        <v>145</v>
      </c>
      <c r="N161" s="12">
        <v>67</v>
      </c>
      <c r="O161" s="12">
        <v>243</v>
      </c>
      <c r="P161" s="21">
        <f t="shared" si="31"/>
        <v>10302</v>
      </c>
      <c r="Q161" s="7">
        <f t="shared" si="32"/>
        <v>4.8127548048922542</v>
      </c>
      <c r="R161" s="12">
        <v>9443</v>
      </c>
      <c r="S161" s="12">
        <v>460</v>
      </c>
      <c r="T161" s="12">
        <v>151</v>
      </c>
      <c r="U161" s="12">
        <v>54</v>
      </c>
      <c r="V161" s="12">
        <v>194</v>
      </c>
      <c r="W161" s="21">
        <f t="shared" si="33"/>
        <v>10302</v>
      </c>
      <c r="X161" s="7">
        <f t="shared" si="34"/>
        <v>4.8349834983498345</v>
      </c>
    </row>
    <row r="162" spans="1:24" ht="12" customHeight="1" x14ac:dyDescent="0.25">
      <c r="A162" s="10">
        <v>42889</v>
      </c>
      <c r="B162" s="11" t="s">
        <v>18</v>
      </c>
      <c r="C162" s="7">
        <f t="shared" si="28"/>
        <v>4.8355800452622262</v>
      </c>
      <c r="D162" s="12">
        <v>9493</v>
      </c>
      <c r="E162" s="12">
        <v>327</v>
      </c>
      <c r="F162" s="12">
        <v>116</v>
      </c>
      <c r="G162" s="12">
        <v>41</v>
      </c>
      <c r="H162" s="12">
        <v>186</v>
      </c>
      <c r="I162" s="21">
        <f t="shared" si="29"/>
        <v>10163</v>
      </c>
      <c r="J162" s="7">
        <f t="shared" si="30"/>
        <v>4.8596871002656696</v>
      </c>
      <c r="K162" s="12">
        <v>9252</v>
      </c>
      <c r="L162" s="12">
        <v>459</v>
      </c>
      <c r="M162" s="12">
        <v>143</v>
      </c>
      <c r="N162" s="12">
        <v>67</v>
      </c>
      <c r="O162" s="12">
        <v>242</v>
      </c>
      <c r="P162" s="21">
        <f t="shared" si="31"/>
        <v>10163</v>
      </c>
      <c r="Q162" s="7">
        <f t="shared" si="32"/>
        <v>4.8116697825445245</v>
      </c>
      <c r="R162" s="12">
        <v>9315</v>
      </c>
      <c r="S162" s="12">
        <v>457</v>
      </c>
      <c r="T162" s="12">
        <v>147</v>
      </c>
      <c r="U162" s="12">
        <v>54</v>
      </c>
      <c r="V162" s="12">
        <v>190</v>
      </c>
      <c r="W162" s="21">
        <f t="shared" si="33"/>
        <v>10163</v>
      </c>
      <c r="X162" s="7">
        <f t="shared" si="34"/>
        <v>4.8353832529764835</v>
      </c>
    </row>
    <row r="163" spans="1:24" ht="12" customHeight="1" x14ac:dyDescent="0.25">
      <c r="A163" s="10">
        <v>42890</v>
      </c>
      <c r="B163" s="11" t="s">
        <v>12</v>
      </c>
      <c r="C163" s="7">
        <f t="shared" si="28"/>
        <v>4.8370929808870775</v>
      </c>
      <c r="D163" s="12">
        <v>9404</v>
      </c>
      <c r="E163" s="12">
        <v>320</v>
      </c>
      <c r="F163" s="12">
        <v>115</v>
      </c>
      <c r="G163" s="12">
        <v>43</v>
      </c>
      <c r="H163" s="12">
        <v>181</v>
      </c>
      <c r="I163" s="21">
        <f t="shared" si="29"/>
        <v>10063</v>
      </c>
      <c r="J163" s="7">
        <f t="shared" si="30"/>
        <v>4.8605783563549636</v>
      </c>
      <c r="K163" s="12">
        <v>9168</v>
      </c>
      <c r="L163" s="12">
        <v>452</v>
      </c>
      <c r="M163" s="12">
        <v>141</v>
      </c>
      <c r="N163" s="12">
        <v>66</v>
      </c>
      <c r="O163" s="12">
        <v>236</v>
      </c>
      <c r="P163" s="21">
        <f t="shared" si="31"/>
        <v>10063</v>
      </c>
      <c r="Q163" s="7">
        <f t="shared" si="32"/>
        <v>4.813574480771142</v>
      </c>
      <c r="R163" s="12">
        <v>9229</v>
      </c>
      <c r="S163" s="12">
        <v>449</v>
      </c>
      <c r="T163" s="12">
        <v>148</v>
      </c>
      <c r="U163" s="12">
        <v>54</v>
      </c>
      <c r="V163" s="12">
        <v>183</v>
      </c>
      <c r="W163" s="21">
        <f t="shared" si="33"/>
        <v>10063</v>
      </c>
      <c r="X163" s="7">
        <f t="shared" si="34"/>
        <v>4.8371261055351287</v>
      </c>
    </row>
    <row r="164" spans="1:24" ht="12" customHeight="1" x14ac:dyDescent="0.25">
      <c r="A164" s="10">
        <v>42891</v>
      </c>
      <c r="B164" s="11" t="s">
        <v>13</v>
      </c>
      <c r="C164" s="7">
        <f t="shared" si="28"/>
        <v>4.8366746859128575</v>
      </c>
      <c r="D164" s="12">
        <v>9318</v>
      </c>
      <c r="E164" s="12">
        <v>320</v>
      </c>
      <c r="F164" s="12">
        <v>114</v>
      </c>
      <c r="G164" s="12">
        <v>42</v>
      </c>
      <c r="H164" s="12">
        <v>182</v>
      </c>
      <c r="I164" s="21">
        <f t="shared" si="29"/>
        <v>9976</v>
      </c>
      <c r="J164" s="7">
        <f t="shared" si="30"/>
        <v>4.8594627105052126</v>
      </c>
      <c r="K164" s="12">
        <v>9086</v>
      </c>
      <c r="L164" s="12">
        <v>452</v>
      </c>
      <c r="M164" s="12">
        <v>139</v>
      </c>
      <c r="N164" s="12">
        <v>64</v>
      </c>
      <c r="O164" s="12">
        <v>235</v>
      </c>
      <c r="P164" s="21">
        <f t="shared" si="31"/>
        <v>9976</v>
      </c>
      <c r="Q164" s="7">
        <f t="shared" si="32"/>
        <v>4.8133520449077789</v>
      </c>
      <c r="R164" s="12">
        <v>9152</v>
      </c>
      <c r="S164" s="12">
        <v>444</v>
      </c>
      <c r="T164" s="12">
        <v>144</v>
      </c>
      <c r="U164" s="12">
        <v>52</v>
      </c>
      <c r="V164" s="12">
        <v>184</v>
      </c>
      <c r="W164" s="21">
        <f t="shared" si="33"/>
        <v>9976</v>
      </c>
      <c r="X164" s="7">
        <f t="shared" si="34"/>
        <v>4.8372093023255811</v>
      </c>
    </row>
    <row r="165" spans="1:24" ht="12" customHeight="1" x14ac:dyDescent="0.25">
      <c r="A165" s="10">
        <v>42892</v>
      </c>
      <c r="B165" s="11" t="s">
        <v>14</v>
      </c>
      <c r="C165" s="7">
        <f t="shared" si="28"/>
        <v>4.8370811065174273</v>
      </c>
      <c r="D165" s="12">
        <v>9267</v>
      </c>
      <c r="E165" s="12">
        <v>314</v>
      </c>
      <c r="F165" s="12">
        <v>111</v>
      </c>
      <c r="G165" s="12">
        <v>42</v>
      </c>
      <c r="H165" s="12">
        <v>183</v>
      </c>
      <c r="I165" s="21">
        <f t="shared" si="29"/>
        <v>9917</v>
      </c>
      <c r="J165" s="7">
        <f t="shared" si="30"/>
        <v>4.8594332963597866</v>
      </c>
      <c r="K165" s="12">
        <v>9038</v>
      </c>
      <c r="L165" s="12">
        <v>446</v>
      </c>
      <c r="M165" s="12">
        <v>135</v>
      </c>
      <c r="N165" s="12">
        <v>64</v>
      </c>
      <c r="O165" s="12">
        <v>234</v>
      </c>
      <c r="P165" s="21">
        <f t="shared" si="31"/>
        <v>9917</v>
      </c>
      <c r="Q165" s="7">
        <f t="shared" si="32"/>
        <v>4.8140566703640211</v>
      </c>
      <c r="R165" s="12">
        <v>9099</v>
      </c>
      <c r="S165" s="12">
        <v>444</v>
      </c>
      <c r="T165" s="12">
        <v>140</v>
      </c>
      <c r="U165" s="12">
        <v>51</v>
      </c>
      <c r="V165" s="12">
        <v>183</v>
      </c>
      <c r="W165" s="21">
        <f t="shared" si="33"/>
        <v>9917</v>
      </c>
      <c r="X165" s="7">
        <f t="shared" si="34"/>
        <v>4.837753352828476</v>
      </c>
    </row>
    <row r="166" spans="1:24" ht="12" customHeight="1" x14ac:dyDescent="0.25">
      <c r="A166" s="10">
        <v>42893</v>
      </c>
      <c r="B166" s="11" t="s">
        <v>15</v>
      </c>
      <c r="C166" s="7">
        <f t="shared" si="28"/>
        <v>4.8358269308532149</v>
      </c>
      <c r="D166" s="12">
        <v>9239</v>
      </c>
      <c r="E166" s="12">
        <v>316</v>
      </c>
      <c r="F166" s="12">
        <v>111</v>
      </c>
      <c r="G166" s="12">
        <v>43</v>
      </c>
      <c r="H166" s="12">
        <v>183</v>
      </c>
      <c r="I166" s="21">
        <f t="shared" si="29"/>
        <v>9892</v>
      </c>
      <c r="J166" s="7">
        <f t="shared" si="30"/>
        <v>4.8585725839061871</v>
      </c>
      <c r="K166" s="12">
        <v>9007</v>
      </c>
      <c r="L166" s="12">
        <v>449</v>
      </c>
      <c r="M166" s="12">
        <v>136</v>
      </c>
      <c r="N166" s="12">
        <v>66</v>
      </c>
      <c r="O166" s="12">
        <v>234</v>
      </c>
      <c r="P166" s="21">
        <f t="shared" si="31"/>
        <v>9892</v>
      </c>
      <c r="Q166" s="7">
        <f t="shared" si="32"/>
        <v>4.8124747270521633</v>
      </c>
      <c r="R166" s="12">
        <v>9069</v>
      </c>
      <c r="S166" s="12">
        <v>447</v>
      </c>
      <c r="T166" s="12">
        <v>140</v>
      </c>
      <c r="U166" s="12">
        <v>53</v>
      </c>
      <c r="V166" s="12">
        <v>183</v>
      </c>
      <c r="W166" s="21">
        <f t="shared" si="33"/>
        <v>9892</v>
      </c>
      <c r="X166" s="7">
        <f t="shared" si="34"/>
        <v>4.8364334816012944</v>
      </c>
    </row>
    <row r="167" spans="1:24" ht="12" customHeight="1" x14ac:dyDescent="0.25">
      <c r="A167" s="10">
        <v>42894</v>
      </c>
      <c r="B167" s="11" t="s">
        <v>16</v>
      </c>
      <c r="C167" s="7">
        <f t="shared" si="28"/>
        <v>4.8366724295738841</v>
      </c>
      <c r="D167" s="12">
        <v>9181</v>
      </c>
      <c r="E167" s="12">
        <v>315</v>
      </c>
      <c r="F167" s="12">
        <v>111</v>
      </c>
      <c r="G167" s="12">
        <v>44</v>
      </c>
      <c r="H167" s="12">
        <v>182</v>
      </c>
      <c r="I167" s="21">
        <f t="shared" si="29"/>
        <v>9833</v>
      </c>
      <c r="J167" s="7">
        <f t="shared" si="30"/>
        <v>4.8579273873690632</v>
      </c>
      <c r="K167" s="12">
        <v>8957</v>
      </c>
      <c r="L167" s="12">
        <v>446</v>
      </c>
      <c r="M167" s="12">
        <v>132</v>
      </c>
      <c r="N167" s="12">
        <v>67</v>
      </c>
      <c r="O167" s="12">
        <v>231</v>
      </c>
      <c r="P167" s="21">
        <f t="shared" si="31"/>
        <v>9833</v>
      </c>
      <c r="Q167" s="7">
        <f t="shared" si="32"/>
        <v>4.8133835045255768</v>
      </c>
      <c r="R167" s="12">
        <v>9021</v>
      </c>
      <c r="S167" s="12">
        <v>445</v>
      </c>
      <c r="T167" s="12">
        <v>138</v>
      </c>
      <c r="U167" s="12">
        <v>51</v>
      </c>
      <c r="V167" s="12">
        <v>178</v>
      </c>
      <c r="W167" s="21">
        <f t="shared" si="33"/>
        <v>9833</v>
      </c>
      <c r="X167" s="7">
        <f t="shared" si="34"/>
        <v>4.8387063968270114</v>
      </c>
    </row>
    <row r="168" spans="1:24" ht="12" customHeight="1" x14ac:dyDescent="0.25">
      <c r="A168" s="10">
        <v>42895</v>
      </c>
      <c r="B168" s="11" t="s">
        <v>17</v>
      </c>
      <c r="C168" s="7">
        <f t="shared" si="28"/>
        <v>4.8378093195820142</v>
      </c>
      <c r="D168" s="12">
        <v>9151</v>
      </c>
      <c r="E168" s="12">
        <v>310</v>
      </c>
      <c r="F168" s="12">
        <v>108</v>
      </c>
      <c r="G168" s="12">
        <v>44</v>
      </c>
      <c r="H168" s="12">
        <v>180</v>
      </c>
      <c r="I168" s="21">
        <f t="shared" si="29"/>
        <v>9793</v>
      </c>
      <c r="J168" s="7">
        <f t="shared" si="30"/>
        <v>4.8592872459920349</v>
      </c>
      <c r="K168" s="12">
        <v>8927</v>
      </c>
      <c r="L168" s="12">
        <v>439</v>
      </c>
      <c r="M168" s="12">
        <v>130</v>
      </c>
      <c r="N168" s="12">
        <v>68</v>
      </c>
      <c r="O168" s="12">
        <v>229</v>
      </c>
      <c r="P168" s="21">
        <f t="shared" si="31"/>
        <v>9793</v>
      </c>
      <c r="Q168" s="7">
        <f t="shared" si="32"/>
        <v>4.8142550801592972</v>
      </c>
      <c r="R168" s="12">
        <v>8992</v>
      </c>
      <c r="S168" s="12">
        <v>437</v>
      </c>
      <c r="T168" s="12">
        <v>137</v>
      </c>
      <c r="U168" s="12">
        <v>51</v>
      </c>
      <c r="V168" s="12">
        <v>176</v>
      </c>
      <c r="W168" s="21">
        <f t="shared" si="33"/>
        <v>9793</v>
      </c>
      <c r="X168" s="7">
        <f t="shared" si="34"/>
        <v>4.8398856325947106</v>
      </c>
    </row>
    <row r="169" spans="1:24" ht="12" customHeight="1" x14ac:dyDescent="0.25">
      <c r="A169" s="10">
        <v>42896</v>
      </c>
      <c r="B169" s="11" t="s">
        <v>18</v>
      </c>
      <c r="C169" s="7">
        <f t="shared" si="28"/>
        <v>4.8392381732541461</v>
      </c>
      <c r="D169" s="12">
        <v>9126</v>
      </c>
      <c r="E169" s="12">
        <v>310</v>
      </c>
      <c r="F169" s="12">
        <v>110</v>
      </c>
      <c r="G169" s="12">
        <v>42</v>
      </c>
      <c r="H169" s="12">
        <v>178</v>
      </c>
      <c r="I169" s="21">
        <f t="shared" si="29"/>
        <v>9766</v>
      </c>
      <c r="J169" s="7">
        <f t="shared" si="30"/>
        <v>4.8599221789883265</v>
      </c>
      <c r="K169" s="12">
        <v>8906</v>
      </c>
      <c r="L169" s="12">
        <v>440</v>
      </c>
      <c r="M169" s="12">
        <v>129</v>
      </c>
      <c r="N169" s="12">
        <v>67</v>
      </c>
      <c r="O169" s="12">
        <v>224</v>
      </c>
      <c r="P169" s="21">
        <f t="shared" si="31"/>
        <v>9766</v>
      </c>
      <c r="Q169" s="7">
        <f t="shared" si="32"/>
        <v>4.8161990579561742</v>
      </c>
      <c r="R169" s="12">
        <v>8971</v>
      </c>
      <c r="S169" s="12">
        <v>437</v>
      </c>
      <c r="T169" s="12">
        <v>136</v>
      </c>
      <c r="U169" s="12">
        <v>50</v>
      </c>
      <c r="V169" s="12">
        <v>172</v>
      </c>
      <c r="W169" s="21">
        <f t="shared" si="33"/>
        <v>9766</v>
      </c>
      <c r="X169" s="7">
        <f t="shared" si="34"/>
        <v>4.8415932828179402</v>
      </c>
    </row>
    <row r="170" spans="1:24" ht="12" customHeight="1" x14ac:dyDescent="0.25">
      <c r="A170" s="10">
        <v>42897</v>
      </c>
      <c r="B170" s="11" t="s">
        <v>12</v>
      </c>
      <c r="C170" s="7">
        <f t="shared" si="28"/>
        <v>4.8392734514489772</v>
      </c>
      <c r="D170" s="12">
        <v>9068</v>
      </c>
      <c r="E170" s="12">
        <v>308</v>
      </c>
      <c r="F170" s="12">
        <v>110</v>
      </c>
      <c r="G170" s="12">
        <v>43</v>
      </c>
      <c r="H170" s="12">
        <v>179</v>
      </c>
      <c r="I170" s="21">
        <f t="shared" si="29"/>
        <v>9708</v>
      </c>
      <c r="J170" s="7">
        <f t="shared" si="30"/>
        <v>4.8585702513391018</v>
      </c>
      <c r="K170" s="12">
        <v>8854</v>
      </c>
      <c r="L170" s="12">
        <v>439</v>
      </c>
      <c r="M170" s="12">
        <v>126</v>
      </c>
      <c r="N170" s="12">
        <v>66</v>
      </c>
      <c r="O170" s="12">
        <v>223</v>
      </c>
      <c r="P170" s="21">
        <f t="shared" si="31"/>
        <v>9708</v>
      </c>
      <c r="Q170" s="7">
        <f t="shared" si="32"/>
        <v>4.8165430572723524</v>
      </c>
      <c r="R170" s="12">
        <v>8920</v>
      </c>
      <c r="S170" s="12">
        <v>436</v>
      </c>
      <c r="T170" s="12">
        <v>134</v>
      </c>
      <c r="U170" s="12">
        <v>49</v>
      </c>
      <c r="V170" s="12">
        <v>169</v>
      </c>
      <c r="W170" s="21">
        <f t="shared" si="33"/>
        <v>9708</v>
      </c>
      <c r="X170" s="7">
        <f t="shared" si="34"/>
        <v>4.8427070457354757</v>
      </c>
    </row>
    <row r="171" spans="1:24" ht="12" customHeight="1" x14ac:dyDescent="0.25">
      <c r="A171" s="10">
        <v>42898</v>
      </c>
      <c r="B171" s="11" t="s">
        <v>13</v>
      </c>
      <c r="C171" s="7">
        <f t="shared" si="28"/>
        <v>4.8392425184878016</v>
      </c>
      <c r="D171" s="12">
        <v>9009</v>
      </c>
      <c r="E171" s="12">
        <v>307</v>
      </c>
      <c r="F171" s="12">
        <v>109</v>
      </c>
      <c r="G171" s="12">
        <v>43</v>
      </c>
      <c r="H171" s="12">
        <v>178</v>
      </c>
      <c r="I171" s="21">
        <f t="shared" si="29"/>
        <v>9646</v>
      </c>
      <c r="J171" s="7">
        <f t="shared" si="30"/>
        <v>4.8583868961227452</v>
      </c>
      <c r="K171" s="12">
        <v>8800</v>
      </c>
      <c r="L171" s="12">
        <v>432</v>
      </c>
      <c r="M171" s="12">
        <v>126</v>
      </c>
      <c r="N171" s="12">
        <v>66</v>
      </c>
      <c r="O171" s="12">
        <v>222</v>
      </c>
      <c r="P171" s="21">
        <f t="shared" si="31"/>
        <v>9646</v>
      </c>
      <c r="Q171" s="7">
        <f t="shared" si="32"/>
        <v>4.8165042504665143</v>
      </c>
      <c r="R171" s="12">
        <v>8865</v>
      </c>
      <c r="S171" s="12">
        <v>431</v>
      </c>
      <c r="T171" s="12">
        <v>133</v>
      </c>
      <c r="U171" s="12">
        <v>49</v>
      </c>
      <c r="V171" s="12">
        <v>168</v>
      </c>
      <c r="W171" s="21">
        <f t="shared" si="33"/>
        <v>9646</v>
      </c>
      <c r="X171" s="7">
        <f t="shared" si="34"/>
        <v>4.8428364088741445</v>
      </c>
    </row>
    <row r="172" spans="1:24" ht="12" customHeight="1" x14ac:dyDescent="0.25">
      <c r="A172" s="10">
        <v>42899</v>
      </c>
      <c r="B172" s="11" t="s">
        <v>14</v>
      </c>
      <c r="C172" s="7">
        <f t="shared" si="28"/>
        <v>4.8384017218635007</v>
      </c>
      <c r="D172" s="12">
        <v>8962</v>
      </c>
      <c r="E172" s="12">
        <v>309</v>
      </c>
      <c r="F172" s="12">
        <v>111</v>
      </c>
      <c r="G172" s="12">
        <v>42</v>
      </c>
      <c r="H172" s="12">
        <v>178</v>
      </c>
      <c r="I172" s="21">
        <f t="shared" si="29"/>
        <v>9602</v>
      </c>
      <c r="J172" s="7">
        <f t="shared" si="30"/>
        <v>4.8574255363465948</v>
      </c>
      <c r="K172" s="12">
        <v>8756</v>
      </c>
      <c r="L172" s="12">
        <v>433</v>
      </c>
      <c r="M172" s="12">
        <v>125</v>
      </c>
      <c r="N172" s="12">
        <v>67</v>
      </c>
      <c r="O172" s="12">
        <v>221</v>
      </c>
      <c r="P172" s="21">
        <f t="shared" si="31"/>
        <v>9602</v>
      </c>
      <c r="Q172" s="7">
        <f t="shared" si="32"/>
        <v>4.8158716933972086</v>
      </c>
      <c r="R172" s="12">
        <v>8820</v>
      </c>
      <c r="S172" s="12">
        <v>431</v>
      </c>
      <c r="T172" s="12">
        <v>134</v>
      </c>
      <c r="U172" s="12">
        <v>49</v>
      </c>
      <c r="V172" s="12">
        <v>168</v>
      </c>
      <c r="W172" s="21">
        <f t="shared" si="33"/>
        <v>9602</v>
      </c>
      <c r="X172" s="7">
        <f t="shared" si="34"/>
        <v>4.8419079358466988</v>
      </c>
    </row>
    <row r="173" spans="1:24" ht="12" customHeight="1" x14ac:dyDescent="0.25">
      <c r="A173" s="10">
        <v>42900</v>
      </c>
      <c r="B173" s="11" t="s">
        <v>15</v>
      </c>
      <c r="C173" s="7">
        <f t="shared" si="28"/>
        <v>4.8381662814316737</v>
      </c>
      <c r="D173" s="12">
        <v>8884</v>
      </c>
      <c r="E173" s="12">
        <v>305</v>
      </c>
      <c r="F173" s="12">
        <v>110</v>
      </c>
      <c r="G173" s="12">
        <v>41</v>
      </c>
      <c r="H173" s="12">
        <v>178</v>
      </c>
      <c r="I173" s="21">
        <f t="shared" si="29"/>
        <v>9518</v>
      </c>
      <c r="J173" s="7">
        <f t="shared" si="30"/>
        <v>4.8571128388316875</v>
      </c>
      <c r="K173" s="12">
        <v>8677</v>
      </c>
      <c r="L173" s="12">
        <v>431</v>
      </c>
      <c r="M173" s="12">
        <v>124</v>
      </c>
      <c r="N173" s="12">
        <v>66</v>
      </c>
      <c r="O173" s="12">
        <v>220</v>
      </c>
      <c r="P173" s="21">
        <f t="shared" si="31"/>
        <v>9518</v>
      </c>
      <c r="Q173" s="7">
        <f t="shared" si="32"/>
        <v>4.8154023954612315</v>
      </c>
      <c r="R173" s="12">
        <v>8741</v>
      </c>
      <c r="S173" s="12">
        <v>431</v>
      </c>
      <c r="T173" s="12">
        <v>131</v>
      </c>
      <c r="U173" s="12">
        <v>49</v>
      </c>
      <c r="V173" s="12">
        <v>166</v>
      </c>
      <c r="W173" s="21">
        <f t="shared" si="33"/>
        <v>9518</v>
      </c>
      <c r="X173" s="7">
        <f t="shared" si="34"/>
        <v>4.8419836100021012</v>
      </c>
    </row>
    <row r="174" spans="1:24" ht="12" customHeight="1" x14ac:dyDescent="0.25">
      <c r="A174" s="10">
        <v>42901</v>
      </c>
      <c r="B174" s="11" t="s">
        <v>16</v>
      </c>
      <c r="C174" s="7">
        <f t="shared" si="28"/>
        <v>4.8385857304004505</v>
      </c>
      <c r="D174" s="12">
        <v>8826</v>
      </c>
      <c r="E174" s="12">
        <v>304</v>
      </c>
      <c r="F174" s="12">
        <v>109</v>
      </c>
      <c r="G174" s="12">
        <v>41</v>
      </c>
      <c r="H174" s="12">
        <v>176</v>
      </c>
      <c r="I174" s="21">
        <f t="shared" si="29"/>
        <v>9456</v>
      </c>
      <c r="J174" s="7">
        <f t="shared" si="30"/>
        <v>4.8573392554991539</v>
      </c>
      <c r="K174" s="12">
        <v>8619</v>
      </c>
      <c r="L174" s="12">
        <v>431</v>
      </c>
      <c r="M174" s="12">
        <v>124</v>
      </c>
      <c r="N174" s="12">
        <v>64</v>
      </c>
      <c r="O174" s="12">
        <v>218</v>
      </c>
      <c r="P174" s="21">
        <f t="shared" si="31"/>
        <v>9456</v>
      </c>
      <c r="Q174" s="7">
        <f t="shared" si="32"/>
        <v>4.8156725888324869</v>
      </c>
      <c r="R174" s="12">
        <v>8685</v>
      </c>
      <c r="S174" s="12">
        <v>429</v>
      </c>
      <c r="T174" s="12">
        <v>131</v>
      </c>
      <c r="U174" s="12">
        <v>48</v>
      </c>
      <c r="V174" s="12">
        <v>163</v>
      </c>
      <c r="W174" s="21">
        <f t="shared" si="33"/>
        <v>9456</v>
      </c>
      <c r="X174" s="7">
        <f t="shared" si="34"/>
        <v>4.8427453468697124</v>
      </c>
    </row>
    <row r="175" spans="1:24" ht="12" customHeight="1" x14ac:dyDescent="0.25">
      <c r="A175" s="10">
        <v>42902</v>
      </c>
      <c r="B175" s="11" t="s">
        <v>17</v>
      </c>
      <c r="C175" s="7">
        <f t="shared" si="28"/>
        <v>4.8367543296985245</v>
      </c>
      <c r="D175" s="12">
        <v>8725</v>
      </c>
      <c r="E175" s="12">
        <v>304</v>
      </c>
      <c r="F175" s="12">
        <v>108</v>
      </c>
      <c r="G175" s="12">
        <v>41</v>
      </c>
      <c r="H175" s="12">
        <v>176</v>
      </c>
      <c r="I175" s="21">
        <f t="shared" si="29"/>
        <v>9354</v>
      </c>
      <c r="J175" s="7">
        <f t="shared" si="30"/>
        <v>4.8559974342527257</v>
      </c>
      <c r="K175" s="12">
        <v>8517</v>
      </c>
      <c r="L175" s="12">
        <v>429</v>
      </c>
      <c r="M175" s="12">
        <v>124</v>
      </c>
      <c r="N175" s="12">
        <v>64</v>
      </c>
      <c r="O175" s="12">
        <v>220</v>
      </c>
      <c r="P175" s="21">
        <f t="shared" si="31"/>
        <v>9354</v>
      </c>
      <c r="Q175" s="7">
        <f t="shared" si="32"/>
        <v>4.8130211674150098</v>
      </c>
      <c r="R175" s="12">
        <v>8586</v>
      </c>
      <c r="S175" s="12">
        <v>427</v>
      </c>
      <c r="T175" s="12">
        <v>129</v>
      </c>
      <c r="U175" s="12">
        <v>48</v>
      </c>
      <c r="V175" s="12">
        <v>164</v>
      </c>
      <c r="W175" s="21">
        <f t="shared" si="33"/>
        <v>9354</v>
      </c>
      <c r="X175" s="7">
        <f t="shared" si="34"/>
        <v>4.8412443874278379</v>
      </c>
    </row>
    <row r="176" spans="1:24" ht="12" customHeight="1" x14ac:dyDescent="0.25">
      <c r="A176" s="10">
        <v>42903</v>
      </c>
      <c r="B176" s="11" t="s">
        <v>18</v>
      </c>
      <c r="C176" s="7">
        <f t="shared" si="28"/>
        <v>4.8366388497525374</v>
      </c>
      <c r="D176" s="12">
        <v>8611</v>
      </c>
      <c r="E176" s="12">
        <v>295</v>
      </c>
      <c r="F176" s="12">
        <v>107</v>
      </c>
      <c r="G176" s="12">
        <v>39</v>
      </c>
      <c r="H176" s="12">
        <v>175</v>
      </c>
      <c r="I176" s="21">
        <f t="shared" si="29"/>
        <v>9227</v>
      </c>
      <c r="J176" s="7">
        <f t="shared" si="30"/>
        <v>4.8562913189552397</v>
      </c>
      <c r="K176" s="12">
        <v>8397</v>
      </c>
      <c r="L176" s="12">
        <v>427</v>
      </c>
      <c r="M176" s="12">
        <v>122</v>
      </c>
      <c r="N176" s="12">
        <v>63</v>
      </c>
      <c r="O176" s="12">
        <v>218</v>
      </c>
      <c r="P176" s="21">
        <f t="shared" si="31"/>
        <v>9227</v>
      </c>
      <c r="Q176" s="7">
        <f t="shared" si="32"/>
        <v>4.8122900184241901</v>
      </c>
      <c r="R176" s="12">
        <v>8473</v>
      </c>
      <c r="S176" s="12">
        <v>416</v>
      </c>
      <c r="T176" s="12">
        <v>128</v>
      </c>
      <c r="U176" s="12">
        <v>48</v>
      </c>
      <c r="V176" s="12">
        <v>162</v>
      </c>
      <c r="W176" s="21">
        <f t="shared" si="33"/>
        <v>9227</v>
      </c>
      <c r="X176" s="7">
        <f t="shared" si="34"/>
        <v>4.8413352118781834</v>
      </c>
    </row>
    <row r="177" spans="1:24" ht="12" customHeight="1" x14ac:dyDescent="0.25">
      <c r="A177" s="10">
        <v>42904</v>
      </c>
      <c r="B177" s="11" t="s">
        <v>12</v>
      </c>
      <c r="C177" s="7">
        <f t="shared" si="28"/>
        <v>4.8369680365296803</v>
      </c>
      <c r="D177" s="12">
        <v>8517</v>
      </c>
      <c r="E177" s="12">
        <v>290</v>
      </c>
      <c r="F177" s="12">
        <v>105</v>
      </c>
      <c r="G177" s="12">
        <v>38</v>
      </c>
      <c r="H177" s="12">
        <v>175</v>
      </c>
      <c r="I177" s="21">
        <f t="shared" si="29"/>
        <v>9125</v>
      </c>
      <c r="J177" s="7">
        <f t="shared" si="30"/>
        <v>4.8559999999999999</v>
      </c>
      <c r="K177" s="12">
        <v>8309</v>
      </c>
      <c r="L177" s="12">
        <v>417</v>
      </c>
      <c r="M177" s="12">
        <v>122</v>
      </c>
      <c r="N177" s="12">
        <v>61</v>
      </c>
      <c r="O177" s="12">
        <v>216</v>
      </c>
      <c r="P177" s="21">
        <f t="shared" si="31"/>
        <v>9125</v>
      </c>
      <c r="Q177" s="7">
        <f t="shared" si="32"/>
        <v>4.8128219178082192</v>
      </c>
      <c r="R177" s="12">
        <v>8382</v>
      </c>
      <c r="S177" s="12">
        <v>409</v>
      </c>
      <c r="T177" s="12">
        <v>128</v>
      </c>
      <c r="U177" s="12">
        <v>48</v>
      </c>
      <c r="V177" s="12">
        <v>158</v>
      </c>
      <c r="W177" s="21">
        <f t="shared" si="33"/>
        <v>9125</v>
      </c>
      <c r="X177" s="7">
        <f t="shared" si="34"/>
        <v>4.8420821917808219</v>
      </c>
    </row>
    <row r="178" spans="1:24" ht="12" customHeight="1" x14ac:dyDescent="0.25">
      <c r="A178" s="10">
        <v>42905</v>
      </c>
      <c r="B178" s="11" t="s">
        <v>13</v>
      </c>
      <c r="C178" s="7">
        <f t="shared" si="28"/>
        <v>4.8373147533731471</v>
      </c>
      <c r="D178" s="12">
        <v>8441</v>
      </c>
      <c r="E178" s="12">
        <v>287</v>
      </c>
      <c r="F178" s="12">
        <v>103</v>
      </c>
      <c r="G178" s="12">
        <v>37</v>
      </c>
      <c r="H178" s="12">
        <v>174</v>
      </c>
      <c r="I178" s="21">
        <f t="shared" si="29"/>
        <v>9042</v>
      </c>
      <c r="J178" s="7">
        <f t="shared" si="30"/>
        <v>4.8562264985622647</v>
      </c>
      <c r="K178" s="12">
        <v>8234</v>
      </c>
      <c r="L178" s="12">
        <v>413</v>
      </c>
      <c r="M178" s="12">
        <v>122</v>
      </c>
      <c r="N178" s="12">
        <v>57</v>
      </c>
      <c r="O178" s="12">
        <v>216</v>
      </c>
      <c r="P178" s="21">
        <f t="shared" si="31"/>
        <v>9042</v>
      </c>
      <c r="Q178" s="7">
        <f t="shared" si="32"/>
        <v>4.8128732581287323</v>
      </c>
      <c r="R178" s="12">
        <v>8307</v>
      </c>
      <c r="S178" s="12">
        <v>407</v>
      </c>
      <c r="T178" s="12">
        <v>126</v>
      </c>
      <c r="U178" s="12">
        <v>46</v>
      </c>
      <c r="V178" s="12">
        <v>156</v>
      </c>
      <c r="W178" s="21">
        <f t="shared" si="33"/>
        <v>9042</v>
      </c>
      <c r="X178" s="7">
        <f t="shared" si="34"/>
        <v>4.8428445034284451</v>
      </c>
    </row>
    <row r="179" spans="1:24" ht="12" customHeight="1" x14ac:dyDescent="0.25">
      <c r="A179" s="10">
        <v>42906</v>
      </c>
      <c r="B179" s="11" t="s">
        <v>14</v>
      </c>
      <c r="C179" s="7">
        <f t="shared" si="28"/>
        <v>4.8375478073595488</v>
      </c>
      <c r="D179" s="12">
        <v>8381</v>
      </c>
      <c r="E179" s="12">
        <v>284</v>
      </c>
      <c r="F179" s="12">
        <v>102</v>
      </c>
      <c r="G179" s="12">
        <v>36</v>
      </c>
      <c r="H179" s="12">
        <v>174</v>
      </c>
      <c r="I179" s="21">
        <f t="shared" si="29"/>
        <v>8977</v>
      </c>
      <c r="J179" s="7">
        <f t="shared" si="30"/>
        <v>4.8560766403029962</v>
      </c>
      <c r="K179" s="12">
        <v>8175</v>
      </c>
      <c r="L179" s="12">
        <v>410</v>
      </c>
      <c r="M179" s="12">
        <v>120</v>
      </c>
      <c r="N179" s="12">
        <v>56</v>
      </c>
      <c r="O179" s="12">
        <v>216</v>
      </c>
      <c r="P179" s="21">
        <f t="shared" si="31"/>
        <v>8977</v>
      </c>
      <c r="Q179" s="7">
        <f t="shared" si="32"/>
        <v>4.8126322824997212</v>
      </c>
      <c r="R179" s="12">
        <v>8251</v>
      </c>
      <c r="S179" s="12">
        <v>403</v>
      </c>
      <c r="T179" s="12">
        <v>125</v>
      </c>
      <c r="U179" s="12">
        <v>44</v>
      </c>
      <c r="V179" s="12">
        <v>154</v>
      </c>
      <c r="W179" s="21">
        <f t="shared" si="33"/>
        <v>8977</v>
      </c>
      <c r="X179" s="7">
        <f t="shared" si="34"/>
        <v>4.8439344992759272</v>
      </c>
    </row>
    <row r="180" spans="1:24" ht="12" customHeight="1" x14ac:dyDescent="0.25">
      <c r="A180" s="10">
        <v>42907</v>
      </c>
      <c r="B180" s="11" t="s">
        <v>15</v>
      </c>
      <c r="C180" s="7">
        <f t="shared" si="28"/>
        <v>4.8376403027930044</v>
      </c>
      <c r="D180" s="12">
        <v>8348</v>
      </c>
      <c r="E180" s="12">
        <v>279</v>
      </c>
      <c r="F180" s="12">
        <v>103</v>
      </c>
      <c r="G180" s="12">
        <v>36</v>
      </c>
      <c r="H180" s="12">
        <v>173</v>
      </c>
      <c r="I180" s="21">
        <f t="shared" si="29"/>
        <v>8939</v>
      </c>
      <c r="J180" s="7">
        <f t="shared" si="30"/>
        <v>4.8562479024499385</v>
      </c>
      <c r="K180" s="12">
        <v>8144</v>
      </c>
      <c r="L180" s="12">
        <v>404</v>
      </c>
      <c r="M180" s="12">
        <v>119</v>
      </c>
      <c r="N180" s="12">
        <v>57</v>
      </c>
      <c r="O180" s="12">
        <v>215</v>
      </c>
      <c r="P180" s="21">
        <f t="shared" si="31"/>
        <v>8939</v>
      </c>
      <c r="Q180" s="7">
        <f t="shared" si="32"/>
        <v>4.8128425998433828</v>
      </c>
      <c r="R180" s="12">
        <v>8217</v>
      </c>
      <c r="S180" s="12">
        <v>400</v>
      </c>
      <c r="T180" s="12">
        <v>124</v>
      </c>
      <c r="U180" s="12">
        <v>44</v>
      </c>
      <c r="V180" s="12">
        <v>154</v>
      </c>
      <c r="W180" s="21">
        <f t="shared" si="33"/>
        <v>8939</v>
      </c>
      <c r="X180" s="7">
        <f t="shared" si="34"/>
        <v>4.8438304060856918</v>
      </c>
    </row>
    <row r="181" spans="1:24" ht="12" customHeight="1" x14ac:dyDescent="0.25">
      <c r="A181" s="10">
        <v>42908</v>
      </c>
      <c r="B181" s="11" t="s">
        <v>16</v>
      </c>
      <c r="C181" s="7">
        <f t="shared" si="28"/>
        <v>4.837259499088236</v>
      </c>
      <c r="D181" s="12">
        <v>8364</v>
      </c>
      <c r="E181" s="12">
        <v>279</v>
      </c>
      <c r="F181" s="12">
        <v>103</v>
      </c>
      <c r="G181" s="12">
        <v>36</v>
      </c>
      <c r="H181" s="12">
        <v>175</v>
      </c>
      <c r="I181" s="21">
        <f t="shared" si="29"/>
        <v>8957</v>
      </c>
      <c r="J181" s="7">
        <f t="shared" si="30"/>
        <v>4.8556436306799151</v>
      </c>
      <c r="K181" s="12">
        <v>8160</v>
      </c>
      <c r="L181" s="12">
        <v>405</v>
      </c>
      <c r="M181" s="12">
        <v>119</v>
      </c>
      <c r="N181" s="12">
        <v>57</v>
      </c>
      <c r="O181" s="12">
        <v>216</v>
      </c>
      <c r="P181" s="21">
        <f t="shared" si="31"/>
        <v>8957</v>
      </c>
      <c r="Q181" s="7">
        <f t="shared" si="32"/>
        <v>4.8126604890030142</v>
      </c>
      <c r="R181" s="12">
        <v>8232</v>
      </c>
      <c r="S181" s="12">
        <v>402</v>
      </c>
      <c r="T181" s="12">
        <v>124</v>
      </c>
      <c r="U181" s="12">
        <v>44</v>
      </c>
      <c r="V181" s="12">
        <v>155</v>
      </c>
      <c r="W181" s="21">
        <f t="shared" si="33"/>
        <v>8957</v>
      </c>
      <c r="X181" s="7">
        <f t="shared" si="34"/>
        <v>4.8434743775817797</v>
      </c>
    </row>
    <row r="182" spans="1:24" ht="12" customHeight="1" x14ac:dyDescent="0.25">
      <c r="A182" s="10">
        <v>42909</v>
      </c>
      <c r="B182" s="11" t="s">
        <v>17</v>
      </c>
      <c r="C182" s="7">
        <f t="shared" si="28"/>
        <v>4.8390778955196128</v>
      </c>
      <c r="D182" s="12">
        <v>8372</v>
      </c>
      <c r="E182" s="12">
        <v>282</v>
      </c>
      <c r="F182" s="12">
        <v>103</v>
      </c>
      <c r="G182" s="12">
        <v>35</v>
      </c>
      <c r="H182" s="12">
        <v>173</v>
      </c>
      <c r="I182" s="21">
        <f t="shared" si="29"/>
        <v>8965</v>
      </c>
      <c r="J182" s="7">
        <f t="shared" si="30"/>
        <v>4.8566648075850534</v>
      </c>
      <c r="K182" s="12">
        <v>8171</v>
      </c>
      <c r="L182" s="12">
        <v>408</v>
      </c>
      <c r="M182" s="12">
        <v>117</v>
      </c>
      <c r="N182" s="12">
        <v>56</v>
      </c>
      <c r="O182" s="12">
        <v>213</v>
      </c>
      <c r="P182" s="21">
        <f t="shared" si="31"/>
        <v>8965</v>
      </c>
      <c r="Q182" s="7">
        <f t="shared" si="32"/>
        <v>4.8146123814835473</v>
      </c>
      <c r="R182" s="12">
        <v>8246</v>
      </c>
      <c r="S182" s="12">
        <v>403</v>
      </c>
      <c r="T182" s="12">
        <v>122</v>
      </c>
      <c r="U182" s="12">
        <v>42</v>
      </c>
      <c r="V182" s="12">
        <v>152</v>
      </c>
      <c r="W182" s="21">
        <f t="shared" si="33"/>
        <v>8965</v>
      </c>
      <c r="X182" s="7">
        <f t="shared" si="34"/>
        <v>4.8459564974902394</v>
      </c>
    </row>
    <row r="183" spans="1:24" ht="12" customHeight="1" x14ac:dyDescent="0.25">
      <c r="A183" s="10">
        <v>42910</v>
      </c>
      <c r="B183" s="11" t="s">
        <v>18</v>
      </c>
      <c r="C183" s="7">
        <f t="shared" si="28"/>
        <v>4.8380006694187214</v>
      </c>
      <c r="D183" s="12">
        <v>8365</v>
      </c>
      <c r="E183" s="12">
        <v>285</v>
      </c>
      <c r="F183" s="12">
        <v>104</v>
      </c>
      <c r="G183" s="12">
        <v>35</v>
      </c>
      <c r="H183" s="12">
        <v>174</v>
      </c>
      <c r="I183" s="21">
        <f t="shared" si="29"/>
        <v>8963</v>
      </c>
      <c r="J183" s="7">
        <f t="shared" si="30"/>
        <v>4.855628695749191</v>
      </c>
      <c r="K183" s="12">
        <v>8166</v>
      </c>
      <c r="L183" s="12">
        <v>409</v>
      </c>
      <c r="M183" s="12">
        <v>117</v>
      </c>
      <c r="N183" s="12">
        <v>55</v>
      </c>
      <c r="O183" s="12">
        <v>216</v>
      </c>
      <c r="P183" s="21">
        <f t="shared" si="31"/>
        <v>8963</v>
      </c>
      <c r="Q183" s="7">
        <f t="shared" si="32"/>
        <v>4.8134553163003462</v>
      </c>
      <c r="R183" s="12">
        <v>8239</v>
      </c>
      <c r="S183" s="12">
        <v>407</v>
      </c>
      <c r="T183" s="12">
        <v>122</v>
      </c>
      <c r="U183" s="12">
        <v>41</v>
      </c>
      <c r="V183" s="12">
        <v>154</v>
      </c>
      <c r="W183" s="21">
        <f t="shared" si="33"/>
        <v>8963</v>
      </c>
      <c r="X183" s="7">
        <f t="shared" si="34"/>
        <v>4.8449179962066271</v>
      </c>
    </row>
    <row r="184" spans="1:24" ht="12" customHeight="1" x14ac:dyDescent="0.25">
      <c r="A184" s="10">
        <v>42911</v>
      </c>
      <c r="B184" s="11" t="s">
        <v>12</v>
      </c>
      <c r="C184" s="7">
        <f t="shared" si="28"/>
        <v>4.8375943784107047</v>
      </c>
      <c r="D184" s="12">
        <v>8321</v>
      </c>
      <c r="E184" s="12">
        <v>284</v>
      </c>
      <c r="F184" s="12">
        <v>102</v>
      </c>
      <c r="G184" s="12">
        <v>34</v>
      </c>
      <c r="H184" s="12">
        <v>177</v>
      </c>
      <c r="I184" s="21">
        <f t="shared" si="29"/>
        <v>8918</v>
      </c>
      <c r="J184" s="7">
        <f t="shared" si="30"/>
        <v>4.8544516707782011</v>
      </c>
      <c r="K184" s="12">
        <v>8126</v>
      </c>
      <c r="L184" s="12">
        <v>405</v>
      </c>
      <c r="M184" s="12">
        <v>115</v>
      </c>
      <c r="N184" s="12">
        <v>55</v>
      </c>
      <c r="O184" s="12">
        <v>217</v>
      </c>
      <c r="P184" s="21">
        <f t="shared" si="31"/>
        <v>8918</v>
      </c>
      <c r="Q184" s="7">
        <f t="shared" si="32"/>
        <v>4.8129625476564248</v>
      </c>
      <c r="R184" s="12">
        <v>8199</v>
      </c>
      <c r="S184" s="12">
        <v>407</v>
      </c>
      <c r="T184" s="12">
        <v>118</v>
      </c>
      <c r="U184" s="12">
        <v>40</v>
      </c>
      <c r="V184" s="12">
        <v>154</v>
      </c>
      <c r="W184" s="21">
        <f t="shared" si="33"/>
        <v>8918</v>
      </c>
      <c r="X184" s="7">
        <f t="shared" si="34"/>
        <v>4.8453689167974883</v>
      </c>
    </row>
    <row r="185" spans="1:24" ht="12" customHeight="1" x14ac:dyDescent="0.25">
      <c r="A185" s="10">
        <v>42912</v>
      </c>
      <c r="B185" s="11" t="s">
        <v>13</v>
      </c>
      <c r="C185" s="7">
        <f t="shared" si="28"/>
        <v>4.837673026561915</v>
      </c>
      <c r="D185" s="12">
        <v>8316</v>
      </c>
      <c r="E185" s="12">
        <v>283</v>
      </c>
      <c r="F185" s="12">
        <v>100</v>
      </c>
      <c r="G185" s="12">
        <v>35</v>
      </c>
      <c r="H185" s="12">
        <v>176</v>
      </c>
      <c r="I185" s="21">
        <f t="shared" si="29"/>
        <v>8910</v>
      </c>
      <c r="J185" s="7">
        <f t="shared" si="30"/>
        <v>4.8549943883277216</v>
      </c>
      <c r="K185" s="12">
        <v>8117</v>
      </c>
      <c r="L185" s="12">
        <v>408</v>
      </c>
      <c r="M185" s="12">
        <v>115</v>
      </c>
      <c r="N185" s="12">
        <v>53</v>
      </c>
      <c r="O185" s="12">
        <v>217</v>
      </c>
      <c r="P185" s="21">
        <f t="shared" si="31"/>
        <v>8910</v>
      </c>
      <c r="Q185" s="7">
        <f t="shared" si="32"/>
        <v>4.8131313131313131</v>
      </c>
      <c r="R185" s="12">
        <v>8189</v>
      </c>
      <c r="S185" s="12">
        <v>410</v>
      </c>
      <c r="T185" s="12">
        <v>116</v>
      </c>
      <c r="U185" s="12">
        <v>40</v>
      </c>
      <c r="V185" s="12">
        <v>155</v>
      </c>
      <c r="W185" s="21">
        <f t="shared" si="33"/>
        <v>8910</v>
      </c>
      <c r="X185" s="7">
        <f t="shared" si="34"/>
        <v>4.8448933782267112</v>
      </c>
    </row>
    <row r="186" spans="1:24" ht="12" customHeight="1" x14ac:dyDescent="0.25">
      <c r="A186" s="10">
        <v>42913</v>
      </c>
      <c r="B186" s="11" t="s">
        <v>14</v>
      </c>
      <c r="C186" s="7">
        <f t="shared" si="28"/>
        <v>4.8380770240372</v>
      </c>
      <c r="D186" s="12">
        <v>8298</v>
      </c>
      <c r="E186" s="12">
        <v>281</v>
      </c>
      <c r="F186" s="12">
        <v>100</v>
      </c>
      <c r="G186" s="12">
        <v>35</v>
      </c>
      <c r="H186" s="12">
        <v>175</v>
      </c>
      <c r="I186" s="21">
        <f t="shared" si="29"/>
        <v>8889</v>
      </c>
      <c r="J186" s="7">
        <f t="shared" si="30"/>
        <v>4.8553268084148948</v>
      </c>
      <c r="K186" s="12">
        <v>8098</v>
      </c>
      <c r="L186" s="12">
        <v>408</v>
      </c>
      <c r="M186" s="12">
        <v>114</v>
      </c>
      <c r="N186" s="12">
        <v>53</v>
      </c>
      <c r="O186" s="12">
        <v>216</v>
      </c>
      <c r="P186" s="21">
        <f t="shared" si="31"/>
        <v>8889</v>
      </c>
      <c r="Q186" s="7">
        <f t="shared" si="32"/>
        <v>4.8133648329395884</v>
      </c>
      <c r="R186" s="12">
        <v>8173</v>
      </c>
      <c r="S186" s="12">
        <v>407</v>
      </c>
      <c r="T186" s="12">
        <v>115</v>
      </c>
      <c r="U186" s="12">
        <v>40</v>
      </c>
      <c r="V186" s="12">
        <v>154</v>
      </c>
      <c r="W186" s="21">
        <f t="shared" si="33"/>
        <v>8889</v>
      </c>
      <c r="X186" s="7">
        <f t="shared" si="34"/>
        <v>4.8455394307571158</v>
      </c>
    </row>
    <row r="187" spans="1:24" ht="12" customHeight="1" x14ac:dyDescent="0.25">
      <c r="A187" s="10">
        <v>42914</v>
      </c>
      <c r="B187" s="11" t="s">
        <v>15</v>
      </c>
      <c r="C187" s="7">
        <f t="shared" si="28"/>
        <v>4.8373033877797944</v>
      </c>
      <c r="D187" s="12">
        <v>8225</v>
      </c>
      <c r="E187" s="12">
        <v>281</v>
      </c>
      <c r="F187" s="12">
        <v>100</v>
      </c>
      <c r="G187" s="12">
        <v>35</v>
      </c>
      <c r="H187" s="12">
        <v>175</v>
      </c>
      <c r="I187" s="21">
        <f t="shared" si="29"/>
        <v>8816</v>
      </c>
      <c r="J187" s="7">
        <f t="shared" si="30"/>
        <v>4.8541288566243193</v>
      </c>
      <c r="K187" s="12">
        <v>8030</v>
      </c>
      <c r="L187" s="12">
        <v>403</v>
      </c>
      <c r="M187" s="12">
        <v>114</v>
      </c>
      <c r="N187" s="12">
        <v>53</v>
      </c>
      <c r="O187" s="12">
        <v>216</v>
      </c>
      <c r="P187" s="21">
        <f t="shared" si="31"/>
        <v>8816</v>
      </c>
      <c r="Q187" s="7">
        <f t="shared" si="32"/>
        <v>4.8123865698729587</v>
      </c>
      <c r="R187" s="12">
        <v>8108</v>
      </c>
      <c r="S187" s="12">
        <v>400</v>
      </c>
      <c r="T187" s="12">
        <v>115</v>
      </c>
      <c r="U187" s="12">
        <v>39</v>
      </c>
      <c r="V187" s="12">
        <v>154</v>
      </c>
      <c r="W187" s="21">
        <f t="shared" si="33"/>
        <v>8816</v>
      </c>
      <c r="X187" s="7">
        <f t="shared" si="34"/>
        <v>4.8453947368421053</v>
      </c>
    </row>
    <row r="188" spans="1:24" ht="12" customHeight="1" x14ac:dyDescent="0.25">
      <c r="A188" s="10">
        <v>42915</v>
      </c>
      <c r="B188" s="11" t="s">
        <v>16</v>
      </c>
      <c r="C188" s="7">
        <f t="shared" si="28"/>
        <v>4.8392857142857144</v>
      </c>
      <c r="D188" s="12">
        <v>8204</v>
      </c>
      <c r="E188" s="12">
        <v>282</v>
      </c>
      <c r="F188" s="12">
        <v>102</v>
      </c>
      <c r="G188" s="12">
        <v>35</v>
      </c>
      <c r="H188" s="12">
        <v>169</v>
      </c>
      <c r="I188" s="21">
        <f t="shared" si="29"/>
        <v>8792</v>
      </c>
      <c r="J188" s="7">
        <f t="shared" si="30"/>
        <v>4.8558917197452232</v>
      </c>
      <c r="K188" s="12">
        <v>8009</v>
      </c>
      <c r="L188" s="12">
        <v>404</v>
      </c>
      <c r="M188" s="12">
        <v>116</v>
      </c>
      <c r="N188" s="12">
        <v>53</v>
      </c>
      <c r="O188" s="12">
        <v>210</v>
      </c>
      <c r="P188" s="21">
        <f t="shared" si="31"/>
        <v>8792</v>
      </c>
      <c r="Q188" s="7">
        <f t="shared" si="32"/>
        <v>4.8140354868061879</v>
      </c>
      <c r="R188" s="12">
        <v>8089</v>
      </c>
      <c r="S188" s="12">
        <v>402</v>
      </c>
      <c r="T188" s="12">
        <v>115</v>
      </c>
      <c r="U188" s="12">
        <v>39</v>
      </c>
      <c r="V188" s="12">
        <v>147</v>
      </c>
      <c r="W188" s="21">
        <f t="shared" si="33"/>
        <v>8792</v>
      </c>
      <c r="X188" s="7">
        <f t="shared" si="34"/>
        <v>4.8479299363057322</v>
      </c>
    </row>
    <row r="189" spans="1:24" ht="12" customHeight="1" x14ac:dyDescent="0.25">
      <c r="A189" s="10">
        <v>42916</v>
      </c>
      <c r="B189" s="11" t="s">
        <v>17</v>
      </c>
      <c r="C189" s="7">
        <f t="shared" si="28"/>
        <v>4.8393762629150929</v>
      </c>
      <c r="D189" s="12">
        <v>8158</v>
      </c>
      <c r="E189" s="12">
        <v>281</v>
      </c>
      <c r="F189" s="12">
        <v>101</v>
      </c>
      <c r="G189" s="12">
        <v>34</v>
      </c>
      <c r="H189" s="12">
        <v>169</v>
      </c>
      <c r="I189" s="21">
        <f t="shared" si="29"/>
        <v>8743</v>
      </c>
      <c r="J189" s="7">
        <f t="shared" si="30"/>
        <v>4.8557703305501541</v>
      </c>
      <c r="K189" s="12">
        <v>7967</v>
      </c>
      <c r="L189" s="12">
        <v>400</v>
      </c>
      <c r="M189" s="12">
        <v>115</v>
      </c>
      <c r="N189" s="12">
        <v>53</v>
      </c>
      <c r="O189" s="12">
        <v>208</v>
      </c>
      <c r="P189" s="21">
        <f t="shared" si="31"/>
        <v>8743</v>
      </c>
      <c r="Q189" s="7">
        <f t="shared" si="32"/>
        <v>4.814594532769072</v>
      </c>
      <c r="R189" s="12">
        <v>8044</v>
      </c>
      <c r="S189" s="12">
        <v>400</v>
      </c>
      <c r="T189" s="12">
        <v>113</v>
      </c>
      <c r="U189" s="12">
        <v>39</v>
      </c>
      <c r="V189" s="12">
        <v>147</v>
      </c>
      <c r="W189" s="21">
        <f t="shared" si="33"/>
        <v>8743</v>
      </c>
      <c r="X189" s="7">
        <f t="shared" si="34"/>
        <v>4.8477639254260554</v>
      </c>
    </row>
    <row r="190" spans="1:24" ht="12" customHeight="1" x14ac:dyDescent="0.25">
      <c r="A190" s="27">
        <v>42887</v>
      </c>
      <c r="B190" s="11" t="s">
        <v>19</v>
      </c>
      <c r="C190" s="7">
        <f t="shared" ref="C190" si="35">AVERAGE(C159:C189)</f>
        <v>4.8376015933512138</v>
      </c>
      <c r="D190" s="12">
        <f t="shared" ref="D190:I190" si="36">AVERAGE(D160:D189)</f>
        <v>8797.7333333333336</v>
      </c>
      <c r="E190" s="12">
        <f t="shared" si="36"/>
        <v>300.2</v>
      </c>
      <c r="F190" s="12">
        <f t="shared" si="36"/>
        <v>107.4</v>
      </c>
      <c r="G190" s="12">
        <f t="shared" si="36"/>
        <v>39.233333333333334</v>
      </c>
      <c r="H190" s="12">
        <f t="shared" si="36"/>
        <v>177.7</v>
      </c>
      <c r="I190" s="12">
        <f t="shared" si="36"/>
        <v>9422.2666666666664</v>
      </c>
      <c r="J190" s="7">
        <f t="shared" ref="J190" si="37">AVERAGE(J159:J189)</f>
        <v>4.8575859673515831</v>
      </c>
      <c r="K190" s="12">
        <f t="shared" ref="K190:P190" si="38">AVERAGE(K160:K189)</f>
        <v>8584.3333333333339</v>
      </c>
      <c r="L190" s="12">
        <f t="shared" si="38"/>
        <v>427.83333333333331</v>
      </c>
      <c r="M190" s="12">
        <f t="shared" si="38"/>
        <v>125.8</v>
      </c>
      <c r="N190" s="12">
        <f t="shared" si="38"/>
        <v>61.366666666666667</v>
      </c>
      <c r="O190" s="12">
        <f t="shared" si="38"/>
        <v>222.93333333333334</v>
      </c>
      <c r="P190" s="12">
        <f t="shared" si="38"/>
        <v>9422.2666666666664</v>
      </c>
      <c r="Q190" s="7">
        <f t="shared" ref="Q190" si="39">AVERAGE(Q159:Q189)</f>
        <v>4.8137771098859519</v>
      </c>
      <c r="R190" s="12">
        <f t="shared" ref="R190:W190" si="40">AVERAGE(R160:R189)</f>
        <v>8653.4</v>
      </c>
      <c r="S190" s="12">
        <f t="shared" si="40"/>
        <v>424.6</v>
      </c>
      <c r="T190" s="12">
        <f t="shared" si="40"/>
        <v>130.76666666666668</v>
      </c>
      <c r="U190" s="12">
        <f t="shared" si="40"/>
        <v>47.033333333333331</v>
      </c>
      <c r="V190" s="12">
        <f t="shared" si="40"/>
        <v>166.46666666666667</v>
      </c>
      <c r="W190" s="12">
        <f t="shared" si="40"/>
        <v>9422.2666666666664</v>
      </c>
      <c r="X190" s="7">
        <f t="shared" ref="X190" si="41">AVERAGE(X159:X189)</f>
        <v>4.8414417028161063</v>
      </c>
    </row>
    <row r="191" spans="1:24" ht="12" customHeight="1" x14ac:dyDescent="0.25">
      <c r="A191" s="10">
        <v>42917</v>
      </c>
      <c r="B191" s="11" t="s">
        <v>18</v>
      </c>
      <c r="C191" s="7">
        <f t="shared" ref="C191:C221" si="42">AVERAGE(J191,Q191,X191)</f>
        <v>4.8386688162137261</v>
      </c>
      <c r="D191" s="12">
        <v>8098</v>
      </c>
      <c r="E191" s="12">
        <v>281</v>
      </c>
      <c r="F191" s="12">
        <v>102</v>
      </c>
      <c r="G191" s="12">
        <v>34</v>
      </c>
      <c r="H191" s="12">
        <v>169</v>
      </c>
      <c r="I191" s="21">
        <f t="shared" ref="I191:I221" si="43">SUM(D191:H191)</f>
        <v>8684</v>
      </c>
      <c r="J191" s="7">
        <f t="shared" ref="J191:J221" si="44">(D191*5+E191*4+F191*3+G191*2+H191*1)/I191</f>
        <v>4.8545601105481344</v>
      </c>
      <c r="K191" s="12">
        <v>7913</v>
      </c>
      <c r="L191" s="12">
        <v>399</v>
      </c>
      <c r="M191" s="12">
        <v>115</v>
      </c>
      <c r="N191" s="12">
        <v>55</v>
      </c>
      <c r="O191" s="12">
        <v>202</v>
      </c>
      <c r="P191" s="21">
        <f t="shared" ref="P191:P221" si="45">SUM(K191:O191)</f>
        <v>8684</v>
      </c>
      <c r="Q191" s="7">
        <f t="shared" ref="Q191:Q221" si="46">(K191*5+L191*4+M191*3+N191*2+O191*1)/P191</f>
        <v>4.8155228005527411</v>
      </c>
      <c r="R191" s="12">
        <v>7984</v>
      </c>
      <c r="S191" s="12">
        <v>399</v>
      </c>
      <c r="T191" s="12">
        <v>113</v>
      </c>
      <c r="U191" s="12">
        <v>39</v>
      </c>
      <c r="V191" s="12">
        <v>149</v>
      </c>
      <c r="W191" s="21">
        <f t="shared" ref="W191:W221" si="47">SUM(R191:V191)</f>
        <v>8684</v>
      </c>
      <c r="X191" s="7">
        <f t="shared" ref="X191:X221" si="48">(R191*5+S191*4+T191*3+U191*2+V191*1)/W191</f>
        <v>4.8459235375403038</v>
      </c>
    </row>
    <row r="192" spans="1:24" ht="12" customHeight="1" x14ac:dyDescent="0.25">
      <c r="A192" s="10">
        <v>42918</v>
      </c>
      <c r="B192" s="11" t="s">
        <v>12</v>
      </c>
      <c r="C192" s="7">
        <f t="shared" si="42"/>
        <v>4.8385651955673969</v>
      </c>
      <c r="D192" s="12">
        <v>8051</v>
      </c>
      <c r="E192" s="12">
        <v>280</v>
      </c>
      <c r="F192" s="12">
        <v>100</v>
      </c>
      <c r="G192" s="12">
        <v>34</v>
      </c>
      <c r="H192" s="12">
        <v>168</v>
      </c>
      <c r="I192" s="21">
        <f t="shared" si="43"/>
        <v>8633</v>
      </c>
      <c r="J192" s="7">
        <f t="shared" si="44"/>
        <v>4.8547434263871194</v>
      </c>
      <c r="K192" s="12">
        <v>7864</v>
      </c>
      <c r="L192" s="12">
        <v>397</v>
      </c>
      <c r="M192" s="12">
        <v>116</v>
      </c>
      <c r="N192" s="12">
        <v>55</v>
      </c>
      <c r="O192" s="12">
        <v>201</v>
      </c>
      <c r="P192" s="21">
        <f t="shared" si="45"/>
        <v>8633</v>
      </c>
      <c r="Q192" s="7">
        <f t="shared" si="46"/>
        <v>4.8148963280435542</v>
      </c>
      <c r="R192" s="12">
        <v>7937</v>
      </c>
      <c r="S192" s="12">
        <v>397</v>
      </c>
      <c r="T192" s="12">
        <v>113</v>
      </c>
      <c r="U192" s="12">
        <v>38</v>
      </c>
      <c r="V192" s="12">
        <v>148</v>
      </c>
      <c r="W192" s="21">
        <f t="shared" si="47"/>
        <v>8633</v>
      </c>
      <c r="X192" s="7">
        <f t="shared" si="48"/>
        <v>4.8460558322715164</v>
      </c>
    </row>
    <row r="193" spans="1:24" ht="12" customHeight="1" x14ac:dyDescent="0.25">
      <c r="A193" s="10">
        <v>42919</v>
      </c>
      <c r="B193" s="11" t="s">
        <v>13</v>
      </c>
      <c r="C193" s="7">
        <f t="shared" si="42"/>
        <v>4.8385944476800615</v>
      </c>
      <c r="D193" s="12">
        <v>8006</v>
      </c>
      <c r="E193" s="12">
        <v>279</v>
      </c>
      <c r="F193" s="12">
        <v>100</v>
      </c>
      <c r="G193" s="12">
        <v>32</v>
      </c>
      <c r="H193" s="12">
        <v>168</v>
      </c>
      <c r="I193" s="21">
        <f t="shared" si="43"/>
        <v>8585</v>
      </c>
      <c r="J193" s="7">
        <f t="shared" si="44"/>
        <v>4.8547466511357014</v>
      </c>
      <c r="K193" s="12">
        <v>7822</v>
      </c>
      <c r="L193" s="12">
        <v>393</v>
      </c>
      <c r="M193" s="12">
        <v>114</v>
      </c>
      <c r="N193" s="12">
        <v>55</v>
      </c>
      <c r="O193" s="12">
        <v>201</v>
      </c>
      <c r="P193" s="21">
        <f t="shared" si="45"/>
        <v>8585</v>
      </c>
      <c r="Q193" s="7">
        <f t="shared" si="46"/>
        <v>4.8147932440302856</v>
      </c>
      <c r="R193" s="12">
        <v>7894</v>
      </c>
      <c r="S193" s="12">
        <v>394</v>
      </c>
      <c r="T193" s="12">
        <v>112</v>
      </c>
      <c r="U193" s="12">
        <v>38</v>
      </c>
      <c r="V193" s="12">
        <v>147</v>
      </c>
      <c r="W193" s="21">
        <f t="shared" si="47"/>
        <v>8585</v>
      </c>
      <c r="X193" s="7">
        <f t="shared" si="48"/>
        <v>4.8462434478741994</v>
      </c>
    </row>
    <row r="194" spans="1:24" ht="12" customHeight="1" x14ac:dyDescent="0.25">
      <c r="A194" s="10">
        <v>42920</v>
      </c>
      <c r="B194" s="11" t="s">
        <v>14</v>
      </c>
      <c r="C194" s="7">
        <f t="shared" si="42"/>
        <v>4.8389495518766381</v>
      </c>
      <c r="D194" s="12">
        <v>7945</v>
      </c>
      <c r="E194" s="12">
        <v>275</v>
      </c>
      <c r="F194" s="12">
        <v>100</v>
      </c>
      <c r="G194" s="12">
        <v>31</v>
      </c>
      <c r="H194" s="12">
        <v>166</v>
      </c>
      <c r="I194" s="21">
        <f t="shared" si="43"/>
        <v>8517</v>
      </c>
      <c r="J194" s="7">
        <f t="shared" si="44"/>
        <v>4.855348127274862</v>
      </c>
      <c r="K194" s="12">
        <v>7760</v>
      </c>
      <c r="L194" s="12">
        <v>392</v>
      </c>
      <c r="M194" s="12">
        <v>112</v>
      </c>
      <c r="N194" s="12">
        <v>52</v>
      </c>
      <c r="O194" s="12">
        <v>201</v>
      </c>
      <c r="P194" s="21">
        <f t="shared" si="45"/>
        <v>8517</v>
      </c>
      <c r="Q194" s="7">
        <f t="shared" si="46"/>
        <v>4.8149583186568039</v>
      </c>
      <c r="R194" s="12">
        <v>7832</v>
      </c>
      <c r="S194" s="12">
        <v>393</v>
      </c>
      <c r="T194" s="12">
        <v>109</v>
      </c>
      <c r="U194" s="12">
        <v>36</v>
      </c>
      <c r="V194" s="12">
        <v>147</v>
      </c>
      <c r="W194" s="21">
        <f t="shared" si="47"/>
        <v>8517</v>
      </c>
      <c r="X194" s="7">
        <f t="shared" si="48"/>
        <v>4.8465422096982502</v>
      </c>
    </row>
    <row r="195" spans="1:24" ht="12" customHeight="1" x14ac:dyDescent="0.25">
      <c r="A195" s="10">
        <v>42921</v>
      </c>
      <c r="B195" s="11" t="s">
        <v>15</v>
      </c>
      <c r="C195" s="7">
        <f t="shared" si="42"/>
        <v>4.8379848628193001</v>
      </c>
      <c r="D195" s="12">
        <v>7883</v>
      </c>
      <c r="E195" s="12">
        <v>274</v>
      </c>
      <c r="F195" s="12">
        <v>101</v>
      </c>
      <c r="G195" s="12">
        <v>31</v>
      </c>
      <c r="H195" s="12">
        <v>167</v>
      </c>
      <c r="I195" s="21">
        <f t="shared" si="43"/>
        <v>8456</v>
      </c>
      <c r="J195" s="7">
        <f t="shared" si="44"/>
        <v>4.8537133396404917</v>
      </c>
      <c r="K195" s="12">
        <v>7703</v>
      </c>
      <c r="L195" s="12">
        <v>390</v>
      </c>
      <c r="M195" s="12">
        <v>113</v>
      </c>
      <c r="N195" s="12">
        <v>51</v>
      </c>
      <c r="O195" s="12">
        <v>199</v>
      </c>
      <c r="P195" s="21">
        <f t="shared" si="45"/>
        <v>8456</v>
      </c>
      <c r="Q195" s="7">
        <f t="shared" si="46"/>
        <v>4.8149243140964995</v>
      </c>
      <c r="R195" s="12">
        <v>7770</v>
      </c>
      <c r="S195" s="12">
        <v>394</v>
      </c>
      <c r="T195" s="12">
        <v>109</v>
      </c>
      <c r="U195" s="12">
        <v>36</v>
      </c>
      <c r="V195" s="12">
        <v>147</v>
      </c>
      <c r="W195" s="21">
        <f t="shared" si="47"/>
        <v>8456</v>
      </c>
      <c r="X195" s="7">
        <f t="shared" si="48"/>
        <v>4.8453169347209082</v>
      </c>
    </row>
    <row r="196" spans="1:24" ht="12" customHeight="1" x14ac:dyDescent="0.25">
      <c r="A196" s="10">
        <v>42922</v>
      </c>
      <c r="B196" s="11" t="s">
        <v>16</v>
      </c>
      <c r="C196" s="7">
        <f t="shared" si="42"/>
        <v>4.8391816343523253</v>
      </c>
      <c r="D196" s="12">
        <v>7836</v>
      </c>
      <c r="E196" s="12">
        <v>274</v>
      </c>
      <c r="F196" s="12">
        <v>100</v>
      </c>
      <c r="G196" s="12">
        <v>31</v>
      </c>
      <c r="H196" s="12">
        <v>166</v>
      </c>
      <c r="I196" s="21">
        <f t="shared" si="43"/>
        <v>8407</v>
      </c>
      <c r="J196" s="7">
        <f t="shared" si="44"/>
        <v>4.8535744022838108</v>
      </c>
      <c r="K196" s="12">
        <v>7661</v>
      </c>
      <c r="L196" s="12">
        <v>388</v>
      </c>
      <c r="M196" s="12">
        <v>113</v>
      </c>
      <c r="N196" s="12">
        <v>50</v>
      </c>
      <c r="O196" s="12">
        <v>195</v>
      </c>
      <c r="P196" s="21">
        <f t="shared" si="45"/>
        <v>8407</v>
      </c>
      <c r="Q196" s="7">
        <f t="shared" si="46"/>
        <v>4.8163435232544307</v>
      </c>
      <c r="R196" s="12">
        <v>7730</v>
      </c>
      <c r="S196" s="12">
        <v>392</v>
      </c>
      <c r="T196" s="12">
        <v>108</v>
      </c>
      <c r="U196" s="12">
        <v>35</v>
      </c>
      <c r="V196" s="12">
        <v>142</v>
      </c>
      <c r="W196" s="21">
        <f t="shared" si="47"/>
        <v>8407</v>
      </c>
      <c r="X196" s="7">
        <f t="shared" si="48"/>
        <v>4.8476269775187344</v>
      </c>
    </row>
    <row r="197" spans="1:24" ht="12" customHeight="1" x14ac:dyDescent="0.25">
      <c r="A197" s="10">
        <v>42923</v>
      </c>
      <c r="B197" s="11" t="s">
        <v>17</v>
      </c>
      <c r="C197" s="7">
        <f t="shared" si="42"/>
        <v>4.8394988066825775</v>
      </c>
      <c r="D197" s="12">
        <v>7810</v>
      </c>
      <c r="E197" s="12">
        <v>274</v>
      </c>
      <c r="F197" s="12">
        <v>100</v>
      </c>
      <c r="G197" s="12">
        <v>31</v>
      </c>
      <c r="H197" s="12">
        <v>165</v>
      </c>
      <c r="I197" s="21">
        <f t="shared" si="43"/>
        <v>8380</v>
      </c>
      <c r="J197" s="7">
        <f t="shared" si="44"/>
        <v>4.8535799522673031</v>
      </c>
      <c r="K197" s="12">
        <v>7638</v>
      </c>
      <c r="L197" s="12">
        <v>386</v>
      </c>
      <c r="M197" s="12">
        <v>113</v>
      </c>
      <c r="N197" s="12">
        <v>50</v>
      </c>
      <c r="O197" s="12">
        <v>193</v>
      </c>
      <c r="P197" s="21">
        <f t="shared" si="45"/>
        <v>8380</v>
      </c>
      <c r="Q197" s="7">
        <f t="shared" si="46"/>
        <v>4.8169451073985678</v>
      </c>
      <c r="R197" s="12">
        <v>7707</v>
      </c>
      <c r="S197" s="12">
        <v>389</v>
      </c>
      <c r="T197" s="12">
        <v>108</v>
      </c>
      <c r="U197" s="12">
        <v>35</v>
      </c>
      <c r="V197" s="12">
        <v>141</v>
      </c>
      <c r="W197" s="21">
        <f t="shared" si="47"/>
        <v>8380</v>
      </c>
      <c r="X197" s="7">
        <f t="shared" si="48"/>
        <v>4.8479713603818615</v>
      </c>
    </row>
    <row r="198" spans="1:24" ht="12" customHeight="1" x14ac:dyDescent="0.25">
      <c r="A198" s="10">
        <v>42924</v>
      </c>
      <c r="B198" s="11" t="s">
        <v>18</v>
      </c>
      <c r="C198" s="7">
        <f t="shared" si="42"/>
        <v>4.8400304780237411</v>
      </c>
      <c r="D198" s="12">
        <v>7748</v>
      </c>
      <c r="E198" s="12">
        <v>272</v>
      </c>
      <c r="F198" s="12">
        <v>99</v>
      </c>
      <c r="G198" s="12">
        <v>30</v>
      </c>
      <c r="H198" s="12">
        <v>163</v>
      </c>
      <c r="I198" s="21">
        <f t="shared" si="43"/>
        <v>8312</v>
      </c>
      <c r="J198" s="7">
        <f t="shared" si="44"/>
        <v>4.8541867179980747</v>
      </c>
      <c r="K198" s="12">
        <v>7575</v>
      </c>
      <c r="L198" s="12">
        <v>385</v>
      </c>
      <c r="M198" s="12">
        <v>113</v>
      </c>
      <c r="N198" s="12">
        <v>50</v>
      </c>
      <c r="O198" s="12">
        <v>189</v>
      </c>
      <c r="P198" s="21">
        <f t="shared" si="45"/>
        <v>8312</v>
      </c>
      <c r="Q198" s="7">
        <f t="shared" si="46"/>
        <v>4.8174927815206932</v>
      </c>
      <c r="R198" s="12">
        <v>7643</v>
      </c>
      <c r="S198" s="12">
        <v>389</v>
      </c>
      <c r="T198" s="12">
        <v>107</v>
      </c>
      <c r="U198" s="12">
        <v>35</v>
      </c>
      <c r="V198" s="12">
        <v>138</v>
      </c>
      <c r="W198" s="21">
        <f t="shared" si="47"/>
        <v>8312</v>
      </c>
      <c r="X198" s="7">
        <f t="shared" si="48"/>
        <v>4.8484119345524546</v>
      </c>
    </row>
    <row r="199" spans="1:24" ht="12" customHeight="1" x14ac:dyDescent="0.25">
      <c r="A199" s="10">
        <v>42925</v>
      </c>
      <c r="B199" s="11" t="s">
        <v>12</v>
      </c>
      <c r="C199" s="7">
        <f t="shared" si="42"/>
        <v>4.840604297947972</v>
      </c>
      <c r="D199" s="12">
        <v>7695</v>
      </c>
      <c r="E199" s="12">
        <v>270</v>
      </c>
      <c r="F199" s="12">
        <v>97</v>
      </c>
      <c r="G199" s="12">
        <v>28</v>
      </c>
      <c r="H199" s="12">
        <v>162</v>
      </c>
      <c r="I199" s="21">
        <f t="shared" si="43"/>
        <v>8252</v>
      </c>
      <c r="J199" s="7">
        <f t="shared" si="44"/>
        <v>4.8550654386815317</v>
      </c>
      <c r="K199" s="12">
        <v>7522</v>
      </c>
      <c r="L199" s="12">
        <v>383</v>
      </c>
      <c r="M199" s="12">
        <v>112</v>
      </c>
      <c r="N199" s="12">
        <v>49</v>
      </c>
      <c r="O199" s="12">
        <v>186</v>
      </c>
      <c r="P199" s="21">
        <f t="shared" si="45"/>
        <v>8252</v>
      </c>
      <c r="Q199" s="7">
        <f t="shared" si="46"/>
        <v>4.8184682501211826</v>
      </c>
      <c r="R199" s="12">
        <v>7588</v>
      </c>
      <c r="S199" s="12">
        <v>386</v>
      </c>
      <c r="T199" s="12">
        <v>106</v>
      </c>
      <c r="U199" s="12">
        <v>34</v>
      </c>
      <c r="V199" s="12">
        <v>138</v>
      </c>
      <c r="W199" s="21">
        <f t="shared" si="47"/>
        <v>8252</v>
      </c>
      <c r="X199" s="7">
        <f t="shared" si="48"/>
        <v>4.8482792050412025</v>
      </c>
    </row>
    <row r="200" spans="1:24" ht="12" customHeight="1" x14ac:dyDescent="0.25">
      <c r="A200" s="10">
        <v>42926</v>
      </c>
      <c r="B200" s="11" t="s">
        <v>13</v>
      </c>
      <c r="C200" s="7">
        <f t="shared" si="42"/>
        <v>4.8406688795612514</v>
      </c>
      <c r="D200" s="12">
        <v>7657</v>
      </c>
      <c r="E200" s="12">
        <v>267</v>
      </c>
      <c r="F200" s="12">
        <v>95</v>
      </c>
      <c r="G200" s="12">
        <v>28</v>
      </c>
      <c r="H200" s="12">
        <v>162</v>
      </c>
      <c r="I200" s="21">
        <f t="shared" si="43"/>
        <v>8209</v>
      </c>
      <c r="J200" s="7">
        <f t="shared" si="44"/>
        <v>4.8551589718601535</v>
      </c>
      <c r="K200" s="12">
        <v>7487</v>
      </c>
      <c r="L200" s="12">
        <v>377</v>
      </c>
      <c r="M200" s="12">
        <v>113</v>
      </c>
      <c r="N200" s="12">
        <v>48</v>
      </c>
      <c r="O200" s="12">
        <v>184</v>
      </c>
      <c r="P200" s="21">
        <f t="shared" si="45"/>
        <v>8209</v>
      </c>
      <c r="Q200" s="7">
        <f t="shared" si="46"/>
        <v>4.8193446217566089</v>
      </c>
      <c r="R200" s="12">
        <v>7548</v>
      </c>
      <c r="S200" s="12">
        <v>383</v>
      </c>
      <c r="T200" s="12">
        <v>106</v>
      </c>
      <c r="U200" s="12">
        <v>35</v>
      </c>
      <c r="V200" s="12">
        <v>138</v>
      </c>
      <c r="W200" s="21">
        <f t="shared" si="47"/>
        <v>8210</v>
      </c>
      <c r="X200" s="7">
        <f t="shared" si="48"/>
        <v>4.8475030450669916</v>
      </c>
    </row>
    <row r="201" spans="1:24" ht="12" customHeight="1" x14ac:dyDescent="0.25">
      <c r="A201" s="10">
        <v>42927</v>
      </c>
      <c r="B201" s="11" t="s">
        <v>14</v>
      </c>
      <c r="C201" s="7">
        <f t="shared" si="42"/>
        <v>4.8419501412255928</v>
      </c>
      <c r="D201" s="12">
        <v>7597</v>
      </c>
      <c r="E201" s="12">
        <v>265</v>
      </c>
      <c r="F201" s="12">
        <v>95</v>
      </c>
      <c r="G201" s="12">
        <v>28</v>
      </c>
      <c r="H201" s="12">
        <v>158</v>
      </c>
      <c r="I201" s="21">
        <f t="shared" si="43"/>
        <v>8143</v>
      </c>
      <c r="J201" s="7">
        <f t="shared" si="44"/>
        <v>4.8561955053420114</v>
      </c>
      <c r="K201" s="12">
        <v>7429</v>
      </c>
      <c r="L201" s="12">
        <v>373</v>
      </c>
      <c r="M201" s="12">
        <v>113</v>
      </c>
      <c r="N201" s="12">
        <v>48</v>
      </c>
      <c r="O201" s="12">
        <v>180</v>
      </c>
      <c r="P201" s="21">
        <f t="shared" si="45"/>
        <v>8143</v>
      </c>
      <c r="Q201" s="7">
        <f t="shared" si="46"/>
        <v>4.8203364853248187</v>
      </c>
      <c r="R201" s="12">
        <v>7491</v>
      </c>
      <c r="S201" s="12">
        <v>379</v>
      </c>
      <c r="T201" s="12">
        <v>105</v>
      </c>
      <c r="U201" s="12">
        <v>34</v>
      </c>
      <c r="V201" s="12">
        <v>134</v>
      </c>
      <c r="W201" s="21">
        <f t="shared" si="47"/>
        <v>8143</v>
      </c>
      <c r="X201" s="7">
        <f t="shared" si="48"/>
        <v>4.8493184330099472</v>
      </c>
    </row>
    <row r="202" spans="1:24" ht="12" customHeight="1" x14ac:dyDescent="0.25">
      <c r="A202" s="10">
        <v>42928</v>
      </c>
      <c r="B202" s="11" t="s">
        <v>15</v>
      </c>
      <c r="C202" s="7">
        <f t="shared" si="42"/>
        <v>4.8416408987837558</v>
      </c>
      <c r="D202" s="12">
        <v>7538</v>
      </c>
      <c r="E202" s="12">
        <v>267</v>
      </c>
      <c r="F202" s="12">
        <v>94</v>
      </c>
      <c r="G202" s="12">
        <v>28</v>
      </c>
      <c r="H202" s="12">
        <v>158</v>
      </c>
      <c r="I202" s="21">
        <f t="shared" si="43"/>
        <v>8085</v>
      </c>
      <c r="J202" s="7">
        <f t="shared" si="44"/>
        <v>4.8551638837353126</v>
      </c>
      <c r="K202" s="12">
        <v>7374</v>
      </c>
      <c r="L202" s="12">
        <v>371</v>
      </c>
      <c r="M202" s="12">
        <v>112</v>
      </c>
      <c r="N202" s="12">
        <v>48</v>
      </c>
      <c r="O202" s="12">
        <v>180</v>
      </c>
      <c r="P202" s="21">
        <f t="shared" si="45"/>
        <v>8085</v>
      </c>
      <c r="Q202" s="7">
        <f t="shared" si="46"/>
        <v>4.8195423623995053</v>
      </c>
      <c r="R202" s="12">
        <v>7439</v>
      </c>
      <c r="S202" s="12">
        <v>378</v>
      </c>
      <c r="T202" s="12">
        <v>103</v>
      </c>
      <c r="U202" s="12">
        <v>33</v>
      </c>
      <c r="V202" s="12">
        <v>132</v>
      </c>
      <c r="W202" s="21">
        <f t="shared" si="47"/>
        <v>8085</v>
      </c>
      <c r="X202" s="7">
        <f t="shared" si="48"/>
        <v>4.8502164502164504</v>
      </c>
    </row>
    <row r="203" spans="1:24" ht="12" customHeight="1" x14ac:dyDescent="0.25">
      <c r="A203" s="10">
        <v>42929</v>
      </c>
      <c r="B203" s="11" t="s">
        <v>16</v>
      </c>
      <c r="C203" s="7">
        <f t="shared" si="42"/>
        <v>4.841773464393845</v>
      </c>
      <c r="D203" s="12">
        <v>7497</v>
      </c>
      <c r="E203" s="12">
        <v>262</v>
      </c>
      <c r="F203" s="12">
        <v>93</v>
      </c>
      <c r="G203" s="12">
        <v>27</v>
      </c>
      <c r="H203" s="12">
        <v>158</v>
      </c>
      <c r="I203" s="21">
        <f t="shared" si="43"/>
        <v>8037</v>
      </c>
      <c r="J203" s="7">
        <f t="shared" si="44"/>
        <v>4.8555431131019038</v>
      </c>
      <c r="K203" s="12">
        <v>7330</v>
      </c>
      <c r="L203" s="12">
        <v>369</v>
      </c>
      <c r="M203" s="12">
        <v>110</v>
      </c>
      <c r="N203" s="12">
        <v>48</v>
      </c>
      <c r="O203" s="12">
        <v>180</v>
      </c>
      <c r="P203" s="21">
        <f t="shared" si="45"/>
        <v>8037</v>
      </c>
      <c r="Q203" s="7">
        <f t="shared" si="46"/>
        <v>4.8192111484384723</v>
      </c>
      <c r="R203" s="12">
        <v>7397</v>
      </c>
      <c r="S203" s="12">
        <v>374</v>
      </c>
      <c r="T203" s="12">
        <v>102</v>
      </c>
      <c r="U203" s="12">
        <v>33</v>
      </c>
      <c r="V203" s="12">
        <v>131</v>
      </c>
      <c r="W203" s="21">
        <f t="shared" si="47"/>
        <v>8037</v>
      </c>
      <c r="X203" s="7">
        <f t="shared" si="48"/>
        <v>4.8505661316411599</v>
      </c>
    </row>
    <row r="204" spans="1:24" ht="12" customHeight="1" x14ac:dyDescent="0.25">
      <c r="A204" s="10">
        <v>42930</v>
      </c>
      <c r="B204" s="11" t="s">
        <v>17</v>
      </c>
      <c r="C204" s="7">
        <f t="shared" si="42"/>
        <v>4.8419011882426517</v>
      </c>
      <c r="D204" s="12">
        <v>7453</v>
      </c>
      <c r="E204" s="12">
        <v>264</v>
      </c>
      <c r="F204" s="12">
        <v>93</v>
      </c>
      <c r="G204" s="12">
        <v>27</v>
      </c>
      <c r="H204" s="12">
        <v>158</v>
      </c>
      <c r="I204" s="21">
        <f t="shared" si="43"/>
        <v>7995</v>
      </c>
      <c r="J204" s="7">
        <f t="shared" si="44"/>
        <v>4.8545340838023767</v>
      </c>
      <c r="K204" s="12">
        <v>7292</v>
      </c>
      <c r="L204" s="12">
        <v>367</v>
      </c>
      <c r="M204" s="12">
        <v>109</v>
      </c>
      <c r="N204" s="12">
        <v>48</v>
      </c>
      <c r="O204" s="12">
        <v>179</v>
      </c>
      <c r="P204" s="21">
        <f t="shared" si="45"/>
        <v>7995</v>
      </c>
      <c r="Q204" s="7">
        <f t="shared" si="46"/>
        <v>4.8192620387742338</v>
      </c>
      <c r="R204" s="12">
        <v>7364</v>
      </c>
      <c r="S204" s="12">
        <v>369</v>
      </c>
      <c r="T204" s="12">
        <v>100</v>
      </c>
      <c r="U204" s="12">
        <v>33</v>
      </c>
      <c r="V204" s="12">
        <v>129</v>
      </c>
      <c r="W204" s="21">
        <f t="shared" si="47"/>
        <v>7995</v>
      </c>
      <c r="X204" s="7">
        <f t="shared" si="48"/>
        <v>4.8519074421513446</v>
      </c>
    </row>
    <row r="205" spans="1:24" ht="12" customHeight="1" x14ac:dyDescent="0.25">
      <c r="A205" s="10">
        <v>42931</v>
      </c>
      <c r="B205" s="11" t="s">
        <v>18</v>
      </c>
      <c r="C205" s="7">
        <f t="shared" si="42"/>
        <v>4.8418540384373818</v>
      </c>
      <c r="D205" s="12">
        <v>7423</v>
      </c>
      <c r="E205" s="12">
        <v>261</v>
      </c>
      <c r="F205" s="12">
        <v>93</v>
      </c>
      <c r="G205" s="12">
        <v>28</v>
      </c>
      <c r="H205" s="12">
        <v>156</v>
      </c>
      <c r="I205" s="21">
        <f t="shared" si="43"/>
        <v>7961</v>
      </c>
      <c r="J205" s="7">
        <f t="shared" si="44"/>
        <v>4.8549177239040322</v>
      </c>
      <c r="K205" s="12">
        <v>7259</v>
      </c>
      <c r="L205" s="12">
        <v>366</v>
      </c>
      <c r="M205" s="12">
        <v>109</v>
      </c>
      <c r="N205" s="12">
        <v>48</v>
      </c>
      <c r="O205" s="12">
        <v>179</v>
      </c>
      <c r="P205" s="21">
        <f t="shared" si="45"/>
        <v>7961</v>
      </c>
      <c r="Q205" s="7">
        <f t="shared" si="46"/>
        <v>4.8186157517899764</v>
      </c>
      <c r="R205" s="12">
        <v>7333</v>
      </c>
      <c r="S205" s="12">
        <v>368</v>
      </c>
      <c r="T205" s="12">
        <v>98</v>
      </c>
      <c r="U205" s="12">
        <v>34</v>
      </c>
      <c r="V205" s="12">
        <v>128</v>
      </c>
      <c r="W205" s="21">
        <f t="shared" si="47"/>
        <v>7961</v>
      </c>
      <c r="X205" s="7">
        <f t="shared" si="48"/>
        <v>4.8520286396181387</v>
      </c>
    </row>
    <row r="206" spans="1:24" ht="12" customHeight="1" x14ac:dyDescent="0.25">
      <c r="A206" s="10">
        <v>42932</v>
      </c>
      <c r="B206" s="11" t="s">
        <v>12</v>
      </c>
      <c r="C206" s="7">
        <f t="shared" si="42"/>
        <v>4.8419522063471989</v>
      </c>
      <c r="D206" s="12">
        <v>7373</v>
      </c>
      <c r="E206" s="12">
        <v>261</v>
      </c>
      <c r="F206" s="12">
        <v>92</v>
      </c>
      <c r="G206" s="12">
        <v>28</v>
      </c>
      <c r="H206" s="12">
        <v>155</v>
      </c>
      <c r="I206" s="21">
        <f t="shared" si="43"/>
        <v>7909</v>
      </c>
      <c r="J206" s="7">
        <f t="shared" si="44"/>
        <v>4.8547224680743453</v>
      </c>
      <c r="K206" s="12">
        <v>7211</v>
      </c>
      <c r="L206" s="12">
        <v>365</v>
      </c>
      <c r="M206" s="12">
        <v>108</v>
      </c>
      <c r="N206" s="12">
        <v>48</v>
      </c>
      <c r="O206" s="12">
        <v>177</v>
      </c>
      <c r="P206" s="21">
        <f t="shared" si="45"/>
        <v>7909</v>
      </c>
      <c r="Q206" s="7">
        <f t="shared" si="46"/>
        <v>4.8188140093564291</v>
      </c>
      <c r="R206" s="12">
        <v>7288</v>
      </c>
      <c r="S206" s="12">
        <v>361</v>
      </c>
      <c r="T206" s="12">
        <v>100</v>
      </c>
      <c r="U206" s="12">
        <v>33</v>
      </c>
      <c r="V206" s="12">
        <v>127</v>
      </c>
      <c r="W206" s="21">
        <f t="shared" si="47"/>
        <v>7909</v>
      </c>
      <c r="X206" s="7">
        <f t="shared" si="48"/>
        <v>4.8523201416108233</v>
      </c>
    </row>
    <row r="207" spans="1:24" ht="12" customHeight="1" x14ac:dyDescent="0.25">
      <c r="A207" s="10">
        <v>42933</v>
      </c>
      <c r="B207" s="11" t="s">
        <v>13</v>
      </c>
      <c r="C207" s="7">
        <f t="shared" si="42"/>
        <v>4.8422233511133683</v>
      </c>
      <c r="D207" s="12">
        <v>7341</v>
      </c>
      <c r="E207" s="12">
        <v>260</v>
      </c>
      <c r="F207" s="12">
        <v>91</v>
      </c>
      <c r="G207" s="12">
        <v>28</v>
      </c>
      <c r="H207" s="12">
        <v>154</v>
      </c>
      <c r="I207" s="21">
        <f t="shared" si="43"/>
        <v>7874</v>
      </c>
      <c r="J207" s="7">
        <f t="shared" si="44"/>
        <v>4.8549657099314203</v>
      </c>
      <c r="K207" s="12">
        <v>7180</v>
      </c>
      <c r="L207" s="12">
        <v>362</v>
      </c>
      <c r="M207" s="12">
        <v>108</v>
      </c>
      <c r="N207" s="12">
        <v>47</v>
      </c>
      <c r="O207" s="12">
        <v>177</v>
      </c>
      <c r="P207" s="21">
        <f t="shared" si="45"/>
        <v>7874</v>
      </c>
      <c r="Q207" s="7">
        <f t="shared" si="46"/>
        <v>4.8187706375412747</v>
      </c>
      <c r="R207" s="12">
        <v>7260</v>
      </c>
      <c r="S207" s="12">
        <v>355</v>
      </c>
      <c r="T207" s="12">
        <v>100</v>
      </c>
      <c r="U207" s="12">
        <v>33</v>
      </c>
      <c r="V207" s="12">
        <v>126</v>
      </c>
      <c r="W207" s="21">
        <f t="shared" si="47"/>
        <v>7874</v>
      </c>
      <c r="X207" s="7">
        <f t="shared" si="48"/>
        <v>4.8529337058674118</v>
      </c>
    </row>
    <row r="208" spans="1:24" ht="12" customHeight="1" x14ac:dyDescent="0.25">
      <c r="A208" s="10">
        <v>42934</v>
      </c>
      <c r="B208" s="11" t="s">
        <v>14</v>
      </c>
      <c r="C208" s="7">
        <f t="shared" si="42"/>
        <v>4.8433673469387761</v>
      </c>
      <c r="D208" s="12">
        <v>7311</v>
      </c>
      <c r="E208" s="12">
        <v>258</v>
      </c>
      <c r="F208" s="12">
        <v>91</v>
      </c>
      <c r="G208" s="12">
        <v>28</v>
      </c>
      <c r="H208" s="12">
        <v>152</v>
      </c>
      <c r="I208" s="21">
        <f t="shared" si="43"/>
        <v>7840</v>
      </c>
      <c r="J208" s="7">
        <f t="shared" si="44"/>
        <v>4.8556122448979595</v>
      </c>
      <c r="K208" s="12">
        <v>7152</v>
      </c>
      <c r="L208" s="12">
        <v>360</v>
      </c>
      <c r="M208" s="12">
        <v>108</v>
      </c>
      <c r="N208" s="12">
        <v>47</v>
      </c>
      <c r="O208" s="12">
        <v>173</v>
      </c>
      <c r="P208" s="21">
        <f t="shared" si="45"/>
        <v>7840</v>
      </c>
      <c r="Q208" s="7">
        <f t="shared" si="46"/>
        <v>4.8202806122448978</v>
      </c>
      <c r="R208" s="12">
        <v>7232</v>
      </c>
      <c r="S208" s="12">
        <v>354</v>
      </c>
      <c r="T208" s="12">
        <v>97</v>
      </c>
      <c r="U208" s="12">
        <v>33</v>
      </c>
      <c r="V208" s="12">
        <v>124</v>
      </c>
      <c r="W208" s="21">
        <f t="shared" si="47"/>
        <v>7840</v>
      </c>
      <c r="X208" s="7">
        <f t="shared" si="48"/>
        <v>4.8542091836734693</v>
      </c>
    </row>
    <row r="209" spans="1:24" ht="12" customHeight="1" x14ac:dyDescent="0.25">
      <c r="A209" s="10">
        <v>42935</v>
      </c>
      <c r="B209" s="11" t="s">
        <v>15</v>
      </c>
      <c r="C209" s="7">
        <f t="shared" si="42"/>
        <v>4.8436740437507995</v>
      </c>
      <c r="D209" s="12">
        <v>7293</v>
      </c>
      <c r="E209" s="12">
        <v>255</v>
      </c>
      <c r="F209" s="12">
        <v>88</v>
      </c>
      <c r="G209" s="12">
        <v>29</v>
      </c>
      <c r="H209" s="12">
        <v>152</v>
      </c>
      <c r="I209" s="21">
        <f t="shared" si="43"/>
        <v>7817</v>
      </c>
      <c r="J209" s="7">
        <f t="shared" si="44"/>
        <v>4.8559549699373159</v>
      </c>
      <c r="K209" s="12">
        <v>7131</v>
      </c>
      <c r="L209" s="12">
        <v>359</v>
      </c>
      <c r="M209" s="12">
        <v>108</v>
      </c>
      <c r="N209" s="12">
        <v>47</v>
      </c>
      <c r="O209" s="12">
        <v>172</v>
      </c>
      <c r="P209" s="21">
        <f t="shared" si="45"/>
        <v>7817</v>
      </c>
      <c r="Q209" s="7">
        <f t="shared" si="46"/>
        <v>4.8203914545221949</v>
      </c>
      <c r="R209" s="12">
        <v>7211</v>
      </c>
      <c r="S209" s="12">
        <v>354</v>
      </c>
      <c r="T209" s="12">
        <v>97</v>
      </c>
      <c r="U209" s="12">
        <v>32</v>
      </c>
      <c r="V209" s="12">
        <v>123</v>
      </c>
      <c r="W209" s="21">
        <f t="shared" si="47"/>
        <v>7817</v>
      </c>
      <c r="X209" s="7">
        <f t="shared" si="48"/>
        <v>4.8546757067928876</v>
      </c>
    </row>
    <row r="210" spans="1:24" ht="12" customHeight="1" x14ac:dyDescent="0.25">
      <c r="A210" s="10">
        <v>42936</v>
      </c>
      <c r="B210" s="11" t="s">
        <v>16</v>
      </c>
      <c r="C210" s="7">
        <f t="shared" si="42"/>
        <v>4.8447576339953029</v>
      </c>
      <c r="D210" s="12">
        <v>7284</v>
      </c>
      <c r="E210" s="12">
        <v>253</v>
      </c>
      <c r="F210" s="12">
        <v>89</v>
      </c>
      <c r="G210" s="12">
        <v>29</v>
      </c>
      <c r="H210" s="12">
        <v>150</v>
      </c>
      <c r="I210" s="21">
        <f t="shared" si="43"/>
        <v>7805</v>
      </c>
      <c r="J210" s="7">
        <f t="shared" si="44"/>
        <v>4.856758488148623</v>
      </c>
      <c r="K210" s="12">
        <v>7125</v>
      </c>
      <c r="L210" s="12">
        <v>356</v>
      </c>
      <c r="M210" s="12">
        <v>107</v>
      </c>
      <c r="N210" s="12">
        <v>47</v>
      </c>
      <c r="O210" s="12">
        <v>170</v>
      </c>
      <c r="P210" s="21">
        <f t="shared" si="45"/>
        <v>7805</v>
      </c>
      <c r="Q210" s="7">
        <f t="shared" si="46"/>
        <v>4.8217809096732864</v>
      </c>
      <c r="R210" s="12">
        <v>7203</v>
      </c>
      <c r="S210" s="12">
        <v>352</v>
      </c>
      <c r="T210" s="12">
        <v>97</v>
      </c>
      <c r="U210" s="12">
        <v>32</v>
      </c>
      <c r="V210" s="12">
        <v>121</v>
      </c>
      <c r="W210" s="21">
        <f t="shared" si="47"/>
        <v>7805</v>
      </c>
      <c r="X210" s="7">
        <f t="shared" si="48"/>
        <v>4.8557335041639975</v>
      </c>
    </row>
    <row r="211" spans="1:24" ht="12" customHeight="1" x14ac:dyDescent="0.25">
      <c r="A211" s="10">
        <v>42937</v>
      </c>
      <c r="B211" s="11" t="s">
        <v>17</v>
      </c>
      <c r="C211" s="7">
        <f t="shared" si="42"/>
        <v>4.8454596004961719</v>
      </c>
      <c r="D211" s="12">
        <v>7271</v>
      </c>
      <c r="E211" s="12">
        <v>255</v>
      </c>
      <c r="F211" s="12">
        <v>89</v>
      </c>
      <c r="G211" s="12">
        <v>29</v>
      </c>
      <c r="H211" s="12">
        <v>149</v>
      </c>
      <c r="I211" s="21">
        <f t="shared" si="43"/>
        <v>7793</v>
      </c>
      <c r="J211" s="7">
        <f t="shared" si="44"/>
        <v>4.8567945592198125</v>
      </c>
      <c r="K211" s="12">
        <v>7114</v>
      </c>
      <c r="L211" s="12">
        <v>358</v>
      </c>
      <c r="M211" s="12">
        <v>107</v>
      </c>
      <c r="N211" s="12">
        <v>46</v>
      </c>
      <c r="O211" s="12">
        <v>168</v>
      </c>
      <c r="P211" s="21">
        <f t="shared" si="45"/>
        <v>7793</v>
      </c>
      <c r="Q211" s="7">
        <f t="shared" si="46"/>
        <v>4.822661362761453</v>
      </c>
      <c r="R211" s="12">
        <v>7196</v>
      </c>
      <c r="S211" s="12">
        <v>350</v>
      </c>
      <c r="T211" s="12">
        <v>96</v>
      </c>
      <c r="U211" s="12">
        <v>31</v>
      </c>
      <c r="V211" s="12">
        <v>120</v>
      </c>
      <c r="W211" s="21">
        <f t="shared" si="47"/>
        <v>7793</v>
      </c>
      <c r="X211" s="7">
        <f t="shared" si="48"/>
        <v>4.8569228795072501</v>
      </c>
    </row>
    <row r="212" spans="1:24" ht="12" customHeight="1" x14ac:dyDescent="0.25">
      <c r="A212" s="10">
        <v>42938</v>
      </c>
      <c r="B212" s="11" t="s">
        <v>18</v>
      </c>
      <c r="C212" s="7">
        <f t="shared" si="42"/>
        <v>4.8462065715632088</v>
      </c>
      <c r="D212" s="12">
        <v>7263</v>
      </c>
      <c r="E212" s="12">
        <v>252</v>
      </c>
      <c r="F212" s="12">
        <v>88</v>
      </c>
      <c r="G212" s="12">
        <v>29</v>
      </c>
      <c r="H212" s="12">
        <v>149</v>
      </c>
      <c r="I212" s="21">
        <f t="shared" si="43"/>
        <v>7781</v>
      </c>
      <c r="J212" s="7">
        <f t="shared" si="44"/>
        <v>4.8572162961058991</v>
      </c>
      <c r="K212" s="12">
        <v>7103</v>
      </c>
      <c r="L212" s="12">
        <v>358</v>
      </c>
      <c r="M212" s="12">
        <v>107</v>
      </c>
      <c r="N212" s="12">
        <v>46</v>
      </c>
      <c r="O212" s="12">
        <v>167</v>
      </c>
      <c r="P212" s="21">
        <f t="shared" si="45"/>
        <v>7781</v>
      </c>
      <c r="Q212" s="7">
        <f t="shared" si="46"/>
        <v>4.8229019406245985</v>
      </c>
      <c r="R212" s="12">
        <v>7190</v>
      </c>
      <c r="S212" s="12">
        <v>348</v>
      </c>
      <c r="T212" s="12">
        <v>94</v>
      </c>
      <c r="U212" s="12">
        <v>31</v>
      </c>
      <c r="V212" s="12">
        <v>118</v>
      </c>
      <c r="W212" s="21">
        <f t="shared" si="47"/>
        <v>7781</v>
      </c>
      <c r="X212" s="7">
        <f t="shared" si="48"/>
        <v>4.8585014779591313</v>
      </c>
    </row>
    <row r="213" spans="1:24" ht="12" customHeight="1" x14ac:dyDescent="0.25">
      <c r="A213" s="10">
        <v>42939</v>
      </c>
      <c r="B213" s="11" t="s">
        <v>12</v>
      </c>
      <c r="C213" s="7">
        <f t="shared" si="42"/>
        <v>4.8468028609362284</v>
      </c>
      <c r="D213" s="12">
        <v>7268</v>
      </c>
      <c r="E213" s="12">
        <v>252</v>
      </c>
      <c r="F213" s="12">
        <v>87</v>
      </c>
      <c r="G213" s="12">
        <v>28</v>
      </c>
      <c r="H213" s="12">
        <v>148</v>
      </c>
      <c r="I213" s="21">
        <f t="shared" si="43"/>
        <v>7783</v>
      </c>
      <c r="J213" s="7">
        <f t="shared" si="44"/>
        <v>4.8584093537196456</v>
      </c>
      <c r="K213" s="12">
        <v>7109</v>
      </c>
      <c r="L213" s="12">
        <v>355</v>
      </c>
      <c r="M213" s="12">
        <v>105</v>
      </c>
      <c r="N213" s="12">
        <v>46</v>
      </c>
      <c r="O213" s="12">
        <v>168</v>
      </c>
      <c r="P213" s="21">
        <f t="shared" si="45"/>
        <v>7783</v>
      </c>
      <c r="Q213" s="7">
        <f t="shared" si="46"/>
        <v>4.8233329050494671</v>
      </c>
      <c r="R213" s="12">
        <v>7194</v>
      </c>
      <c r="S213" s="12">
        <v>347</v>
      </c>
      <c r="T213" s="12">
        <v>92</v>
      </c>
      <c r="U213" s="12">
        <v>31</v>
      </c>
      <c r="V213" s="12">
        <v>119</v>
      </c>
      <c r="W213" s="21">
        <f t="shared" si="47"/>
        <v>7783</v>
      </c>
      <c r="X213" s="7">
        <f t="shared" si="48"/>
        <v>4.8586663240395733</v>
      </c>
    </row>
    <row r="214" spans="1:24" ht="12" customHeight="1" x14ac:dyDescent="0.25">
      <c r="A214" s="10">
        <v>42940</v>
      </c>
      <c r="B214" s="11" t="s">
        <v>13</v>
      </c>
      <c r="C214" s="7">
        <f t="shared" si="42"/>
        <v>4.8469243611146782</v>
      </c>
      <c r="D214" s="12">
        <v>7272</v>
      </c>
      <c r="E214" s="12">
        <v>252</v>
      </c>
      <c r="F214" s="12">
        <v>87</v>
      </c>
      <c r="G214" s="12">
        <v>28</v>
      </c>
      <c r="H214" s="12">
        <v>148</v>
      </c>
      <c r="I214" s="21">
        <f t="shared" si="43"/>
        <v>7787</v>
      </c>
      <c r="J214" s="7">
        <f t="shared" si="44"/>
        <v>4.8584820855271609</v>
      </c>
      <c r="K214" s="12">
        <v>7113</v>
      </c>
      <c r="L214" s="12">
        <v>355</v>
      </c>
      <c r="M214" s="12">
        <v>105</v>
      </c>
      <c r="N214" s="12">
        <v>46</v>
      </c>
      <c r="O214" s="12">
        <v>168</v>
      </c>
      <c r="P214" s="21">
        <f t="shared" si="45"/>
        <v>7787</v>
      </c>
      <c r="Q214" s="7">
        <f t="shared" si="46"/>
        <v>4.8234236548092975</v>
      </c>
      <c r="R214" s="12">
        <v>7200</v>
      </c>
      <c r="S214" s="12">
        <v>344</v>
      </c>
      <c r="T214" s="12">
        <v>93</v>
      </c>
      <c r="U214" s="12">
        <v>31</v>
      </c>
      <c r="V214" s="12">
        <v>119</v>
      </c>
      <c r="W214" s="21">
        <f t="shared" si="47"/>
        <v>7787</v>
      </c>
      <c r="X214" s="7">
        <f t="shared" si="48"/>
        <v>4.8588673430075771</v>
      </c>
    </row>
    <row r="215" spans="1:24" ht="12" customHeight="1" x14ac:dyDescent="0.25">
      <c r="A215" s="10">
        <v>42941</v>
      </c>
      <c r="B215" s="11" t="s">
        <v>14</v>
      </c>
      <c r="C215" s="7">
        <f t="shared" si="42"/>
        <v>4.8479801861815703</v>
      </c>
      <c r="D215" s="12">
        <v>7291</v>
      </c>
      <c r="E215" s="12">
        <v>253</v>
      </c>
      <c r="F215" s="12">
        <v>86</v>
      </c>
      <c r="G215" s="12">
        <v>28</v>
      </c>
      <c r="H215" s="12">
        <v>148</v>
      </c>
      <c r="I215" s="21">
        <f t="shared" si="43"/>
        <v>7806</v>
      </c>
      <c r="J215" s="7">
        <f t="shared" si="44"/>
        <v>4.8589546502690242</v>
      </c>
      <c r="K215" s="12">
        <v>7134</v>
      </c>
      <c r="L215" s="12">
        <v>355</v>
      </c>
      <c r="M215" s="12">
        <v>104</v>
      </c>
      <c r="N215" s="12">
        <v>46</v>
      </c>
      <c r="O215" s="12">
        <v>167</v>
      </c>
      <c r="P215" s="21">
        <f t="shared" si="45"/>
        <v>7806</v>
      </c>
      <c r="Q215" s="7">
        <f t="shared" si="46"/>
        <v>4.8246220855751982</v>
      </c>
      <c r="R215" s="12">
        <v>7223</v>
      </c>
      <c r="S215" s="12">
        <v>343</v>
      </c>
      <c r="T215" s="12">
        <v>91</v>
      </c>
      <c r="U215" s="12">
        <v>31</v>
      </c>
      <c r="V215" s="12">
        <v>118</v>
      </c>
      <c r="W215" s="21">
        <f t="shared" si="47"/>
        <v>7806</v>
      </c>
      <c r="X215" s="7">
        <f t="shared" si="48"/>
        <v>4.8603638227004868</v>
      </c>
    </row>
    <row r="216" spans="1:24" ht="12" customHeight="1" x14ac:dyDescent="0.25">
      <c r="A216" s="10">
        <v>42942</v>
      </c>
      <c r="B216" s="11" t="s">
        <v>15</v>
      </c>
      <c r="C216" s="7">
        <f t="shared" si="42"/>
        <v>4.8493360572012261</v>
      </c>
      <c r="D216" s="12">
        <v>7320</v>
      </c>
      <c r="E216" s="12">
        <v>251</v>
      </c>
      <c r="F216" s="12">
        <v>87</v>
      </c>
      <c r="G216" s="12">
        <v>27</v>
      </c>
      <c r="H216" s="12">
        <v>147</v>
      </c>
      <c r="I216" s="21">
        <f t="shared" si="43"/>
        <v>7832</v>
      </c>
      <c r="J216" s="7">
        <f t="shared" si="44"/>
        <v>4.8603166496424928</v>
      </c>
      <c r="K216" s="12">
        <v>7163</v>
      </c>
      <c r="L216" s="12">
        <v>354</v>
      </c>
      <c r="M216" s="12">
        <v>105</v>
      </c>
      <c r="N216" s="12">
        <v>44</v>
      </c>
      <c r="O216" s="12">
        <v>166</v>
      </c>
      <c r="P216" s="21">
        <f t="shared" si="45"/>
        <v>7832</v>
      </c>
      <c r="Q216" s="7">
        <f t="shared" si="46"/>
        <v>4.8263534218590403</v>
      </c>
      <c r="R216" s="12">
        <v>7251</v>
      </c>
      <c r="S216" s="12">
        <v>342</v>
      </c>
      <c r="T216" s="12">
        <v>91</v>
      </c>
      <c r="U216" s="12">
        <v>30</v>
      </c>
      <c r="V216" s="12">
        <v>118</v>
      </c>
      <c r="W216" s="21">
        <f t="shared" si="47"/>
        <v>7832</v>
      </c>
      <c r="X216" s="7">
        <f t="shared" si="48"/>
        <v>4.8613381001021452</v>
      </c>
    </row>
    <row r="217" spans="1:24" ht="12" customHeight="1" x14ac:dyDescent="0.25">
      <c r="A217" s="10">
        <v>42943</v>
      </c>
      <c r="B217" s="11" t="s">
        <v>16</v>
      </c>
      <c r="C217" s="7">
        <f t="shared" si="42"/>
        <v>4.8497903164315668</v>
      </c>
      <c r="D217" s="12">
        <v>7358</v>
      </c>
      <c r="E217" s="12">
        <v>250</v>
      </c>
      <c r="F217" s="12">
        <v>87</v>
      </c>
      <c r="G217" s="12">
        <v>27</v>
      </c>
      <c r="H217" s="12">
        <v>147</v>
      </c>
      <c r="I217" s="21">
        <f t="shared" si="43"/>
        <v>7869</v>
      </c>
      <c r="J217" s="7">
        <f t="shared" si="44"/>
        <v>4.8611005210318972</v>
      </c>
      <c r="K217" s="12">
        <v>7197</v>
      </c>
      <c r="L217" s="12">
        <v>356</v>
      </c>
      <c r="M217" s="12">
        <v>105</v>
      </c>
      <c r="N217" s="12">
        <v>45</v>
      </c>
      <c r="O217" s="12">
        <v>166</v>
      </c>
      <c r="P217" s="21">
        <f t="shared" si="45"/>
        <v>7869</v>
      </c>
      <c r="Q217" s="7">
        <f t="shared" si="46"/>
        <v>4.8265345024780784</v>
      </c>
      <c r="R217" s="12">
        <v>7286</v>
      </c>
      <c r="S217" s="12">
        <v>344</v>
      </c>
      <c r="T217" s="12">
        <v>91</v>
      </c>
      <c r="U217" s="12">
        <v>30</v>
      </c>
      <c r="V217" s="12">
        <v>118</v>
      </c>
      <c r="W217" s="21">
        <f t="shared" si="47"/>
        <v>7869</v>
      </c>
      <c r="X217" s="7">
        <f t="shared" si="48"/>
        <v>4.8617359257847248</v>
      </c>
    </row>
    <row r="218" spans="1:24" ht="12" customHeight="1" x14ac:dyDescent="0.25">
      <c r="A218" s="10">
        <v>42944</v>
      </c>
      <c r="B218" s="11" t="s">
        <v>17</v>
      </c>
      <c r="C218" s="7">
        <f t="shared" si="42"/>
        <v>4.8494120622076116</v>
      </c>
      <c r="D218" s="12">
        <v>7393</v>
      </c>
      <c r="E218" s="12">
        <v>254</v>
      </c>
      <c r="F218" s="12">
        <v>87</v>
      </c>
      <c r="G218" s="12">
        <v>27</v>
      </c>
      <c r="H218" s="12">
        <v>148</v>
      </c>
      <c r="I218" s="21">
        <f t="shared" si="43"/>
        <v>7909</v>
      </c>
      <c r="J218" s="7">
        <f t="shared" si="44"/>
        <v>4.8607915033506135</v>
      </c>
      <c r="K218" s="12">
        <v>7233</v>
      </c>
      <c r="L218" s="12">
        <v>359</v>
      </c>
      <c r="M218" s="12">
        <v>105</v>
      </c>
      <c r="N218" s="12">
        <v>45</v>
      </c>
      <c r="O218" s="12">
        <v>167</v>
      </c>
      <c r="P218" s="21">
        <f t="shared" si="45"/>
        <v>7909</v>
      </c>
      <c r="Q218" s="7">
        <f t="shared" si="46"/>
        <v>4.8265267416866857</v>
      </c>
      <c r="R218" s="12">
        <v>7320</v>
      </c>
      <c r="S218" s="12">
        <v>348</v>
      </c>
      <c r="T218" s="12">
        <v>91</v>
      </c>
      <c r="U218" s="12">
        <v>30</v>
      </c>
      <c r="V218" s="12">
        <v>120</v>
      </c>
      <c r="W218" s="21">
        <f t="shared" si="47"/>
        <v>7909</v>
      </c>
      <c r="X218" s="7">
        <f t="shared" si="48"/>
        <v>4.8609179415855355</v>
      </c>
    </row>
    <row r="219" spans="1:24" ht="12" customHeight="1" x14ac:dyDescent="0.25">
      <c r="A219" s="10">
        <v>42945</v>
      </c>
      <c r="B219" s="11" t="s">
        <v>18</v>
      </c>
      <c r="C219" s="7">
        <f t="shared" si="42"/>
        <v>4.8501321253303127</v>
      </c>
      <c r="D219" s="12">
        <v>7430</v>
      </c>
      <c r="E219" s="12">
        <v>256</v>
      </c>
      <c r="F219" s="12">
        <v>87</v>
      </c>
      <c r="G219" s="12">
        <v>27</v>
      </c>
      <c r="H219" s="12">
        <v>147</v>
      </c>
      <c r="I219" s="21">
        <f t="shared" si="43"/>
        <v>7947</v>
      </c>
      <c r="J219" s="7">
        <f t="shared" si="44"/>
        <v>4.8617088209387189</v>
      </c>
      <c r="K219" s="12">
        <v>7268</v>
      </c>
      <c r="L219" s="12">
        <v>361</v>
      </c>
      <c r="M219" s="12">
        <v>106</v>
      </c>
      <c r="N219" s="12">
        <v>46</v>
      </c>
      <c r="O219" s="12">
        <v>166</v>
      </c>
      <c r="P219" s="21">
        <f t="shared" si="45"/>
        <v>7947</v>
      </c>
      <c r="Q219" s="7">
        <f t="shared" si="46"/>
        <v>4.826978734113502</v>
      </c>
      <c r="R219" s="12">
        <v>7356</v>
      </c>
      <c r="S219" s="12">
        <v>351</v>
      </c>
      <c r="T219" s="12">
        <v>91</v>
      </c>
      <c r="U219" s="12">
        <v>30</v>
      </c>
      <c r="V219" s="12">
        <v>119</v>
      </c>
      <c r="W219" s="21">
        <f t="shared" si="47"/>
        <v>7947</v>
      </c>
      <c r="X219" s="7">
        <f t="shared" si="48"/>
        <v>4.8617088209387189</v>
      </c>
    </row>
    <row r="220" spans="1:24" ht="12" customHeight="1" x14ac:dyDescent="0.25">
      <c r="A220" s="10">
        <v>42946</v>
      </c>
      <c r="B220" s="11" t="s">
        <v>12</v>
      </c>
      <c r="C220" s="7">
        <f t="shared" si="42"/>
        <v>4.8514433721853196</v>
      </c>
      <c r="D220" s="12">
        <v>7462</v>
      </c>
      <c r="E220" s="12">
        <v>257</v>
      </c>
      <c r="F220" s="12">
        <v>87</v>
      </c>
      <c r="G220" s="12">
        <v>28</v>
      </c>
      <c r="H220" s="12">
        <v>145</v>
      </c>
      <c r="I220" s="21">
        <f t="shared" si="43"/>
        <v>7979</v>
      </c>
      <c r="J220" s="7">
        <f t="shared" si="44"/>
        <v>4.8627647574884074</v>
      </c>
      <c r="K220" s="12">
        <v>7301</v>
      </c>
      <c r="L220" s="12">
        <v>361</v>
      </c>
      <c r="M220" s="12">
        <v>107</v>
      </c>
      <c r="N220" s="12">
        <v>46</v>
      </c>
      <c r="O220" s="12">
        <v>164</v>
      </c>
      <c r="P220" s="21">
        <f t="shared" si="45"/>
        <v>7979</v>
      </c>
      <c r="Q220" s="7">
        <f t="shared" si="46"/>
        <v>4.8284246146133603</v>
      </c>
      <c r="R220" s="12">
        <v>7389</v>
      </c>
      <c r="S220" s="12">
        <v>352</v>
      </c>
      <c r="T220" s="12">
        <v>91</v>
      </c>
      <c r="U220" s="12">
        <v>30</v>
      </c>
      <c r="V220" s="12">
        <v>117</v>
      </c>
      <c r="W220" s="21">
        <f t="shared" si="47"/>
        <v>7979</v>
      </c>
      <c r="X220" s="7">
        <f t="shared" si="48"/>
        <v>4.8631407444541921</v>
      </c>
    </row>
    <row r="221" spans="1:24" ht="12" customHeight="1" x14ac:dyDescent="0.25">
      <c r="A221" s="10">
        <v>42947</v>
      </c>
      <c r="B221" s="11" t="s">
        <v>13</v>
      </c>
      <c r="C221" s="7">
        <f t="shared" si="42"/>
        <v>4.8509294746906555</v>
      </c>
      <c r="D221" s="12">
        <v>7487</v>
      </c>
      <c r="E221" s="12">
        <v>257</v>
      </c>
      <c r="F221" s="12">
        <v>87</v>
      </c>
      <c r="G221" s="12">
        <v>28</v>
      </c>
      <c r="H221" s="12">
        <v>145</v>
      </c>
      <c r="I221" s="21">
        <f t="shared" si="43"/>
        <v>8004</v>
      </c>
      <c r="J221" s="7">
        <f t="shared" si="44"/>
        <v>4.863193403298351</v>
      </c>
      <c r="K221" s="12">
        <v>7324</v>
      </c>
      <c r="L221" s="12">
        <v>361</v>
      </c>
      <c r="M221" s="12">
        <v>108</v>
      </c>
      <c r="N221" s="12">
        <v>49</v>
      </c>
      <c r="O221" s="12">
        <v>165</v>
      </c>
      <c r="P221" s="21">
        <f t="shared" si="45"/>
        <v>8007</v>
      </c>
      <c r="Q221" s="7">
        <f t="shared" si="46"/>
        <v>4.8271512426626701</v>
      </c>
      <c r="R221" s="12">
        <v>7412</v>
      </c>
      <c r="S221" s="12">
        <v>351</v>
      </c>
      <c r="T221" s="12">
        <v>92</v>
      </c>
      <c r="U221" s="12">
        <v>30</v>
      </c>
      <c r="V221" s="12">
        <v>119</v>
      </c>
      <c r="W221" s="21">
        <f t="shared" si="47"/>
        <v>8004</v>
      </c>
      <c r="X221" s="7">
        <f t="shared" si="48"/>
        <v>4.8624437781109444</v>
      </c>
    </row>
    <row r="222" spans="1:24" ht="12" customHeight="1" x14ac:dyDescent="0.25">
      <c r="A222" s="27">
        <v>42917</v>
      </c>
      <c r="B222" s="11" t="s">
        <v>19</v>
      </c>
      <c r="C222" s="7">
        <f t="shared" ref="C222:X222" si="49">AVERAGE(C191:C221)</f>
        <v>4.8436212345900707</v>
      </c>
      <c r="D222" s="12">
        <f t="shared" si="49"/>
        <v>7537.2258064516127</v>
      </c>
      <c r="E222" s="12">
        <f t="shared" si="49"/>
        <v>262.61290322580646</v>
      </c>
      <c r="F222" s="12">
        <f t="shared" si="49"/>
        <v>92.645161290322577</v>
      </c>
      <c r="G222" s="12">
        <f t="shared" si="49"/>
        <v>28.903225806451612</v>
      </c>
      <c r="H222" s="12">
        <f t="shared" si="49"/>
        <v>155.74193548387098</v>
      </c>
      <c r="I222" s="12">
        <f t="shared" si="49"/>
        <v>8077.1290322580644</v>
      </c>
      <c r="J222" s="7">
        <f t="shared" si="49"/>
        <v>4.8567347719207907</v>
      </c>
      <c r="K222" s="12">
        <f t="shared" si="49"/>
        <v>7370.5483870967746</v>
      </c>
      <c r="L222" s="12">
        <f t="shared" si="49"/>
        <v>370.03225806451616</v>
      </c>
      <c r="M222" s="12">
        <f t="shared" si="49"/>
        <v>109.35483870967742</v>
      </c>
      <c r="N222" s="12">
        <f t="shared" si="49"/>
        <v>48.258064516129032</v>
      </c>
      <c r="O222" s="12">
        <f t="shared" si="49"/>
        <v>179.03225806451613</v>
      </c>
      <c r="P222" s="12">
        <f t="shared" si="49"/>
        <v>8077.2258064516127</v>
      </c>
      <c r="Q222" s="7">
        <f t="shared" si="49"/>
        <v>4.8206324485719296</v>
      </c>
      <c r="R222" s="12">
        <f t="shared" si="49"/>
        <v>7447.3548387096771</v>
      </c>
      <c r="S222" s="12">
        <f t="shared" si="49"/>
        <v>367.09677419354841</v>
      </c>
      <c r="T222" s="12">
        <f t="shared" si="49"/>
        <v>100.09677419354838</v>
      </c>
      <c r="U222" s="12">
        <f t="shared" si="49"/>
        <v>33.096774193548384</v>
      </c>
      <c r="V222" s="12">
        <f t="shared" si="49"/>
        <v>129.51612903225808</v>
      </c>
      <c r="W222" s="12">
        <f t="shared" si="49"/>
        <v>8077.1612903225805</v>
      </c>
      <c r="X222" s="7">
        <f t="shared" si="49"/>
        <v>4.8534964832774961</v>
      </c>
    </row>
    <row r="223" spans="1:24" ht="12" customHeight="1" x14ac:dyDescent="0.25">
      <c r="A223" s="10">
        <v>42948</v>
      </c>
      <c r="B223" s="11" t="s">
        <v>14</v>
      </c>
      <c r="C223" s="28">
        <f t="shared" ref="C223:C253" si="50">AVERAGE(J223,Q223,X223)</f>
        <v>4.8509437875959343</v>
      </c>
      <c r="D223" s="12">
        <v>7516</v>
      </c>
      <c r="E223" s="12">
        <v>257</v>
      </c>
      <c r="F223" s="12">
        <v>87</v>
      </c>
      <c r="G223" s="12">
        <v>29</v>
      </c>
      <c r="H223" s="12">
        <v>146</v>
      </c>
      <c r="I223" s="21">
        <f t="shared" ref="I223:I253" si="51">SUM(D223:H223)</f>
        <v>8035</v>
      </c>
      <c r="J223" s="7">
        <f t="shared" ref="J223:J253" si="52">(D223*5+E223*4+F223*3+G223*2+H223*1)/I223</f>
        <v>4.8628500311138767</v>
      </c>
      <c r="K223" s="12">
        <v>7353</v>
      </c>
      <c r="L223" s="12">
        <v>361</v>
      </c>
      <c r="M223" s="12">
        <v>108</v>
      </c>
      <c r="N223" s="12">
        <v>47</v>
      </c>
      <c r="O223" s="12">
        <v>166</v>
      </c>
      <c r="P223" s="21">
        <f t="shared" ref="P223:P253" si="53">SUM(K223:O223)</f>
        <v>8035</v>
      </c>
      <c r="Q223" s="7">
        <f t="shared" ref="Q223:Q253" si="54">(K223*5+L223*4+M223*3+N223*2+O223*1)/P223</f>
        <v>4.8280024891101432</v>
      </c>
      <c r="R223" s="12">
        <v>7441</v>
      </c>
      <c r="S223" s="12">
        <v>351</v>
      </c>
      <c r="T223" s="12">
        <v>92</v>
      </c>
      <c r="U223" s="12">
        <v>30</v>
      </c>
      <c r="V223" s="12">
        <v>121</v>
      </c>
      <c r="W223" s="30">
        <f t="shared" ref="W223:W253" si="55">SUM(R223:V223)</f>
        <v>8035</v>
      </c>
      <c r="X223" s="7">
        <f t="shared" ref="X223:X253" si="56">(R223*5+S223*4+T223*3+U223*2+V223*1)/W223</f>
        <v>4.8619788425637838</v>
      </c>
    </row>
    <row r="224" spans="1:24" ht="12" customHeight="1" x14ac:dyDescent="0.25">
      <c r="A224" s="10">
        <v>42949</v>
      </c>
      <c r="B224" s="11" t="s">
        <v>15</v>
      </c>
      <c r="C224" s="28">
        <f t="shared" si="50"/>
        <v>4.8504905004346206</v>
      </c>
      <c r="D224" s="12">
        <v>7532</v>
      </c>
      <c r="E224" s="12">
        <v>258</v>
      </c>
      <c r="F224" s="12">
        <v>87</v>
      </c>
      <c r="G224" s="12">
        <v>29</v>
      </c>
      <c r="H224" s="12">
        <v>147</v>
      </c>
      <c r="I224" s="21">
        <f t="shared" si="51"/>
        <v>8053</v>
      </c>
      <c r="J224" s="7">
        <f t="shared" si="52"/>
        <v>4.8625357009810006</v>
      </c>
      <c r="K224" s="12">
        <v>7368</v>
      </c>
      <c r="L224" s="12">
        <v>363</v>
      </c>
      <c r="M224" s="12">
        <v>108</v>
      </c>
      <c r="N224" s="12">
        <v>47</v>
      </c>
      <c r="O224" s="12">
        <v>167</v>
      </c>
      <c r="P224" s="21">
        <f t="shared" si="53"/>
        <v>8053</v>
      </c>
      <c r="Q224" s="7">
        <f t="shared" si="54"/>
        <v>4.8276418725940644</v>
      </c>
      <c r="R224" s="12">
        <v>7454</v>
      </c>
      <c r="S224" s="12">
        <v>354</v>
      </c>
      <c r="T224" s="12">
        <v>93</v>
      </c>
      <c r="U224" s="12">
        <v>31</v>
      </c>
      <c r="V224" s="12">
        <v>121</v>
      </c>
      <c r="W224" s="30">
        <f t="shared" si="55"/>
        <v>8053</v>
      </c>
      <c r="X224" s="7">
        <f t="shared" si="56"/>
        <v>4.8612939277287968</v>
      </c>
    </row>
    <row r="225" spans="1:24" ht="12" customHeight="1" x14ac:dyDescent="0.25">
      <c r="A225" s="10">
        <v>42950</v>
      </c>
      <c r="B225" s="11" t="s">
        <v>16</v>
      </c>
      <c r="C225" s="28">
        <f t="shared" si="50"/>
        <v>4.849277158199091</v>
      </c>
      <c r="D225" s="12">
        <v>7546</v>
      </c>
      <c r="E225" s="12">
        <v>259</v>
      </c>
      <c r="F225" s="12">
        <v>87</v>
      </c>
      <c r="G225" s="12">
        <v>29</v>
      </c>
      <c r="H225" s="12">
        <v>149</v>
      </c>
      <c r="I225" s="21">
        <f t="shared" si="51"/>
        <v>8070</v>
      </c>
      <c r="J225" s="7">
        <f t="shared" si="52"/>
        <v>4.8617100371747215</v>
      </c>
      <c r="K225" s="12">
        <v>7382</v>
      </c>
      <c r="L225" s="12">
        <v>362</v>
      </c>
      <c r="M225" s="12">
        <v>109</v>
      </c>
      <c r="N225" s="12">
        <v>47</v>
      </c>
      <c r="O225" s="12">
        <v>170</v>
      </c>
      <c r="P225" s="21">
        <f t="shared" si="53"/>
        <v>8070</v>
      </c>
      <c r="Q225" s="7">
        <f t="shared" si="54"/>
        <v>4.82639405204461</v>
      </c>
      <c r="R225" s="12">
        <v>7466</v>
      </c>
      <c r="S225" s="12">
        <v>355</v>
      </c>
      <c r="T225" s="12">
        <v>93</v>
      </c>
      <c r="U225" s="12">
        <v>33</v>
      </c>
      <c r="V225" s="12">
        <v>123</v>
      </c>
      <c r="W225" s="30">
        <f t="shared" si="55"/>
        <v>8070</v>
      </c>
      <c r="X225" s="7">
        <f t="shared" si="56"/>
        <v>4.8597273853779432</v>
      </c>
    </row>
    <row r="226" spans="1:24" ht="12" customHeight="1" x14ac:dyDescent="0.25">
      <c r="A226" s="10">
        <v>42951</v>
      </c>
      <c r="B226" s="11" t="s">
        <v>17</v>
      </c>
      <c r="C226" s="28">
        <f t="shared" si="50"/>
        <v>4.8495648228354575</v>
      </c>
      <c r="D226" s="12">
        <v>7558</v>
      </c>
      <c r="E226" s="12">
        <v>259</v>
      </c>
      <c r="F226" s="12">
        <v>87</v>
      </c>
      <c r="G226" s="12">
        <v>28</v>
      </c>
      <c r="H226" s="12">
        <v>149</v>
      </c>
      <c r="I226" s="21">
        <f t="shared" si="51"/>
        <v>8081</v>
      </c>
      <c r="J226" s="7">
        <f t="shared" si="52"/>
        <v>4.8622695210988738</v>
      </c>
      <c r="K226" s="12">
        <v>7395</v>
      </c>
      <c r="L226" s="12">
        <v>360</v>
      </c>
      <c r="M226" s="12">
        <v>110</v>
      </c>
      <c r="N226" s="12">
        <v>47</v>
      </c>
      <c r="O226" s="12">
        <v>169</v>
      </c>
      <c r="P226" s="21">
        <f t="shared" si="53"/>
        <v>8081</v>
      </c>
      <c r="Q226" s="7">
        <f t="shared" si="54"/>
        <v>4.8271253557728002</v>
      </c>
      <c r="R226" s="12">
        <v>7476</v>
      </c>
      <c r="S226" s="12">
        <v>354</v>
      </c>
      <c r="T226" s="12">
        <v>94</v>
      </c>
      <c r="U226" s="12">
        <v>33</v>
      </c>
      <c r="V226" s="12">
        <v>124</v>
      </c>
      <c r="W226" s="30">
        <f t="shared" si="55"/>
        <v>8081</v>
      </c>
      <c r="X226" s="7">
        <f t="shared" si="56"/>
        <v>4.8592995916346986</v>
      </c>
    </row>
    <row r="227" spans="1:24" ht="12" customHeight="1" x14ac:dyDescent="0.25">
      <c r="A227" s="10">
        <v>42952</v>
      </c>
      <c r="B227" s="11" t="s">
        <v>18</v>
      </c>
      <c r="C227" s="28">
        <f t="shared" si="50"/>
        <v>4.8500742206828305</v>
      </c>
      <c r="D227" s="12">
        <v>7563</v>
      </c>
      <c r="E227" s="12">
        <v>258</v>
      </c>
      <c r="F227" s="12">
        <v>86</v>
      </c>
      <c r="G227" s="12">
        <v>28</v>
      </c>
      <c r="H227" s="12">
        <v>149</v>
      </c>
      <c r="I227" s="21">
        <f t="shared" si="51"/>
        <v>8084</v>
      </c>
      <c r="J227" s="7">
        <f t="shared" si="52"/>
        <v>4.8626917367639786</v>
      </c>
      <c r="K227" s="12">
        <v>7400</v>
      </c>
      <c r="L227" s="12">
        <v>361</v>
      </c>
      <c r="M227" s="12">
        <v>109</v>
      </c>
      <c r="N227" s="12">
        <v>47</v>
      </c>
      <c r="O227" s="12">
        <v>167</v>
      </c>
      <c r="P227" s="21">
        <f t="shared" si="53"/>
        <v>8084</v>
      </c>
      <c r="Q227" s="7">
        <f t="shared" si="54"/>
        <v>4.8283028203859475</v>
      </c>
      <c r="R227" s="12">
        <v>7479</v>
      </c>
      <c r="S227" s="12">
        <v>354</v>
      </c>
      <c r="T227" s="12">
        <v>94</v>
      </c>
      <c r="U227" s="12">
        <v>32</v>
      </c>
      <c r="V227" s="12">
        <v>125</v>
      </c>
      <c r="W227" s="30">
        <f t="shared" si="55"/>
        <v>8084</v>
      </c>
      <c r="X227" s="7">
        <f t="shared" si="56"/>
        <v>4.8592281048985653</v>
      </c>
    </row>
    <row r="228" spans="1:24" ht="12" customHeight="1" x14ac:dyDescent="0.25">
      <c r="A228" s="10">
        <v>42953</v>
      </c>
      <c r="B228" s="11" t="s">
        <v>12</v>
      </c>
      <c r="C228" s="28">
        <f t="shared" si="50"/>
        <v>4.8491574188244968</v>
      </c>
      <c r="D228" s="12">
        <v>7586</v>
      </c>
      <c r="E228" s="12">
        <v>259</v>
      </c>
      <c r="F228" s="12">
        <v>85</v>
      </c>
      <c r="G228" s="12">
        <v>28</v>
      </c>
      <c r="H228" s="12">
        <v>152</v>
      </c>
      <c r="I228" s="21">
        <f t="shared" si="51"/>
        <v>8110</v>
      </c>
      <c r="J228" s="7">
        <f t="shared" si="52"/>
        <v>4.8617755856966705</v>
      </c>
      <c r="K228" s="12">
        <v>7423</v>
      </c>
      <c r="L228" s="12">
        <v>361</v>
      </c>
      <c r="M228" s="12">
        <v>109</v>
      </c>
      <c r="N228" s="12">
        <v>46</v>
      </c>
      <c r="O228" s="12">
        <v>171</v>
      </c>
      <c r="P228" s="21">
        <f t="shared" si="53"/>
        <v>8110</v>
      </c>
      <c r="Q228" s="7">
        <f t="shared" si="54"/>
        <v>4.827250308261406</v>
      </c>
      <c r="R228" s="12">
        <v>7502</v>
      </c>
      <c r="S228" s="12">
        <v>355</v>
      </c>
      <c r="T228" s="12">
        <v>93</v>
      </c>
      <c r="U228" s="12">
        <v>33</v>
      </c>
      <c r="V228" s="12">
        <v>127</v>
      </c>
      <c r="W228" s="30">
        <f t="shared" si="55"/>
        <v>8110</v>
      </c>
      <c r="X228" s="7">
        <f t="shared" si="56"/>
        <v>4.8584463625154131</v>
      </c>
    </row>
    <row r="229" spans="1:24" ht="12" customHeight="1" x14ac:dyDescent="0.25">
      <c r="A229" s="10">
        <v>42954</v>
      </c>
      <c r="B229" s="11" t="s">
        <v>13</v>
      </c>
      <c r="C229" s="28">
        <f t="shared" si="50"/>
        <v>4.8502029270692413</v>
      </c>
      <c r="D229" s="12">
        <v>7609</v>
      </c>
      <c r="E229" s="12">
        <v>259</v>
      </c>
      <c r="F229" s="12">
        <v>85</v>
      </c>
      <c r="G229" s="12">
        <v>28</v>
      </c>
      <c r="H229" s="12">
        <v>150</v>
      </c>
      <c r="I229" s="21">
        <f t="shared" si="51"/>
        <v>8131</v>
      </c>
      <c r="J229" s="7">
        <f t="shared" si="52"/>
        <v>4.8631164678391343</v>
      </c>
      <c r="K229" s="12">
        <v>7446</v>
      </c>
      <c r="L229" s="12">
        <v>361</v>
      </c>
      <c r="M229" s="12">
        <v>109</v>
      </c>
      <c r="N229" s="12">
        <v>45</v>
      </c>
      <c r="O229" s="12">
        <v>170</v>
      </c>
      <c r="P229" s="21">
        <f t="shared" si="53"/>
        <v>8131</v>
      </c>
      <c r="Q229" s="7">
        <f t="shared" si="54"/>
        <v>4.8285573730168494</v>
      </c>
      <c r="R229" s="12">
        <v>7525</v>
      </c>
      <c r="S229" s="12">
        <v>353</v>
      </c>
      <c r="T229" s="12">
        <v>92</v>
      </c>
      <c r="U229" s="12">
        <v>34</v>
      </c>
      <c r="V229" s="12">
        <v>127</v>
      </c>
      <c r="W229" s="30">
        <f t="shared" si="55"/>
        <v>8131</v>
      </c>
      <c r="X229" s="7">
        <f t="shared" si="56"/>
        <v>4.8589349403517401</v>
      </c>
    </row>
    <row r="230" spans="1:24" ht="12" customHeight="1" x14ac:dyDescent="0.25">
      <c r="A230" s="10">
        <v>42955</v>
      </c>
      <c r="B230" s="11" t="s">
        <v>14</v>
      </c>
      <c r="C230" s="28">
        <f t="shared" si="50"/>
        <v>4.8486036256736895</v>
      </c>
      <c r="D230" s="12">
        <v>7638</v>
      </c>
      <c r="E230" s="12">
        <v>258</v>
      </c>
      <c r="F230" s="12">
        <v>87</v>
      </c>
      <c r="G230" s="12">
        <v>28</v>
      </c>
      <c r="H230" s="12">
        <v>153</v>
      </c>
      <c r="I230" s="21">
        <f t="shared" si="51"/>
        <v>8164</v>
      </c>
      <c r="J230" s="7">
        <f t="shared" si="52"/>
        <v>4.8618324350808431</v>
      </c>
      <c r="K230" s="12">
        <v>7471</v>
      </c>
      <c r="L230" s="12">
        <v>362</v>
      </c>
      <c r="M230" s="12">
        <v>111</v>
      </c>
      <c r="N230" s="12">
        <v>45</v>
      </c>
      <c r="O230" s="12">
        <v>175</v>
      </c>
      <c r="P230" s="21">
        <f t="shared" si="53"/>
        <v>8164</v>
      </c>
      <c r="Q230" s="7">
        <f t="shared" si="54"/>
        <v>4.8261881430671236</v>
      </c>
      <c r="R230" s="12">
        <v>7552</v>
      </c>
      <c r="S230" s="12">
        <v>355</v>
      </c>
      <c r="T230" s="12">
        <v>94</v>
      </c>
      <c r="U230" s="12">
        <v>34</v>
      </c>
      <c r="V230" s="12">
        <v>129</v>
      </c>
      <c r="W230" s="30">
        <f t="shared" si="55"/>
        <v>8164</v>
      </c>
      <c r="X230" s="7">
        <f t="shared" si="56"/>
        <v>4.857790298873101</v>
      </c>
    </row>
    <row r="231" spans="1:24" ht="12" customHeight="1" x14ac:dyDescent="0.25">
      <c r="A231" s="10">
        <v>42956</v>
      </c>
      <c r="B231" s="11" t="s">
        <v>15</v>
      </c>
      <c r="C231" s="28">
        <f t="shared" si="50"/>
        <v>4.8485663082437274</v>
      </c>
      <c r="D231" s="12">
        <v>7658</v>
      </c>
      <c r="E231" s="12">
        <v>257</v>
      </c>
      <c r="F231" s="12">
        <v>87</v>
      </c>
      <c r="G231" s="12">
        <v>28</v>
      </c>
      <c r="H231" s="12">
        <v>154</v>
      </c>
      <c r="I231" s="21">
        <f t="shared" si="51"/>
        <v>8184</v>
      </c>
      <c r="J231" s="7">
        <f t="shared" si="52"/>
        <v>4.8618035190615831</v>
      </c>
      <c r="K231" s="12">
        <v>7489</v>
      </c>
      <c r="L231" s="12">
        <v>363</v>
      </c>
      <c r="M231" s="12">
        <v>112</v>
      </c>
      <c r="N231" s="12">
        <v>45</v>
      </c>
      <c r="O231" s="12">
        <v>175</v>
      </c>
      <c r="P231" s="21">
        <f t="shared" si="53"/>
        <v>8184</v>
      </c>
      <c r="Q231" s="7">
        <f t="shared" si="54"/>
        <v>4.8262463343108504</v>
      </c>
      <c r="R231" s="12">
        <v>7569</v>
      </c>
      <c r="S231" s="12">
        <v>357</v>
      </c>
      <c r="T231" s="12">
        <v>95</v>
      </c>
      <c r="U231" s="12">
        <v>34</v>
      </c>
      <c r="V231" s="12">
        <v>129</v>
      </c>
      <c r="W231" s="30">
        <f t="shared" si="55"/>
        <v>8184</v>
      </c>
      <c r="X231" s="7">
        <f t="shared" si="56"/>
        <v>4.8576490713587486</v>
      </c>
    </row>
    <row r="232" spans="1:24" ht="12" customHeight="1" x14ac:dyDescent="0.25">
      <c r="A232" s="10">
        <v>42957</v>
      </c>
      <c r="B232" s="11" t="s">
        <v>16</v>
      </c>
      <c r="C232" s="28">
        <f t="shared" si="50"/>
        <v>4.8494230456687797</v>
      </c>
      <c r="D232" s="12">
        <v>7681</v>
      </c>
      <c r="E232" s="12">
        <v>256</v>
      </c>
      <c r="F232" s="12">
        <v>86</v>
      </c>
      <c r="G232" s="12">
        <v>28</v>
      </c>
      <c r="H232" s="12">
        <v>153</v>
      </c>
      <c r="I232" s="21">
        <f t="shared" si="51"/>
        <v>8204</v>
      </c>
      <c r="J232" s="7">
        <f t="shared" si="52"/>
        <v>4.8629936616284741</v>
      </c>
      <c r="K232" s="12">
        <v>7511</v>
      </c>
      <c r="L232" s="12">
        <v>362</v>
      </c>
      <c r="M232" s="12">
        <v>112</v>
      </c>
      <c r="N232" s="12">
        <v>44</v>
      </c>
      <c r="O232" s="12">
        <v>175</v>
      </c>
      <c r="P232" s="21">
        <f t="shared" si="53"/>
        <v>8204</v>
      </c>
      <c r="Q232" s="7">
        <f t="shared" si="54"/>
        <v>4.8271574841540712</v>
      </c>
      <c r="R232" s="12">
        <v>7591</v>
      </c>
      <c r="S232" s="12">
        <v>355</v>
      </c>
      <c r="T232" s="12">
        <v>95</v>
      </c>
      <c r="U232" s="12">
        <v>33</v>
      </c>
      <c r="V232" s="12">
        <v>130</v>
      </c>
      <c r="W232" s="30">
        <f t="shared" si="55"/>
        <v>8204</v>
      </c>
      <c r="X232" s="7">
        <f t="shared" si="56"/>
        <v>4.8581179912237928</v>
      </c>
    </row>
    <row r="233" spans="1:24" ht="12" customHeight="1" x14ac:dyDescent="0.25">
      <c r="A233" s="10">
        <v>42958</v>
      </c>
      <c r="B233" s="11" t="s">
        <v>17</v>
      </c>
      <c r="C233" s="28">
        <f t="shared" si="50"/>
        <v>4.8498925777291335</v>
      </c>
      <c r="D233" s="12">
        <v>7702</v>
      </c>
      <c r="E233" s="12">
        <v>255</v>
      </c>
      <c r="F233" s="12">
        <v>85</v>
      </c>
      <c r="G233" s="12">
        <v>28</v>
      </c>
      <c r="H233" s="12">
        <v>153</v>
      </c>
      <c r="I233" s="21">
        <f t="shared" si="51"/>
        <v>8223</v>
      </c>
      <c r="J233" s="7">
        <f t="shared" si="52"/>
        <v>4.863675057764806</v>
      </c>
      <c r="K233" s="12">
        <v>7530</v>
      </c>
      <c r="L233" s="12">
        <v>361</v>
      </c>
      <c r="M233" s="12">
        <v>113</v>
      </c>
      <c r="N233" s="12">
        <v>44</v>
      </c>
      <c r="O233" s="12">
        <v>175</v>
      </c>
      <c r="P233" s="21">
        <f t="shared" si="53"/>
        <v>8223</v>
      </c>
      <c r="Q233" s="7">
        <f t="shared" si="54"/>
        <v>4.8274352426121849</v>
      </c>
      <c r="R233" s="12">
        <v>7610</v>
      </c>
      <c r="S233" s="12">
        <v>354</v>
      </c>
      <c r="T233" s="12">
        <v>97</v>
      </c>
      <c r="U233" s="12">
        <v>33</v>
      </c>
      <c r="V233" s="12">
        <v>129</v>
      </c>
      <c r="W233" s="30">
        <f t="shared" si="55"/>
        <v>8223</v>
      </c>
      <c r="X233" s="7">
        <f t="shared" si="56"/>
        <v>4.8585674328104096</v>
      </c>
    </row>
    <row r="234" spans="1:24" ht="12" customHeight="1" x14ac:dyDescent="0.25">
      <c r="A234" s="10">
        <v>42959</v>
      </c>
      <c r="B234" s="11" t="s">
        <v>18</v>
      </c>
      <c r="C234" s="28">
        <f t="shared" si="50"/>
        <v>4.8504309821536964</v>
      </c>
      <c r="D234" s="12">
        <v>7716</v>
      </c>
      <c r="E234" s="12">
        <v>257</v>
      </c>
      <c r="F234" s="12">
        <v>84</v>
      </c>
      <c r="G234" s="12">
        <v>28</v>
      </c>
      <c r="H234" s="12">
        <v>152</v>
      </c>
      <c r="I234" s="21">
        <f t="shared" si="51"/>
        <v>8237</v>
      </c>
      <c r="J234" s="7">
        <f t="shared" si="52"/>
        <v>4.8643923758649992</v>
      </c>
      <c r="K234" s="12">
        <v>7544</v>
      </c>
      <c r="L234" s="12">
        <v>361</v>
      </c>
      <c r="M234" s="12">
        <v>113</v>
      </c>
      <c r="N234" s="12">
        <v>44</v>
      </c>
      <c r="O234" s="12">
        <v>175</v>
      </c>
      <c r="P234" s="21">
        <f t="shared" si="53"/>
        <v>8237</v>
      </c>
      <c r="Q234" s="7">
        <f t="shared" si="54"/>
        <v>4.8277285419448832</v>
      </c>
      <c r="R234" s="12">
        <v>7626</v>
      </c>
      <c r="S234" s="12">
        <v>353</v>
      </c>
      <c r="T234" s="12">
        <v>96</v>
      </c>
      <c r="U234" s="12">
        <v>33</v>
      </c>
      <c r="V234" s="12">
        <v>129</v>
      </c>
      <c r="W234" s="30">
        <f t="shared" si="55"/>
        <v>8237</v>
      </c>
      <c r="X234" s="7">
        <f t="shared" si="56"/>
        <v>4.8591720286512077</v>
      </c>
    </row>
    <row r="235" spans="1:24" ht="12" customHeight="1" x14ac:dyDescent="0.25">
      <c r="A235" s="10">
        <v>42960</v>
      </c>
      <c r="B235" s="11" t="s">
        <v>12</v>
      </c>
      <c r="C235" s="28">
        <f t="shared" si="50"/>
        <v>4.8503294127157348</v>
      </c>
      <c r="D235" s="12">
        <v>7724</v>
      </c>
      <c r="E235" s="12">
        <v>258</v>
      </c>
      <c r="F235" s="12">
        <v>85</v>
      </c>
      <c r="G235" s="12">
        <v>28</v>
      </c>
      <c r="H235" s="12">
        <v>152</v>
      </c>
      <c r="I235" s="21">
        <f t="shared" si="51"/>
        <v>8247</v>
      </c>
      <c r="J235" s="7">
        <f t="shared" si="52"/>
        <v>4.8641930398932942</v>
      </c>
      <c r="K235" s="12">
        <v>7552</v>
      </c>
      <c r="L235" s="12">
        <v>363</v>
      </c>
      <c r="M235" s="12">
        <v>113</v>
      </c>
      <c r="N235" s="12">
        <v>44</v>
      </c>
      <c r="O235" s="12">
        <v>175</v>
      </c>
      <c r="P235" s="21">
        <f t="shared" si="53"/>
        <v>8247</v>
      </c>
      <c r="Q235" s="7">
        <f t="shared" si="54"/>
        <v>4.8276949193646175</v>
      </c>
      <c r="R235" s="12">
        <v>7635</v>
      </c>
      <c r="S235" s="12">
        <v>353</v>
      </c>
      <c r="T235" s="12">
        <v>97</v>
      </c>
      <c r="U235" s="12">
        <v>33</v>
      </c>
      <c r="V235" s="12">
        <v>129</v>
      </c>
      <c r="W235" s="30">
        <f t="shared" si="55"/>
        <v>8247</v>
      </c>
      <c r="X235" s="7">
        <f t="shared" si="56"/>
        <v>4.8591002788892927</v>
      </c>
    </row>
    <row r="236" spans="1:24" ht="12" customHeight="1" x14ac:dyDescent="0.25">
      <c r="A236" s="10">
        <v>42961</v>
      </c>
      <c r="B236" s="11" t="s">
        <v>13</v>
      </c>
      <c r="C236" s="28">
        <f t="shared" si="50"/>
        <v>4.8498949749555669</v>
      </c>
      <c r="D236" s="12">
        <v>7727</v>
      </c>
      <c r="E236" s="12">
        <v>258</v>
      </c>
      <c r="F236" s="12">
        <v>86</v>
      </c>
      <c r="G236" s="12">
        <v>28</v>
      </c>
      <c r="H236" s="12">
        <v>153</v>
      </c>
      <c r="I236" s="21">
        <f t="shared" si="51"/>
        <v>8252</v>
      </c>
      <c r="J236" s="7">
        <f t="shared" si="52"/>
        <v>4.8635482307319435</v>
      </c>
      <c r="K236" s="12">
        <v>7557</v>
      </c>
      <c r="L236" s="12">
        <v>361</v>
      </c>
      <c r="M236" s="12">
        <v>113</v>
      </c>
      <c r="N236" s="12">
        <v>45</v>
      </c>
      <c r="O236" s="12">
        <v>176</v>
      </c>
      <c r="P236" s="21">
        <f t="shared" si="53"/>
        <v>8252</v>
      </c>
      <c r="Q236" s="7">
        <f t="shared" si="54"/>
        <v>4.8271934076587497</v>
      </c>
      <c r="R236" s="12">
        <v>7640</v>
      </c>
      <c r="S236" s="12">
        <v>352</v>
      </c>
      <c r="T236" s="12">
        <v>97</v>
      </c>
      <c r="U236" s="12">
        <v>34</v>
      </c>
      <c r="V236" s="12">
        <v>129</v>
      </c>
      <c r="W236" s="30">
        <f t="shared" si="55"/>
        <v>8252</v>
      </c>
      <c r="X236" s="7">
        <f t="shared" si="56"/>
        <v>4.8589432864760056</v>
      </c>
    </row>
    <row r="237" spans="1:24" ht="12" customHeight="1" x14ac:dyDescent="0.25">
      <c r="A237" s="10">
        <v>42962</v>
      </c>
      <c r="B237" s="11" t="s">
        <v>14</v>
      </c>
      <c r="C237" s="28">
        <f t="shared" si="50"/>
        <v>4.8496771589991932</v>
      </c>
      <c r="D237" s="12">
        <v>7736</v>
      </c>
      <c r="E237" s="12">
        <v>257</v>
      </c>
      <c r="F237" s="12">
        <v>85</v>
      </c>
      <c r="G237" s="12">
        <v>28</v>
      </c>
      <c r="H237" s="12">
        <v>154</v>
      </c>
      <c r="I237" s="21">
        <f t="shared" si="51"/>
        <v>8260</v>
      </c>
      <c r="J237" s="7">
        <f t="shared" si="52"/>
        <v>4.8635593220338986</v>
      </c>
      <c r="K237" s="12">
        <v>7564</v>
      </c>
      <c r="L237" s="12">
        <v>362</v>
      </c>
      <c r="M237" s="12">
        <v>113</v>
      </c>
      <c r="N237" s="12">
        <v>45</v>
      </c>
      <c r="O237" s="12">
        <v>176</v>
      </c>
      <c r="P237" s="21">
        <f t="shared" si="53"/>
        <v>8260</v>
      </c>
      <c r="Q237" s="7">
        <f t="shared" si="54"/>
        <v>4.8272397094430994</v>
      </c>
      <c r="R237" s="12">
        <v>7647</v>
      </c>
      <c r="S237" s="12">
        <v>351</v>
      </c>
      <c r="T237" s="12">
        <v>97</v>
      </c>
      <c r="U237" s="12">
        <v>34</v>
      </c>
      <c r="V237" s="12">
        <v>131</v>
      </c>
      <c r="W237" s="30">
        <f t="shared" si="55"/>
        <v>8260</v>
      </c>
      <c r="X237" s="7">
        <f t="shared" si="56"/>
        <v>4.8582324455205814</v>
      </c>
    </row>
    <row r="238" spans="1:24" ht="12" customHeight="1" x14ac:dyDescent="0.25">
      <c r="A238" s="10">
        <v>42963</v>
      </c>
      <c r="B238" s="11" t="s">
        <v>15</v>
      </c>
      <c r="C238" s="28">
        <f t="shared" si="50"/>
        <v>4.8509652198444364</v>
      </c>
      <c r="D238" s="12">
        <v>7749</v>
      </c>
      <c r="E238" s="12">
        <v>257</v>
      </c>
      <c r="F238" s="12">
        <v>86</v>
      </c>
      <c r="G238" s="12">
        <v>28</v>
      </c>
      <c r="H238" s="12">
        <v>151</v>
      </c>
      <c r="I238" s="21">
        <f t="shared" si="51"/>
        <v>8271</v>
      </c>
      <c r="J238" s="7">
        <f t="shared" si="52"/>
        <v>4.8649498246886713</v>
      </c>
      <c r="K238" s="12">
        <v>7577</v>
      </c>
      <c r="L238" s="12">
        <v>363</v>
      </c>
      <c r="M238" s="12">
        <v>113</v>
      </c>
      <c r="N238" s="12">
        <v>44</v>
      </c>
      <c r="O238" s="12">
        <v>174</v>
      </c>
      <c r="P238" s="21">
        <f t="shared" si="53"/>
        <v>8271</v>
      </c>
      <c r="Q238" s="7">
        <f t="shared" si="54"/>
        <v>4.8286785152944018</v>
      </c>
      <c r="R238" s="12">
        <v>7660</v>
      </c>
      <c r="S238" s="12">
        <v>351</v>
      </c>
      <c r="T238" s="12">
        <v>97</v>
      </c>
      <c r="U238" s="12">
        <v>33</v>
      </c>
      <c r="V238" s="12">
        <v>130</v>
      </c>
      <c r="W238" s="30">
        <f t="shared" si="55"/>
        <v>8271</v>
      </c>
      <c r="X238" s="7">
        <f t="shared" si="56"/>
        <v>4.8592673195502361</v>
      </c>
    </row>
    <row r="239" spans="1:24" ht="12" customHeight="1" x14ac:dyDescent="0.25">
      <c r="A239" s="10">
        <v>42964</v>
      </c>
      <c r="B239" s="11" t="s">
        <v>16</v>
      </c>
      <c r="C239" s="28">
        <f t="shared" si="50"/>
        <v>4.8520569937788478</v>
      </c>
      <c r="D239" s="12">
        <v>7785</v>
      </c>
      <c r="E239" s="12">
        <v>257</v>
      </c>
      <c r="F239" s="12">
        <v>85</v>
      </c>
      <c r="G239" s="12">
        <v>28</v>
      </c>
      <c r="H239" s="12">
        <v>150</v>
      </c>
      <c r="I239" s="21">
        <f t="shared" si="51"/>
        <v>8305</v>
      </c>
      <c r="J239" s="7">
        <f t="shared" si="52"/>
        <v>4.8662251655629136</v>
      </c>
      <c r="K239" s="12">
        <v>7610</v>
      </c>
      <c r="L239" s="12">
        <v>366</v>
      </c>
      <c r="M239" s="12">
        <v>112</v>
      </c>
      <c r="N239" s="12">
        <v>44</v>
      </c>
      <c r="O239" s="12">
        <v>173</v>
      </c>
      <c r="P239" s="21">
        <f t="shared" si="53"/>
        <v>8305</v>
      </c>
      <c r="Q239" s="7">
        <f t="shared" si="54"/>
        <v>4.8297411198073448</v>
      </c>
      <c r="R239" s="12">
        <v>7694</v>
      </c>
      <c r="S239" s="12">
        <v>353</v>
      </c>
      <c r="T239" s="12">
        <v>96</v>
      </c>
      <c r="U239" s="12">
        <v>32</v>
      </c>
      <c r="V239" s="12">
        <v>130</v>
      </c>
      <c r="W239" s="30">
        <f t="shared" si="55"/>
        <v>8305</v>
      </c>
      <c r="X239" s="7">
        <f t="shared" si="56"/>
        <v>4.860204695966285</v>
      </c>
    </row>
    <row r="240" spans="1:24" ht="12" customHeight="1" x14ac:dyDescent="0.25">
      <c r="A240" s="10">
        <v>42965</v>
      </c>
      <c r="B240" s="11" t="s">
        <v>17</v>
      </c>
      <c r="C240" s="28">
        <f t="shared" si="50"/>
        <v>4.852167647412033</v>
      </c>
      <c r="D240" s="12">
        <v>7806</v>
      </c>
      <c r="E240" s="12">
        <v>257</v>
      </c>
      <c r="F240" s="12">
        <v>86</v>
      </c>
      <c r="G240" s="12">
        <v>28</v>
      </c>
      <c r="H240" s="12">
        <v>150</v>
      </c>
      <c r="I240" s="21">
        <f t="shared" si="51"/>
        <v>8327</v>
      </c>
      <c r="J240" s="7">
        <f t="shared" si="52"/>
        <v>4.8663384171970696</v>
      </c>
      <c r="K240" s="12">
        <v>7627</v>
      </c>
      <c r="L240" s="12">
        <v>369</v>
      </c>
      <c r="M240" s="12">
        <v>113</v>
      </c>
      <c r="N240" s="12">
        <v>44</v>
      </c>
      <c r="O240" s="12">
        <v>174</v>
      </c>
      <c r="P240" s="21">
        <f t="shared" si="53"/>
        <v>8327</v>
      </c>
      <c r="Q240" s="7">
        <f t="shared" si="54"/>
        <v>4.8291101236940071</v>
      </c>
      <c r="R240" s="12">
        <v>7717</v>
      </c>
      <c r="S240" s="12">
        <v>353</v>
      </c>
      <c r="T240" s="12">
        <v>96</v>
      </c>
      <c r="U240" s="12">
        <v>32</v>
      </c>
      <c r="V240" s="12">
        <v>129</v>
      </c>
      <c r="W240" s="30">
        <f t="shared" si="55"/>
        <v>8327</v>
      </c>
      <c r="X240" s="7">
        <f t="shared" si="56"/>
        <v>4.8610544013450223</v>
      </c>
    </row>
    <row r="241" spans="1:51" ht="12" customHeight="1" x14ac:dyDescent="0.25">
      <c r="A241" s="10">
        <v>42966</v>
      </c>
      <c r="B241" s="11" t="s">
        <v>18</v>
      </c>
      <c r="C241" s="28">
        <f t="shared" si="50"/>
        <v>4.8533077660594435</v>
      </c>
      <c r="D241" s="12">
        <v>7827</v>
      </c>
      <c r="E241" s="12">
        <v>255</v>
      </c>
      <c r="F241" s="12">
        <v>86</v>
      </c>
      <c r="G241" s="12">
        <v>27</v>
      </c>
      <c r="H241" s="12">
        <v>149</v>
      </c>
      <c r="I241" s="21">
        <f t="shared" si="51"/>
        <v>8344</v>
      </c>
      <c r="J241" s="7">
        <f t="shared" si="52"/>
        <v>4.8676893576222433</v>
      </c>
      <c r="K241" s="12">
        <v>7649</v>
      </c>
      <c r="L241" s="12">
        <v>368</v>
      </c>
      <c r="M241" s="12">
        <v>111</v>
      </c>
      <c r="N241" s="12">
        <v>42</v>
      </c>
      <c r="O241" s="12">
        <v>174</v>
      </c>
      <c r="P241" s="21">
        <f t="shared" si="53"/>
        <v>8344</v>
      </c>
      <c r="Q241" s="7">
        <f t="shared" si="54"/>
        <v>4.8307766059443908</v>
      </c>
      <c r="R241" s="12">
        <v>7735</v>
      </c>
      <c r="S241" s="12">
        <v>352</v>
      </c>
      <c r="T241" s="12">
        <v>96</v>
      </c>
      <c r="U241" s="12">
        <v>32</v>
      </c>
      <c r="V241" s="12">
        <v>129</v>
      </c>
      <c r="W241" s="30">
        <f t="shared" si="55"/>
        <v>8344</v>
      </c>
      <c r="X241" s="7">
        <f t="shared" si="56"/>
        <v>4.8614573346116972</v>
      </c>
    </row>
    <row r="242" spans="1:51" ht="12" customHeight="1" x14ac:dyDescent="0.25">
      <c r="A242" s="10">
        <v>42967</v>
      </c>
      <c r="B242" s="11" t="s">
        <v>12</v>
      </c>
      <c r="C242" s="28">
        <f t="shared" si="50"/>
        <v>4.852950558213716</v>
      </c>
      <c r="D242" s="12">
        <v>7840</v>
      </c>
      <c r="E242" s="12">
        <v>257</v>
      </c>
      <c r="F242" s="12">
        <v>86</v>
      </c>
      <c r="G242" s="12">
        <v>27</v>
      </c>
      <c r="H242" s="12">
        <v>150</v>
      </c>
      <c r="I242" s="21">
        <f t="shared" si="51"/>
        <v>8360</v>
      </c>
      <c r="J242" s="7">
        <f t="shared" si="52"/>
        <v>4.8672248803827749</v>
      </c>
      <c r="K242" s="12">
        <v>7663</v>
      </c>
      <c r="L242" s="12">
        <v>368</v>
      </c>
      <c r="M242" s="12">
        <v>112</v>
      </c>
      <c r="N242" s="12">
        <v>42</v>
      </c>
      <c r="O242" s="12">
        <v>175</v>
      </c>
      <c r="P242" s="21">
        <f t="shared" si="53"/>
        <v>8360</v>
      </c>
      <c r="Q242" s="7">
        <f t="shared" si="54"/>
        <v>4.8303827751196176</v>
      </c>
      <c r="R242" s="12">
        <v>7751</v>
      </c>
      <c r="S242" s="12">
        <v>351</v>
      </c>
      <c r="T242" s="12">
        <v>95</v>
      </c>
      <c r="U242" s="12">
        <v>33</v>
      </c>
      <c r="V242" s="12">
        <v>130</v>
      </c>
      <c r="W242" s="30">
        <f t="shared" si="55"/>
        <v>8360</v>
      </c>
      <c r="X242" s="7">
        <f t="shared" si="56"/>
        <v>4.8612440191387556</v>
      </c>
    </row>
    <row r="243" spans="1:51" ht="12" customHeight="1" x14ac:dyDescent="0.25">
      <c r="A243" s="10">
        <v>42968</v>
      </c>
      <c r="B243" s="11" t="s">
        <v>13</v>
      </c>
      <c r="C243" s="28">
        <f t="shared" si="50"/>
        <v>4.8534781052380387</v>
      </c>
      <c r="D243" s="12">
        <v>7860</v>
      </c>
      <c r="E243" s="12">
        <v>257</v>
      </c>
      <c r="F243" s="12">
        <v>87</v>
      </c>
      <c r="G243" s="12">
        <v>27</v>
      </c>
      <c r="H243" s="12">
        <v>150</v>
      </c>
      <c r="I243" s="21">
        <f t="shared" si="51"/>
        <v>8381</v>
      </c>
      <c r="J243" s="7">
        <f t="shared" si="52"/>
        <v>4.867318935687865</v>
      </c>
      <c r="K243" s="12">
        <v>7684</v>
      </c>
      <c r="L243" s="12">
        <v>370</v>
      </c>
      <c r="M243" s="12">
        <v>109</v>
      </c>
      <c r="N243" s="12">
        <v>43</v>
      </c>
      <c r="O243" s="12">
        <v>175</v>
      </c>
      <c r="P243" s="21">
        <f t="shared" si="53"/>
        <v>8381</v>
      </c>
      <c r="Q243" s="7">
        <f t="shared" si="54"/>
        <v>4.830927097005131</v>
      </c>
      <c r="R243" s="12">
        <v>7774</v>
      </c>
      <c r="S243" s="12">
        <v>351</v>
      </c>
      <c r="T243" s="12">
        <v>94</v>
      </c>
      <c r="U243" s="12">
        <v>32</v>
      </c>
      <c r="V243" s="12">
        <v>130</v>
      </c>
      <c r="W243" s="30">
        <f t="shared" si="55"/>
        <v>8381</v>
      </c>
      <c r="X243" s="7">
        <f t="shared" si="56"/>
        <v>4.8621882830211192</v>
      </c>
    </row>
    <row r="244" spans="1:51" ht="12" customHeight="1" x14ac:dyDescent="0.25">
      <c r="A244" s="10">
        <v>42969</v>
      </c>
      <c r="B244" s="11" t="s">
        <v>14</v>
      </c>
      <c r="C244" s="28">
        <f t="shared" si="50"/>
        <v>4.8539935090635637</v>
      </c>
      <c r="D244" s="12">
        <v>7900</v>
      </c>
      <c r="E244" s="12">
        <v>259</v>
      </c>
      <c r="F244" s="12">
        <v>86</v>
      </c>
      <c r="G244" s="12">
        <v>27</v>
      </c>
      <c r="H244" s="12">
        <v>150</v>
      </c>
      <c r="I244" s="21">
        <f t="shared" si="51"/>
        <v>8422</v>
      </c>
      <c r="J244" s="7">
        <f t="shared" si="52"/>
        <v>4.8679648539539304</v>
      </c>
      <c r="K244" s="12">
        <v>7721</v>
      </c>
      <c r="L244" s="12">
        <v>375</v>
      </c>
      <c r="M244" s="12">
        <v>108</v>
      </c>
      <c r="N244" s="12">
        <v>43</v>
      </c>
      <c r="O244" s="12">
        <v>175</v>
      </c>
      <c r="P244" s="21">
        <f t="shared" si="53"/>
        <v>8422</v>
      </c>
      <c r="Q244" s="7">
        <f t="shared" si="54"/>
        <v>4.8313939681785802</v>
      </c>
      <c r="R244" s="12">
        <v>7813</v>
      </c>
      <c r="S244" s="12">
        <v>353</v>
      </c>
      <c r="T244" s="12">
        <v>94</v>
      </c>
      <c r="U244" s="12">
        <v>32</v>
      </c>
      <c r="V244" s="12">
        <v>130</v>
      </c>
      <c r="W244" s="30">
        <f t="shared" si="55"/>
        <v>8422</v>
      </c>
      <c r="X244" s="7">
        <f t="shared" si="56"/>
        <v>4.8626217050581806</v>
      </c>
    </row>
    <row r="245" spans="1:51" ht="12" customHeight="1" x14ac:dyDescent="0.25">
      <c r="A245" s="10">
        <v>42970</v>
      </c>
      <c r="B245" s="11" t="s">
        <v>15</v>
      </c>
      <c r="C245" s="28">
        <f t="shared" si="50"/>
        <v>4.8544578693832428</v>
      </c>
      <c r="D245" s="12">
        <v>7924</v>
      </c>
      <c r="E245" s="12">
        <v>256</v>
      </c>
      <c r="F245" s="12">
        <v>85</v>
      </c>
      <c r="G245" s="12">
        <v>27</v>
      </c>
      <c r="H245" s="12">
        <v>150</v>
      </c>
      <c r="I245" s="21">
        <f t="shared" si="51"/>
        <v>8442</v>
      </c>
      <c r="J245" s="7">
        <f t="shared" si="52"/>
        <v>4.8688699360341152</v>
      </c>
      <c r="K245" s="12">
        <v>7740</v>
      </c>
      <c r="L245" s="12">
        <v>376</v>
      </c>
      <c r="M245" s="12">
        <v>108</v>
      </c>
      <c r="N245" s="12">
        <v>43</v>
      </c>
      <c r="O245" s="12">
        <v>175</v>
      </c>
      <c r="P245" s="21">
        <f t="shared" si="53"/>
        <v>8442</v>
      </c>
      <c r="Q245" s="7">
        <f t="shared" si="54"/>
        <v>4.8316749585406304</v>
      </c>
      <c r="R245" s="12">
        <v>7832</v>
      </c>
      <c r="S245" s="12">
        <v>354</v>
      </c>
      <c r="T245" s="12">
        <v>94</v>
      </c>
      <c r="U245" s="12">
        <v>32</v>
      </c>
      <c r="V245" s="12">
        <v>130</v>
      </c>
      <c r="W245" s="30">
        <f t="shared" si="55"/>
        <v>8442</v>
      </c>
      <c r="X245" s="7">
        <f t="shared" si="56"/>
        <v>4.8628287135749826</v>
      </c>
    </row>
    <row r="246" spans="1:51" ht="12" customHeight="1" x14ac:dyDescent="0.25">
      <c r="A246" s="10">
        <v>42971</v>
      </c>
      <c r="B246" s="11" t="s">
        <v>16</v>
      </c>
      <c r="C246" s="28">
        <f t="shared" si="50"/>
        <v>4.8553927361537852</v>
      </c>
      <c r="D246" s="12">
        <v>7947</v>
      </c>
      <c r="E246" s="12">
        <v>255</v>
      </c>
      <c r="F246" s="12">
        <v>85</v>
      </c>
      <c r="G246" s="12">
        <v>27</v>
      </c>
      <c r="H246" s="12">
        <v>148</v>
      </c>
      <c r="I246" s="21">
        <f t="shared" si="51"/>
        <v>8462</v>
      </c>
      <c r="J246" s="7">
        <f t="shared" si="52"/>
        <v>4.8702434412668403</v>
      </c>
      <c r="K246" s="12">
        <v>7760</v>
      </c>
      <c r="L246" s="12">
        <v>377</v>
      </c>
      <c r="M246" s="12">
        <v>109</v>
      </c>
      <c r="N246" s="12">
        <v>43</v>
      </c>
      <c r="O246" s="12">
        <v>173</v>
      </c>
      <c r="P246" s="21">
        <f t="shared" si="53"/>
        <v>8462</v>
      </c>
      <c r="Q246" s="7">
        <f t="shared" si="54"/>
        <v>4.8326636728905692</v>
      </c>
      <c r="R246" s="12">
        <v>7853</v>
      </c>
      <c r="S246" s="12">
        <v>353</v>
      </c>
      <c r="T246" s="12">
        <v>94</v>
      </c>
      <c r="U246" s="12">
        <v>32</v>
      </c>
      <c r="V246" s="12">
        <v>130</v>
      </c>
      <c r="W246" s="30">
        <f t="shared" si="55"/>
        <v>8462</v>
      </c>
      <c r="X246" s="7">
        <f t="shared" si="56"/>
        <v>4.863271094303947</v>
      </c>
    </row>
    <row r="247" spans="1:51" ht="12" customHeight="1" x14ac:dyDescent="0.25">
      <c r="A247" s="10">
        <v>42972</v>
      </c>
      <c r="B247" s="11" t="s">
        <v>17</v>
      </c>
      <c r="C247" s="28">
        <f t="shared" si="50"/>
        <v>4.8545568775277808</v>
      </c>
      <c r="D247" s="12">
        <v>7971</v>
      </c>
      <c r="E247" s="12">
        <v>258</v>
      </c>
      <c r="F247" s="12">
        <v>83</v>
      </c>
      <c r="G247" s="12">
        <v>27</v>
      </c>
      <c r="H247" s="12">
        <v>150</v>
      </c>
      <c r="I247" s="21">
        <f t="shared" si="51"/>
        <v>8489</v>
      </c>
      <c r="J247" s="7">
        <f t="shared" si="52"/>
        <v>4.8698315467075037</v>
      </c>
      <c r="K247" s="12">
        <v>7783</v>
      </c>
      <c r="L247" s="12">
        <v>378</v>
      </c>
      <c r="M247" s="12">
        <v>108</v>
      </c>
      <c r="N247" s="12">
        <v>44</v>
      </c>
      <c r="O247" s="12">
        <v>176</v>
      </c>
      <c r="P247" s="21">
        <f t="shared" si="53"/>
        <v>8489</v>
      </c>
      <c r="Q247" s="7">
        <f t="shared" si="54"/>
        <v>4.8315467075038283</v>
      </c>
      <c r="R247" s="12">
        <v>7875</v>
      </c>
      <c r="S247" s="12">
        <v>355</v>
      </c>
      <c r="T247" s="12">
        <v>95</v>
      </c>
      <c r="U247" s="12">
        <v>32</v>
      </c>
      <c r="V247" s="12">
        <v>132</v>
      </c>
      <c r="W247" s="30">
        <f t="shared" si="55"/>
        <v>8489</v>
      </c>
      <c r="X247" s="7">
        <f t="shared" si="56"/>
        <v>4.8622923783720111</v>
      </c>
    </row>
    <row r="248" spans="1:51" ht="12" customHeight="1" x14ac:dyDescent="0.25">
      <c r="A248" s="10">
        <v>42973</v>
      </c>
      <c r="B248" s="11" t="s">
        <v>18</v>
      </c>
      <c r="C248" s="28">
        <f t="shared" si="50"/>
        <v>4.8550417696199553</v>
      </c>
      <c r="D248" s="12">
        <v>7983</v>
      </c>
      <c r="E248" s="12">
        <v>257</v>
      </c>
      <c r="F248" s="12">
        <v>83</v>
      </c>
      <c r="G248" s="12">
        <v>26</v>
      </c>
      <c r="H248" s="12">
        <v>150</v>
      </c>
      <c r="I248" s="21">
        <f t="shared" si="51"/>
        <v>8499</v>
      </c>
      <c r="J248" s="7">
        <f t="shared" si="52"/>
        <v>4.8704553476879635</v>
      </c>
      <c r="K248" s="12">
        <v>7795</v>
      </c>
      <c r="L248" s="12">
        <v>376</v>
      </c>
      <c r="M248" s="12">
        <v>108</v>
      </c>
      <c r="N248" s="12">
        <v>44</v>
      </c>
      <c r="O248" s="12">
        <v>176</v>
      </c>
      <c r="P248" s="21">
        <f t="shared" si="53"/>
        <v>8499</v>
      </c>
      <c r="Q248" s="7">
        <f t="shared" si="54"/>
        <v>4.8319802329685846</v>
      </c>
      <c r="R248" s="12">
        <v>7885</v>
      </c>
      <c r="S248" s="12">
        <v>356</v>
      </c>
      <c r="T248" s="12">
        <v>95</v>
      </c>
      <c r="U248" s="12">
        <v>31</v>
      </c>
      <c r="V248" s="12">
        <v>132</v>
      </c>
      <c r="W248" s="30">
        <f t="shared" si="55"/>
        <v>8499</v>
      </c>
      <c r="X248" s="7">
        <f t="shared" si="56"/>
        <v>4.8626897282033177</v>
      </c>
    </row>
    <row r="249" spans="1:51" ht="12" customHeight="1" x14ac:dyDescent="0.25">
      <c r="A249" s="10">
        <v>42974</v>
      </c>
      <c r="B249" s="11" t="s">
        <v>12</v>
      </c>
      <c r="C249" s="28">
        <f t="shared" si="50"/>
        <v>4.8561184906547545</v>
      </c>
      <c r="D249" s="12">
        <v>7995</v>
      </c>
      <c r="E249" s="12">
        <v>255</v>
      </c>
      <c r="F249" s="12">
        <v>83</v>
      </c>
      <c r="G249" s="12">
        <v>25</v>
      </c>
      <c r="H249" s="21">
        <v>149</v>
      </c>
      <c r="I249" s="21">
        <f t="shared" si="51"/>
        <v>8507</v>
      </c>
      <c r="J249" s="7">
        <f t="shared" si="52"/>
        <v>4.8716351240155165</v>
      </c>
      <c r="K249" s="12">
        <v>7807</v>
      </c>
      <c r="L249" s="12">
        <v>373</v>
      </c>
      <c r="M249" s="12">
        <v>108</v>
      </c>
      <c r="N249" s="12">
        <v>44</v>
      </c>
      <c r="O249" s="12">
        <v>175</v>
      </c>
      <c r="P249" s="21">
        <f t="shared" si="53"/>
        <v>8507</v>
      </c>
      <c r="Q249" s="7">
        <f t="shared" si="54"/>
        <v>4.8329610908663456</v>
      </c>
      <c r="R249" s="12">
        <v>7896</v>
      </c>
      <c r="S249" s="12">
        <v>354</v>
      </c>
      <c r="T249" s="12">
        <v>96</v>
      </c>
      <c r="U249" s="12">
        <v>31</v>
      </c>
      <c r="V249" s="12">
        <v>130</v>
      </c>
      <c r="W249" s="30">
        <f t="shared" si="55"/>
        <v>8507</v>
      </c>
      <c r="X249" s="7">
        <f t="shared" si="56"/>
        <v>4.8637592570824024</v>
      </c>
    </row>
    <row r="250" spans="1:51" ht="12" customHeight="1" x14ac:dyDescent="0.25">
      <c r="A250" s="10">
        <v>42975</v>
      </c>
      <c r="B250" s="11" t="s">
        <v>13</v>
      </c>
      <c r="C250" s="28">
        <f t="shared" si="50"/>
        <v>4.856376522181761</v>
      </c>
      <c r="D250" s="12">
        <v>8000</v>
      </c>
      <c r="E250" s="12">
        <v>256</v>
      </c>
      <c r="F250" s="12">
        <v>84</v>
      </c>
      <c r="G250" s="12">
        <v>25</v>
      </c>
      <c r="H250" s="12">
        <v>148</v>
      </c>
      <c r="I250" s="21">
        <f t="shared" si="51"/>
        <v>8513</v>
      </c>
      <c r="J250" s="7">
        <f t="shared" si="52"/>
        <v>4.8718430635498651</v>
      </c>
      <c r="K250" s="12">
        <v>7813</v>
      </c>
      <c r="L250" s="12">
        <v>374</v>
      </c>
      <c r="M250" s="12">
        <v>108</v>
      </c>
      <c r="N250" s="12">
        <v>44</v>
      </c>
      <c r="O250" s="12">
        <v>174</v>
      </c>
      <c r="P250" s="21">
        <f t="shared" si="53"/>
        <v>8513</v>
      </c>
      <c r="Q250" s="7">
        <f t="shared" si="54"/>
        <v>4.8334312228356628</v>
      </c>
      <c r="R250" s="12">
        <v>7902</v>
      </c>
      <c r="S250" s="12">
        <v>354</v>
      </c>
      <c r="T250" s="12">
        <v>96</v>
      </c>
      <c r="U250" s="12">
        <v>31</v>
      </c>
      <c r="V250" s="12">
        <v>130</v>
      </c>
      <c r="W250" s="30">
        <f t="shared" si="55"/>
        <v>8513</v>
      </c>
      <c r="X250" s="7">
        <f t="shared" si="56"/>
        <v>4.8638552801597559</v>
      </c>
    </row>
    <row r="251" spans="1:51" ht="12" customHeight="1" x14ac:dyDescent="0.25">
      <c r="A251" s="10">
        <v>42976</v>
      </c>
      <c r="B251" s="11" t="s">
        <v>14</v>
      </c>
      <c r="C251" s="28">
        <f t="shared" si="50"/>
        <v>4.8567625758465454</v>
      </c>
      <c r="D251" s="12">
        <v>8003</v>
      </c>
      <c r="E251" s="12">
        <v>255</v>
      </c>
      <c r="F251" s="12">
        <v>84</v>
      </c>
      <c r="G251" s="12">
        <v>25</v>
      </c>
      <c r="H251" s="12">
        <v>148</v>
      </c>
      <c r="I251" s="21">
        <f t="shared" si="51"/>
        <v>8515</v>
      </c>
      <c r="J251" s="7">
        <f t="shared" si="52"/>
        <v>4.8719906048150321</v>
      </c>
      <c r="K251" s="12">
        <v>7818</v>
      </c>
      <c r="L251" s="12">
        <v>372</v>
      </c>
      <c r="M251" s="12">
        <v>107</v>
      </c>
      <c r="N251" s="12">
        <v>44</v>
      </c>
      <c r="O251" s="12">
        <v>174</v>
      </c>
      <c r="P251" s="21">
        <f t="shared" si="53"/>
        <v>8515</v>
      </c>
      <c r="Q251" s="7">
        <f t="shared" si="54"/>
        <v>4.8339401056958309</v>
      </c>
      <c r="R251" s="12">
        <v>7904</v>
      </c>
      <c r="S251" s="12">
        <v>356</v>
      </c>
      <c r="T251" s="12">
        <v>95</v>
      </c>
      <c r="U251" s="12">
        <v>31</v>
      </c>
      <c r="V251" s="12">
        <v>129</v>
      </c>
      <c r="W251" s="30">
        <f t="shared" si="55"/>
        <v>8515</v>
      </c>
      <c r="X251" s="7">
        <f t="shared" si="56"/>
        <v>4.8643570170287731</v>
      </c>
    </row>
    <row r="252" spans="1:51" ht="12" customHeight="1" x14ac:dyDescent="0.25">
      <c r="A252" s="10">
        <v>42977</v>
      </c>
      <c r="B252" s="11" t="s">
        <v>15</v>
      </c>
      <c r="C252" s="28">
        <f t="shared" si="50"/>
        <v>4.8563838099703078</v>
      </c>
      <c r="D252" s="12">
        <v>8019</v>
      </c>
      <c r="E252" s="12">
        <v>255</v>
      </c>
      <c r="F252" s="12">
        <v>83</v>
      </c>
      <c r="G252" s="12">
        <v>25</v>
      </c>
      <c r="H252" s="12">
        <v>150</v>
      </c>
      <c r="I252" s="21">
        <f t="shared" si="51"/>
        <v>8532</v>
      </c>
      <c r="J252" s="7">
        <f t="shared" si="52"/>
        <v>4.871542428504454</v>
      </c>
      <c r="K252" s="12">
        <v>7836</v>
      </c>
      <c r="L252" s="12">
        <v>370</v>
      </c>
      <c r="M252" s="12">
        <v>108</v>
      </c>
      <c r="N252" s="12">
        <v>43</v>
      </c>
      <c r="O252" s="12">
        <v>175</v>
      </c>
      <c r="P252" s="21">
        <f t="shared" si="53"/>
        <v>8532</v>
      </c>
      <c r="Q252" s="7">
        <f t="shared" si="54"/>
        <v>4.8341537740271914</v>
      </c>
      <c r="R252" s="12">
        <v>7920</v>
      </c>
      <c r="S252" s="12">
        <v>353</v>
      </c>
      <c r="T252" s="12">
        <v>97</v>
      </c>
      <c r="U252" s="12">
        <v>30</v>
      </c>
      <c r="V252" s="12">
        <v>132</v>
      </c>
      <c r="W252" s="30">
        <f t="shared" si="55"/>
        <v>8532</v>
      </c>
      <c r="X252" s="7">
        <f t="shared" si="56"/>
        <v>4.8634552273792782</v>
      </c>
    </row>
    <row r="253" spans="1:51" ht="12" customHeight="1" x14ac:dyDescent="0.25">
      <c r="A253" s="10">
        <v>42978</v>
      </c>
      <c r="B253" s="11" t="s">
        <v>16</v>
      </c>
      <c r="C253" s="28">
        <f t="shared" si="50"/>
        <v>4.8579171053144616</v>
      </c>
      <c r="D253" s="12">
        <v>8040</v>
      </c>
      <c r="E253" s="12">
        <v>255</v>
      </c>
      <c r="F253" s="12">
        <v>81</v>
      </c>
      <c r="G253" s="12">
        <v>25</v>
      </c>
      <c r="H253" s="12">
        <v>148</v>
      </c>
      <c r="I253" s="21">
        <f t="shared" si="51"/>
        <v>8549</v>
      </c>
      <c r="J253" s="7">
        <f t="shared" si="52"/>
        <v>4.8732015440402385</v>
      </c>
      <c r="K253" s="12">
        <v>7855</v>
      </c>
      <c r="L253" s="12">
        <v>370</v>
      </c>
      <c r="M253" s="12">
        <v>109</v>
      </c>
      <c r="N253" s="12">
        <v>43</v>
      </c>
      <c r="O253" s="12">
        <v>172</v>
      </c>
      <c r="P253" s="21">
        <f t="shared" si="53"/>
        <v>8549</v>
      </c>
      <c r="Q253" s="7">
        <f t="shared" si="54"/>
        <v>4.8356532927827818</v>
      </c>
      <c r="R253" s="12">
        <v>7940</v>
      </c>
      <c r="S253" s="12">
        <v>352</v>
      </c>
      <c r="T253" s="12">
        <v>98</v>
      </c>
      <c r="U253" s="12">
        <v>29</v>
      </c>
      <c r="V253" s="12">
        <v>130</v>
      </c>
      <c r="W253" s="30">
        <f t="shared" si="55"/>
        <v>8549</v>
      </c>
      <c r="X253" s="7">
        <f t="shared" si="56"/>
        <v>4.8648964791203646</v>
      </c>
    </row>
    <row r="254" spans="1:51" ht="12" customHeight="1" x14ac:dyDescent="0.25">
      <c r="A254" s="27">
        <v>42948</v>
      </c>
      <c r="B254" s="11" t="s">
        <v>19</v>
      </c>
      <c r="C254" s="7">
        <f>AVERAGE(C223:C253)</f>
        <v>4.8522082734852869</v>
      </c>
      <c r="D254" s="12">
        <f>AVERAGE(D223:D253)</f>
        <v>7778.7419354838712</v>
      </c>
      <c r="E254" s="12">
        <f t="shared" ref="E254:X254" si="57">AVERAGE(E223:E253)</f>
        <v>256.96774193548384</v>
      </c>
      <c r="F254" s="12">
        <f t="shared" si="57"/>
        <v>85.225806451612897</v>
      </c>
      <c r="G254" s="12">
        <f t="shared" si="57"/>
        <v>27.322580645161292</v>
      </c>
      <c r="H254" s="12">
        <f t="shared" si="57"/>
        <v>150.2258064516129</v>
      </c>
      <c r="I254" s="12">
        <f t="shared" si="57"/>
        <v>8298.4838709677424</v>
      </c>
      <c r="J254" s="7">
        <f t="shared" si="57"/>
        <v>4.8661377804659711</v>
      </c>
      <c r="K254" s="12">
        <f t="shared" si="57"/>
        <v>7603.9677419354839</v>
      </c>
      <c r="L254" s="12">
        <f t="shared" si="57"/>
        <v>366.74193548387098</v>
      </c>
      <c r="M254" s="12">
        <f t="shared" si="57"/>
        <v>110.09677419354838</v>
      </c>
      <c r="N254" s="12">
        <f t="shared" si="57"/>
        <v>44.387096774193552</v>
      </c>
      <c r="O254" s="12">
        <f t="shared" si="57"/>
        <v>173.29032258064515</v>
      </c>
      <c r="P254" s="12">
        <f t="shared" si="57"/>
        <v>8298.4838709677424</v>
      </c>
      <c r="Q254" s="7">
        <f t="shared" si="57"/>
        <v>4.8296507521579448</v>
      </c>
      <c r="R254" s="12">
        <f t="shared" si="57"/>
        <v>7689.1612903225805</v>
      </c>
      <c r="S254" s="12">
        <f t="shared" si="57"/>
        <v>353.45161290322579</v>
      </c>
      <c r="T254" s="12">
        <f t="shared" si="57"/>
        <v>95.064516129032256</v>
      </c>
      <c r="U254" s="12">
        <f t="shared" si="57"/>
        <v>32.225806451612904</v>
      </c>
      <c r="V254" s="12">
        <f t="shared" si="57"/>
        <v>128.58064516129033</v>
      </c>
      <c r="W254" s="12">
        <f t="shared" si="57"/>
        <v>8298.4838709677424</v>
      </c>
      <c r="X254" s="7">
        <f t="shared" si="57"/>
        <v>4.8608362878319431</v>
      </c>
    </row>
    <row r="255" spans="1:51" ht="14" x14ac:dyDescent="0.25">
      <c r="A255" s="10">
        <v>42979</v>
      </c>
      <c r="B255" s="11" t="s">
        <v>17</v>
      </c>
      <c r="C255" s="28">
        <f t="shared" ref="C255:C284" si="58">AVERAGE(J255,Q255,X255)</f>
        <v>4.8584693084693091</v>
      </c>
      <c r="D255" s="12">
        <v>8072</v>
      </c>
      <c r="E255" s="12">
        <v>255</v>
      </c>
      <c r="F255" s="12">
        <v>80</v>
      </c>
      <c r="G255" s="12">
        <v>25</v>
      </c>
      <c r="H255" s="12">
        <v>148</v>
      </c>
      <c r="I255" s="21">
        <f t="shared" ref="I255:I284" si="59">SUM(D255:H255)</f>
        <v>8580</v>
      </c>
      <c r="J255" s="7">
        <f t="shared" ref="J255:J284" si="60">(D255*5+E255*4+F255*3+G255*2+H255*1)/I255</f>
        <v>4.8738927738927735</v>
      </c>
      <c r="K255" s="12">
        <v>7883</v>
      </c>
      <c r="L255" s="12">
        <v>374</v>
      </c>
      <c r="M255" s="12">
        <v>108</v>
      </c>
      <c r="N255" s="12">
        <v>43</v>
      </c>
      <c r="O255" s="12">
        <v>172</v>
      </c>
      <c r="P255" s="21">
        <f t="shared" ref="P255:P284" si="61">SUM(K255:O255)</f>
        <v>8580</v>
      </c>
      <c r="Q255" s="7">
        <f t="shared" ref="Q255:Q284" si="62">(K255*5+L255*4+M255*3+N255*2+O255*1)/P255</f>
        <v>4.8360139860139864</v>
      </c>
      <c r="R255" s="12">
        <v>7970</v>
      </c>
      <c r="S255" s="12">
        <v>353</v>
      </c>
      <c r="T255" s="12">
        <v>99</v>
      </c>
      <c r="U255" s="12">
        <v>29</v>
      </c>
      <c r="V255" s="12">
        <v>129</v>
      </c>
      <c r="W255" s="30">
        <f t="shared" ref="W255:W284" si="63">SUM(R255:V255)</f>
        <v>8580</v>
      </c>
      <c r="X255" s="7">
        <f t="shared" ref="X255:X284" si="64">(R255*5+S255*4+T255*3+U255*2+V255*1)/W255</f>
        <v>4.8655011655011657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ht="14" x14ac:dyDescent="0.25">
      <c r="A256" s="10">
        <v>42980</v>
      </c>
      <c r="B256" s="11" t="s">
        <v>18</v>
      </c>
      <c r="C256" s="28">
        <f t="shared" si="58"/>
        <v>4.8590653480705832</v>
      </c>
      <c r="D256" s="12">
        <v>8091</v>
      </c>
      <c r="E256" s="12">
        <v>253</v>
      </c>
      <c r="F256" s="12">
        <v>79</v>
      </c>
      <c r="G256" s="12">
        <v>25</v>
      </c>
      <c r="H256" s="12">
        <v>147</v>
      </c>
      <c r="I256" s="21">
        <f t="shared" si="59"/>
        <v>8595</v>
      </c>
      <c r="J256" s="7">
        <f t="shared" si="60"/>
        <v>4.8750436300174522</v>
      </c>
      <c r="K256" s="12">
        <v>7900</v>
      </c>
      <c r="L256" s="12">
        <v>371</v>
      </c>
      <c r="M256" s="12">
        <v>109</v>
      </c>
      <c r="N256" s="12">
        <v>43</v>
      </c>
      <c r="O256" s="12">
        <v>172</v>
      </c>
      <c r="P256" s="21">
        <f t="shared" si="61"/>
        <v>8595</v>
      </c>
      <c r="Q256" s="7">
        <f t="shared" si="62"/>
        <v>4.836416521233275</v>
      </c>
      <c r="R256" s="12">
        <v>7983</v>
      </c>
      <c r="S256" s="12">
        <v>356</v>
      </c>
      <c r="T256" s="12">
        <v>99</v>
      </c>
      <c r="U256" s="12">
        <v>28</v>
      </c>
      <c r="V256" s="12">
        <v>129</v>
      </c>
      <c r="W256" s="21">
        <f t="shared" si="63"/>
        <v>8595</v>
      </c>
      <c r="X256" s="7">
        <f t="shared" si="64"/>
        <v>4.8657358929610242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ht="14" x14ac:dyDescent="0.25">
      <c r="A257" s="10">
        <v>42981</v>
      </c>
      <c r="B257" s="11" t="s">
        <v>12</v>
      </c>
      <c r="C257" s="28">
        <f t="shared" si="58"/>
        <v>4.859355638166047</v>
      </c>
      <c r="D257" s="12">
        <v>8104</v>
      </c>
      <c r="E257" s="12">
        <v>253</v>
      </c>
      <c r="F257" s="12">
        <v>79</v>
      </c>
      <c r="G257" s="12">
        <v>25</v>
      </c>
      <c r="H257" s="12">
        <v>147</v>
      </c>
      <c r="I257" s="21">
        <f t="shared" si="59"/>
        <v>8608</v>
      </c>
      <c r="J257" s="7">
        <f t="shared" si="60"/>
        <v>4.8752323420074353</v>
      </c>
      <c r="K257" s="12">
        <v>7914</v>
      </c>
      <c r="L257" s="12">
        <v>370</v>
      </c>
      <c r="M257" s="12">
        <v>109</v>
      </c>
      <c r="N257" s="12">
        <v>43</v>
      </c>
      <c r="O257" s="12">
        <v>172</v>
      </c>
      <c r="P257" s="21">
        <f t="shared" si="61"/>
        <v>8608</v>
      </c>
      <c r="Q257" s="7">
        <f t="shared" si="62"/>
        <v>4.8367797397769516</v>
      </c>
      <c r="R257" s="12">
        <v>7997</v>
      </c>
      <c r="S257" s="12">
        <v>355</v>
      </c>
      <c r="T257" s="12">
        <v>99</v>
      </c>
      <c r="U257" s="12">
        <v>28</v>
      </c>
      <c r="V257" s="12">
        <v>129</v>
      </c>
      <c r="W257" s="21">
        <f t="shared" si="63"/>
        <v>8608</v>
      </c>
      <c r="X257" s="7">
        <f t="shared" si="64"/>
        <v>4.8660548327137549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ht="14" x14ac:dyDescent="0.25">
      <c r="A258" s="10">
        <v>42982</v>
      </c>
      <c r="B258" s="11" t="s">
        <v>13</v>
      </c>
      <c r="C258" s="28">
        <f t="shared" si="58"/>
        <v>4.8607075051338677</v>
      </c>
      <c r="D258" s="12">
        <v>8105</v>
      </c>
      <c r="E258" s="12">
        <v>249</v>
      </c>
      <c r="F258" s="12">
        <v>80</v>
      </c>
      <c r="G258" s="12">
        <v>25</v>
      </c>
      <c r="H258" s="12">
        <v>144</v>
      </c>
      <c r="I258" s="21">
        <f t="shared" si="59"/>
        <v>8603</v>
      </c>
      <c r="J258" s="7">
        <f t="shared" si="60"/>
        <v>4.8767871672672323</v>
      </c>
      <c r="K258" s="12">
        <v>7912</v>
      </c>
      <c r="L258" s="12">
        <v>368</v>
      </c>
      <c r="M258" s="12">
        <v>110</v>
      </c>
      <c r="N258" s="12">
        <v>43</v>
      </c>
      <c r="O258" s="12">
        <v>170</v>
      </c>
      <c r="P258" s="21">
        <f t="shared" si="61"/>
        <v>8603</v>
      </c>
      <c r="Q258" s="7">
        <f t="shared" si="62"/>
        <v>4.8376147855399276</v>
      </c>
      <c r="R258" s="12">
        <v>7997</v>
      </c>
      <c r="S258" s="12">
        <v>353</v>
      </c>
      <c r="T258" s="12">
        <v>100</v>
      </c>
      <c r="U258" s="12">
        <v>27</v>
      </c>
      <c r="V258" s="12">
        <v>126</v>
      </c>
      <c r="W258" s="21">
        <f t="shared" si="63"/>
        <v>8603</v>
      </c>
      <c r="X258" s="7">
        <f t="shared" si="64"/>
        <v>4.8677205625944442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ht="14" x14ac:dyDescent="0.25">
      <c r="A259" s="10">
        <v>42983</v>
      </c>
      <c r="B259" s="11" t="s">
        <v>14</v>
      </c>
      <c r="C259" s="28">
        <f t="shared" si="58"/>
        <v>4.8606109885004063</v>
      </c>
      <c r="D259" s="12">
        <v>8113</v>
      </c>
      <c r="E259" s="12">
        <v>248</v>
      </c>
      <c r="F259" s="12">
        <v>80</v>
      </c>
      <c r="G259" s="12">
        <v>25</v>
      </c>
      <c r="H259" s="12">
        <v>143</v>
      </c>
      <c r="I259" s="21">
        <f t="shared" si="59"/>
        <v>8609</v>
      </c>
      <c r="J259" s="7">
        <f t="shared" si="60"/>
        <v>4.8774538273899406</v>
      </c>
      <c r="K259" s="12">
        <v>7915</v>
      </c>
      <c r="L259" s="12">
        <v>369</v>
      </c>
      <c r="M259" s="12">
        <v>111</v>
      </c>
      <c r="N259" s="12">
        <v>43</v>
      </c>
      <c r="O259" s="12">
        <v>171</v>
      </c>
      <c r="P259" s="21">
        <f t="shared" si="61"/>
        <v>8609</v>
      </c>
      <c r="Q259" s="7">
        <f t="shared" si="62"/>
        <v>4.8369148565454756</v>
      </c>
      <c r="R259" s="12">
        <v>8000</v>
      </c>
      <c r="S259" s="12">
        <v>356</v>
      </c>
      <c r="T259" s="12">
        <v>100</v>
      </c>
      <c r="U259" s="12">
        <v>27</v>
      </c>
      <c r="V259" s="12">
        <v>126</v>
      </c>
      <c r="W259" s="21">
        <f t="shared" si="63"/>
        <v>8609</v>
      </c>
      <c r="X259" s="7">
        <f t="shared" si="64"/>
        <v>4.8674642815658036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ht="14" x14ac:dyDescent="0.25">
      <c r="A260" s="10">
        <v>42984</v>
      </c>
      <c r="B260" s="11" t="s">
        <v>15</v>
      </c>
      <c r="C260" s="28">
        <f t="shared" si="58"/>
        <v>4.8611402181084333</v>
      </c>
      <c r="D260" s="12">
        <v>8099</v>
      </c>
      <c r="E260" s="12">
        <v>246</v>
      </c>
      <c r="F260" s="12">
        <v>77</v>
      </c>
      <c r="G260" s="12">
        <v>25</v>
      </c>
      <c r="H260" s="12">
        <v>142</v>
      </c>
      <c r="I260" s="21">
        <f t="shared" si="59"/>
        <v>8589</v>
      </c>
      <c r="J260" s="7">
        <f t="shared" si="60"/>
        <v>4.8785656071719643</v>
      </c>
      <c r="K260" s="12">
        <v>7897</v>
      </c>
      <c r="L260" s="12">
        <v>369</v>
      </c>
      <c r="M260" s="12">
        <v>109</v>
      </c>
      <c r="N260" s="12">
        <v>43</v>
      </c>
      <c r="O260" s="12">
        <v>171</v>
      </c>
      <c r="P260" s="21">
        <f t="shared" si="61"/>
        <v>8589</v>
      </c>
      <c r="Q260" s="7">
        <f t="shared" si="62"/>
        <v>4.8370008149959247</v>
      </c>
      <c r="R260" s="12">
        <v>7983</v>
      </c>
      <c r="S260" s="12">
        <v>356</v>
      </c>
      <c r="T260" s="12">
        <v>97</v>
      </c>
      <c r="U260" s="12">
        <v>27</v>
      </c>
      <c r="V260" s="12">
        <v>126</v>
      </c>
      <c r="W260" s="21">
        <f t="shared" si="63"/>
        <v>8589</v>
      </c>
      <c r="X260" s="7">
        <f t="shared" si="64"/>
        <v>4.867854232157411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ht="14" x14ac:dyDescent="0.25">
      <c r="A261" s="10">
        <v>42985</v>
      </c>
      <c r="B261" s="11" t="s">
        <v>16</v>
      </c>
      <c r="C261" s="28">
        <f t="shared" si="58"/>
        <v>4.8622859140160779</v>
      </c>
      <c r="D261" s="12">
        <v>8095</v>
      </c>
      <c r="E261" s="12">
        <v>247</v>
      </c>
      <c r="F261" s="12">
        <v>76</v>
      </c>
      <c r="G261" s="12">
        <v>25</v>
      </c>
      <c r="H261" s="12">
        <v>140</v>
      </c>
      <c r="I261" s="21">
        <f t="shared" si="59"/>
        <v>8583</v>
      </c>
      <c r="J261" s="7">
        <f t="shared" si="60"/>
        <v>4.8795293021088195</v>
      </c>
      <c r="K261" s="12">
        <v>7894</v>
      </c>
      <c r="L261" s="12">
        <v>370</v>
      </c>
      <c r="M261" s="12">
        <v>107</v>
      </c>
      <c r="N261" s="12">
        <v>43</v>
      </c>
      <c r="O261" s="12">
        <v>169</v>
      </c>
      <c r="P261" s="21">
        <f t="shared" si="61"/>
        <v>8583</v>
      </c>
      <c r="Q261" s="7">
        <f t="shared" si="62"/>
        <v>4.8381684725620415</v>
      </c>
      <c r="R261" s="12">
        <v>7979</v>
      </c>
      <c r="S261" s="12">
        <v>358</v>
      </c>
      <c r="T261" s="12">
        <v>96</v>
      </c>
      <c r="U261" s="12">
        <v>27</v>
      </c>
      <c r="V261" s="12">
        <v>123</v>
      </c>
      <c r="W261" s="21">
        <f t="shared" si="63"/>
        <v>8583</v>
      </c>
      <c r="X261" s="7">
        <f t="shared" si="64"/>
        <v>4.8691599673773736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ht="14" x14ac:dyDescent="0.25">
      <c r="A262" s="10">
        <v>42986</v>
      </c>
      <c r="B262" s="11" t="s">
        <v>17</v>
      </c>
      <c r="C262" s="28">
        <f t="shared" si="58"/>
        <v>4.8616777402183624</v>
      </c>
      <c r="D262" s="12">
        <v>8090</v>
      </c>
      <c r="E262" s="12">
        <v>247</v>
      </c>
      <c r="F262" s="12">
        <v>75</v>
      </c>
      <c r="G262" s="12">
        <v>25</v>
      </c>
      <c r="H262" s="12">
        <v>142</v>
      </c>
      <c r="I262" s="21">
        <f t="shared" si="59"/>
        <v>8579</v>
      </c>
      <c r="J262" s="7">
        <f t="shared" si="60"/>
        <v>4.8787737498542958</v>
      </c>
      <c r="K262" s="12">
        <v>7888</v>
      </c>
      <c r="L262" s="12">
        <v>371</v>
      </c>
      <c r="M262" s="12">
        <v>106</v>
      </c>
      <c r="N262" s="12">
        <v>43</v>
      </c>
      <c r="O262" s="12">
        <v>171</v>
      </c>
      <c r="P262" s="21">
        <f t="shared" si="61"/>
        <v>8579</v>
      </c>
      <c r="Q262" s="7">
        <f t="shared" si="62"/>
        <v>4.8372770719198046</v>
      </c>
      <c r="R262" s="12">
        <v>7974</v>
      </c>
      <c r="S262" s="12">
        <v>359</v>
      </c>
      <c r="T262" s="12">
        <v>96</v>
      </c>
      <c r="U262" s="12">
        <v>27</v>
      </c>
      <c r="V262" s="12">
        <v>123</v>
      </c>
      <c r="W262" s="21">
        <f t="shared" si="63"/>
        <v>8579</v>
      </c>
      <c r="X262" s="7">
        <f t="shared" si="64"/>
        <v>4.8689823988809886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ht="14" x14ac:dyDescent="0.25">
      <c r="A263" s="10">
        <v>42987</v>
      </c>
      <c r="B263" s="11" t="s">
        <v>18</v>
      </c>
      <c r="C263" s="28">
        <f t="shared" si="58"/>
        <v>4.8618908949718502</v>
      </c>
      <c r="D263" s="12">
        <v>8097</v>
      </c>
      <c r="E263" s="12">
        <v>247</v>
      </c>
      <c r="F263" s="12">
        <v>75</v>
      </c>
      <c r="G263" s="12">
        <v>25</v>
      </c>
      <c r="H263" s="12">
        <v>141</v>
      </c>
      <c r="I263" s="21">
        <f t="shared" si="59"/>
        <v>8585</v>
      </c>
      <c r="J263" s="7">
        <f t="shared" si="60"/>
        <v>4.8793244030285381</v>
      </c>
      <c r="K263" s="12">
        <v>7892</v>
      </c>
      <c r="L263" s="12">
        <v>373</v>
      </c>
      <c r="M263" s="12">
        <v>107</v>
      </c>
      <c r="N263" s="12">
        <v>43</v>
      </c>
      <c r="O263" s="12">
        <v>170</v>
      </c>
      <c r="P263" s="21">
        <f t="shared" si="61"/>
        <v>8585</v>
      </c>
      <c r="Q263" s="7">
        <f t="shared" si="62"/>
        <v>4.8373907979033195</v>
      </c>
      <c r="R263" s="12">
        <v>7978</v>
      </c>
      <c r="S263" s="12">
        <v>362</v>
      </c>
      <c r="T263" s="12">
        <v>95</v>
      </c>
      <c r="U263" s="12">
        <v>27</v>
      </c>
      <c r="V263" s="12">
        <v>123</v>
      </c>
      <c r="W263" s="21">
        <f t="shared" si="63"/>
        <v>8585</v>
      </c>
      <c r="X263" s="7">
        <f t="shared" si="64"/>
        <v>4.8689574839836922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ht="14" x14ac:dyDescent="0.25">
      <c r="A264" s="10">
        <v>42988</v>
      </c>
      <c r="B264" s="11" t="s">
        <v>12</v>
      </c>
      <c r="C264" s="28">
        <f t="shared" si="58"/>
        <v>4.8618908949718502</v>
      </c>
      <c r="D264" s="12">
        <v>8097</v>
      </c>
      <c r="E264" s="12">
        <v>247</v>
      </c>
      <c r="F264" s="12">
        <v>75</v>
      </c>
      <c r="G264" s="12">
        <v>25</v>
      </c>
      <c r="H264" s="12">
        <v>141</v>
      </c>
      <c r="I264" s="21">
        <f t="shared" si="59"/>
        <v>8585</v>
      </c>
      <c r="J264" s="7">
        <f t="shared" si="60"/>
        <v>4.8793244030285381</v>
      </c>
      <c r="K264" s="12">
        <v>7892</v>
      </c>
      <c r="L264" s="12">
        <v>373</v>
      </c>
      <c r="M264" s="12">
        <v>107</v>
      </c>
      <c r="N264" s="12">
        <v>43</v>
      </c>
      <c r="O264" s="12">
        <v>170</v>
      </c>
      <c r="P264" s="21">
        <f t="shared" si="61"/>
        <v>8585</v>
      </c>
      <c r="Q264" s="7">
        <f t="shared" si="62"/>
        <v>4.8373907979033195</v>
      </c>
      <c r="R264" s="12">
        <v>7978</v>
      </c>
      <c r="S264" s="12">
        <v>362</v>
      </c>
      <c r="T264" s="12">
        <v>95</v>
      </c>
      <c r="U264" s="12">
        <v>27</v>
      </c>
      <c r="V264" s="12">
        <v>123</v>
      </c>
      <c r="W264" s="21">
        <f t="shared" si="63"/>
        <v>8585</v>
      </c>
      <c r="X264" s="7">
        <f t="shared" si="64"/>
        <v>4.8689574839836922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ht="14" x14ac:dyDescent="0.25">
      <c r="A265" s="10">
        <v>42989</v>
      </c>
      <c r="B265" s="11" t="s">
        <v>13</v>
      </c>
      <c r="C265" s="28">
        <f t="shared" si="58"/>
        <v>4.862984023828866</v>
      </c>
      <c r="D265" s="12">
        <v>8133</v>
      </c>
      <c r="E265" s="12">
        <v>243</v>
      </c>
      <c r="F265" s="12">
        <v>76</v>
      </c>
      <c r="G265" s="12">
        <v>25</v>
      </c>
      <c r="H265" s="12">
        <v>140</v>
      </c>
      <c r="I265" s="21">
        <f t="shared" si="59"/>
        <v>8617</v>
      </c>
      <c r="J265" s="7">
        <f t="shared" si="60"/>
        <v>4.8804688406638039</v>
      </c>
      <c r="K265" s="12">
        <v>7929</v>
      </c>
      <c r="L265" s="12">
        <v>371</v>
      </c>
      <c r="M265" s="12">
        <v>105</v>
      </c>
      <c r="N265" s="12">
        <v>41</v>
      </c>
      <c r="O265" s="12">
        <v>171</v>
      </c>
      <c r="P265" s="21">
        <f t="shared" si="61"/>
        <v>8617</v>
      </c>
      <c r="Q265" s="7">
        <f t="shared" si="62"/>
        <v>4.8389230590692813</v>
      </c>
      <c r="R265" s="12">
        <v>8012</v>
      </c>
      <c r="S265" s="12">
        <v>361</v>
      </c>
      <c r="T265" s="12">
        <v>93</v>
      </c>
      <c r="U265" s="12">
        <v>27</v>
      </c>
      <c r="V265" s="12">
        <v>124</v>
      </c>
      <c r="W265" s="21">
        <f t="shared" si="63"/>
        <v>8617</v>
      </c>
      <c r="X265" s="7">
        <f t="shared" si="64"/>
        <v>4.8695601717535109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ht="14" x14ac:dyDescent="0.25">
      <c r="A266" s="10">
        <v>42990</v>
      </c>
      <c r="B266" s="11" t="s">
        <v>14</v>
      </c>
      <c r="C266" s="28">
        <f t="shared" si="58"/>
        <v>4.8637393876531831</v>
      </c>
      <c r="D266" s="12">
        <v>8190</v>
      </c>
      <c r="E266" s="12">
        <v>246</v>
      </c>
      <c r="F266" s="12">
        <v>76</v>
      </c>
      <c r="G266" s="12">
        <v>24</v>
      </c>
      <c r="H266" s="12">
        <v>141</v>
      </c>
      <c r="I266" s="21">
        <f t="shared" si="59"/>
        <v>8677</v>
      </c>
      <c r="J266" s="7">
        <f t="shared" si="60"/>
        <v>4.880834389766048</v>
      </c>
      <c r="K266" s="12">
        <v>7986</v>
      </c>
      <c r="L266" s="12">
        <v>374</v>
      </c>
      <c r="M266" s="12">
        <v>106</v>
      </c>
      <c r="N266" s="12">
        <v>40</v>
      </c>
      <c r="O266" s="12">
        <v>171</v>
      </c>
      <c r="P266" s="21">
        <f t="shared" si="61"/>
        <v>8677</v>
      </c>
      <c r="Q266" s="7">
        <f t="shared" si="62"/>
        <v>4.8398063846951711</v>
      </c>
      <c r="R266" s="12">
        <v>8071</v>
      </c>
      <c r="S266" s="12">
        <v>363</v>
      </c>
      <c r="T266" s="12">
        <v>93</v>
      </c>
      <c r="U266" s="12">
        <v>26</v>
      </c>
      <c r="V266" s="12">
        <v>124</v>
      </c>
      <c r="W266" s="21">
        <f t="shared" si="63"/>
        <v>8677</v>
      </c>
      <c r="X266" s="7">
        <f t="shared" si="64"/>
        <v>4.8705773884983286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ht="14" x14ac:dyDescent="0.25">
      <c r="A267" s="10">
        <v>42991</v>
      </c>
      <c r="B267" s="11" t="s">
        <v>15</v>
      </c>
      <c r="C267" s="28">
        <f t="shared" si="58"/>
        <v>4.8648648648648658</v>
      </c>
      <c r="D267" s="12">
        <v>8247</v>
      </c>
      <c r="E267" s="12">
        <v>245</v>
      </c>
      <c r="F267" s="12">
        <v>75</v>
      </c>
      <c r="G267" s="12">
        <v>24</v>
      </c>
      <c r="H267" s="12">
        <v>141</v>
      </c>
      <c r="I267" s="21">
        <f t="shared" si="59"/>
        <v>8732</v>
      </c>
      <c r="J267" s="7">
        <f t="shared" si="60"/>
        <v>4.8819285387082001</v>
      </c>
      <c r="K267" s="12">
        <v>8042</v>
      </c>
      <c r="L267" s="12">
        <v>374</v>
      </c>
      <c r="M267" s="12">
        <v>105</v>
      </c>
      <c r="N267" s="12">
        <v>40</v>
      </c>
      <c r="O267" s="12">
        <v>171</v>
      </c>
      <c r="P267" s="21">
        <f t="shared" si="61"/>
        <v>8732</v>
      </c>
      <c r="Q267" s="7">
        <f t="shared" si="62"/>
        <v>4.8410444342647736</v>
      </c>
      <c r="R267" s="12">
        <v>8127</v>
      </c>
      <c r="S267" s="12">
        <v>363</v>
      </c>
      <c r="T267" s="12">
        <v>92</v>
      </c>
      <c r="U267" s="12">
        <v>26</v>
      </c>
      <c r="V267" s="12">
        <v>124</v>
      </c>
      <c r="W267" s="21">
        <f t="shared" si="63"/>
        <v>8732</v>
      </c>
      <c r="X267" s="7">
        <f t="shared" si="64"/>
        <v>4.8716216216216219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ht="14" x14ac:dyDescent="0.25">
      <c r="A268" s="10">
        <v>42992</v>
      </c>
      <c r="B268" s="11" t="s">
        <v>16</v>
      </c>
      <c r="C268" s="28">
        <f t="shared" si="58"/>
        <v>4.8654604764072218</v>
      </c>
      <c r="D268" s="12">
        <v>8302</v>
      </c>
      <c r="E268" s="12">
        <v>247</v>
      </c>
      <c r="F268" s="12">
        <v>74</v>
      </c>
      <c r="G268" s="12">
        <v>24</v>
      </c>
      <c r="H268" s="12">
        <v>141</v>
      </c>
      <c r="I268" s="21">
        <f t="shared" si="59"/>
        <v>8788</v>
      </c>
      <c r="J268" s="7">
        <f t="shared" si="60"/>
        <v>4.8826809285389166</v>
      </c>
      <c r="K268" s="12">
        <v>8096</v>
      </c>
      <c r="L268" s="12">
        <v>375</v>
      </c>
      <c r="M268" s="12">
        <v>107</v>
      </c>
      <c r="N268" s="12">
        <v>40</v>
      </c>
      <c r="O268" s="12">
        <v>170</v>
      </c>
      <c r="P268" s="21">
        <f t="shared" si="61"/>
        <v>8788</v>
      </c>
      <c r="Q268" s="7">
        <f t="shared" si="62"/>
        <v>4.8419435593991809</v>
      </c>
      <c r="R268" s="12">
        <v>8180</v>
      </c>
      <c r="S268" s="12">
        <v>365</v>
      </c>
      <c r="T268" s="12">
        <v>92</v>
      </c>
      <c r="U268" s="12">
        <v>26</v>
      </c>
      <c r="V268" s="12">
        <v>125</v>
      </c>
      <c r="W268" s="21">
        <f t="shared" si="63"/>
        <v>8788</v>
      </c>
      <c r="X268" s="7">
        <f t="shared" si="64"/>
        <v>4.8717569412835688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ht="14" x14ac:dyDescent="0.25">
      <c r="A269" s="10">
        <v>42993</v>
      </c>
      <c r="B269" s="11" t="s">
        <v>17</v>
      </c>
      <c r="C269" s="28">
        <f t="shared" si="58"/>
        <v>4.8665909090909087</v>
      </c>
      <c r="D269" s="12">
        <v>8318</v>
      </c>
      <c r="E269" s="12">
        <v>245</v>
      </c>
      <c r="F269" s="12">
        <v>73</v>
      </c>
      <c r="G269" s="12">
        <v>24</v>
      </c>
      <c r="H269" s="12">
        <v>140</v>
      </c>
      <c r="I269" s="21">
        <f t="shared" si="59"/>
        <v>8800</v>
      </c>
      <c r="J269" s="7">
        <f t="shared" si="60"/>
        <v>4.88375</v>
      </c>
      <c r="K269" s="12">
        <v>8111</v>
      </c>
      <c r="L269" s="12">
        <v>375</v>
      </c>
      <c r="M269" s="12">
        <v>107</v>
      </c>
      <c r="N269" s="12">
        <v>39</v>
      </c>
      <c r="O269" s="12">
        <v>168</v>
      </c>
      <c r="P269" s="21">
        <f t="shared" si="61"/>
        <v>8800</v>
      </c>
      <c r="Q269" s="7">
        <f t="shared" si="62"/>
        <v>4.8434090909090912</v>
      </c>
      <c r="R269" s="12">
        <v>8195</v>
      </c>
      <c r="S269" s="12">
        <v>364</v>
      </c>
      <c r="T269" s="12">
        <v>91</v>
      </c>
      <c r="U269" s="12">
        <v>25</v>
      </c>
      <c r="V269" s="12">
        <v>125</v>
      </c>
      <c r="W269" s="21">
        <f t="shared" si="63"/>
        <v>8800</v>
      </c>
      <c r="X269" s="7">
        <f t="shared" si="64"/>
        <v>4.8726136363636368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ht="14" x14ac:dyDescent="0.25">
      <c r="A270" s="10">
        <v>42994</v>
      </c>
      <c r="B270" s="11" t="s">
        <v>18</v>
      </c>
      <c r="C270" s="28">
        <f t="shared" si="58"/>
        <v>4.8666742312492905</v>
      </c>
      <c r="D270" s="12">
        <v>8328</v>
      </c>
      <c r="E270" s="12">
        <v>248</v>
      </c>
      <c r="F270" s="12">
        <v>72</v>
      </c>
      <c r="G270" s="12">
        <v>24</v>
      </c>
      <c r="H270" s="12">
        <v>141</v>
      </c>
      <c r="I270" s="21">
        <f t="shared" si="59"/>
        <v>8813</v>
      </c>
      <c r="J270" s="7">
        <f t="shared" si="60"/>
        <v>4.8833541359355497</v>
      </c>
      <c r="K270" s="12">
        <v>8120</v>
      </c>
      <c r="L270" s="12">
        <v>378</v>
      </c>
      <c r="M270" s="12">
        <v>109</v>
      </c>
      <c r="N270" s="12">
        <v>39</v>
      </c>
      <c r="O270" s="12">
        <v>167</v>
      </c>
      <c r="P270" s="21">
        <f t="shared" si="61"/>
        <v>8813</v>
      </c>
      <c r="Q270" s="7">
        <f t="shared" si="62"/>
        <v>4.8432996709406559</v>
      </c>
      <c r="R270" s="12">
        <v>8208</v>
      </c>
      <c r="S270" s="12">
        <v>365</v>
      </c>
      <c r="T270" s="12">
        <v>92</v>
      </c>
      <c r="U270" s="12">
        <v>25</v>
      </c>
      <c r="V270" s="12">
        <v>123</v>
      </c>
      <c r="W270" s="21">
        <f t="shared" si="63"/>
        <v>8813</v>
      </c>
      <c r="X270" s="7">
        <f t="shared" si="64"/>
        <v>4.8733688868716669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ht="14" x14ac:dyDescent="0.25">
      <c r="A271" s="10">
        <v>42995</v>
      </c>
      <c r="B271" s="11" t="s">
        <v>12</v>
      </c>
      <c r="C271" s="28" t="e">
        <f t="shared" si="58"/>
        <v>#DIV/0!</v>
      </c>
      <c r="D271" s="12"/>
      <c r="E271" s="12"/>
      <c r="F271" s="12"/>
      <c r="G271" s="12"/>
      <c r="H271" s="12"/>
      <c r="I271" s="21">
        <f t="shared" si="59"/>
        <v>0</v>
      </c>
      <c r="J271" s="7" t="e">
        <f t="shared" si="60"/>
        <v>#DIV/0!</v>
      </c>
      <c r="K271" s="12"/>
      <c r="L271" s="12"/>
      <c r="M271" s="12"/>
      <c r="N271" s="12"/>
      <c r="O271" s="12"/>
      <c r="P271" s="21">
        <f t="shared" si="61"/>
        <v>0</v>
      </c>
      <c r="Q271" s="7" t="e">
        <f t="shared" si="62"/>
        <v>#DIV/0!</v>
      </c>
      <c r="R271" s="12"/>
      <c r="S271" s="12"/>
      <c r="T271" s="12"/>
      <c r="U271" s="12"/>
      <c r="V271" s="12"/>
      <c r="W271" s="21">
        <f t="shared" si="63"/>
        <v>0</v>
      </c>
      <c r="X271" s="7" t="e">
        <f t="shared" si="64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ht="14" x14ac:dyDescent="0.25">
      <c r="A272" s="10">
        <v>42996</v>
      </c>
      <c r="B272" s="11" t="s">
        <v>13</v>
      </c>
      <c r="C272" s="28" t="e">
        <f t="shared" si="58"/>
        <v>#DIV/0!</v>
      </c>
      <c r="D272" s="12"/>
      <c r="E272" s="12"/>
      <c r="F272" s="12"/>
      <c r="G272" s="12"/>
      <c r="H272" s="12"/>
      <c r="I272" s="21">
        <f t="shared" si="59"/>
        <v>0</v>
      </c>
      <c r="J272" s="7" t="e">
        <f t="shared" si="60"/>
        <v>#DIV/0!</v>
      </c>
      <c r="K272" s="12"/>
      <c r="L272" s="12"/>
      <c r="M272" s="12"/>
      <c r="N272" s="12"/>
      <c r="O272" s="12"/>
      <c r="P272" s="21">
        <f t="shared" si="61"/>
        <v>0</v>
      </c>
      <c r="Q272" s="7" t="e">
        <f t="shared" si="62"/>
        <v>#DIV/0!</v>
      </c>
      <c r="R272" s="12"/>
      <c r="S272" s="12"/>
      <c r="T272" s="12"/>
      <c r="U272" s="12"/>
      <c r="V272" s="12"/>
      <c r="W272" s="21">
        <f t="shared" si="63"/>
        <v>0</v>
      </c>
      <c r="X272" s="7" t="e">
        <f t="shared" si="64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ht="14" x14ac:dyDescent="0.25">
      <c r="A273" s="10">
        <v>42997</v>
      </c>
      <c r="B273" s="11" t="s">
        <v>14</v>
      </c>
      <c r="C273" s="28" t="e">
        <f t="shared" si="58"/>
        <v>#DIV/0!</v>
      </c>
      <c r="D273" s="12"/>
      <c r="E273" s="12"/>
      <c r="F273" s="12"/>
      <c r="G273" s="12"/>
      <c r="H273" s="12"/>
      <c r="I273" s="21">
        <f t="shared" si="59"/>
        <v>0</v>
      </c>
      <c r="J273" s="7" t="e">
        <f t="shared" si="60"/>
        <v>#DIV/0!</v>
      </c>
      <c r="K273" s="12"/>
      <c r="L273" s="12"/>
      <c r="M273" s="12"/>
      <c r="N273" s="12"/>
      <c r="O273" s="12"/>
      <c r="P273" s="21">
        <f t="shared" si="61"/>
        <v>0</v>
      </c>
      <c r="Q273" s="7" t="e">
        <f t="shared" si="62"/>
        <v>#DIV/0!</v>
      </c>
      <c r="R273" s="12"/>
      <c r="S273" s="12"/>
      <c r="T273" s="12"/>
      <c r="U273" s="12"/>
      <c r="V273" s="12"/>
      <c r="W273" s="21">
        <f t="shared" si="63"/>
        <v>0</v>
      </c>
      <c r="X273" s="7" t="e">
        <f t="shared" si="64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ht="14" x14ac:dyDescent="0.25">
      <c r="A274" s="10">
        <v>42998</v>
      </c>
      <c r="B274" s="11" t="s">
        <v>15</v>
      </c>
      <c r="C274" s="28" t="e">
        <f t="shared" si="58"/>
        <v>#DIV/0!</v>
      </c>
      <c r="D274" s="12"/>
      <c r="E274" s="12"/>
      <c r="F274" s="12"/>
      <c r="G274" s="12"/>
      <c r="H274" s="12"/>
      <c r="I274" s="21">
        <f t="shared" si="59"/>
        <v>0</v>
      </c>
      <c r="J274" s="7" t="e">
        <f t="shared" si="60"/>
        <v>#DIV/0!</v>
      </c>
      <c r="K274" s="12"/>
      <c r="L274" s="12"/>
      <c r="M274" s="12"/>
      <c r="N274" s="12"/>
      <c r="O274" s="12"/>
      <c r="P274" s="21">
        <f t="shared" si="61"/>
        <v>0</v>
      </c>
      <c r="Q274" s="7" t="e">
        <f t="shared" si="62"/>
        <v>#DIV/0!</v>
      </c>
      <c r="R274" s="12"/>
      <c r="S274" s="12"/>
      <c r="T274" s="12"/>
      <c r="U274" s="12"/>
      <c r="V274" s="12"/>
      <c r="W274" s="21">
        <f t="shared" si="63"/>
        <v>0</v>
      </c>
      <c r="X274" s="7" t="e">
        <f t="shared" si="64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ht="14" x14ac:dyDescent="0.25">
      <c r="A275" s="10">
        <v>42999</v>
      </c>
      <c r="B275" s="11" t="s">
        <v>16</v>
      </c>
      <c r="C275" s="28" t="e">
        <f t="shared" si="58"/>
        <v>#DIV/0!</v>
      </c>
      <c r="D275" s="12"/>
      <c r="E275" s="12"/>
      <c r="F275" s="12"/>
      <c r="G275" s="12"/>
      <c r="H275" s="12"/>
      <c r="I275" s="21">
        <f t="shared" si="59"/>
        <v>0</v>
      </c>
      <c r="J275" s="7" t="e">
        <f t="shared" si="60"/>
        <v>#DIV/0!</v>
      </c>
      <c r="K275" s="12"/>
      <c r="L275" s="12"/>
      <c r="M275" s="12"/>
      <c r="N275" s="12"/>
      <c r="O275" s="12"/>
      <c r="P275" s="21">
        <f t="shared" si="61"/>
        <v>0</v>
      </c>
      <c r="Q275" s="7" t="e">
        <f t="shared" si="62"/>
        <v>#DIV/0!</v>
      </c>
      <c r="R275" s="12"/>
      <c r="S275" s="12"/>
      <c r="T275" s="12"/>
      <c r="U275" s="12"/>
      <c r="V275" s="12"/>
      <c r="W275" s="21">
        <f t="shared" si="63"/>
        <v>0</v>
      </c>
      <c r="X275" s="7" t="e">
        <f t="shared" si="64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ht="14" x14ac:dyDescent="0.25">
      <c r="A276" s="10">
        <v>43000</v>
      </c>
      <c r="B276" s="11" t="s">
        <v>17</v>
      </c>
      <c r="C276" s="28" t="e">
        <f t="shared" si="58"/>
        <v>#DIV/0!</v>
      </c>
      <c r="D276" s="12"/>
      <c r="E276" s="12"/>
      <c r="F276" s="12"/>
      <c r="G276" s="12"/>
      <c r="H276" s="12"/>
      <c r="I276" s="21">
        <f t="shared" si="59"/>
        <v>0</v>
      </c>
      <c r="J276" s="7" t="e">
        <f t="shared" si="60"/>
        <v>#DIV/0!</v>
      </c>
      <c r="K276" s="12"/>
      <c r="L276" s="12"/>
      <c r="M276" s="12"/>
      <c r="N276" s="12"/>
      <c r="O276" s="12"/>
      <c r="P276" s="21">
        <f t="shared" si="61"/>
        <v>0</v>
      </c>
      <c r="Q276" s="7" t="e">
        <f t="shared" si="62"/>
        <v>#DIV/0!</v>
      </c>
      <c r="R276" s="12"/>
      <c r="S276" s="12"/>
      <c r="T276" s="12"/>
      <c r="U276" s="12"/>
      <c r="V276" s="12"/>
      <c r="W276" s="21">
        <f t="shared" si="63"/>
        <v>0</v>
      </c>
      <c r="X276" s="7" t="e">
        <f t="shared" si="64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ht="14" x14ac:dyDescent="0.25">
      <c r="A277" s="10">
        <v>43001</v>
      </c>
      <c r="B277" s="11" t="s">
        <v>18</v>
      </c>
      <c r="C277" s="28" t="e">
        <f t="shared" si="58"/>
        <v>#DIV/0!</v>
      </c>
      <c r="D277" s="12"/>
      <c r="E277" s="12"/>
      <c r="F277" s="12"/>
      <c r="G277" s="12"/>
      <c r="H277" s="12"/>
      <c r="I277" s="21">
        <f t="shared" si="59"/>
        <v>0</v>
      </c>
      <c r="J277" s="7" t="e">
        <f t="shared" si="60"/>
        <v>#DIV/0!</v>
      </c>
      <c r="K277" s="12"/>
      <c r="L277" s="12"/>
      <c r="M277" s="12"/>
      <c r="N277" s="12"/>
      <c r="O277" s="12"/>
      <c r="P277" s="21">
        <f t="shared" si="61"/>
        <v>0</v>
      </c>
      <c r="Q277" s="7" t="e">
        <f t="shared" si="62"/>
        <v>#DIV/0!</v>
      </c>
      <c r="R277" s="12"/>
      <c r="S277" s="12"/>
      <c r="T277" s="12"/>
      <c r="U277" s="12"/>
      <c r="V277" s="12"/>
      <c r="W277" s="21">
        <f t="shared" si="63"/>
        <v>0</v>
      </c>
      <c r="X277" s="7" t="e">
        <f t="shared" si="64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ht="14" x14ac:dyDescent="0.25">
      <c r="A278" s="10">
        <v>43002</v>
      </c>
      <c r="B278" s="11" t="s">
        <v>12</v>
      </c>
      <c r="C278" s="28" t="e">
        <f t="shared" si="58"/>
        <v>#DIV/0!</v>
      </c>
      <c r="D278" s="12"/>
      <c r="E278" s="12"/>
      <c r="F278" s="12"/>
      <c r="G278" s="12"/>
      <c r="H278" s="12"/>
      <c r="I278" s="21">
        <f t="shared" si="59"/>
        <v>0</v>
      </c>
      <c r="J278" s="7" t="e">
        <f t="shared" si="60"/>
        <v>#DIV/0!</v>
      </c>
      <c r="K278" s="12"/>
      <c r="L278" s="12"/>
      <c r="M278" s="12"/>
      <c r="N278" s="12"/>
      <c r="O278" s="12"/>
      <c r="P278" s="21">
        <f t="shared" si="61"/>
        <v>0</v>
      </c>
      <c r="Q278" s="7" t="e">
        <f t="shared" si="62"/>
        <v>#DIV/0!</v>
      </c>
      <c r="R278" s="12"/>
      <c r="S278" s="12"/>
      <c r="T278" s="12"/>
      <c r="U278" s="12"/>
      <c r="V278" s="12"/>
      <c r="W278" s="21">
        <f t="shared" si="63"/>
        <v>0</v>
      </c>
      <c r="X278" s="7" t="e">
        <f t="shared" si="64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ht="14" x14ac:dyDescent="0.25">
      <c r="A279" s="10">
        <v>43003</v>
      </c>
      <c r="B279" s="11" t="s">
        <v>13</v>
      </c>
      <c r="C279" s="28" t="e">
        <f t="shared" si="58"/>
        <v>#DIV/0!</v>
      </c>
      <c r="D279" s="12"/>
      <c r="E279" s="12"/>
      <c r="F279" s="12"/>
      <c r="G279" s="12"/>
      <c r="H279" s="12"/>
      <c r="I279" s="21">
        <f t="shared" si="59"/>
        <v>0</v>
      </c>
      <c r="J279" s="7" t="e">
        <f t="shared" si="60"/>
        <v>#DIV/0!</v>
      </c>
      <c r="K279" s="12"/>
      <c r="L279" s="12"/>
      <c r="M279" s="12"/>
      <c r="N279" s="12"/>
      <c r="O279" s="12"/>
      <c r="P279" s="21">
        <f t="shared" si="61"/>
        <v>0</v>
      </c>
      <c r="Q279" s="7" t="e">
        <f t="shared" si="62"/>
        <v>#DIV/0!</v>
      </c>
      <c r="R279" s="12"/>
      <c r="S279" s="12"/>
      <c r="T279" s="12"/>
      <c r="U279" s="12"/>
      <c r="V279" s="12"/>
      <c r="W279" s="21">
        <f t="shared" si="63"/>
        <v>0</v>
      </c>
      <c r="X279" s="7" t="e">
        <f t="shared" si="64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ht="14" x14ac:dyDescent="0.25">
      <c r="A280" s="10">
        <v>43004</v>
      </c>
      <c r="B280" s="11" t="s">
        <v>14</v>
      </c>
      <c r="C280" s="28" t="e">
        <f t="shared" si="58"/>
        <v>#DIV/0!</v>
      </c>
      <c r="D280" s="12"/>
      <c r="E280" s="12"/>
      <c r="F280" s="12"/>
      <c r="G280" s="12"/>
      <c r="H280" s="12"/>
      <c r="I280" s="21">
        <f t="shared" si="59"/>
        <v>0</v>
      </c>
      <c r="J280" s="7" t="e">
        <f t="shared" si="60"/>
        <v>#DIV/0!</v>
      </c>
      <c r="K280" s="12"/>
      <c r="L280" s="12"/>
      <c r="M280" s="12"/>
      <c r="N280" s="12"/>
      <c r="O280" s="12"/>
      <c r="P280" s="21">
        <f t="shared" si="61"/>
        <v>0</v>
      </c>
      <c r="Q280" s="7" t="e">
        <f t="shared" si="62"/>
        <v>#DIV/0!</v>
      </c>
      <c r="R280" s="12"/>
      <c r="S280" s="12"/>
      <c r="T280" s="12"/>
      <c r="U280" s="12"/>
      <c r="V280" s="12"/>
      <c r="W280" s="21">
        <f t="shared" si="63"/>
        <v>0</v>
      </c>
      <c r="X280" s="7" t="e">
        <f t="shared" si="64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ht="14" x14ac:dyDescent="0.25">
      <c r="A281" s="10">
        <v>43005</v>
      </c>
      <c r="B281" s="11" t="s">
        <v>15</v>
      </c>
      <c r="C281" s="28" t="e">
        <f t="shared" si="58"/>
        <v>#DIV/0!</v>
      </c>
      <c r="D281" s="12"/>
      <c r="E281" s="12"/>
      <c r="F281" s="12"/>
      <c r="G281" s="12"/>
      <c r="H281" s="12"/>
      <c r="I281" s="21">
        <f t="shared" si="59"/>
        <v>0</v>
      </c>
      <c r="J281" s="7" t="e">
        <f t="shared" si="60"/>
        <v>#DIV/0!</v>
      </c>
      <c r="K281" s="12"/>
      <c r="L281" s="12"/>
      <c r="M281" s="12"/>
      <c r="N281" s="12"/>
      <c r="O281" s="12"/>
      <c r="P281" s="21">
        <f t="shared" si="61"/>
        <v>0</v>
      </c>
      <c r="Q281" s="7" t="e">
        <f t="shared" si="62"/>
        <v>#DIV/0!</v>
      </c>
      <c r="R281" s="12"/>
      <c r="S281" s="12"/>
      <c r="T281" s="12"/>
      <c r="U281" s="12"/>
      <c r="V281" s="12"/>
      <c r="W281" s="21">
        <f t="shared" si="63"/>
        <v>0</v>
      </c>
      <c r="X281" s="7" t="e">
        <f t="shared" si="64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ht="14" x14ac:dyDescent="0.25">
      <c r="A282" s="10">
        <v>43006</v>
      </c>
      <c r="B282" s="11" t="s">
        <v>16</v>
      </c>
      <c r="C282" s="28" t="e">
        <f t="shared" si="58"/>
        <v>#DIV/0!</v>
      </c>
      <c r="D282" s="12"/>
      <c r="E282" s="12"/>
      <c r="F282" s="12"/>
      <c r="G282" s="12"/>
      <c r="H282" s="12"/>
      <c r="I282" s="21">
        <f t="shared" si="59"/>
        <v>0</v>
      </c>
      <c r="J282" s="7" t="e">
        <f t="shared" si="60"/>
        <v>#DIV/0!</v>
      </c>
      <c r="K282" s="12"/>
      <c r="L282" s="12"/>
      <c r="M282" s="12"/>
      <c r="N282" s="12"/>
      <c r="O282" s="12"/>
      <c r="P282" s="21">
        <f t="shared" si="61"/>
        <v>0</v>
      </c>
      <c r="Q282" s="7" t="e">
        <f t="shared" si="62"/>
        <v>#DIV/0!</v>
      </c>
      <c r="R282" s="12"/>
      <c r="S282" s="12"/>
      <c r="T282" s="12"/>
      <c r="U282" s="12"/>
      <c r="V282" s="12"/>
      <c r="W282" s="21">
        <f t="shared" si="63"/>
        <v>0</v>
      </c>
      <c r="X282" s="7" t="e">
        <f t="shared" si="64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ht="14" x14ac:dyDescent="0.25">
      <c r="A283" s="10">
        <v>43007</v>
      </c>
      <c r="B283" s="11" t="s">
        <v>17</v>
      </c>
      <c r="C283" s="28" t="e">
        <f t="shared" si="58"/>
        <v>#DIV/0!</v>
      </c>
      <c r="D283" s="12"/>
      <c r="E283" s="12"/>
      <c r="F283" s="12"/>
      <c r="G283" s="12"/>
      <c r="H283" s="12"/>
      <c r="I283" s="21">
        <f t="shared" si="59"/>
        <v>0</v>
      </c>
      <c r="J283" s="7" t="e">
        <f t="shared" si="60"/>
        <v>#DIV/0!</v>
      </c>
      <c r="K283" s="12"/>
      <c r="L283" s="12"/>
      <c r="M283" s="12"/>
      <c r="N283" s="12"/>
      <c r="O283" s="12"/>
      <c r="P283" s="21">
        <f t="shared" si="61"/>
        <v>0</v>
      </c>
      <c r="Q283" s="7" t="e">
        <f t="shared" si="62"/>
        <v>#DIV/0!</v>
      </c>
      <c r="R283" s="12"/>
      <c r="S283" s="12"/>
      <c r="T283" s="12"/>
      <c r="U283" s="12"/>
      <c r="V283" s="12"/>
      <c r="W283" s="21">
        <f t="shared" si="63"/>
        <v>0</v>
      </c>
      <c r="X283" s="7" t="e">
        <f t="shared" si="64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ht="14" x14ac:dyDescent="0.25">
      <c r="A284" s="10">
        <v>43008</v>
      </c>
      <c r="B284" s="11" t="s">
        <v>18</v>
      </c>
      <c r="C284" s="28" t="e">
        <f t="shared" si="58"/>
        <v>#DIV/0!</v>
      </c>
      <c r="D284" s="12"/>
      <c r="E284" s="12"/>
      <c r="F284" s="12"/>
      <c r="G284" s="12"/>
      <c r="H284" s="12"/>
      <c r="I284" s="21">
        <f t="shared" si="59"/>
        <v>0</v>
      </c>
      <c r="J284" s="7" t="e">
        <f t="shared" si="60"/>
        <v>#DIV/0!</v>
      </c>
      <c r="K284" s="12"/>
      <c r="L284" s="12"/>
      <c r="M284" s="12"/>
      <c r="N284" s="12"/>
      <c r="O284" s="12"/>
      <c r="P284" s="21">
        <f t="shared" si="61"/>
        <v>0</v>
      </c>
      <c r="Q284" s="7" t="e">
        <f t="shared" si="62"/>
        <v>#DIV/0!</v>
      </c>
      <c r="R284" s="12"/>
      <c r="S284" s="12"/>
      <c r="T284" s="12"/>
      <c r="U284" s="12"/>
      <c r="V284" s="12"/>
      <c r="W284" s="21">
        <f t="shared" si="63"/>
        <v>0</v>
      </c>
      <c r="X284" s="7" t="e">
        <f t="shared" si="64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ht="12" customHeight="1" x14ac:dyDescent="0.25">
      <c r="A285" s="27">
        <v>42979</v>
      </c>
      <c r="B285" s="11" t="s">
        <v>19</v>
      </c>
      <c r="C285" s="7" t="e">
        <f t="shared" ref="C285:X285" si="65">AVERAGE(C255:C284)</f>
        <v>#DIV/0!</v>
      </c>
      <c r="D285" s="12">
        <f t="shared" si="65"/>
        <v>8155.0625</v>
      </c>
      <c r="E285" s="12">
        <f t="shared" si="65"/>
        <v>247.875</v>
      </c>
      <c r="F285" s="12">
        <f t="shared" si="65"/>
        <v>76.375</v>
      </c>
      <c r="G285" s="12">
        <f t="shared" si="65"/>
        <v>24.6875</v>
      </c>
      <c r="H285" s="12">
        <f t="shared" si="65"/>
        <v>142.4375</v>
      </c>
      <c r="I285" s="12">
        <f t="shared" si="65"/>
        <v>4611.4333333333334</v>
      </c>
      <c r="J285" s="7" t="e">
        <f t="shared" si="65"/>
        <v>#DIV/0!</v>
      </c>
      <c r="K285" s="12">
        <f t="shared" si="65"/>
        <v>7954.4375</v>
      </c>
      <c r="L285" s="12">
        <f t="shared" si="65"/>
        <v>372.1875</v>
      </c>
      <c r="M285" s="12">
        <f t="shared" si="65"/>
        <v>107.625</v>
      </c>
      <c r="N285" s="12">
        <f t="shared" si="65"/>
        <v>41.8125</v>
      </c>
      <c r="O285" s="12">
        <f t="shared" si="65"/>
        <v>170.375</v>
      </c>
      <c r="P285" s="12">
        <f t="shared" si="65"/>
        <v>4611.4333333333334</v>
      </c>
      <c r="Q285" s="7" t="e">
        <f t="shared" si="65"/>
        <v>#DIV/0!</v>
      </c>
      <c r="R285" s="12">
        <f t="shared" si="65"/>
        <v>8039.5</v>
      </c>
      <c r="S285" s="12">
        <f t="shared" si="65"/>
        <v>359.4375</v>
      </c>
      <c r="T285" s="12">
        <f t="shared" si="65"/>
        <v>95.5625</v>
      </c>
      <c r="U285" s="12">
        <f t="shared" si="65"/>
        <v>26.8125</v>
      </c>
      <c r="V285" s="12">
        <f t="shared" si="65"/>
        <v>125.125</v>
      </c>
      <c r="W285" s="12">
        <f t="shared" si="65"/>
        <v>4611.4333333333334</v>
      </c>
      <c r="X285" s="7" t="e">
        <f t="shared" si="65"/>
        <v>#DIV/0!</v>
      </c>
    </row>
    <row r="286" spans="1:51" ht="14" x14ac:dyDescent="0.25">
      <c r="A286" s="10">
        <v>43009</v>
      </c>
      <c r="B286" s="11" t="s">
        <v>12</v>
      </c>
      <c r="C286" s="28" t="e">
        <f t="shared" ref="C286:C316" si="66">AVERAGE(J286,Q286,X286)</f>
        <v>#DIV/0!</v>
      </c>
      <c r="D286" s="12"/>
      <c r="E286" s="12"/>
      <c r="F286" s="12"/>
      <c r="G286" s="12"/>
      <c r="H286" s="12"/>
      <c r="I286" s="21">
        <f t="shared" ref="I286:I316" si="67">SUM(D286:H286)</f>
        <v>0</v>
      </c>
      <c r="J286" s="105" t="e">
        <f t="shared" ref="J286:J316" si="68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69">SUM(K286:O286)</f>
        <v>0</v>
      </c>
      <c r="Q286" s="105" t="e">
        <f t="shared" ref="Q286:Q316" si="70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1">SUM(R286:V286)</f>
        <v>0</v>
      </c>
      <c r="X286" s="105" t="e">
        <f t="shared" ref="X286:X316" si="72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ht="14" x14ac:dyDescent="0.25">
      <c r="A287" s="10">
        <v>43010</v>
      </c>
      <c r="B287" s="11" t="s">
        <v>13</v>
      </c>
      <c r="C287" s="28" t="e">
        <f t="shared" si="66"/>
        <v>#DIV/0!</v>
      </c>
      <c r="D287" s="12"/>
      <c r="E287" s="12"/>
      <c r="F287" s="12"/>
      <c r="G287" s="12"/>
      <c r="H287" s="12"/>
      <c r="I287" s="21">
        <f t="shared" si="67"/>
        <v>0</v>
      </c>
      <c r="J287" s="105" t="e">
        <f t="shared" si="68"/>
        <v>#DIV/0!</v>
      </c>
      <c r="K287" s="12"/>
      <c r="L287" s="12"/>
      <c r="M287" s="12"/>
      <c r="N287" s="12"/>
      <c r="O287" s="12"/>
      <c r="P287" s="21">
        <f t="shared" si="69"/>
        <v>0</v>
      </c>
      <c r="Q287" s="105" t="e">
        <f t="shared" si="70"/>
        <v>#DIV/0!</v>
      </c>
      <c r="R287" s="12"/>
      <c r="S287" s="12"/>
      <c r="T287" s="12"/>
      <c r="U287" s="12"/>
      <c r="V287" s="12"/>
      <c r="W287" s="21">
        <f t="shared" si="71"/>
        <v>0</v>
      </c>
      <c r="X287" s="105" t="e">
        <f t="shared" si="72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ht="14" x14ac:dyDescent="0.25">
      <c r="A288" s="10">
        <v>43011</v>
      </c>
      <c r="B288" s="11" t="s">
        <v>14</v>
      </c>
      <c r="C288" s="28" t="e">
        <f t="shared" si="66"/>
        <v>#DIV/0!</v>
      </c>
      <c r="D288" s="12"/>
      <c r="E288" s="12"/>
      <c r="F288" s="12"/>
      <c r="G288" s="12"/>
      <c r="H288" s="12"/>
      <c r="I288" s="21">
        <f t="shared" si="67"/>
        <v>0</v>
      </c>
      <c r="J288" s="105" t="e">
        <f t="shared" si="68"/>
        <v>#DIV/0!</v>
      </c>
      <c r="K288" s="12"/>
      <c r="L288" s="12"/>
      <c r="M288" s="12"/>
      <c r="N288" s="12"/>
      <c r="O288" s="12"/>
      <c r="P288" s="21">
        <f t="shared" si="69"/>
        <v>0</v>
      </c>
      <c r="Q288" s="105" t="e">
        <f t="shared" si="70"/>
        <v>#DIV/0!</v>
      </c>
      <c r="R288" s="12"/>
      <c r="S288" s="12"/>
      <c r="T288" s="12"/>
      <c r="U288" s="12"/>
      <c r="V288" s="12"/>
      <c r="W288" s="21">
        <f t="shared" si="71"/>
        <v>0</v>
      </c>
      <c r="X288" s="105" t="e">
        <f t="shared" si="72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ht="14" x14ac:dyDescent="0.25">
      <c r="A289" s="10">
        <v>43012</v>
      </c>
      <c r="B289" s="11" t="s">
        <v>15</v>
      </c>
      <c r="C289" s="28" t="e">
        <f t="shared" si="66"/>
        <v>#DIV/0!</v>
      </c>
      <c r="D289" s="12"/>
      <c r="E289" s="12"/>
      <c r="F289" s="12"/>
      <c r="G289" s="12"/>
      <c r="H289" s="12"/>
      <c r="I289" s="21">
        <f t="shared" si="67"/>
        <v>0</v>
      </c>
      <c r="J289" s="105" t="e">
        <f t="shared" si="68"/>
        <v>#DIV/0!</v>
      </c>
      <c r="K289" s="12"/>
      <c r="L289" s="12"/>
      <c r="M289" s="12"/>
      <c r="N289" s="12"/>
      <c r="O289" s="12"/>
      <c r="P289" s="21">
        <f t="shared" si="69"/>
        <v>0</v>
      </c>
      <c r="Q289" s="105" t="e">
        <f t="shared" si="70"/>
        <v>#DIV/0!</v>
      </c>
      <c r="R289" s="12"/>
      <c r="S289" s="12"/>
      <c r="T289" s="12"/>
      <c r="U289" s="12"/>
      <c r="V289" s="12"/>
      <c r="W289" s="21">
        <f t="shared" si="71"/>
        <v>0</v>
      </c>
      <c r="X289" s="105" t="e">
        <f t="shared" si="72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ht="14" x14ac:dyDescent="0.25">
      <c r="A290" s="10">
        <v>43013</v>
      </c>
      <c r="B290" s="11" t="s">
        <v>16</v>
      </c>
      <c r="C290" s="28" t="e">
        <f t="shared" si="66"/>
        <v>#DIV/0!</v>
      </c>
      <c r="D290" s="12"/>
      <c r="E290" s="12"/>
      <c r="F290" s="12"/>
      <c r="G290" s="12"/>
      <c r="H290" s="12"/>
      <c r="I290" s="21">
        <f t="shared" si="67"/>
        <v>0</v>
      </c>
      <c r="J290" s="105" t="e">
        <f t="shared" si="68"/>
        <v>#DIV/0!</v>
      </c>
      <c r="K290" s="12"/>
      <c r="L290" s="12"/>
      <c r="M290" s="12"/>
      <c r="N290" s="12"/>
      <c r="O290" s="12"/>
      <c r="P290" s="21">
        <f t="shared" si="69"/>
        <v>0</v>
      </c>
      <c r="Q290" s="105" t="e">
        <f t="shared" si="70"/>
        <v>#DIV/0!</v>
      </c>
      <c r="R290" s="12"/>
      <c r="S290" s="12"/>
      <c r="T290" s="12"/>
      <c r="U290" s="12"/>
      <c r="V290" s="12"/>
      <c r="W290" s="21">
        <f t="shared" si="71"/>
        <v>0</v>
      </c>
      <c r="X290" s="105" t="e">
        <f t="shared" si="72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ht="14" x14ac:dyDescent="0.25">
      <c r="A291" s="10">
        <v>43014</v>
      </c>
      <c r="B291" s="11" t="s">
        <v>17</v>
      </c>
      <c r="C291" s="28" t="e">
        <f t="shared" si="66"/>
        <v>#DIV/0!</v>
      </c>
      <c r="D291" s="12"/>
      <c r="E291" s="12"/>
      <c r="F291" s="12"/>
      <c r="G291" s="12"/>
      <c r="H291" s="12"/>
      <c r="I291" s="21">
        <f t="shared" si="67"/>
        <v>0</v>
      </c>
      <c r="J291" s="105" t="e">
        <f t="shared" si="68"/>
        <v>#DIV/0!</v>
      </c>
      <c r="K291" s="12"/>
      <c r="L291" s="12"/>
      <c r="M291" s="12"/>
      <c r="N291" s="12"/>
      <c r="O291" s="12"/>
      <c r="P291" s="21">
        <f t="shared" si="69"/>
        <v>0</v>
      </c>
      <c r="Q291" s="105" t="e">
        <f t="shared" si="70"/>
        <v>#DIV/0!</v>
      </c>
      <c r="R291" s="12"/>
      <c r="S291" s="12"/>
      <c r="T291" s="12"/>
      <c r="U291" s="12"/>
      <c r="V291" s="12"/>
      <c r="W291" s="21">
        <f t="shared" si="71"/>
        <v>0</v>
      </c>
      <c r="X291" s="105" t="e">
        <f t="shared" si="72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ht="14" x14ac:dyDescent="0.25">
      <c r="A292" s="10">
        <v>43015</v>
      </c>
      <c r="B292" s="11" t="s">
        <v>18</v>
      </c>
      <c r="C292" s="28" t="e">
        <f t="shared" si="66"/>
        <v>#DIV/0!</v>
      </c>
      <c r="D292" s="12"/>
      <c r="E292" s="12"/>
      <c r="F292" s="12"/>
      <c r="G292" s="12"/>
      <c r="H292" s="12"/>
      <c r="I292" s="21">
        <f t="shared" si="67"/>
        <v>0</v>
      </c>
      <c r="J292" s="105" t="e">
        <f t="shared" si="68"/>
        <v>#DIV/0!</v>
      </c>
      <c r="K292" s="12"/>
      <c r="L292" s="12"/>
      <c r="M292" s="12"/>
      <c r="N292" s="12"/>
      <c r="O292" s="12"/>
      <c r="P292" s="21">
        <f t="shared" si="69"/>
        <v>0</v>
      </c>
      <c r="Q292" s="105" t="e">
        <f t="shared" si="70"/>
        <v>#DIV/0!</v>
      </c>
      <c r="R292" s="12"/>
      <c r="S292" s="12"/>
      <c r="T292" s="12"/>
      <c r="U292" s="12"/>
      <c r="V292" s="12"/>
      <c r="W292" s="21">
        <f t="shared" si="71"/>
        <v>0</v>
      </c>
      <c r="X292" s="105" t="e">
        <f t="shared" si="72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ht="14" x14ac:dyDescent="0.25">
      <c r="A293" s="10">
        <v>43016</v>
      </c>
      <c r="B293" s="11" t="s">
        <v>12</v>
      </c>
      <c r="C293" s="28" t="e">
        <f t="shared" si="66"/>
        <v>#DIV/0!</v>
      </c>
      <c r="D293" s="12"/>
      <c r="E293" s="12"/>
      <c r="F293" s="12"/>
      <c r="G293" s="12"/>
      <c r="H293" s="12"/>
      <c r="I293" s="21">
        <f t="shared" si="67"/>
        <v>0</v>
      </c>
      <c r="J293" s="105" t="e">
        <f t="shared" si="68"/>
        <v>#DIV/0!</v>
      </c>
      <c r="K293" s="12"/>
      <c r="L293" s="12"/>
      <c r="M293" s="12"/>
      <c r="N293" s="12"/>
      <c r="O293" s="12"/>
      <c r="P293" s="21">
        <f t="shared" si="69"/>
        <v>0</v>
      </c>
      <c r="Q293" s="105" t="e">
        <f t="shared" si="70"/>
        <v>#DIV/0!</v>
      </c>
      <c r="R293" s="12"/>
      <c r="S293" s="12"/>
      <c r="T293" s="12"/>
      <c r="U293" s="12"/>
      <c r="V293" s="12"/>
      <c r="W293" s="21">
        <f t="shared" si="71"/>
        <v>0</v>
      </c>
      <c r="X293" s="105" t="e">
        <f t="shared" si="72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ht="14" x14ac:dyDescent="0.25">
      <c r="A294" s="10">
        <v>43017</v>
      </c>
      <c r="B294" s="11" t="s">
        <v>13</v>
      </c>
      <c r="C294" s="28" t="e">
        <f t="shared" si="66"/>
        <v>#DIV/0!</v>
      </c>
      <c r="D294" s="12"/>
      <c r="E294" s="12"/>
      <c r="F294" s="12"/>
      <c r="G294" s="12"/>
      <c r="H294" s="12"/>
      <c r="I294" s="21">
        <f t="shared" si="67"/>
        <v>0</v>
      </c>
      <c r="J294" s="105" t="e">
        <f t="shared" si="68"/>
        <v>#DIV/0!</v>
      </c>
      <c r="K294" s="12"/>
      <c r="L294" s="12"/>
      <c r="M294" s="12"/>
      <c r="N294" s="12"/>
      <c r="O294" s="12"/>
      <c r="P294" s="21">
        <f t="shared" si="69"/>
        <v>0</v>
      </c>
      <c r="Q294" s="105" t="e">
        <f t="shared" si="70"/>
        <v>#DIV/0!</v>
      </c>
      <c r="R294" s="12"/>
      <c r="S294" s="12"/>
      <c r="T294" s="12"/>
      <c r="U294" s="12"/>
      <c r="V294" s="12"/>
      <c r="W294" s="21">
        <f t="shared" si="71"/>
        <v>0</v>
      </c>
      <c r="X294" s="105" t="e">
        <f t="shared" si="72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ht="14" x14ac:dyDescent="0.25">
      <c r="A295" s="10">
        <v>43018</v>
      </c>
      <c r="B295" s="11" t="s">
        <v>14</v>
      </c>
      <c r="C295" s="28" t="e">
        <f t="shared" si="66"/>
        <v>#DIV/0!</v>
      </c>
      <c r="D295" s="12"/>
      <c r="E295" s="12"/>
      <c r="F295" s="12"/>
      <c r="G295" s="12"/>
      <c r="H295" s="12"/>
      <c r="I295" s="21">
        <f t="shared" si="67"/>
        <v>0</v>
      </c>
      <c r="J295" s="105" t="e">
        <f t="shared" si="68"/>
        <v>#DIV/0!</v>
      </c>
      <c r="K295" s="12"/>
      <c r="L295" s="12"/>
      <c r="M295" s="12"/>
      <c r="N295" s="12"/>
      <c r="O295" s="12"/>
      <c r="P295" s="21">
        <f t="shared" si="69"/>
        <v>0</v>
      </c>
      <c r="Q295" s="105" t="e">
        <f t="shared" si="70"/>
        <v>#DIV/0!</v>
      </c>
      <c r="R295" s="12"/>
      <c r="S295" s="12"/>
      <c r="T295" s="12"/>
      <c r="U295" s="12"/>
      <c r="V295" s="12"/>
      <c r="W295" s="21">
        <f t="shared" si="71"/>
        <v>0</v>
      </c>
      <c r="X295" s="105" t="e">
        <f t="shared" si="72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ht="14" x14ac:dyDescent="0.25">
      <c r="A296" s="10">
        <v>43019</v>
      </c>
      <c r="B296" s="11" t="s">
        <v>15</v>
      </c>
      <c r="C296" s="28" t="e">
        <f t="shared" si="66"/>
        <v>#DIV/0!</v>
      </c>
      <c r="D296" s="12"/>
      <c r="E296" s="12"/>
      <c r="F296" s="12"/>
      <c r="G296" s="12"/>
      <c r="H296" s="12"/>
      <c r="I296" s="21">
        <f t="shared" si="67"/>
        <v>0</v>
      </c>
      <c r="J296" s="105" t="e">
        <f t="shared" si="68"/>
        <v>#DIV/0!</v>
      </c>
      <c r="K296" s="12"/>
      <c r="L296" s="12"/>
      <c r="M296" s="12"/>
      <c r="N296" s="12"/>
      <c r="O296" s="12"/>
      <c r="P296" s="21">
        <f t="shared" si="69"/>
        <v>0</v>
      </c>
      <c r="Q296" s="105" t="e">
        <f t="shared" si="70"/>
        <v>#DIV/0!</v>
      </c>
      <c r="R296" s="12"/>
      <c r="S296" s="12"/>
      <c r="T296" s="12"/>
      <c r="U296" s="12"/>
      <c r="V296" s="12"/>
      <c r="W296" s="21">
        <f t="shared" si="71"/>
        <v>0</v>
      </c>
      <c r="X296" s="105" t="e">
        <f t="shared" si="72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ht="14" x14ac:dyDescent="0.25">
      <c r="A297" s="10">
        <v>43020</v>
      </c>
      <c r="B297" s="11" t="s">
        <v>16</v>
      </c>
      <c r="C297" s="28" t="e">
        <f t="shared" si="66"/>
        <v>#DIV/0!</v>
      </c>
      <c r="D297" s="12"/>
      <c r="E297" s="12"/>
      <c r="F297" s="12"/>
      <c r="G297" s="12"/>
      <c r="H297" s="12"/>
      <c r="I297" s="21">
        <f t="shared" si="67"/>
        <v>0</v>
      </c>
      <c r="J297" s="105" t="e">
        <f t="shared" si="68"/>
        <v>#DIV/0!</v>
      </c>
      <c r="K297" s="12"/>
      <c r="L297" s="12"/>
      <c r="M297" s="12"/>
      <c r="N297" s="12"/>
      <c r="O297" s="12"/>
      <c r="P297" s="21">
        <f t="shared" si="69"/>
        <v>0</v>
      </c>
      <c r="Q297" s="105" t="e">
        <f t="shared" si="70"/>
        <v>#DIV/0!</v>
      </c>
      <c r="R297" s="12"/>
      <c r="S297" s="12"/>
      <c r="T297" s="12"/>
      <c r="U297" s="12"/>
      <c r="V297" s="12"/>
      <c r="W297" s="21">
        <f t="shared" si="71"/>
        <v>0</v>
      </c>
      <c r="X297" s="105" t="e">
        <f t="shared" si="72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ht="14" x14ac:dyDescent="0.25">
      <c r="A298" s="10">
        <v>43021</v>
      </c>
      <c r="B298" s="11" t="s">
        <v>17</v>
      </c>
      <c r="C298" s="28" t="e">
        <f t="shared" si="66"/>
        <v>#DIV/0!</v>
      </c>
      <c r="D298" s="12"/>
      <c r="E298" s="12"/>
      <c r="F298" s="12"/>
      <c r="G298" s="12"/>
      <c r="H298" s="12"/>
      <c r="I298" s="21">
        <f t="shared" si="67"/>
        <v>0</v>
      </c>
      <c r="J298" s="105" t="e">
        <f t="shared" si="68"/>
        <v>#DIV/0!</v>
      </c>
      <c r="K298" s="12"/>
      <c r="L298" s="12"/>
      <c r="M298" s="12"/>
      <c r="N298" s="12"/>
      <c r="O298" s="12"/>
      <c r="P298" s="21">
        <f t="shared" si="69"/>
        <v>0</v>
      </c>
      <c r="Q298" s="105" t="e">
        <f t="shared" si="70"/>
        <v>#DIV/0!</v>
      </c>
      <c r="R298" s="12"/>
      <c r="S298" s="12"/>
      <c r="T298" s="12"/>
      <c r="U298" s="12"/>
      <c r="V298" s="12"/>
      <c r="W298" s="21">
        <f t="shared" si="71"/>
        <v>0</v>
      </c>
      <c r="X298" s="105" t="e">
        <f t="shared" si="72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ht="14" x14ac:dyDescent="0.25">
      <c r="A299" s="10">
        <v>43022</v>
      </c>
      <c r="B299" s="11" t="s">
        <v>18</v>
      </c>
      <c r="C299" s="28" t="e">
        <f t="shared" si="66"/>
        <v>#DIV/0!</v>
      </c>
      <c r="D299" s="12"/>
      <c r="E299" s="12"/>
      <c r="F299" s="12"/>
      <c r="G299" s="12"/>
      <c r="H299" s="12"/>
      <c r="I299" s="21">
        <f t="shared" si="67"/>
        <v>0</v>
      </c>
      <c r="J299" s="105" t="e">
        <f t="shared" si="68"/>
        <v>#DIV/0!</v>
      </c>
      <c r="K299" s="12"/>
      <c r="L299" s="12"/>
      <c r="M299" s="12"/>
      <c r="N299" s="12"/>
      <c r="O299" s="12"/>
      <c r="P299" s="21">
        <f t="shared" si="69"/>
        <v>0</v>
      </c>
      <c r="Q299" s="105" t="e">
        <f t="shared" si="70"/>
        <v>#DIV/0!</v>
      </c>
      <c r="R299" s="12"/>
      <c r="S299" s="12"/>
      <c r="T299" s="12"/>
      <c r="U299" s="12"/>
      <c r="V299" s="12"/>
      <c r="W299" s="21">
        <f t="shared" si="71"/>
        <v>0</v>
      </c>
      <c r="X299" s="105" t="e">
        <f t="shared" si="72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ht="14" x14ac:dyDescent="0.25">
      <c r="A300" s="10">
        <v>43023</v>
      </c>
      <c r="B300" s="11" t="s">
        <v>12</v>
      </c>
      <c r="C300" s="28" t="e">
        <f t="shared" si="66"/>
        <v>#DIV/0!</v>
      </c>
      <c r="D300" s="12"/>
      <c r="E300" s="12"/>
      <c r="F300" s="12"/>
      <c r="G300" s="12"/>
      <c r="H300" s="12"/>
      <c r="I300" s="21">
        <f t="shared" si="67"/>
        <v>0</v>
      </c>
      <c r="J300" s="105" t="e">
        <f t="shared" si="68"/>
        <v>#DIV/0!</v>
      </c>
      <c r="K300" s="12"/>
      <c r="L300" s="12"/>
      <c r="M300" s="12"/>
      <c r="N300" s="12"/>
      <c r="O300" s="12"/>
      <c r="P300" s="21">
        <f t="shared" si="69"/>
        <v>0</v>
      </c>
      <c r="Q300" s="105" t="e">
        <f t="shared" si="70"/>
        <v>#DIV/0!</v>
      </c>
      <c r="R300" s="12"/>
      <c r="S300" s="12"/>
      <c r="T300" s="12"/>
      <c r="U300" s="12"/>
      <c r="V300" s="12"/>
      <c r="W300" s="21">
        <f t="shared" si="71"/>
        <v>0</v>
      </c>
      <c r="X300" s="105" t="e">
        <f t="shared" si="72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ht="14" x14ac:dyDescent="0.25">
      <c r="A301" s="10">
        <v>43024</v>
      </c>
      <c r="B301" s="11" t="s">
        <v>13</v>
      </c>
      <c r="C301" s="28" t="e">
        <f t="shared" si="66"/>
        <v>#DIV/0!</v>
      </c>
      <c r="D301" s="12"/>
      <c r="E301" s="12"/>
      <c r="F301" s="12"/>
      <c r="G301" s="12"/>
      <c r="H301" s="12"/>
      <c r="I301" s="21">
        <f t="shared" si="67"/>
        <v>0</v>
      </c>
      <c r="J301" s="105" t="e">
        <f t="shared" si="68"/>
        <v>#DIV/0!</v>
      </c>
      <c r="K301" s="12"/>
      <c r="L301" s="12"/>
      <c r="M301" s="12"/>
      <c r="N301" s="12"/>
      <c r="O301" s="12"/>
      <c r="P301" s="21">
        <f t="shared" si="69"/>
        <v>0</v>
      </c>
      <c r="Q301" s="105" t="e">
        <f t="shared" si="70"/>
        <v>#DIV/0!</v>
      </c>
      <c r="R301" s="12"/>
      <c r="S301" s="12"/>
      <c r="T301" s="12"/>
      <c r="U301" s="12"/>
      <c r="V301" s="12"/>
      <c r="W301" s="21">
        <f t="shared" si="71"/>
        <v>0</v>
      </c>
      <c r="X301" s="105" t="e">
        <f t="shared" si="72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ht="14" x14ac:dyDescent="0.25">
      <c r="A302" s="10">
        <v>43025</v>
      </c>
      <c r="B302" s="11" t="s">
        <v>14</v>
      </c>
      <c r="C302" s="28" t="e">
        <f t="shared" si="66"/>
        <v>#DIV/0!</v>
      </c>
      <c r="D302" s="12"/>
      <c r="E302" s="12"/>
      <c r="F302" s="12"/>
      <c r="G302" s="12"/>
      <c r="H302" s="12"/>
      <c r="I302" s="21">
        <f t="shared" si="67"/>
        <v>0</v>
      </c>
      <c r="J302" s="105" t="e">
        <f t="shared" si="68"/>
        <v>#DIV/0!</v>
      </c>
      <c r="K302" s="12"/>
      <c r="L302" s="12"/>
      <c r="M302" s="12"/>
      <c r="N302" s="12"/>
      <c r="O302" s="12"/>
      <c r="P302" s="21">
        <f t="shared" si="69"/>
        <v>0</v>
      </c>
      <c r="Q302" s="105" t="e">
        <f t="shared" si="70"/>
        <v>#DIV/0!</v>
      </c>
      <c r="R302" s="12"/>
      <c r="S302" s="12"/>
      <c r="T302" s="12"/>
      <c r="U302" s="12"/>
      <c r="V302" s="12"/>
      <c r="W302" s="21">
        <f t="shared" si="71"/>
        <v>0</v>
      </c>
      <c r="X302" s="105" t="e">
        <f t="shared" si="72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ht="14" x14ac:dyDescent="0.25">
      <c r="A303" s="10">
        <v>43026</v>
      </c>
      <c r="B303" s="11" t="s">
        <v>15</v>
      </c>
      <c r="C303" s="28" t="e">
        <f t="shared" si="66"/>
        <v>#DIV/0!</v>
      </c>
      <c r="D303" s="12"/>
      <c r="E303" s="12"/>
      <c r="F303" s="12"/>
      <c r="G303" s="12"/>
      <c r="H303" s="12"/>
      <c r="I303" s="21">
        <f t="shared" si="67"/>
        <v>0</v>
      </c>
      <c r="J303" s="105" t="e">
        <f t="shared" si="68"/>
        <v>#DIV/0!</v>
      </c>
      <c r="K303" s="12"/>
      <c r="L303" s="12"/>
      <c r="M303" s="12"/>
      <c r="N303" s="12"/>
      <c r="O303" s="12"/>
      <c r="P303" s="21">
        <f t="shared" si="69"/>
        <v>0</v>
      </c>
      <c r="Q303" s="105" t="e">
        <f t="shared" si="70"/>
        <v>#DIV/0!</v>
      </c>
      <c r="R303" s="12"/>
      <c r="S303" s="12"/>
      <c r="T303" s="12"/>
      <c r="U303" s="12"/>
      <c r="V303" s="12"/>
      <c r="W303" s="21">
        <f t="shared" si="71"/>
        <v>0</v>
      </c>
      <c r="X303" s="105" t="e">
        <f t="shared" si="72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ht="14" x14ac:dyDescent="0.25">
      <c r="A304" s="10">
        <v>43027</v>
      </c>
      <c r="B304" s="11" t="s">
        <v>16</v>
      </c>
      <c r="C304" s="28" t="e">
        <f t="shared" si="66"/>
        <v>#DIV/0!</v>
      </c>
      <c r="D304" s="12"/>
      <c r="E304" s="12"/>
      <c r="F304" s="12"/>
      <c r="G304" s="12"/>
      <c r="H304" s="12"/>
      <c r="I304" s="21">
        <f t="shared" si="67"/>
        <v>0</v>
      </c>
      <c r="J304" s="105" t="e">
        <f t="shared" si="68"/>
        <v>#DIV/0!</v>
      </c>
      <c r="K304" s="12"/>
      <c r="L304" s="12"/>
      <c r="M304" s="12"/>
      <c r="N304" s="12"/>
      <c r="O304" s="12"/>
      <c r="P304" s="21">
        <f t="shared" si="69"/>
        <v>0</v>
      </c>
      <c r="Q304" s="105" t="e">
        <f t="shared" si="70"/>
        <v>#DIV/0!</v>
      </c>
      <c r="R304" s="12"/>
      <c r="S304" s="12"/>
      <c r="T304" s="12"/>
      <c r="U304" s="12"/>
      <c r="V304" s="12"/>
      <c r="W304" s="21">
        <f t="shared" si="71"/>
        <v>0</v>
      </c>
      <c r="X304" s="105" t="e">
        <f t="shared" si="72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ht="14" x14ac:dyDescent="0.25">
      <c r="A305" s="10">
        <v>43028</v>
      </c>
      <c r="B305" s="11" t="s">
        <v>17</v>
      </c>
      <c r="C305" s="28" t="e">
        <f t="shared" si="66"/>
        <v>#DIV/0!</v>
      </c>
      <c r="D305" s="12"/>
      <c r="E305" s="12"/>
      <c r="F305" s="12"/>
      <c r="G305" s="12"/>
      <c r="H305" s="12"/>
      <c r="I305" s="21">
        <f t="shared" si="67"/>
        <v>0</v>
      </c>
      <c r="J305" s="105" t="e">
        <f t="shared" si="68"/>
        <v>#DIV/0!</v>
      </c>
      <c r="K305" s="12"/>
      <c r="L305" s="12"/>
      <c r="M305" s="12"/>
      <c r="N305" s="12"/>
      <c r="O305" s="12"/>
      <c r="P305" s="21">
        <f t="shared" si="69"/>
        <v>0</v>
      </c>
      <c r="Q305" s="105" t="e">
        <f t="shared" si="70"/>
        <v>#DIV/0!</v>
      </c>
      <c r="R305" s="12"/>
      <c r="S305" s="12"/>
      <c r="T305" s="12"/>
      <c r="U305" s="12"/>
      <c r="V305" s="12"/>
      <c r="W305" s="21">
        <f t="shared" si="71"/>
        <v>0</v>
      </c>
      <c r="X305" s="105" t="e">
        <f t="shared" si="72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ht="14" x14ac:dyDescent="0.25">
      <c r="A306" s="10">
        <v>43029</v>
      </c>
      <c r="B306" s="11" t="s">
        <v>18</v>
      </c>
      <c r="C306" s="28" t="e">
        <f t="shared" si="66"/>
        <v>#DIV/0!</v>
      </c>
      <c r="D306" s="12"/>
      <c r="E306" s="12"/>
      <c r="F306" s="12"/>
      <c r="G306" s="12"/>
      <c r="H306" s="12"/>
      <c r="I306" s="21">
        <f t="shared" si="67"/>
        <v>0</v>
      </c>
      <c r="J306" s="105" t="e">
        <f t="shared" si="68"/>
        <v>#DIV/0!</v>
      </c>
      <c r="K306" s="12"/>
      <c r="L306" s="12"/>
      <c r="M306" s="12"/>
      <c r="N306" s="12"/>
      <c r="O306" s="12"/>
      <c r="P306" s="21">
        <f t="shared" si="69"/>
        <v>0</v>
      </c>
      <c r="Q306" s="105" t="e">
        <f t="shared" si="70"/>
        <v>#DIV/0!</v>
      </c>
      <c r="R306" s="12"/>
      <c r="S306" s="12"/>
      <c r="T306" s="12"/>
      <c r="U306" s="12"/>
      <c r="V306" s="12"/>
      <c r="W306" s="21">
        <f t="shared" si="71"/>
        <v>0</v>
      </c>
      <c r="X306" s="105" t="e">
        <f t="shared" si="72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ht="14" x14ac:dyDescent="0.25">
      <c r="A307" s="10">
        <v>43030</v>
      </c>
      <c r="B307" s="11" t="s">
        <v>12</v>
      </c>
      <c r="C307" s="28" t="e">
        <f t="shared" si="66"/>
        <v>#DIV/0!</v>
      </c>
      <c r="D307" s="12"/>
      <c r="E307" s="12"/>
      <c r="F307" s="12"/>
      <c r="G307" s="12"/>
      <c r="H307" s="12"/>
      <c r="I307" s="21">
        <f t="shared" si="67"/>
        <v>0</v>
      </c>
      <c r="J307" s="105" t="e">
        <f t="shared" si="68"/>
        <v>#DIV/0!</v>
      </c>
      <c r="K307" s="12"/>
      <c r="L307" s="12"/>
      <c r="M307" s="12"/>
      <c r="N307" s="12"/>
      <c r="O307" s="12"/>
      <c r="P307" s="21">
        <f t="shared" si="69"/>
        <v>0</v>
      </c>
      <c r="Q307" s="105" t="e">
        <f t="shared" si="70"/>
        <v>#DIV/0!</v>
      </c>
      <c r="R307" s="12"/>
      <c r="S307" s="12"/>
      <c r="T307" s="12"/>
      <c r="U307" s="12"/>
      <c r="V307" s="12"/>
      <c r="W307" s="21">
        <f t="shared" si="71"/>
        <v>0</v>
      </c>
      <c r="X307" s="105" t="e">
        <f t="shared" si="72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ht="14" x14ac:dyDescent="0.25">
      <c r="A308" s="10">
        <v>43031</v>
      </c>
      <c r="B308" s="11" t="s">
        <v>13</v>
      </c>
      <c r="C308" s="28" t="e">
        <f t="shared" si="66"/>
        <v>#DIV/0!</v>
      </c>
      <c r="D308" s="12"/>
      <c r="E308" s="12"/>
      <c r="F308" s="12"/>
      <c r="G308" s="12"/>
      <c r="H308" s="12"/>
      <c r="I308" s="21">
        <f t="shared" si="67"/>
        <v>0</v>
      </c>
      <c r="J308" s="105" t="e">
        <f t="shared" si="68"/>
        <v>#DIV/0!</v>
      </c>
      <c r="K308" s="12"/>
      <c r="L308" s="12"/>
      <c r="M308" s="12"/>
      <c r="N308" s="12"/>
      <c r="O308" s="12"/>
      <c r="P308" s="21">
        <f t="shared" si="69"/>
        <v>0</v>
      </c>
      <c r="Q308" s="105" t="e">
        <f t="shared" si="70"/>
        <v>#DIV/0!</v>
      </c>
      <c r="R308" s="12"/>
      <c r="S308" s="12"/>
      <c r="T308" s="12"/>
      <c r="U308" s="12"/>
      <c r="V308" s="12"/>
      <c r="W308" s="21">
        <f t="shared" si="71"/>
        <v>0</v>
      </c>
      <c r="X308" s="105" t="e">
        <f t="shared" si="72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ht="14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67"/>
        <v>0</v>
      </c>
      <c r="J309" s="105" t="e">
        <f t="shared" si="68"/>
        <v>#DIV/0!</v>
      </c>
      <c r="K309" s="12"/>
      <c r="L309" s="12"/>
      <c r="M309" s="12"/>
      <c r="N309" s="12"/>
      <c r="O309" s="12"/>
      <c r="P309" s="21">
        <f t="shared" si="69"/>
        <v>0</v>
      </c>
      <c r="Q309" s="105" t="e">
        <f t="shared" si="70"/>
        <v>#DIV/0!</v>
      </c>
      <c r="R309" s="12"/>
      <c r="S309" s="12"/>
      <c r="T309" s="12"/>
      <c r="U309" s="12"/>
      <c r="V309" s="12"/>
      <c r="W309" s="21">
        <f t="shared" si="71"/>
        <v>0</v>
      </c>
      <c r="X309" s="105" t="e">
        <f t="shared" si="72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ht="14" x14ac:dyDescent="0.25">
      <c r="A310" s="10">
        <v>43033</v>
      </c>
      <c r="B310" s="11" t="s">
        <v>15</v>
      </c>
      <c r="C310" s="28" t="e">
        <f t="shared" si="66"/>
        <v>#DIV/0!</v>
      </c>
      <c r="D310" s="12"/>
      <c r="E310" s="12"/>
      <c r="F310" s="12"/>
      <c r="G310" s="12"/>
      <c r="H310" s="12"/>
      <c r="I310" s="21">
        <f t="shared" si="67"/>
        <v>0</v>
      </c>
      <c r="J310" s="105" t="e">
        <f t="shared" si="68"/>
        <v>#DIV/0!</v>
      </c>
      <c r="K310" s="12"/>
      <c r="L310" s="12"/>
      <c r="M310" s="12"/>
      <c r="N310" s="12"/>
      <c r="O310" s="12"/>
      <c r="P310" s="21">
        <f t="shared" si="69"/>
        <v>0</v>
      </c>
      <c r="Q310" s="105" t="e">
        <f t="shared" si="70"/>
        <v>#DIV/0!</v>
      </c>
      <c r="R310" s="12"/>
      <c r="S310" s="12"/>
      <c r="T310" s="12"/>
      <c r="U310" s="12"/>
      <c r="V310" s="12"/>
      <c r="W310" s="21">
        <f t="shared" si="71"/>
        <v>0</v>
      </c>
      <c r="X310" s="105" t="e">
        <f t="shared" si="72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ht="14" x14ac:dyDescent="0.25">
      <c r="A311" s="10">
        <v>43034</v>
      </c>
      <c r="B311" s="11" t="s">
        <v>16</v>
      </c>
      <c r="C311" s="28" t="e">
        <f t="shared" si="66"/>
        <v>#DIV/0!</v>
      </c>
      <c r="D311" s="12"/>
      <c r="E311" s="12"/>
      <c r="F311" s="12"/>
      <c r="G311" s="12"/>
      <c r="H311" s="12"/>
      <c r="I311" s="21">
        <f t="shared" si="67"/>
        <v>0</v>
      </c>
      <c r="J311" s="105" t="e">
        <f t="shared" si="68"/>
        <v>#DIV/0!</v>
      </c>
      <c r="K311" s="12"/>
      <c r="L311" s="12"/>
      <c r="M311" s="12"/>
      <c r="N311" s="12"/>
      <c r="O311" s="12"/>
      <c r="P311" s="21">
        <f t="shared" si="69"/>
        <v>0</v>
      </c>
      <c r="Q311" s="105" t="e">
        <f t="shared" si="70"/>
        <v>#DIV/0!</v>
      </c>
      <c r="R311" s="12"/>
      <c r="S311" s="12"/>
      <c r="T311" s="12"/>
      <c r="U311" s="12"/>
      <c r="V311" s="12"/>
      <c r="W311" s="21">
        <f t="shared" si="71"/>
        <v>0</v>
      </c>
      <c r="X311" s="105" t="e">
        <f t="shared" si="72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ht="14" x14ac:dyDescent="0.25">
      <c r="A312" s="10">
        <v>43035</v>
      </c>
      <c r="B312" s="11" t="s">
        <v>17</v>
      </c>
      <c r="C312" s="28" t="e">
        <f t="shared" si="66"/>
        <v>#DIV/0!</v>
      </c>
      <c r="D312" s="12"/>
      <c r="E312" s="12"/>
      <c r="F312" s="12"/>
      <c r="G312" s="12"/>
      <c r="H312" s="12"/>
      <c r="I312" s="21">
        <f t="shared" si="67"/>
        <v>0</v>
      </c>
      <c r="J312" s="105" t="e">
        <f t="shared" si="68"/>
        <v>#DIV/0!</v>
      </c>
      <c r="K312" s="12"/>
      <c r="L312" s="12"/>
      <c r="M312" s="12"/>
      <c r="N312" s="12"/>
      <c r="O312" s="12"/>
      <c r="P312" s="21">
        <f t="shared" si="69"/>
        <v>0</v>
      </c>
      <c r="Q312" s="105" t="e">
        <f t="shared" si="70"/>
        <v>#DIV/0!</v>
      </c>
      <c r="R312" s="12"/>
      <c r="S312" s="12"/>
      <c r="T312" s="12"/>
      <c r="U312" s="12"/>
      <c r="V312" s="12"/>
      <c r="W312" s="21">
        <f t="shared" si="71"/>
        <v>0</v>
      </c>
      <c r="X312" s="105" t="e">
        <f t="shared" si="72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ht="14" x14ac:dyDescent="0.25">
      <c r="A313" s="10">
        <v>43036</v>
      </c>
      <c r="B313" s="11" t="s">
        <v>18</v>
      </c>
      <c r="C313" s="28" t="e">
        <f t="shared" si="66"/>
        <v>#DIV/0!</v>
      </c>
      <c r="D313" s="12"/>
      <c r="E313" s="12"/>
      <c r="F313" s="12"/>
      <c r="G313" s="12"/>
      <c r="H313" s="12"/>
      <c r="I313" s="21">
        <f t="shared" si="67"/>
        <v>0</v>
      </c>
      <c r="J313" s="105" t="e">
        <f t="shared" si="68"/>
        <v>#DIV/0!</v>
      </c>
      <c r="K313" s="12"/>
      <c r="L313" s="12"/>
      <c r="M313" s="12"/>
      <c r="N313" s="12"/>
      <c r="O313" s="12"/>
      <c r="P313" s="21">
        <f t="shared" si="69"/>
        <v>0</v>
      </c>
      <c r="Q313" s="105" t="e">
        <f t="shared" si="70"/>
        <v>#DIV/0!</v>
      </c>
      <c r="R313" s="12"/>
      <c r="S313" s="12"/>
      <c r="T313" s="12"/>
      <c r="U313" s="12"/>
      <c r="V313" s="12"/>
      <c r="W313" s="21">
        <f t="shared" si="71"/>
        <v>0</v>
      </c>
      <c r="X313" s="105" t="e">
        <f t="shared" si="72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ht="14" x14ac:dyDescent="0.25">
      <c r="A314" s="10">
        <v>43037</v>
      </c>
      <c r="B314" s="11" t="s">
        <v>12</v>
      </c>
      <c r="C314" s="28" t="e">
        <f t="shared" si="66"/>
        <v>#DIV/0!</v>
      </c>
      <c r="D314" s="12"/>
      <c r="E314" s="12"/>
      <c r="F314" s="12"/>
      <c r="G314" s="12"/>
      <c r="H314" s="12"/>
      <c r="I314" s="21">
        <f t="shared" si="67"/>
        <v>0</v>
      </c>
      <c r="J314" s="105" t="e">
        <f t="shared" si="68"/>
        <v>#DIV/0!</v>
      </c>
      <c r="K314" s="12"/>
      <c r="L314" s="12"/>
      <c r="M314" s="12"/>
      <c r="N314" s="12"/>
      <c r="O314" s="12"/>
      <c r="P314" s="21">
        <f t="shared" si="69"/>
        <v>0</v>
      </c>
      <c r="Q314" s="105" t="e">
        <f t="shared" si="70"/>
        <v>#DIV/0!</v>
      </c>
      <c r="R314" s="12"/>
      <c r="S314" s="12"/>
      <c r="T314" s="12"/>
      <c r="U314" s="12"/>
      <c r="V314" s="12"/>
      <c r="W314" s="21">
        <f t="shared" si="71"/>
        <v>0</v>
      </c>
      <c r="X314" s="105" t="e">
        <f t="shared" si="72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ht="14" x14ac:dyDescent="0.25">
      <c r="A315" s="10">
        <v>43038</v>
      </c>
      <c r="B315" s="11" t="s">
        <v>13</v>
      </c>
      <c r="C315" s="28" t="e">
        <f t="shared" si="66"/>
        <v>#DIV/0!</v>
      </c>
      <c r="D315" s="12"/>
      <c r="E315" s="12"/>
      <c r="F315" s="12"/>
      <c r="G315" s="12"/>
      <c r="H315" s="12"/>
      <c r="I315" s="21">
        <f t="shared" si="67"/>
        <v>0</v>
      </c>
      <c r="J315" s="105" t="e">
        <f t="shared" si="68"/>
        <v>#DIV/0!</v>
      </c>
      <c r="K315" s="12"/>
      <c r="L315" s="12"/>
      <c r="M315" s="12"/>
      <c r="N315" s="12"/>
      <c r="O315" s="12"/>
      <c r="P315" s="21">
        <f t="shared" si="69"/>
        <v>0</v>
      </c>
      <c r="Q315" s="105" t="e">
        <f t="shared" si="70"/>
        <v>#DIV/0!</v>
      </c>
      <c r="R315" s="12"/>
      <c r="S315" s="12"/>
      <c r="T315" s="12"/>
      <c r="U315" s="12"/>
      <c r="V315" s="12"/>
      <c r="W315" s="21">
        <f t="shared" si="71"/>
        <v>0</v>
      </c>
      <c r="X315" s="105" t="e">
        <f t="shared" si="72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ht="14" x14ac:dyDescent="0.25">
      <c r="A316" s="10">
        <v>43039</v>
      </c>
      <c r="B316" s="11" t="s">
        <v>14</v>
      </c>
      <c r="C316" s="28" t="e">
        <f t="shared" si="66"/>
        <v>#DIV/0!</v>
      </c>
      <c r="D316" s="12"/>
      <c r="E316" s="12"/>
      <c r="F316" s="12"/>
      <c r="G316" s="12"/>
      <c r="H316" s="12"/>
      <c r="I316" s="21">
        <f t="shared" si="67"/>
        <v>0</v>
      </c>
      <c r="J316" s="105" t="e">
        <f t="shared" si="68"/>
        <v>#DIV/0!</v>
      </c>
      <c r="K316" s="12"/>
      <c r="L316" s="12"/>
      <c r="M316" s="12"/>
      <c r="N316" s="12"/>
      <c r="O316" s="12"/>
      <c r="P316" s="21">
        <f t="shared" si="69"/>
        <v>0</v>
      </c>
      <c r="Q316" s="105" t="e">
        <f t="shared" si="70"/>
        <v>#DIV/0!</v>
      </c>
      <c r="R316" s="12"/>
      <c r="S316" s="12"/>
      <c r="T316" s="12"/>
      <c r="U316" s="12"/>
      <c r="V316" s="12"/>
      <c r="W316" s="21">
        <f t="shared" si="71"/>
        <v>0</v>
      </c>
      <c r="X316" s="105" t="e">
        <f t="shared" si="72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ht="14" x14ac:dyDescent="0.25">
      <c r="A317" s="27">
        <v>43009</v>
      </c>
      <c r="B317" s="11" t="s">
        <v>19</v>
      </c>
      <c r="C317" s="105" t="e">
        <f t="shared" ref="C317:X317" si="73">AVERAGE(C286:C316)</f>
        <v>#DIV/0!</v>
      </c>
      <c r="D317" s="12" t="e">
        <f t="shared" si="73"/>
        <v>#DIV/0!</v>
      </c>
      <c r="E317" s="12" t="e">
        <f t="shared" si="73"/>
        <v>#DIV/0!</v>
      </c>
      <c r="F317" s="12" t="e">
        <f t="shared" si="73"/>
        <v>#DIV/0!</v>
      </c>
      <c r="G317" s="12" t="e">
        <f t="shared" si="73"/>
        <v>#DIV/0!</v>
      </c>
      <c r="H317" s="12" t="e">
        <f t="shared" si="73"/>
        <v>#DIV/0!</v>
      </c>
      <c r="I317" s="12">
        <f t="shared" si="73"/>
        <v>0</v>
      </c>
      <c r="J317" s="105" t="e">
        <f t="shared" si="73"/>
        <v>#DIV/0!</v>
      </c>
      <c r="K317" s="12" t="e">
        <f t="shared" si="73"/>
        <v>#DIV/0!</v>
      </c>
      <c r="L317" s="12" t="e">
        <f t="shared" si="73"/>
        <v>#DIV/0!</v>
      </c>
      <c r="M317" s="12" t="e">
        <f t="shared" si="73"/>
        <v>#DIV/0!</v>
      </c>
      <c r="N317" s="12" t="e">
        <f t="shared" si="73"/>
        <v>#DIV/0!</v>
      </c>
      <c r="O317" s="12" t="e">
        <f t="shared" si="73"/>
        <v>#DIV/0!</v>
      </c>
      <c r="P317" s="12">
        <f t="shared" si="73"/>
        <v>0</v>
      </c>
      <c r="Q317" s="105" t="e">
        <f t="shared" si="73"/>
        <v>#DIV/0!</v>
      </c>
      <c r="R317" s="12" t="e">
        <f t="shared" si="73"/>
        <v>#DIV/0!</v>
      </c>
      <c r="S317" s="12" t="e">
        <f t="shared" si="73"/>
        <v>#DIV/0!</v>
      </c>
      <c r="T317" s="12" t="e">
        <f t="shared" si="73"/>
        <v>#DIV/0!</v>
      </c>
      <c r="U317" s="12" t="e">
        <f t="shared" si="73"/>
        <v>#DIV/0!</v>
      </c>
      <c r="V317" s="12" t="e">
        <f t="shared" si="73"/>
        <v>#DIV/0!</v>
      </c>
      <c r="W317" s="12">
        <f t="shared" si="73"/>
        <v>0</v>
      </c>
      <c r="X317" s="105" t="e">
        <f t="shared" si="73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ht="14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74">SUM(D318:H318)</f>
        <v>0</v>
      </c>
      <c r="J318" s="105" t="e">
        <f t="shared" ref="J318:J347" si="75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76">SUM(K318:O318)</f>
        <v>0</v>
      </c>
      <c r="Q318" s="105" t="e">
        <f t="shared" ref="Q318:Q347" si="77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78">SUM(R318:V318)</f>
        <v>0</v>
      </c>
      <c r="X318" s="105" t="e">
        <f t="shared" ref="X318:X347" si="79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ht="14" x14ac:dyDescent="0.25">
      <c r="A319" s="10">
        <v>43041</v>
      </c>
      <c r="B319" s="11" t="s">
        <v>16</v>
      </c>
      <c r="C319" s="28" t="e">
        <f t="shared" ref="C319:C379" si="80">AVERAGE(J319,Q319,X319)</f>
        <v>#DIV/0!</v>
      </c>
      <c r="D319" s="12"/>
      <c r="E319" s="12"/>
      <c r="F319" s="12"/>
      <c r="G319" s="12"/>
      <c r="H319" s="12"/>
      <c r="I319" s="21">
        <f t="shared" si="74"/>
        <v>0</v>
      </c>
      <c r="J319" s="105" t="e">
        <f t="shared" si="75"/>
        <v>#DIV/0!</v>
      </c>
      <c r="K319" s="12"/>
      <c r="L319" s="12"/>
      <c r="M319" s="12"/>
      <c r="N319" s="12"/>
      <c r="O319" s="12"/>
      <c r="P319" s="21">
        <f t="shared" si="76"/>
        <v>0</v>
      </c>
      <c r="Q319" s="105" t="e">
        <f t="shared" si="77"/>
        <v>#DIV/0!</v>
      </c>
      <c r="R319" s="12"/>
      <c r="S319" s="12"/>
      <c r="T319" s="12"/>
      <c r="U319" s="12"/>
      <c r="V319" s="12"/>
      <c r="W319" s="21">
        <f t="shared" si="78"/>
        <v>0</v>
      </c>
      <c r="X319" s="105" t="e">
        <f t="shared" si="79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ht="14" x14ac:dyDescent="0.25">
      <c r="A320" s="10">
        <v>43042</v>
      </c>
      <c r="B320" s="11" t="s">
        <v>17</v>
      </c>
      <c r="C320" s="28" t="e">
        <f t="shared" si="80"/>
        <v>#DIV/0!</v>
      </c>
      <c r="D320" s="12"/>
      <c r="E320" s="12"/>
      <c r="F320" s="12"/>
      <c r="G320" s="12"/>
      <c r="H320" s="12"/>
      <c r="I320" s="21">
        <f t="shared" si="74"/>
        <v>0</v>
      </c>
      <c r="J320" s="105" t="e">
        <f t="shared" si="75"/>
        <v>#DIV/0!</v>
      </c>
      <c r="K320" s="12"/>
      <c r="L320" s="12"/>
      <c r="M320" s="12"/>
      <c r="N320" s="12"/>
      <c r="O320" s="12"/>
      <c r="P320" s="21">
        <f t="shared" si="76"/>
        <v>0</v>
      </c>
      <c r="Q320" s="105" t="e">
        <f t="shared" si="77"/>
        <v>#DIV/0!</v>
      </c>
      <c r="R320" s="12"/>
      <c r="S320" s="12"/>
      <c r="T320" s="12"/>
      <c r="U320" s="12"/>
      <c r="V320" s="12"/>
      <c r="W320" s="21">
        <f t="shared" si="78"/>
        <v>0</v>
      </c>
      <c r="X320" s="105" t="e">
        <f t="shared" si="79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ht="14" x14ac:dyDescent="0.25">
      <c r="A321" s="10">
        <v>43043</v>
      </c>
      <c r="B321" s="11" t="s">
        <v>18</v>
      </c>
      <c r="C321" s="28" t="e">
        <f t="shared" si="80"/>
        <v>#DIV/0!</v>
      </c>
      <c r="D321" s="12"/>
      <c r="E321" s="12"/>
      <c r="F321" s="12"/>
      <c r="G321" s="12"/>
      <c r="H321" s="12"/>
      <c r="I321" s="21">
        <f t="shared" si="74"/>
        <v>0</v>
      </c>
      <c r="J321" s="105" t="e">
        <f t="shared" si="75"/>
        <v>#DIV/0!</v>
      </c>
      <c r="K321" s="12"/>
      <c r="L321" s="12"/>
      <c r="M321" s="12"/>
      <c r="N321" s="12"/>
      <c r="O321" s="12"/>
      <c r="P321" s="21">
        <f t="shared" si="76"/>
        <v>0</v>
      </c>
      <c r="Q321" s="105" t="e">
        <f t="shared" si="77"/>
        <v>#DIV/0!</v>
      </c>
      <c r="R321" s="12"/>
      <c r="S321" s="12"/>
      <c r="T321" s="12"/>
      <c r="U321" s="12"/>
      <c r="V321" s="12"/>
      <c r="W321" s="21">
        <f t="shared" si="78"/>
        <v>0</v>
      </c>
      <c r="X321" s="105" t="e">
        <f t="shared" si="79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ht="14" x14ac:dyDescent="0.25">
      <c r="A322" s="10">
        <v>43044</v>
      </c>
      <c r="B322" s="11" t="s">
        <v>12</v>
      </c>
      <c r="C322" s="28" t="e">
        <f t="shared" si="80"/>
        <v>#DIV/0!</v>
      </c>
      <c r="D322" s="12"/>
      <c r="E322" s="12"/>
      <c r="F322" s="12"/>
      <c r="G322" s="12"/>
      <c r="H322" s="12"/>
      <c r="I322" s="21">
        <f t="shared" si="74"/>
        <v>0</v>
      </c>
      <c r="J322" s="105" t="e">
        <f t="shared" si="75"/>
        <v>#DIV/0!</v>
      </c>
      <c r="K322" s="12"/>
      <c r="L322" s="12"/>
      <c r="M322" s="12"/>
      <c r="N322" s="12"/>
      <c r="O322" s="12"/>
      <c r="P322" s="21">
        <f t="shared" si="76"/>
        <v>0</v>
      </c>
      <c r="Q322" s="105" t="e">
        <f t="shared" si="77"/>
        <v>#DIV/0!</v>
      </c>
      <c r="R322" s="12"/>
      <c r="S322" s="12"/>
      <c r="T322" s="12"/>
      <c r="U322" s="12"/>
      <c r="V322" s="12"/>
      <c r="W322" s="21">
        <f t="shared" si="78"/>
        <v>0</v>
      </c>
      <c r="X322" s="105" t="e">
        <f t="shared" si="79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ht="14" x14ac:dyDescent="0.25">
      <c r="A323" s="10">
        <v>43045</v>
      </c>
      <c r="B323" s="11" t="s">
        <v>13</v>
      </c>
      <c r="C323" s="28" t="e">
        <f t="shared" si="80"/>
        <v>#DIV/0!</v>
      </c>
      <c r="D323" s="12"/>
      <c r="E323" s="12"/>
      <c r="F323" s="12"/>
      <c r="G323" s="12"/>
      <c r="H323" s="12"/>
      <c r="I323" s="21">
        <f t="shared" si="74"/>
        <v>0</v>
      </c>
      <c r="J323" s="105" t="e">
        <f t="shared" si="75"/>
        <v>#DIV/0!</v>
      </c>
      <c r="K323" s="12"/>
      <c r="L323" s="12"/>
      <c r="M323" s="12"/>
      <c r="N323" s="12"/>
      <c r="O323" s="12"/>
      <c r="P323" s="21">
        <f t="shared" si="76"/>
        <v>0</v>
      </c>
      <c r="Q323" s="105" t="e">
        <f t="shared" si="77"/>
        <v>#DIV/0!</v>
      </c>
      <c r="R323" s="12"/>
      <c r="S323" s="12"/>
      <c r="T323" s="12"/>
      <c r="U323" s="12"/>
      <c r="V323" s="12"/>
      <c r="W323" s="21">
        <f t="shared" si="78"/>
        <v>0</v>
      </c>
      <c r="X323" s="105" t="e">
        <f t="shared" si="79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ht="14" x14ac:dyDescent="0.25">
      <c r="A324" s="10">
        <v>43046</v>
      </c>
      <c r="B324" s="11" t="s">
        <v>14</v>
      </c>
      <c r="C324" s="28" t="e">
        <f t="shared" si="80"/>
        <v>#DIV/0!</v>
      </c>
      <c r="D324" s="12"/>
      <c r="E324" s="12"/>
      <c r="F324" s="12"/>
      <c r="G324" s="12"/>
      <c r="H324" s="12"/>
      <c r="I324" s="21">
        <f t="shared" si="74"/>
        <v>0</v>
      </c>
      <c r="J324" s="105" t="e">
        <f t="shared" si="75"/>
        <v>#DIV/0!</v>
      </c>
      <c r="K324" s="12"/>
      <c r="L324" s="12"/>
      <c r="M324" s="12"/>
      <c r="N324" s="12"/>
      <c r="O324" s="12"/>
      <c r="P324" s="21">
        <f t="shared" si="76"/>
        <v>0</v>
      </c>
      <c r="Q324" s="105" t="e">
        <f t="shared" si="77"/>
        <v>#DIV/0!</v>
      </c>
      <c r="R324" s="12"/>
      <c r="S324" s="12"/>
      <c r="T324" s="12"/>
      <c r="U324" s="12"/>
      <c r="V324" s="12"/>
      <c r="W324" s="21">
        <f t="shared" si="78"/>
        <v>0</v>
      </c>
      <c r="X324" s="105" t="e">
        <f t="shared" si="79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ht="14" x14ac:dyDescent="0.25">
      <c r="A325" s="10">
        <v>43047</v>
      </c>
      <c r="B325" s="11" t="s">
        <v>15</v>
      </c>
      <c r="C325" s="28" t="e">
        <f t="shared" si="80"/>
        <v>#DIV/0!</v>
      </c>
      <c r="D325" s="12"/>
      <c r="E325" s="12"/>
      <c r="F325" s="12"/>
      <c r="G325" s="12"/>
      <c r="H325" s="12"/>
      <c r="I325" s="21">
        <f t="shared" si="74"/>
        <v>0</v>
      </c>
      <c r="J325" s="105" t="e">
        <f t="shared" si="75"/>
        <v>#DIV/0!</v>
      </c>
      <c r="K325" s="12"/>
      <c r="L325" s="12"/>
      <c r="M325" s="12"/>
      <c r="N325" s="12"/>
      <c r="O325" s="12"/>
      <c r="P325" s="21">
        <f t="shared" si="76"/>
        <v>0</v>
      </c>
      <c r="Q325" s="105" t="e">
        <f t="shared" si="77"/>
        <v>#DIV/0!</v>
      </c>
      <c r="R325" s="12"/>
      <c r="S325" s="12"/>
      <c r="T325" s="12"/>
      <c r="U325" s="12"/>
      <c r="V325" s="12"/>
      <c r="W325" s="21">
        <f t="shared" si="78"/>
        <v>0</v>
      </c>
      <c r="X325" s="105" t="e">
        <f t="shared" si="79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ht="14" x14ac:dyDescent="0.25">
      <c r="A326" s="10">
        <v>43048</v>
      </c>
      <c r="B326" s="11" t="s">
        <v>16</v>
      </c>
      <c r="C326" s="28" t="e">
        <f t="shared" si="80"/>
        <v>#DIV/0!</v>
      </c>
      <c r="D326" s="12"/>
      <c r="E326" s="12"/>
      <c r="F326" s="12"/>
      <c r="G326" s="12"/>
      <c r="H326" s="12"/>
      <c r="I326" s="21">
        <f t="shared" si="74"/>
        <v>0</v>
      </c>
      <c r="J326" s="105" t="e">
        <f t="shared" si="75"/>
        <v>#DIV/0!</v>
      </c>
      <c r="K326" s="12"/>
      <c r="L326" s="12"/>
      <c r="M326" s="12"/>
      <c r="N326" s="12"/>
      <c r="O326" s="12"/>
      <c r="P326" s="21">
        <f t="shared" si="76"/>
        <v>0</v>
      </c>
      <c r="Q326" s="105" t="e">
        <f t="shared" si="77"/>
        <v>#DIV/0!</v>
      </c>
      <c r="R326" s="12"/>
      <c r="S326" s="12"/>
      <c r="T326" s="12"/>
      <c r="U326" s="12"/>
      <c r="V326" s="12"/>
      <c r="W326" s="21">
        <f t="shared" si="78"/>
        <v>0</v>
      </c>
      <c r="X326" s="105" t="e">
        <f t="shared" si="79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ht="14" x14ac:dyDescent="0.25">
      <c r="A327" s="10">
        <v>43049</v>
      </c>
      <c r="B327" s="11" t="s">
        <v>17</v>
      </c>
      <c r="C327" s="28" t="e">
        <f t="shared" si="80"/>
        <v>#DIV/0!</v>
      </c>
      <c r="D327" s="12"/>
      <c r="E327" s="12"/>
      <c r="F327" s="12"/>
      <c r="G327" s="12"/>
      <c r="H327" s="12"/>
      <c r="I327" s="21">
        <f t="shared" si="74"/>
        <v>0</v>
      </c>
      <c r="J327" s="105" t="e">
        <f t="shared" si="75"/>
        <v>#DIV/0!</v>
      </c>
      <c r="K327" s="12"/>
      <c r="L327" s="12"/>
      <c r="M327" s="12"/>
      <c r="N327" s="12"/>
      <c r="O327" s="12"/>
      <c r="P327" s="21">
        <f t="shared" si="76"/>
        <v>0</v>
      </c>
      <c r="Q327" s="105" t="e">
        <f t="shared" si="77"/>
        <v>#DIV/0!</v>
      </c>
      <c r="R327" s="12"/>
      <c r="S327" s="12"/>
      <c r="T327" s="12"/>
      <c r="U327" s="12"/>
      <c r="V327" s="12"/>
      <c r="W327" s="21">
        <f t="shared" si="78"/>
        <v>0</v>
      </c>
      <c r="X327" s="105" t="e">
        <f t="shared" si="79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ht="14" x14ac:dyDescent="0.25">
      <c r="A328" s="10">
        <v>43050</v>
      </c>
      <c r="B328" s="11" t="s">
        <v>18</v>
      </c>
      <c r="C328" s="28" t="e">
        <f t="shared" si="80"/>
        <v>#DIV/0!</v>
      </c>
      <c r="D328" s="12"/>
      <c r="E328" s="12"/>
      <c r="F328" s="12"/>
      <c r="G328" s="12"/>
      <c r="H328" s="12"/>
      <c r="I328" s="21">
        <f t="shared" si="74"/>
        <v>0</v>
      </c>
      <c r="J328" s="105" t="e">
        <f t="shared" si="75"/>
        <v>#DIV/0!</v>
      </c>
      <c r="K328" s="12"/>
      <c r="L328" s="12"/>
      <c r="M328" s="12"/>
      <c r="N328" s="12"/>
      <c r="O328" s="12"/>
      <c r="P328" s="21">
        <f t="shared" si="76"/>
        <v>0</v>
      </c>
      <c r="Q328" s="105" t="e">
        <f t="shared" si="77"/>
        <v>#DIV/0!</v>
      </c>
      <c r="R328" s="12"/>
      <c r="S328" s="12"/>
      <c r="T328" s="12"/>
      <c r="U328" s="12"/>
      <c r="V328" s="12"/>
      <c r="W328" s="21">
        <f t="shared" si="78"/>
        <v>0</v>
      </c>
      <c r="X328" s="105" t="e">
        <f t="shared" si="79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ht="14" x14ac:dyDescent="0.25">
      <c r="A329" s="10">
        <v>43051</v>
      </c>
      <c r="B329" s="11" t="s">
        <v>12</v>
      </c>
      <c r="C329" s="28" t="e">
        <f t="shared" si="80"/>
        <v>#DIV/0!</v>
      </c>
      <c r="D329" s="12"/>
      <c r="E329" s="12"/>
      <c r="F329" s="12"/>
      <c r="G329" s="12"/>
      <c r="H329" s="12"/>
      <c r="I329" s="21">
        <f t="shared" si="74"/>
        <v>0</v>
      </c>
      <c r="J329" s="105" t="e">
        <f t="shared" si="75"/>
        <v>#DIV/0!</v>
      </c>
      <c r="K329" s="12"/>
      <c r="L329" s="12"/>
      <c r="M329" s="12"/>
      <c r="N329" s="12"/>
      <c r="O329" s="12"/>
      <c r="P329" s="21">
        <f t="shared" si="76"/>
        <v>0</v>
      </c>
      <c r="Q329" s="105" t="e">
        <f t="shared" si="77"/>
        <v>#DIV/0!</v>
      </c>
      <c r="R329" s="12"/>
      <c r="S329" s="12"/>
      <c r="T329" s="12"/>
      <c r="U329" s="12"/>
      <c r="V329" s="12"/>
      <c r="W329" s="21">
        <f t="shared" si="78"/>
        <v>0</v>
      </c>
      <c r="X329" s="105" t="e">
        <f t="shared" si="79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ht="14" x14ac:dyDescent="0.25">
      <c r="A330" s="10">
        <v>43052</v>
      </c>
      <c r="B330" s="11" t="s">
        <v>13</v>
      </c>
      <c r="C330" s="28" t="e">
        <f t="shared" si="80"/>
        <v>#DIV/0!</v>
      </c>
      <c r="D330" s="12"/>
      <c r="E330" s="12"/>
      <c r="F330" s="12"/>
      <c r="G330" s="12"/>
      <c r="H330" s="12"/>
      <c r="I330" s="21">
        <f t="shared" si="74"/>
        <v>0</v>
      </c>
      <c r="J330" s="105" t="e">
        <f t="shared" si="75"/>
        <v>#DIV/0!</v>
      </c>
      <c r="K330" s="12"/>
      <c r="L330" s="12"/>
      <c r="M330" s="12"/>
      <c r="N330" s="12"/>
      <c r="O330" s="12"/>
      <c r="P330" s="21">
        <f t="shared" si="76"/>
        <v>0</v>
      </c>
      <c r="Q330" s="105" t="e">
        <f t="shared" si="77"/>
        <v>#DIV/0!</v>
      </c>
      <c r="R330" s="12"/>
      <c r="S330" s="12"/>
      <c r="T330" s="12"/>
      <c r="U330" s="12"/>
      <c r="V330" s="12"/>
      <c r="W330" s="21">
        <f t="shared" si="78"/>
        <v>0</v>
      </c>
      <c r="X330" s="105" t="e">
        <f t="shared" si="79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ht="14" x14ac:dyDescent="0.25">
      <c r="A331" s="10">
        <v>43053</v>
      </c>
      <c r="B331" s="11" t="s">
        <v>14</v>
      </c>
      <c r="C331" s="28" t="e">
        <f t="shared" si="80"/>
        <v>#DIV/0!</v>
      </c>
      <c r="D331" s="12"/>
      <c r="E331" s="12"/>
      <c r="F331" s="12"/>
      <c r="G331" s="12"/>
      <c r="H331" s="12"/>
      <c r="I331" s="21">
        <f t="shared" si="74"/>
        <v>0</v>
      </c>
      <c r="J331" s="105" t="e">
        <f t="shared" si="75"/>
        <v>#DIV/0!</v>
      </c>
      <c r="K331" s="12"/>
      <c r="L331" s="12"/>
      <c r="M331" s="12"/>
      <c r="N331" s="12"/>
      <c r="O331" s="12"/>
      <c r="P331" s="21">
        <f t="shared" si="76"/>
        <v>0</v>
      </c>
      <c r="Q331" s="105" t="e">
        <f t="shared" si="77"/>
        <v>#DIV/0!</v>
      </c>
      <c r="R331" s="12"/>
      <c r="S331" s="12"/>
      <c r="T331" s="12"/>
      <c r="U331" s="12"/>
      <c r="V331" s="12"/>
      <c r="W331" s="21">
        <f t="shared" si="78"/>
        <v>0</v>
      </c>
      <c r="X331" s="105" t="e">
        <f t="shared" si="79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ht="14" x14ac:dyDescent="0.25">
      <c r="A332" s="10">
        <v>43054</v>
      </c>
      <c r="B332" s="11" t="s">
        <v>15</v>
      </c>
      <c r="C332" s="28" t="e">
        <f t="shared" si="80"/>
        <v>#DIV/0!</v>
      </c>
      <c r="D332" s="12"/>
      <c r="E332" s="12"/>
      <c r="F332" s="12"/>
      <c r="G332" s="12"/>
      <c r="H332" s="12"/>
      <c r="I332" s="21">
        <f t="shared" si="74"/>
        <v>0</v>
      </c>
      <c r="J332" s="105" t="e">
        <f t="shared" si="75"/>
        <v>#DIV/0!</v>
      </c>
      <c r="K332" s="12"/>
      <c r="L332" s="12"/>
      <c r="M332" s="12"/>
      <c r="N332" s="12"/>
      <c r="O332" s="12"/>
      <c r="P332" s="21">
        <f t="shared" si="76"/>
        <v>0</v>
      </c>
      <c r="Q332" s="105" t="e">
        <f t="shared" si="77"/>
        <v>#DIV/0!</v>
      </c>
      <c r="R332" s="12"/>
      <c r="S332" s="12"/>
      <c r="T332" s="12"/>
      <c r="U332" s="12"/>
      <c r="V332" s="12"/>
      <c r="W332" s="21">
        <f t="shared" si="78"/>
        <v>0</v>
      </c>
      <c r="X332" s="105" t="e">
        <f t="shared" si="79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ht="14" x14ac:dyDescent="0.25">
      <c r="A333" s="10">
        <v>43055</v>
      </c>
      <c r="B333" s="11" t="s">
        <v>16</v>
      </c>
      <c r="C333" s="28" t="e">
        <f t="shared" si="80"/>
        <v>#DIV/0!</v>
      </c>
      <c r="D333" s="12"/>
      <c r="E333" s="12"/>
      <c r="F333" s="12"/>
      <c r="G333" s="12"/>
      <c r="H333" s="12"/>
      <c r="I333" s="21">
        <f t="shared" si="74"/>
        <v>0</v>
      </c>
      <c r="J333" s="105" t="e">
        <f t="shared" si="75"/>
        <v>#DIV/0!</v>
      </c>
      <c r="K333" s="12"/>
      <c r="L333" s="12"/>
      <c r="M333" s="12"/>
      <c r="N333" s="12"/>
      <c r="O333" s="12"/>
      <c r="P333" s="21">
        <f t="shared" si="76"/>
        <v>0</v>
      </c>
      <c r="Q333" s="105" t="e">
        <f t="shared" si="77"/>
        <v>#DIV/0!</v>
      </c>
      <c r="R333" s="12"/>
      <c r="S333" s="12"/>
      <c r="T333" s="12"/>
      <c r="U333" s="12"/>
      <c r="V333" s="12"/>
      <c r="W333" s="21">
        <f t="shared" si="78"/>
        <v>0</v>
      </c>
      <c r="X333" s="105" t="e">
        <f t="shared" si="79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ht="14" x14ac:dyDescent="0.25">
      <c r="A334" s="10">
        <v>43056</v>
      </c>
      <c r="B334" s="11" t="s">
        <v>17</v>
      </c>
      <c r="C334" s="28" t="e">
        <f t="shared" si="80"/>
        <v>#DIV/0!</v>
      </c>
      <c r="D334" s="12"/>
      <c r="E334" s="12"/>
      <c r="F334" s="12"/>
      <c r="G334" s="12"/>
      <c r="H334" s="12"/>
      <c r="I334" s="21">
        <f t="shared" si="74"/>
        <v>0</v>
      </c>
      <c r="J334" s="105" t="e">
        <f t="shared" si="75"/>
        <v>#DIV/0!</v>
      </c>
      <c r="K334" s="12"/>
      <c r="L334" s="12"/>
      <c r="M334" s="12"/>
      <c r="N334" s="12"/>
      <c r="O334" s="12"/>
      <c r="P334" s="21">
        <f t="shared" si="76"/>
        <v>0</v>
      </c>
      <c r="Q334" s="105" t="e">
        <f t="shared" si="77"/>
        <v>#DIV/0!</v>
      </c>
      <c r="R334" s="12"/>
      <c r="S334" s="12"/>
      <c r="T334" s="12"/>
      <c r="U334" s="12"/>
      <c r="V334" s="12"/>
      <c r="W334" s="21">
        <f t="shared" si="78"/>
        <v>0</v>
      </c>
      <c r="X334" s="105" t="e">
        <f t="shared" si="79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ht="14" x14ac:dyDescent="0.25">
      <c r="A335" s="10">
        <v>43057</v>
      </c>
      <c r="B335" s="11" t="s">
        <v>18</v>
      </c>
      <c r="C335" s="28" t="e">
        <f t="shared" si="80"/>
        <v>#DIV/0!</v>
      </c>
      <c r="D335" s="12"/>
      <c r="E335" s="12"/>
      <c r="F335" s="12"/>
      <c r="G335" s="12"/>
      <c r="H335" s="12"/>
      <c r="I335" s="21">
        <f t="shared" si="74"/>
        <v>0</v>
      </c>
      <c r="J335" s="105" t="e">
        <f t="shared" si="75"/>
        <v>#DIV/0!</v>
      </c>
      <c r="K335" s="12"/>
      <c r="L335" s="12"/>
      <c r="M335" s="12"/>
      <c r="N335" s="12"/>
      <c r="O335" s="12"/>
      <c r="P335" s="21">
        <f t="shared" si="76"/>
        <v>0</v>
      </c>
      <c r="Q335" s="105" t="e">
        <f t="shared" si="77"/>
        <v>#DIV/0!</v>
      </c>
      <c r="R335" s="12"/>
      <c r="S335" s="12"/>
      <c r="T335" s="12"/>
      <c r="U335" s="12"/>
      <c r="V335" s="12"/>
      <c r="W335" s="21">
        <f t="shared" si="78"/>
        <v>0</v>
      </c>
      <c r="X335" s="105" t="e">
        <f t="shared" si="79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ht="14" x14ac:dyDescent="0.25">
      <c r="A336" s="10">
        <v>43058</v>
      </c>
      <c r="B336" s="11" t="s">
        <v>12</v>
      </c>
      <c r="C336" s="28" t="e">
        <f t="shared" si="80"/>
        <v>#DIV/0!</v>
      </c>
      <c r="D336" s="12"/>
      <c r="E336" s="12"/>
      <c r="F336" s="12"/>
      <c r="G336" s="12"/>
      <c r="H336" s="12"/>
      <c r="I336" s="21">
        <f t="shared" si="74"/>
        <v>0</v>
      </c>
      <c r="J336" s="105" t="e">
        <f t="shared" si="75"/>
        <v>#DIV/0!</v>
      </c>
      <c r="K336" s="12"/>
      <c r="L336" s="12"/>
      <c r="M336" s="12"/>
      <c r="N336" s="12"/>
      <c r="O336" s="12"/>
      <c r="P336" s="21">
        <f t="shared" si="76"/>
        <v>0</v>
      </c>
      <c r="Q336" s="105" t="e">
        <f t="shared" si="77"/>
        <v>#DIV/0!</v>
      </c>
      <c r="R336" s="12"/>
      <c r="S336" s="12"/>
      <c r="T336" s="12"/>
      <c r="U336" s="12"/>
      <c r="V336" s="12"/>
      <c r="W336" s="21">
        <f t="shared" si="78"/>
        <v>0</v>
      </c>
      <c r="X336" s="105" t="e">
        <f t="shared" si="79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ht="14" x14ac:dyDescent="0.25">
      <c r="A337" s="10">
        <v>43059</v>
      </c>
      <c r="B337" s="11" t="s">
        <v>13</v>
      </c>
      <c r="C337" s="28" t="e">
        <f t="shared" si="80"/>
        <v>#DIV/0!</v>
      </c>
      <c r="D337" s="12"/>
      <c r="E337" s="12"/>
      <c r="F337" s="12"/>
      <c r="G337" s="12"/>
      <c r="H337" s="12"/>
      <c r="I337" s="21">
        <f t="shared" si="74"/>
        <v>0</v>
      </c>
      <c r="J337" s="105" t="e">
        <f t="shared" si="75"/>
        <v>#DIV/0!</v>
      </c>
      <c r="K337" s="12"/>
      <c r="L337" s="12"/>
      <c r="M337" s="12"/>
      <c r="N337" s="12"/>
      <c r="O337" s="12"/>
      <c r="P337" s="21">
        <f t="shared" si="76"/>
        <v>0</v>
      </c>
      <c r="Q337" s="105" t="e">
        <f t="shared" si="77"/>
        <v>#DIV/0!</v>
      </c>
      <c r="R337" s="12"/>
      <c r="S337" s="12"/>
      <c r="T337" s="12"/>
      <c r="U337" s="12"/>
      <c r="V337" s="12"/>
      <c r="W337" s="21">
        <f t="shared" si="78"/>
        <v>0</v>
      </c>
      <c r="X337" s="105" t="e">
        <f t="shared" si="79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ht="14" x14ac:dyDescent="0.25">
      <c r="A338" s="10">
        <v>43060</v>
      </c>
      <c r="B338" s="11" t="s">
        <v>14</v>
      </c>
      <c r="C338" s="28" t="e">
        <f t="shared" si="80"/>
        <v>#DIV/0!</v>
      </c>
      <c r="D338" s="12"/>
      <c r="E338" s="12"/>
      <c r="F338" s="12"/>
      <c r="G338" s="12"/>
      <c r="H338" s="12"/>
      <c r="I338" s="21">
        <f t="shared" si="74"/>
        <v>0</v>
      </c>
      <c r="J338" s="105" t="e">
        <f t="shared" si="75"/>
        <v>#DIV/0!</v>
      </c>
      <c r="K338" s="12"/>
      <c r="L338" s="12"/>
      <c r="M338" s="12"/>
      <c r="N338" s="12"/>
      <c r="O338" s="12"/>
      <c r="P338" s="21">
        <f t="shared" si="76"/>
        <v>0</v>
      </c>
      <c r="Q338" s="105" t="e">
        <f t="shared" si="77"/>
        <v>#DIV/0!</v>
      </c>
      <c r="R338" s="12"/>
      <c r="S338" s="12"/>
      <c r="T338" s="12"/>
      <c r="U338" s="12"/>
      <c r="V338" s="12"/>
      <c r="W338" s="21">
        <f t="shared" si="78"/>
        <v>0</v>
      </c>
      <c r="X338" s="105" t="e">
        <f t="shared" si="79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ht="14" x14ac:dyDescent="0.25">
      <c r="A339" s="10">
        <v>43061</v>
      </c>
      <c r="B339" s="11" t="s">
        <v>15</v>
      </c>
      <c r="C339" s="28" t="e">
        <f t="shared" si="80"/>
        <v>#DIV/0!</v>
      </c>
      <c r="D339" s="12"/>
      <c r="E339" s="12"/>
      <c r="F339" s="12"/>
      <c r="G339" s="12"/>
      <c r="H339" s="12"/>
      <c r="I339" s="21">
        <f t="shared" si="74"/>
        <v>0</v>
      </c>
      <c r="J339" s="105" t="e">
        <f t="shared" si="75"/>
        <v>#DIV/0!</v>
      </c>
      <c r="K339" s="12"/>
      <c r="L339" s="12"/>
      <c r="M339" s="12"/>
      <c r="N339" s="12"/>
      <c r="O339" s="12"/>
      <c r="P339" s="21">
        <f t="shared" si="76"/>
        <v>0</v>
      </c>
      <c r="Q339" s="105" t="e">
        <f t="shared" si="77"/>
        <v>#DIV/0!</v>
      </c>
      <c r="R339" s="12"/>
      <c r="S339" s="12"/>
      <c r="T339" s="12"/>
      <c r="U339" s="12"/>
      <c r="V339" s="12"/>
      <c r="W339" s="21">
        <f t="shared" si="78"/>
        <v>0</v>
      </c>
      <c r="X339" s="105" t="e">
        <f t="shared" si="79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ht="14" x14ac:dyDescent="0.25">
      <c r="A340" s="10">
        <v>43062</v>
      </c>
      <c r="B340" s="11" t="s">
        <v>16</v>
      </c>
      <c r="C340" s="28" t="e">
        <f t="shared" si="80"/>
        <v>#DIV/0!</v>
      </c>
      <c r="D340" s="12"/>
      <c r="E340" s="12"/>
      <c r="F340" s="12"/>
      <c r="G340" s="12"/>
      <c r="H340" s="12"/>
      <c r="I340" s="21">
        <f t="shared" si="74"/>
        <v>0</v>
      </c>
      <c r="J340" s="105" t="e">
        <f t="shared" si="75"/>
        <v>#DIV/0!</v>
      </c>
      <c r="K340" s="12"/>
      <c r="L340" s="12"/>
      <c r="M340" s="12"/>
      <c r="N340" s="12"/>
      <c r="O340" s="12"/>
      <c r="P340" s="21">
        <f t="shared" si="76"/>
        <v>0</v>
      </c>
      <c r="Q340" s="105" t="e">
        <f t="shared" si="77"/>
        <v>#DIV/0!</v>
      </c>
      <c r="R340" s="12"/>
      <c r="S340" s="12"/>
      <c r="T340" s="12"/>
      <c r="U340" s="12"/>
      <c r="V340" s="12"/>
      <c r="W340" s="21">
        <f t="shared" si="78"/>
        <v>0</v>
      </c>
      <c r="X340" s="105" t="e">
        <f t="shared" si="79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ht="14" x14ac:dyDescent="0.25">
      <c r="A341" s="10">
        <v>43063</v>
      </c>
      <c r="B341" s="11" t="s">
        <v>17</v>
      </c>
      <c r="C341" s="28" t="e">
        <f t="shared" si="80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76"/>
        <v>0</v>
      </c>
      <c r="Q341" s="105" t="e">
        <f t="shared" si="77"/>
        <v>#DIV/0!</v>
      </c>
      <c r="R341" s="12"/>
      <c r="S341" s="12"/>
      <c r="T341" s="12"/>
      <c r="U341" s="12"/>
      <c r="V341" s="12"/>
      <c r="W341" s="21">
        <f t="shared" si="78"/>
        <v>0</v>
      </c>
      <c r="X341" s="105" t="e">
        <f t="shared" si="79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ht="14" x14ac:dyDescent="0.25">
      <c r="A342" s="10">
        <v>43064</v>
      </c>
      <c r="B342" s="11" t="s">
        <v>18</v>
      </c>
      <c r="C342" s="28" t="e">
        <f t="shared" si="80"/>
        <v>#DIV/0!</v>
      </c>
      <c r="D342" s="12"/>
      <c r="E342" s="12"/>
      <c r="F342" s="12"/>
      <c r="G342" s="12"/>
      <c r="H342" s="12"/>
      <c r="I342" s="21">
        <f t="shared" si="74"/>
        <v>0</v>
      </c>
      <c r="J342" s="105" t="e">
        <f t="shared" si="75"/>
        <v>#DIV/0!</v>
      </c>
      <c r="K342" s="12"/>
      <c r="L342" s="12"/>
      <c r="M342" s="12"/>
      <c r="N342" s="12"/>
      <c r="O342" s="12"/>
      <c r="P342" s="21">
        <f t="shared" si="76"/>
        <v>0</v>
      </c>
      <c r="Q342" s="105" t="e">
        <f t="shared" si="77"/>
        <v>#DIV/0!</v>
      </c>
      <c r="R342" s="12"/>
      <c r="S342" s="12"/>
      <c r="T342" s="12"/>
      <c r="U342" s="12"/>
      <c r="V342" s="12"/>
      <c r="W342" s="21">
        <f t="shared" si="78"/>
        <v>0</v>
      </c>
      <c r="X342" s="105" t="e">
        <f t="shared" si="79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ht="14" x14ac:dyDescent="0.25">
      <c r="A343" s="10">
        <v>43065</v>
      </c>
      <c r="B343" s="11" t="s">
        <v>12</v>
      </c>
      <c r="C343" s="28" t="e">
        <f t="shared" si="80"/>
        <v>#DIV/0!</v>
      </c>
      <c r="D343" s="12"/>
      <c r="E343" s="12"/>
      <c r="F343" s="12"/>
      <c r="G343" s="12"/>
      <c r="H343" s="12"/>
      <c r="I343" s="21">
        <f t="shared" si="74"/>
        <v>0</v>
      </c>
      <c r="J343" s="105" t="e">
        <f t="shared" si="75"/>
        <v>#DIV/0!</v>
      </c>
      <c r="K343" s="12"/>
      <c r="L343" s="12"/>
      <c r="M343" s="12"/>
      <c r="N343" s="12"/>
      <c r="O343" s="12"/>
      <c r="P343" s="21">
        <f t="shared" si="76"/>
        <v>0</v>
      </c>
      <c r="Q343" s="105" t="e">
        <f t="shared" si="77"/>
        <v>#DIV/0!</v>
      </c>
      <c r="R343" s="12"/>
      <c r="S343" s="12"/>
      <c r="T343" s="12"/>
      <c r="U343" s="12"/>
      <c r="V343" s="12"/>
      <c r="W343" s="21">
        <f t="shared" si="78"/>
        <v>0</v>
      </c>
      <c r="X343" s="105" t="e">
        <f t="shared" si="79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ht="14" x14ac:dyDescent="0.25">
      <c r="A344" s="10">
        <v>43066</v>
      </c>
      <c r="B344" s="11" t="s">
        <v>13</v>
      </c>
      <c r="C344" s="28" t="e">
        <f t="shared" si="80"/>
        <v>#DIV/0!</v>
      </c>
      <c r="D344" s="12"/>
      <c r="E344" s="12"/>
      <c r="F344" s="12"/>
      <c r="G344" s="12"/>
      <c r="H344" s="12"/>
      <c r="I344" s="21">
        <f t="shared" si="74"/>
        <v>0</v>
      </c>
      <c r="J344" s="105" t="e">
        <f t="shared" si="75"/>
        <v>#DIV/0!</v>
      </c>
      <c r="K344" s="12"/>
      <c r="L344" s="12"/>
      <c r="M344" s="12"/>
      <c r="N344" s="12"/>
      <c r="O344" s="12"/>
      <c r="P344" s="21">
        <f t="shared" si="76"/>
        <v>0</v>
      </c>
      <c r="Q344" s="105" t="e">
        <f t="shared" si="77"/>
        <v>#DIV/0!</v>
      </c>
      <c r="R344" s="12"/>
      <c r="S344" s="12"/>
      <c r="T344" s="12"/>
      <c r="U344" s="12"/>
      <c r="V344" s="12"/>
      <c r="W344" s="21">
        <f t="shared" si="78"/>
        <v>0</v>
      </c>
      <c r="X344" s="105" t="e">
        <f t="shared" si="79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ht="14" x14ac:dyDescent="0.25">
      <c r="A345" s="10">
        <v>43067</v>
      </c>
      <c r="B345" s="11" t="s">
        <v>14</v>
      </c>
      <c r="C345" s="28" t="e">
        <f t="shared" si="80"/>
        <v>#DIV/0!</v>
      </c>
      <c r="D345" s="12"/>
      <c r="E345" s="12"/>
      <c r="F345" s="12"/>
      <c r="G345" s="12"/>
      <c r="H345" s="12"/>
      <c r="I345" s="21">
        <f t="shared" si="74"/>
        <v>0</v>
      </c>
      <c r="J345" s="105" t="e">
        <f t="shared" si="75"/>
        <v>#DIV/0!</v>
      </c>
      <c r="K345" s="12"/>
      <c r="L345" s="12"/>
      <c r="M345" s="12"/>
      <c r="N345" s="12"/>
      <c r="O345" s="12"/>
      <c r="P345" s="21">
        <f t="shared" si="76"/>
        <v>0</v>
      </c>
      <c r="Q345" s="105" t="e">
        <f t="shared" si="77"/>
        <v>#DIV/0!</v>
      </c>
      <c r="R345" s="12"/>
      <c r="S345" s="12"/>
      <c r="T345" s="12"/>
      <c r="U345" s="12"/>
      <c r="V345" s="12"/>
      <c r="W345" s="21">
        <f t="shared" si="78"/>
        <v>0</v>
      </c>
      <c r="X345" s="105" t="e">
        <f t="shared" si="79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ht="14" x14ac:dyDescent="0.25">
      <c r="A346" s="10">
        <v>43068</v>
      </c>
      <c r="B346" s="11" t="s">
        <v>15</v>
      </c>
      <c r="C346" s="28" t="e">
        <f t="shared" si="80"/>
        <v>#DIV/0!</v>
      </c>
      <c r="D346" s="12"/>
      <c r="E346" s="12"/>
      <c r="F346" s="12"/>
      <c r="G346" s="12"/>
      <c r="H346" s="12"/>
      <c r="I346" s="21">
        <f t="shared" si="74"/>
        <v>0</v>
      </c>
      <c r="J346" s="105" t="e">
        <f t="shared" si="75"/>
        <v>#DIV/0!</v>
      </c>
      <c r="K346" s="12"/>
      <c r="L346" s="12"/>
      <c r="M346" s="12"/>
      <c r="N346" s="12"/>
      <c r="O346" s="12"/>
      <c r="P346" s="21">
        <f t="shared" si="76"/>
        <v>0</v>
      </c>
      <c r="Q346" s="105" t="e">
        <f t="shared" si="77"/>
        <v>#DIV/0!</v>
      </c>
      <c r="R346" s="12"/>
      <c r="S346" s="12"/>
      <c r="T346" s="12"/>
      <c r="U346" s="12"/>
      <c r="V346" s="12"/>
      <c r="W346" s="21">
        <f t="shared" si="78"/>
        <v>0</v>
      </c>
      <c r="X346" s="105" t="e">
        <f t="shared" si="79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ht="14" x14ac:dyDescent="0.25">
      <c r="A347" s="10">
        <v>43069</v>
      </c>
      <c r="B347" s="11" t="s">
        <v>16</v>
      </c>
      <c r="C347" s="28" t="e">
        <f t="shared" si="80"/>
        <v>#DIV/0!</v>
      </c>
      <c r="D347" s="12"/>
      <c r="E347" s="12"/>
      <c r="F347" s="12"/>
      <c r="G347" s="12"/>
      <c r="H347" s="12"/>
      <c r="I347" s="21">
        <f t="shared" si="74"/>
        <v>0</v>
      </c>
      <c r="J347" s="105" t="e">
        <f t="shared" si="75"/>
        <v>#DIV/0!</v>
      </c>
      <c r="K347" s="12"/>
      <c r="L347" s="12"/>
      <c r="M347" s="12"/>
      <c r="N347" s="12"/>
      <c r="O347" s="12"/>
      <c r="P347" s="21">
        <f t="shared" si="76"/>
        <v>0</v>
      </c>
      <c r="Q347" s="105" t="e">
        <f t="shared" si="77"/>
        <v>#DIV/0!</v>
      </c>
      <c r="R347" s="12"/>
      <c r="S347" s="12"/>
      <c r="T347" s="12"/>
      <c r="U347" s="12"/>
      <c r="V347" s="12"/>
      <c r="W347" s="21">
        <f t="shared" si="78"/>
        <v>0</v>
      </c>
      <c r="X347" s="105" t="e">
        <f t="shared" si="79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ht="14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1">AVERAGE(D318:D347)</f>
        <v>#DIV/0!</v>
      </c>
      <c r="E348" s="12" t="e">
        <f t="shared" si="81"/>
        <v>#DIV/0!</v>
      </c>
      <c r="F348" s="12" t="e">
        <f t="shared" si="81"/>
        <v>#DIV/0!</v>
      </c>
      <c r="G348" s="12" t="e">
        <f t="shared" si="81"/>
        <v>#DIV/0!</v>
      </c>
      <c r="H348" s="12" t="e">
        <f t="shared" si="81"/>
        <v>#DIV/0!</v>
      </c>
      <c r="I348" s="12">
        <f t="shared" si="81"/>
        <v>0</v>
      </c>
      <c r="J348" s="105" t="e">
        <f t="shared" si="81"/>
        <v>#DIV/0!</v>
      </c>
      <c r="K348" s="12" t="e">
        <f t="shared" si="81"/>
        <v>#DIV/0!</v>
      </c>
      <c r="L348" s="12" t="e">
        <f t="shared" si="81"/>
        <v>#DIV/0!</v>
      </c>
      <c r="M348" s="12" t="e">
        <f t="shared" si="81"/>
        <v>#DIV/0!</v>
      </c>
      <c r="N348" s="12" t="e">
        <f t="shared" si="81"/>
        <v>#DIV/0!</v>
      </c>
      <c r="O348" s="12" t="e">
        <f t="shared" si="81"/>
        <v>#DIV/0!</v>
      </c>
      <c r="P348" s="12">
        <f t="shared" si="81"/>
        <v>0</v>
      </c>
      <c r="Q348" s="105" t="e">
        <f t="shared" si="81"/>
        <v>#DIV/0!</v>
      </c>
      <c r="R348" s="12" t="e">
        <f t="shared" si="81"/>
        <v>#DIV/0!</v>
      </c>
      <c r="S348" s="12" t="e">
        <f t="shared" si="81"/>
        <v>#DIV/0!</v>
      </c>
      <c r="T348" s="12" t="e">
        <f t="shared" si="81"/>
        <v>#DIV/0!</v>
      </c>
      <c r="U348" s="12" t="e">
        <f t="shared" si="81"/>
        <v>#DIV/0!</v>
      </c>
      <c r="V348" s="12" t="e">
        <f t="shared" si="81"/>
        <v>#DIV/0!</v>
      </c>
      <c r="W348" s="12">
        <f t="shared" si="81"/>
        <v>0</v>
      </c>
      <c r="X348" s="105" t="e">
        <f t="shared" si="81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ht="14" x14ac:dyDescent="0.25">
      <c r="A349" s="10">
        <v>43070</v>
      </c>
      <c r="B349" s="11" t="s">
        <v>17</v>
      </c>
      <c r="C349" s="28" t="e">
        <f t="shared" si="80"/>
        <v>#DIV/0!</v>
      </c>
      <c r="D349" s="12"/>
      <c r="E349" s="12"/>
      <c r="F349" s="12"/>
      <c r="G349" s="12"/>
      <c r="H349" s="12"/>
      <c r="I349" s="21">
        <f t="shared" ref="I349:I379" si="82">SUM(D349:H349)</f>
        <v>0</v>
      </c>
      <c r="J349" s="105" t="e">
        <f t="shared" ref="J349:J379" si="83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84">SUM(K349:O349)</f>
        <v>0</v>
      </c>
      <c r="Q349" s="105" t="e">
        <f t="shared" ref="Q349:Q379" si="85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86">SUM(R349:V349)</f>
        <v>0</v>
      </c>
      <c r="X349" s="105" t="e">
        <f t="shared" ref="X349:X379" si="87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ht="14" x14ac:dyDescent="0.25">
      <c r="A350" s="10">
        <v>43071</v>
      </c>
      <c r="B350" s="11" t="s">
        <v>18</v>
      </c>
      <c r="C350" s="28" t="e">
        <f t="shared" si="80"/>
        <v>#DIV/0!</v>
      </c>
      <c r="D350" s="12"/>
      <c r="E350" s="12"/>
      <c r="F350" s="12"/>
      <c r="G350" s="12"/>
      <c r="H350" s="12"/>
      <c r="I350" s="21">
        <f t="shared" si="82"/>
        <v>0</v>
      </c>
      <c r="J350" s="105" t="e">
        <f t="shared" si="83"/>
        <v>#DIV/0!</v>
      </c>
      <c r="K350" s="12"/>
      <c r="L350" s="12"/>
      <c r="M350" s="12"/>
      <c r="N350" s="12"/>
      <c r="O350" s="12"/>
      <c r="P350" s="21">
        <f t="shared" si="84"/>
        <v>0</v>
      </c>
      <c r="Q350" s="105" t="e">
        <f t="shared" si="85"/>
        <v>#DIV/0!</v>
      </c>
      <c r="R350" s="12"/>
      <c r="S350" s="12"/>
      <c r="T350" s="12"/>
      <c r="U350" s="12"/>
      <c r="V350" s="12"/>
      <c r="W350" s="21">
        <f t="shared" si="86"/>
        <v>0</v>
      </c>
      <c r="X350" s="105" t="e">
        <f t="shared" si="87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ht="14" x14ac:dyDescent="0.25">
      <c r="A351" s="10">
        <v>43072</v>
      </c>
      <c r="B351" s="11" t="s">
        <v>12</v>
      </c>
      <c r="C351" s="28" t="e">
        <f t="shared" si="80"/>
        <v>#DIV/0!</v>
      </c>
      <c r="D351" s="12"/>
      <c r="E351" s="12"/>
      <c r="F351" s="12"/>
      <c r="G351" s="12"/>
      <c r="H351" s="12"/>
      <c r="I351" s="21">
        <f t="shared" si="82"/>
        <v>0</v>
      </c>
      <c r="J351" s="105" t="e">
        <f t="shared" si="83"/>
        <v>#DIV/0!</v>
      </c>
      <c r="K351" s="12"/>
      <c r="L351" s="12"/>
      <c r="M351" s="12"/>
      <c r="N351" s="12"/>
      <c r="O351" s="12"/>
      <c r="P351" s="21">
        <f t="shared" si="84"/>
        <v>0</v>
      </c>
      <c r="Q351" s="105" t="e">
        <f t="shared" si="85"/>
        <v>#DIV/0!</v>
      </c>
      <c r="R351" s="12"/>
      <c r="S351" s="12"/>
      <c r="T351" s="12"/>
      <c r="U351" s="12"/>
      <c r="V351" s="12"/>
      <c r="W351" s="21">
        <f t="shared" si="86"/>
        <v>0</v>
      </c>
      <c r="X351" s="105" t="e">
        <f t="shared" si="87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ht="14" x14ac:dyDescent="0.25">
      <c r="A352" s="10">
        <v>43073</v>
      </c>
      <c r="B352" s="11" t="s">
        <v>13</v>
      </c>
      <c r="C352" s="28" t="e">
        <f t="shared" si="80"/>
        <v>#DIV/0!</v>
      </c>
      <c r="D352" s="12"/>
      <c r="E352" s="12"/>
      <c r="F352" s="12"/>
      <c r="G352" s="12"/>
      <c r="H352" s="12"/>
      <c r="I352" s="21">
        <f t="shared" si="82"/>
        <v>0</v>
      </c>
      <c r="J352" s="105" t="e">
        <f t="shared" si="83"/>
        <v>#DIV/0!</v>
      </c>
      <c r="K352" s="12"/>
      <c r="L352" s="12"/>
      <c r="M352" s="12"/>
      <c r="N352" s="12"/>
      <c r="O352" s="12"/>
      <c r="P352" s="21">
        <f t="shared" si="84"/>
        <v>0</v>
      </c>
      <c r="Q352" s="105" t="e">
        <f t="shared" si="85"/>
        <v>#DIV/0!</v>
      </c>
      <c r="R352" s="12"/>
      <c r="S352" s="12"/>
      <c r="T352" s="12"/>
      <c r="U352" s="12"/>
      <c r="V352" s="12"/>
      <c r="W352" s="21">
        <f t="shared" si="86"/>
        <v>0</v>
      </c>
      <c r="X352" s="105" t="e">
        <f t="shared" si="87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ht="14" x14ac:dyDescent="0.25">
      <c r="A353" s="10">
        <v>43074</v>
      </c>
      <c r="B353" s="11" t="s">
        <v>14</v>
      </c>
      <c r="C353" s="28" t="e">
        <f t="shared" si="80"/>
        <v>#DIV/0!</v>
      </c>
      <c r="D353" s="12"/>
      <c r="E353" s="12"/>
      <c r="F353" s="12"/>
      <c r="G353" s="12"/>
      <c r="H353" s="12"/>
      <c r="I353" s="21">
        <f t="shared" si="82"/>
        <v>0</v>
      </c>
      <c r="J353" s="105" t="e">
        <f t="shared" si="83"/>
        <v>#DIV/0!</v>
      </c>
      <c r="K353" s="12"/>
      <c r="L353" s="12"/>
      <c r="M353" s="12"/>
      <c r="N353" s="12"/>
      <c r="O353" s="12"/>
      <c r="P353" s="21">
        <f t="shared" si="84"/>
        <v>0</v>
      </c>
      <c r="Q353" s="105" t="e">
        <f t="shared" si="85"/>
        <v>#DIV/0!</v>
      </c>
      <c r="R353" s="12"/>
      <c r="S353" s="12"/>
      <c r="T353" s="12"/>
      <c r="U353" s="12"/>
      <c r="V353" s="12"/>
      <c r="W353" s="21">
        <f t="shared" si="86"/>
        <v>0</v>
      </c>
      <c r="X353" s="105" t="e">
        <f t="shared" si="87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ht="14" x14ac:dyDescent="0.25">
      <c r="A354" s="10">
        <v>43075</v>
      </c>
      <c r="B354" s="11" t="s">
        <v>15</v>
      </c>
      <c r="C354" s="28" t="e">
        <f t="shared" si="80"/>
        <v>#DIV/0!</v>
      </c>
      <c r="D354" s="12"/>
      <c r="E354" s="12"/>
      <c r="F354" s="12"/>
      <c r="G354" s="12"/>
      <c r="H354" s="12"/>
      <c r="I354" s="21">
        <f t="shared" si="82"/>
        <v>0</v>
      </c>
      <c r="J354" s="105" t="e">
        <f t="shared" si="83"/>
        <v>#DIV/0!</v>
      </c>
      <c r="K354" s="12"/>
      <c r="L354" s="12"/>
      <c r="M354" s="12"/>
      <c r="N354" s="12"/>
      <c r="O354" s="12"/>
      <c r="P354" s="21">
        <f t="shared" si="84"/>
        <v>0</v>
      </c>
      <c r="Q354" s="105" t="e">
        <f t="shared" si="85"/>
        <v>#DIV/0!</v>
      </c>
      <c r="R354" s="12"/>
      <c r="S354" s="12"/>
      <c r="T354" s="12"/>
      <c r="U354" s="12"/>
      <c r="V354" s="12"/>
      <c r="W354" s="21">
        <f t="shared" si="86"/>
        <v>0</v>
      </c>
      <c r="X354" s="105" t="e">
        <f t="shared" si="87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ht="14" x14ac:dyDescent="0.25">
      <c r="A355" s="10">
        <v>43076</v>
      </c>
      <c r="B355" s="11" t="s">
        <v>16</v>
      </c>
      <c r="C355" s="28" t="e">
        <f t="shared" si="80"/>
        <v>#DIV/0!</v>
      </c>
      <c r="D355" s="12"/>
      <c r="E355" s="12"/>
      <c r="F355" s="12"/>
      <c r="G355" s="12"/>
      <c r="H355" s="12"/>
      <c r="I355" s="21">
        <f t="shared" si="82"/>
        <v>0</v>
      </c>
      <c r="J355" s="105" t="e">
        <f t="shared" si="83"/>
        <v>#DIV/0!</v>
      </c>
      <c r="K355" s="12"/>
      <c r="L355" s="12"/>
      <c r="M355" s="12"/>
      <c r="N355" s="12"/>
      <c r="O355" s="12"/>
      <c r="P355" s="21">
        <f t="shared" si="84"/>
        <v>0</v>
      </c>
      <c r="Q355" s="105" t="e">
        <f t="shared" si="85"/>
        <v>#DIV/0!</v>
      </c>
      <c r="R355" s="12"/>
      <c r="S355" s="12"/>
      <c r="T355" s="12"/>
      <c r="U355" s="12"/>
      <c r="V355" s="12"/>
      <c r="W355" s="21">
        <f t="shared" si="86"/>
        <v>0</v>
      </c>
      <c r="X355" s="105" t="e">
        <f t="shared" si="87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ht="14" x14ac:dyDescent="0.25">
      <c r="A356" s="10">
        <v>43077</v>
      </c>
      <c r="B356" s="11" t="s">
        <v>17</v>
      </c>
      <c r="C356" s="28" t="e">
        <f t="shared" si="80"/>
        <v>#DIV/0!</v>
      </c>
      <c r="D356" s="12"/>
      <c r="E356" s="12"/>
      <c r="F356" s="12"/>
      <c r="G356" s="12"/>
      <c r="H356" s="12"/>
      <c r="I356" s="21">
        <f t="shared" si="82"/>
        <v>0</v>
      </c>
      <c r="J356" s="105" t="e">
        <f t="shared" si="83"/>
        <v>#DIV/0!</v>
      </c>
      <c r="K356" s="12"/>
      <c r="L356" s="12"/>
      <c r="M356" s="12"/>
      <c r="N356" s="12"/>
      <c r="O356" s="12"/>
      <c r="P356" s="21">
        <f t="shared" si="84"/>
        <v>0</v>
      </c>
      <c r="Q356" s="105" t="e">
        <f t="shared" si="85"/>
        <v>#DIV/0!</v>
      </c>
      <c r="R356" s="12"/>
      <c r="S356" s="12"/>
      <c r="T356" s="12"/>
      <c r="U356" s="12"/>
      <c r="V356" s="12"/>
      <c r="W356" s="21">
        <f t="shared" si="86"/>
        <v>0</v>
      </c>
      <c r="X356" s="105" t="e">
        <f t="shared" si="87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ht="14" x14ac:dyDescent="0.25">
      <c r="A357" s="10">
        <v>43078</v>
      </c>
      <c r="B357" s="11" t="s">
        <v>18</v>
      </c>
      <c r="C357" s="28" t="e">
        <f t="shared" si="80"/>
        <v>#DIV/0!</v>
      </c>
      <c r="D357" s="12"/>
      <c r="E357" s="12"/>
      <c r="F357" s="12"/>
      <c r="G357" s="12"/>
      <c r="H357" s="12"/>
      <c r="I357" s="21">
        <f t="shared" si="82"/>
        <v>0</v>
      </c>
      <c r="J357" s="105" t="e">
        <f t="shared" si="83"/>
        <v>#DIV/0!</v>
      </c>
      <c r="K357" s="12"/>
      <c r="L357" s="12"/>
      <c r="M357" s="12"/>
      <c r="N357" s="12"/>
      <c r="O357" s="12"/>
      <c r="P357" s="21">
        <f t="shared" si="84"/>
        <v>0</v>
      </c>
      <c r="Q357" s="105" t="e">
        <f t="shared" si="85"/>
        <v>#DIV/0!</v>
      </c>
      <c r="R357" s="12"/>
      <c r="S357" s="12"/>
      <c r="T357" s="12"/>
      <c r="U357" s="12"/>
      <c r="V357" s="12"/>
      <c r="W357" s="21">
        <f t="shared" si="86"/>
        <v>0</v>
      </c>
      <c r="X357" s="105" t="e">
        <f t="shared" si="87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ht="14" x14ac:dyDescent="0.25">
      <c r="A358" s="10">
        <v>43079</v>
      </c>
      <c r="B358" s="11" t="s">
        <v>12</v>
      </c>
      <c r="C358" s="28" t="e">
        <f t="shared" si="80"/>
        <v>#DIV/0!</v>
      </c>
      <c r="D358" s="12"/>
      <c r="E358" s="12"/>
      <c r="F358" s="12"/>
      <c r="G358" s="12"/>
      <c r="H358" s="12"/>
      <c r="I358" s="21">
        <f t="shared" si="82"/>
        <v>0</v>
      </c>
      <c r="J358" s="105" t="e">
        <f t="shared" si="83"/>
        <v>#DIV/0!</v>
      </c>
      <c r="K358" s="12"/>
      <c r="L358" s="12"/>
      <c r="M358" s="12"/>
      <c r="N358" s="12"/>
      <c r="O358" s="12"/>
      <c r="P358" s="21">
        <f t="shared" si="84"/>
        <v>0</v>
      </c>
      <c r="Q358" s="105" t="e">
        <f t="shared" si="85"/>
        <v>#DIV/0!</v>
      </c>
      <c r="R358" s="12"/>
      <c r="S358" s="12"/>
      <c r="T358" s="12"/>
      <c r="U358" s="12"/>
      <c r="V358" s="12"/>
      <c r="W358" s="21">
        <f t="shared" si="86"/>
        <v>0</v>
      </c>
      <c r="X358" s="105" t="e">
        <f t="shared" si="87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ht="14" x14ac:dyDescent="0.25">
      <c r="A359" s="10">
        <v>43080</v>
      </c>
      <c r="B359" s="11" t="s">
        <v>13</v>
      </c>
      <c r="C359" s="28" t="e">
        <f t="shared" si="80"/>
        <v>#DIV/0!</v>
      </c>
      <c r="D359" s="12"/>
      <c r="E359" s="12"/>
      <c r="F359" s="12"/>
      <c r="G359" s="12"/>
      <c r="H359" s="12"/>
      <c r="I359" s="21">
        <f t="shared" si="82"/>
        <v>0</v>
      </c>
      <c r="J359" s="105" t="e">
        <f t="shared" si="83"/>
        <v>#DIV/0!</v>
      </c>
      <c r="K359" s="12"/>
      <c r="L359" s="12"/>
      <c r="M359" s="12"/>
      <c r="N359" s="12"/>
      <c r="O359" s="12"/>
      <c r="P359" s="21">
        <f t="shared" si="84"/>
        <v>0</v>
      </c>
      <c r="Q359" s="105" t="e">
        <f t="shared" si="85"/>
        <v>#DIV/0!</v>
      </c>
      <c r="R359" s="12"/>
      <c r="S359" s="12"/>
      <c r="T359" s="12"/>
      <c r="U359" s="12"/>
      <c r="V359" s="12"/>
      <c r="W359" s="21">
        <f t="shared" si="86"/>
        <v>0</v>
      </c>
      <c r="X359" s="105" t="e">
        <f t="shared" si="87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ht="14" x14ac:dyDescent="0.25">
      <c r="A360" s="10">
        <v>43081</v>
      </c>
      <c r="B360" s="11" t="s">
        <v>14</v>
      </c>
      <c r="C360" s="28" t="e">
        <f t="shared" si="80"/>
        <v>#DIV/0!</v>
      </c>
      <c r="D360" s="12"/>
      <c r="E360" s="12"/>
      <c r="F360" s="12"/>
      <c r="G360" s="12"/>
      <c r="H360" s="12"/>
      <c r="I360" s="21">
        <f t="shared" si="82"/>
        <v>0</v>
      </c>
      <c r="J360" s="105" t="e">
        <f t="shared" si="83"/>
        <v>#DIV/0!</v>
      </c>
      <c r="K360" s="12"/>
      <c r="L360" s="12"/>
      <c r="M360" s="12"/>
      <c r="N360" s="12"/>
      <c r="O360" s="12"/>
      <c r="P360" s="21">
        <f t="shared" si="84"/>
        <v>0</v>
      </c>
      <c r="Q360" s="105" t="e">
        <f t="shared" si="85"/>
        <v>#DIV/0!</v>
      </c>
      <c r="R360" s="12"/>
      <c r="S360" s="12"/>
      <c r="T360" s="12"/>
      <c r="U360" s="12"/>
      <c r="V360" s="12"/>
      <c r="W360" s="21">
        <f t="shared" si="86"/>
        <v>0</v>
      </c>
      <c r="X360" s="105" t="e">
        <f t="shared" si="87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ht="14" x14ac:dyDescent="0.25">
      <c r="A361" s="10">
        <v>43082</v>
      </c>
      <c r="B361" s="11" t="s">
        <v>15</v>
      </c>
      <c r="C361" s="28" t="e">
        <f t="shared" si="80"/>
        <v>#DIV/0!</v>
      </c>
      <c r="D361" s="12"/>
      <c r="E361" s="12"/>
      <c r="F361" s="12"/>
      <c r="G361" s="12"/>
      <c r="H361" s="12"/>
      <c r="I361" s="21">
        <f t="shared" si="82"/>
        <v>0</v>
      </c>
      <c r="J361" s="105" t="e">
        <f t="shared" si="83"/>
        <v>#DIV/0!</v>
      </c>
      <c r="K361" s="12"/>
      <c r="L361" s="12"/>
      <c r="M361" s="12"/>
      <c r="N361" s="12"/>
      <c r="O361" s="12"/>
      <c r="P361" s="21">
        <f t="shared" si="84"/>
        <v>0</v>
      </c>
      <c r="Q361" s="105" t="e">
        <f t="shared" si="85"/>
        <v>#DIV/0!</v>
      </c>
      <c r="R361" s="12"/>
      <c r="S361" s="12"/>
      <c r="T361" s="12"/>
      <c r="U361" s="12"/>
      <c r="V361" s="12"/>
      <c r="W361" s="21">
        <f t="shared" si="86"/>
        <v>0</v>
      </c>
      <c r="X361" s="105" t="e">
        <f t="shared" si="87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ht="14" x14ac:dyDescent="0.25">
      <c r="A362" s="10">
        <v>43083</v>
      </c>
      <c r="B362" s="11" t="s">
        <v>16</v>
      </c>
      <c r="C362" s="28" t="e">
        <f t="shared" si="80"/>
        <v>#DIV/0!</v>
      </c>
      <c r="D362" s="12"/>
      <c r="E362" s="12"/>
      <c r="F362" s="12"/>
      <c r="G362" s="12"/>
      <c r="H362" s="12"/>
      <c r="I362" s="21">
        <f t="shared" si="82"/>
        <v>0</v>
      </c>
      <c r="J362" s="105" t="e">
        <f t="shared" si="83"/>
        <v>#DIV/0!</v>
      </c>
      <c r="K362" s="12"/>
      <c r="L362" s="12"/>
      <c r="M362" s="12"/>
      <c r="N362" s="12"/>
      <c r="O362" s="12"/>
      <c r="P362" s="21">
        <f t="shared" si="84"/>
        <v>0</v>
      </c>
      <c r="Q362" s="105" t="e">
        <f t="shared" si="85"/>
        <v>#DIV/0!</v>
      </c>
      <c r="R362" s="12"/>
      <c r="S362" s="12"/>
      <c r="T362" s="12"/>
      <c r="U362" s="12"/>
      <c r="V362" s="12"/>
      <c r="W362" s="21">
        <f t="shared" si="86"/>
        <v>0</v>
      </c>
      <c r="X362" s="105" t="e">
        <f t="shared" si="87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ht="14" x14ac:dyDescent="0.25">
      <c r="A363" s="10">
        <v>43084</v>
      </c>
      <c r="B363" s="11" t="s">
        <v>17</v>
      </c>
      <c r="C363" s="28" t="e">
        <f t="shared" si="80"/>
        <v>#DIV/0!</v>
      </c>
      <c r="D363" s="12"/>
      <c r="E363" s="12"/>
      <c r="F363" s="12"/>
      <c r="G363" s="12"/>
      <c r="H363" s="12"/>
      <c r="I363" s="21">
        <f t="shared" si="82"/>
        <v>0</v>
      </c>
      <c r="J363" s="105" t="e">
        <f t="shared" si="83"/>
        <v>#DIV/0!</v>
      </c>
      <c r="K363" s="12"/>
      <c r="L363" s="12"/>
      <c r="M363" s="12"/>
      <c r="N363" s="12"/>
      <c r="O363" s="12"/>
      <c r="P363" s="21">
        <f t="shared" si="84"/>
        <v>0</v>
      </c>
      <c r="Q363" s="105" t="e">
        <f t="shared" si="85"/>
        <v>#DIV/0!</v>
      </c>
      <c r="R363" s="12"/>
      <c r="S363" s="12"/>
      <c r="T363" s="12"/>
      <c r="U363" s="12"/>
      <c r="V363" s="12"/>
      <c r="W363" s="21">
        <f t="shared" si="86"/>
        <v>0</v>
      </c>
      <c r="X363" s="105" t="e">
        <f t="shared" si="87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ht="14" x14ac:dyDescent="0.25">
      <c r="A364" s="10">
        <v>43085</v>
      </c>
      <c r="B364" s="11" t="s">
        <v>18</v>
      </c>
      <c r="C364" s="28" t="e">
        <f t="shared" si="80"/>
        <v>#DIV/0!</v>
      </c>
      <c r="D364" s="12"/>
      <c r="E364" s="12"/>
      <c r="F364" s="12"/>
      <c r="G364" s="12"/>
      <c r="H364" s="12"/>
      <c r="I364" s="21">
        <f t="shared" si="82"/>
        <v>0</v>
      </c>
      <c r="J364" s="105" t="e">
        <f t="shared" si="83"/>
        <v>#DIV/0!</v>
      </c>
      <c r="K364" s="12"/>
      <c r="L364" s="12"/>
      <c r="M364" s="12"/>
      <c r="N364" s="12"/>
      <c r="O364" s="12"/>
      <c r="P364" s="21">
        <f t="shared" si="84"/>
        <v>0</v>
      </c>
      <c r="Q364" s="105" t="e">
        <f t="shared" si="85"/>
        <v>#DIV/0!</v>
      </c>
      <c r="R364" s="12"/>
      <c r="S364" s="12"/>
      <c r="T364" s="12"/>
      <c r="U364" s="12"/>
      <c r="V364" s="12"/>
      <c r="W364" s="21">
        <f t="shared" si="86"/>
        <v>0</v>
      </c>
      <c r="X364" s="105" t="e">
        <f t="shared" si="87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ht="14" x14ac:dyDescent="0.25">
      <c r="A365" s="10">
        <v>43086</v>
      </c>
      <c r="B365" s="11" t="s">
        <v>12</v>
      </c>
      <c r="C365" s="28" t="e">
        <f t="shared" si="80"/>
        <v>#DIV/0!</v>
      </c>
      <c r="D365" s="12"/>
      <c r="E365" s="12"/>
      <c r="F365" s="12"/>
      <c r="G365" s="12"/>
      <c r="H365" s="12"/>
      <c r="I365" s="21">
        <f t="shared" si="82"/>
        <v>0</v>
      </c>
      <c r="J365" s="105" t="e">
        <f t="shared" si="83"/>
        <v>#DIV/0!</v>
      </c>
      <c r="K365" s="12"/>
      <c r="L365" s="12"/>
      <c r="M365" s="12"/>
      <c r="N365" s="12"/>
      <c r="O365" s="12"/>
      <c r="P365" s="21">
        <f t="shared" si="84"/>
        <v>0</v>
      </c>
      <c r="Q365" s="105" t="e">
        <f t="shared" si="85"/>
        <v>#DIV/0!</v>
      </c>
      <c r="R365" s="12"/>
      <c r="S365" s="12"/>
      <c r="T365" s="12"/>
      <c r="U365" s="12"/>
      <c r="V365" s="12"/>
      <c r="W365" s="21">
        <f t="shared" si="86"/>
        <v>0</v>
      </c>
      <c r="X365" s="105" t="e">
        <f t="shared" si="87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ht="14" x14ac:dyDescent="0.25">
      <c r="A366" s="10">
        <v>43087</v>
      </c>
      <c r="B366" s="11" t="s">
        <v>13</v>
      </c>
      <c r="C366" s="28" t="e">
        <f t="shared" si="80"/>
        <v>#DIV/0!</v>
      </c>
      <c r="D366" s="12"/>
      <c r="E366" s="12"/>
      <c r="F366" s="12"/>
      <c r="G366" s="12"/>
      <c r="H366" s="12"/>
      <c r="I366" s="21">
        <f t="shared" si="82"/>
        <v>0</v>
      </c>
      <c r="J366" s="105" t="e">
        <f t="shared" si="83"/>
        <v>#DIV/0!</v>
      </c>
      <c r="K366" s="12"/>
      <c r="L366" s="12"/>
      <c r="M366" s="12"/>
      <c r="N366" s="12"/>
      <c r="O366" s="12"/>
      <c r="P366" s="21">
        <f t="shared" si="84"/>
        <v>0</v>
      </c>
      <c r="Q366" s="105" t="e">
        <f t="shared" si="85"/>
        <v>#DIV/0!</v>
      </c>
      <c r="R366" s="12"/>
      <c r="S366" s="12"/>
      <c r="T366" s="12"/>
      <c r="U366" s="12"/>
      <c r="V366" s="12"/>
      <c r="W366" s="21">
        <f t="shared" si="86"/>
        <v>0</v>
      </c>
      <c r="X366" s="105" t="e">
        <f t="shared" si="87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ht="14" x14ac:dyDescent="0.25">
      <c r="A367" s="10">
        <v>43088</v>
      </c>
      <c r="B367" s="11" t="s">
        <v>14</v>
      </c>
      <c r="C367" s="28" t="e">
        <f t="shared" si="80"/>
        <v>#DIV/0!</v>
      </c>
      <c r="D367" s="12"/>
      <c r="E367" s="12"/>
      <c r="F367" s="12"/>
      <c r="G367" s="12"/>
      <c r="H367" s="12"/>
      <c r="I367" s="21">
        <f t="shared" si="82"/>
        <v>0</v>
      </c>
      <c r="J367" s="105" t="e">
        <f t="shared" si="83"/>
        <v>#DIV/0!</v>
      </c>
      <c r="K367" s="12"/>
      <c r="L367" s="12"/>
      <c r="M367" s="12"/>
      <c r="N367" s="12"/>
      <c r="O367" s="12"/>
      <c r="P367" s="21">
        <f t="shared" si="84"/>
        <v>0</v>
      </c>
      <c r="Q367" s="105" t="e">
        <f t="shared" si="85"/>
        <v>#DIV/0!</v>
      </c>
      <c r="R367" s="12"/>
      <c r="S367" s="12"/>
      <c r="T367" s="12"/>
      <c r="U367" s="12"/>
      <c r="V367" s="12"/>
      <c r="W367" s="21">
        <f t="shared" si="86"/>
        <v>0</v>
      </c>
      <c r="X367" s="105" t="e">
        <f t="shared" si="87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ht="14" x14ac:dyDescent="0.25">
      <c r="A368" s="10">
        <v>43089</v>
      </c>
      <c r="B368" s="11" t="s">
        <v>15</v>
      </c>
      <c r="C368" s="28" t="e">
        <f t="shared" si="80"/>
        <v>#DIV/0!</v>
      </c>
      <c r="D368" s="12"/>
      <c r="E368" s="12"/>
      <c r="F368" s="12"/>
      <c r="G368" s="12"/>
      <c r="H368" s="12"/>
      <c r="I368" s="21">
        <f t="shared" si="82"/>
        <v>0</v>
      </c>
      <c r="J368" s="105" t="e">
        <f t="shared" si="83"/>
        <v>#DIV/0!</v>
      </c>
      <c r="K368" s="12"/>
      <c r="L368" s="12"/>
      <c r="M368" s="12"/>
      <c r="N368" s="12"/>
      <c r="O368" s="12"/>
      <c r="P368" s="21">
        <f t="shared" si="84"/>
        <v>0</v>
      </c>
      <c r="Q368" s="105" t="e">
        <f t="shared" si="85"/>
        <v>#DIV/0!</v>
      </c>
      <c r="R368" s="12"/>
      <c r="S368" s="12"/>
      <c r="T368" s="12"/>
      <c r="U368" s="12"/>
      <c r="V368" s="12"/>
      <c r="W368" s="21">
        <f t="shared" si="86"/>
        <v>0</v>
      </c>
      <c r="X368" s="105" t="e">
        <f t="shared" si="87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ht="14" x14ac:dyDescent="0.25">
      <c r="A369" s="10">
        <v>43090</v>
      </c>
      <c r="B369" s="11" t="s">
        <v>16</v>
      </c>
      <c r="C369" s="28" t="e">
        <f t="shared" si="80"/>
        <v>#DIV/0!</v>
      </c>
      <c r="D369" s="12"/>
      <c r="E369" s="12"/>
      <c r="F369" s="12"/>
      <c r="G369" s="12"/>
      <c r="H369" s="12"/>
      <c r="I369" s="21">
        <f t="shared" si="82"/>
        <v>0</v>
      </c>
      <c r="J369" s="105" t="e">
        <f t="shared" si="83"/>
        <v>#DIV/0!</v>
      </c>
      <c r="K369" s="12"/>
      <c r="L369" s="12"/>
      <c r="M369" s="12"/>
      <c r="N369" s="12"/>
      <c r="O369" s="12"/>
      <c r="P369" s="21">
        <f t="shared" si="84"/>
        <v>0</v>
      </c>
      <c r="Q369" s="105" t="e">
        <f t="shared" si="85"/>
        <v>#DIV/0!</v>
      </c>
      <c r="R369" s="12"/>
      <c r="S369" s="12"/>
      <c r="T369" s="12"/>
      <c r="U369" s="12"/>
      <c r="V369" s="12"/>
      <c r="W369" s="21">
        <f t="shared" si="86"/>
        <v>0</v>
      </c>
      <c r="X369" s="105" t="e">
        <f t="shared" si="87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ht="14" x14ac:dyDescent="0.25">
      <c r="A370" s="10">
        <v>43091</v>
      </c>
      <c r="B370" s="11" t="s">
        <v>17</v>
      </c>
      <c r="C370" s="28" t="e">
        <f t="shared" si="80"/>
        <v>#DIV/0!</v>
      </c>
      <c r="D370" s="12"/>
      <c r="E370" s="12"/>
      <c r="F370" s="12"/>
      <c r="G370" s="12"/>
      <c r="H370" s="12"/>
      <c r="I370" s="21">
        <f t="shared" si="82"/>
        <v>0</v>
      </c>
      <c r="J370" s="105" t="e">
        <f t="shared" si="83"/>
        <v>#DIV/0!</v>
      </c>
      <c r="K370" s="12"/>
      <c r="L370" s="12"/>
      <c r="M370" s="12"/>
      <c r="N370" s="12"/>
      <c r="O370" s="12"/>
      <c r="P370" s="21">
        <f t="shared" si="84"/>
        <v>0</v>
      </c>
      <c r="Q370" s="105" t="e">
        <f t="shared" si="85"/>
        <v>#DIV/0!</v>
      </c>
      <c r="R370" s="12"/>
      <c r="S370" s="12"/>
      <c r="T370" s="12"/>
      <c r="U370" s="12"/>
      <c r="V370" s="12"/>
      <c r="W370" s="21">
        <f t="shared" si="86"/>
        <v>0</v>
      </c>
      <c r="X370" s="105" t="e">
        <f t="shared" si="87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ht="14" x14ac:dyDescent="0.25">
      <c r="A371" s="10">
        <v>43092</v>
      </c>
      <c r="B371" s="11" t="s">
        <v>18</v>
      </c>
      <c r="C371" s="28" t="e">
        <f t="shared" si="80"/>
        <v>#DIV/0!</v>
      </c>
      <c r="D371" s="12"/>
      <c r="E371" s="12"/>
      <c r="F371" s="12"/>
      <c r="G371" s="12"/>
      <c r="H371" s="12"/>
      <c r="I371" s="21">
        <f t="shared" si="82"/>
        <v>0</v>
      </c>
      <c r="J371" s="105" t="e">
        <f t="shared" si="83"/>
        <v>#DIV/0!</v>
      </c>
      <c r="K371" s="12"/>
      <c r="L371" s="12"/>
      <c r="M371" s="12"/>
      <c r="N371" s="12"/>
      <c r="O371" s="12"/>
      <c r="P371" s="21">
        <f t="shared" si="84"/>
        <v>0</v>
      </c>
      <c r="Q371" s="105" t="e">
        <f t="shared" si="85"/>
        <v>#DIV/0!</v>
      </c>
      <c r="R371" s="12"/>
      <c r="S371" s="12"/>
      <c r="T371" s="12"/>
      <c r="U371" s="12"/>
      <c r="V371" s="12"/>
      <c r="W371" s="21">
        <f t="shared" si="86"/>
        <v>0</v>
      </c>
      <c r="X371" s="105" t="e">
        <f t="shared" si="87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ht="14" x14ac:dyDescent="0.25">
      <c r="A372" s="10">
        <v>43093</v>
      </c>
      <c r="B372" s="11" t="s">
        <v>12</v>
      </c>
      <c r="C372" s="28" t="e">
        <f t="shared" si="80"/>
        <v>#DIV/0!</v>
      </c>
      <c r="D372" s="12"/>
      <c r="E372" s="12"/>
      <c r="F372" s="12"/>
      <c r="G372" s="12"/>
      <c r="H372" s="12"/>
      <c r="I372" s="21">
        <f t="shared" si="82"/>
        <v>0</v>
      </c>
      <c r="J372" s="105" t="e">
        <f t="shared" si="83"/>
        <v>#DIV/0!</v>
      </c>
      <c r="K372" s="12"/>
      <c r="L372" s="12"/>
      <c r="M372" s="12"/>
      <c r="N372" s="12"/>
      <c r="O372" s="12"/>
      <c r="P372" s="21">
        <f t="shared" si="84"/>
        <v>0</v>
      </c>
      <c r="Q372" s="105" t="e">
        <f t="shared" si="85"/>
        <v>#DIV/0!</v>
      </c>
      <c r="R372" s="12"/>
      <c r="S372" s="12"/>
      <c r="T372" s="12"/>
      <c r="U372" s="12"/>
      <c r="V372" s="12"/>
      <c r="W372" s="21">
        <f t="shared" si="86"/>
        <v>0</v>
      </c>
      <c r="X372" s="105" t="e">
        <f t="shared" si="87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ht="14" x14ac:dyDescent="0.25">
      <c r="A373" s="10">
        <v>43094</v>
      </c>
      <c r="B373" s="11" t="s">
        <v>13</v>
      </c>
      <c r="C373" s="28" t="e">
        <f t="shared" si="80"/>
        <v>#DIV/0!</v>
      </c>
      <c r="D373" s="12"/>
      <c r="E373" s="12"/>
      <c r="F373" s="12"/>
      <c r="G373" s="12"/>
      <c r="H373" s="12"/>
      <c r="I373" s="21">
        <f t="shared" si="82"/>
        <v>0</v>
      </c>
      <c r="J373" s="105" t="e">
        <f t="shared" si="83"/>
        <v>#DIV/0!</v>
      </c>
      <c r="K373" s="12"/>
      <c r="L373" s="12"/>
      <c r="M373" s="12"/>
      <c r="N373" s="12"/>
      <c r="O373" s="12"/>
      <c r="P373" s="21">
        <f t="shared" si="84"/>
        <v>0</v>
      </c>
      <c r="Q373" s="105" t="e">
        <f t="shared" si="85"/>
        <v>#DIV/0!</v>
      </c>
      <c r="R373" s="12"/>
      <c r="S373" s="12"/>
      <c r="T373" s="12"/>
      <c r="U373" s="12"/>
      <c r="V373" s="12"/>
      <c r="W373" s="21">
        <f t="shared" si="86"/>
        <v>0</v>
      </c>
      <c r="X373" s="105" t="e">
        <f t="shared" si="87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ht="14" x14ac:dyDescent="0.25">
      <c r="A374" s="10">
        <v>43095</v>
      </c>
      <c r="B374" s="11" t="s">
        <v>14</v>
      </c>
      <c r="C374" s="28" t="e">
        <f t="shared" si="80"/>
        <v>#DIV/0!</v>
      </c>
      <c r="D374" s="12"/>
      <c r="E374" s="12"/>
      <c r="F374" s="12"/>
      <c r="G374" s="12"/>
      <c r="H374" s="12"/>
      <c r="I374" s="21">
        <f t="shared" si="82"/>
        <v>0</v>
      </c>
      <c r="J374" s="105" t="e">
        <f t="shared" si="83"/>
        <v>#DIV/0!</v>
      </c>
      <c r="K374" s="12"/>
      <c r="L374" s="12"/>
      <c r="M374" s="12"/>
      <c r="N374" s="12"/>
      <c r="O374" s="12"/>
      <c r="P374" s="21">
        <f t="shared" si="84"/>
        <v>0</v>
      </c>
      <c r="Q374" s="105" t="e">
        <f t="shared" si="85"/>
        <v>#DIV/0!</v>
      </c>
      <c r="R374" s="12"/>
      <c r="S374" s="12"/>
      <c r="T374" s="12"/>
      <c r="U374" s="12"/>
      <c r="V374" s="12"/>
      <c r="W374" s="21">
        <f t="shared" si="86"/>
        <v>0</v>
      </c>
      <c r="X374" s="105" t="e">
        <f t="shared" si="87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ht="14" x14ac:dyDescent="0.25">
      <c r="A375" s="10">
        <v>43096</v>
      </c>
      <c r="B375" s="11" t="s">
        <v>15</v>
      </c>
      <c r="C375" s="28" t="e">
        <f t="shared" si="80"/>
        <v>#DIV/0!</v>
      </c>
      <c r="D375" s="12"/>
      <c r="E375" s="12"/>
      <c r="F375" s="12"/>
      <c r="G375" s="12"/>
      <c r="H375" s="12"/>
      <c r="I375" s="21">
        <f t="shared" si="82"/>
        <v>0</v>
      </c>
      <c r="J375" s="105" t="e">
        <f t="shared" si="83"/>
        <v>#DIV/0!</v>
      </c>
      <c r="K375" s="12"/>
      <c r="L375" s="12"/>
      <c r="M375" s="12"/>
      <c r="N375" s="12"/>
      <c r="O375" s="12"/>
      <c r="P375" s="21">
        <f t="shared" si="84"/>
        <v>0</v>
      </c>
      <c r="Q375" s="105" t="e">
        <f t="shared" si="85"/>
        <v>#DIV/0!</v>
      </c>
      <c r="R375" s="12"/>
      <c r="S375" s="12"/>
      <c r="T375" s="12"/>
      <c r="U375" s="12"/>
      <c r="V375" s="12"/>
      <c r="W375" s="21">
        <f t="shared" si="86"/>
        <v>0</v>
      </c>
      <c r="X375" s="105" t="e">
        <f t="shared" si="87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ht="14" x14ac:dyDescent="0.25">
      <c r="A376" s="10">
        <v>43097</v>
      </c>
      <c r="B376" s="11" t="s">
        <v>16</v>
      </c>
      <c r="C376" s="28" t="e">
        <f t="shared" si="80"/>
        <v>#DIV/0!</v>
      </c>
      <c r="D376" s="12"/>
      <c r="E376" s="12"/>
      <c r="F376" s="12"/>
      <c r="G376" s="12"/>
      <c r="H376" s="12"/>
      <c r="I376" s="21">
        <f t="shared" si="82"/>
        <v>0</v>
      </c>
      <c r="J376" s="105" t="e">
        <f t="shared" si="83"/>
        <v>#DIV/0!</v>
      </c>
      <c r="K376" s="12"/>
      <c r="L376" s="12"/>
      <c r="M376" s="12"/>
      <c r="N376" s="12"/>
      <c r="O376" s="12"/>
      <c r="P376" s="21">
        <f t="shared" si="84"/>
        <v>0</v>
      </c>
      <c r="Q376" s="105" t="e">
        <f t="shared" si="85"/>
        <v>#DIV/0!</v>
      </c>
      <c r="R376" s="12"/>
      <c r="S376" s="12"/>
      <c r="T376" s="12"/>
      <c r="U376" s="12"/>
      <c r="V376" s="12"/>
      <c r="W376" s="21">
        <f t="shared" si="86"/>
        <v>0</v>
      </c>
      <c r="X376" s="105" t="e">
        <f t="shared" si="87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ht="14" x14ac:dyDescent="0.25">
      <c r="A377" s="10">
        <v>43098</v>
      </c>
      <c r="B377" s="11" t="s">
        <v>17</v>
      </c>
      <c r="C377" s="28" t="e">
        <f t="shared" si="80"/>
        <v>#DIV/0!</v>
      </c>
      <c r="D377" s="12"/>
      <c r="E377" s="12"/>
      <c r="F377" s="12"/>
      <c r="G377" s="12"/>
      <c r="H377" s="12"/>
      <c r="I377" s="21">
        <f t="shared" si="82"/>
        <v>0</v>
      </c>
      <c r="J377" s="105" t="e">
        <f t="shared" si="83"/>
        <v>#DIV/0!</v>
      </c>
      <c r="K377" s="12"/>
      <c r="L377" s="12"/>
      <c r="M377" s="12"/>
      <c r="N377" s="12"/>
      <c r="O377" s="12"/>
      <c r="P377" s="21">
        <f t="shared" si="84"/>
        <v>0</v>
      </c>
      <c r="Q377" s="105" t="e">
        <f t="shared" si="85"/>
        <v>#DIV/0!</v>
      </c>
      <c r="R377" s="12"/>
      <c r="S377" s="12"/>
      <c r="T377" s="12"/>
      <c r="U377" s="12"/>
      <c r="V377" s="12"/>
      <c r="W377" s="21">
        <f t="shared" si="86"/>
        <v>0</v>
      </c>
      <c r="X377" s="105" t="e">
        <f t="shared" si="87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ht="14" x14ac:dyDescent="0.25">
      <c r="A378" s="10">
        <v>43099</v>
      </c>
      <c r="B378" s="11" t="s">
        <v>18</v>
      </c>
      <c r="C378" s="28" t="e">
        <f t="shared" si="80"/>
        <v>#DIV/0!</v>
      </c>
      <c r="D378" s="12"/>
      <c r="E378" s="12"/>
      <c r="F378" s="12"/>
      <c r="G378" s="12"/>
      <c r="H378" s="12"/>
      <c r="I378" s="21">
        <f t="shared" si="82"/>
        <v>0</v>
      </c>
      <c r="J378" s="105" t="e">
        <f t="shared" si="83"/>
        <v>#DIV/0!</v>
      </c>
      <c r="K378" s="12"/>
      <c r="L378" s="12"/>
      <c r="M378" s="12"/>
      <c r="N378" s="12"/>
      <c r="O378" s="12"/>
      <c r="P378" s="21">
        <f t="shared" si="84"/>
        <v>0</v>
      </c>
      <c r="Q378" s="105" t="e">
        <f t="shared" si="85"/>
        <v>#DIV/0!</v>
      </c>
      <c r="R378" s="12"/>
      <c r="S378" s="12"/>
      <c r="T378" s="12"/>
      <c r="U378" s="12"/>
      <c r="V378" s="12"/>
      <c r="W378" s="21">
        <f t="shared" si="86"/>
        <v>0</v>
      </c>
      <c r="X378" s="105" t="e">
        <f t="shared" si="87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ht="14" x14ac:dyDescent="0.25">
      <c r="A379" s="10">
        <v>43100</v>
      </c>
      <c r="B379" s="11" t="s">
        <v>12</v>
      </c>
      <c r="C379" s="28" t="e">
        <f t="shared" si="80"/>
        <v>#DIV/0!</v>
      </c>
      <c r="D379" s="12"/>
      <c r="E379" s="12"/>
      <c r="F379" s="12"/>
      <c r="G379" s="12"/>
      <c r="H379" s="12"/>
      <c r="I379" s="21">
        <f t="shared" si="82"/>
        <v>0</v>
      </c>
      <c r="J379" s="105" t="e">
        <f t="shared" si="83"/>
        <v>#DIV/0!</v>
      </c>
      <c r="K379" s="12"/>
      <c r="L379" s="12"/>
      <c r="M379" s="12"/>
      <c r="N379" s="12"/>
      <c r="O379" s="12"/>
      <c r="P379" s="21">
        <f t="shared" si="84"/>
        <v>0</v>
      </c>
      <c r="Q379" s="105" t="e">
        <f t="shared" si="85"/>
        <v>#DIV/0!</v>
      </c>
      <c r="R379" s="12"/>
      <c r="S379" s="12"/>
      <c r="T379" s="12"/>
      <c r="U379" s="12"/>
      <c r="V379" s="12"/>
      <c r="W379" s="21">
        <f t="shared" si="86"/>
        <v>0</v>
      </c>
      <c r="X379" s="105" t="e">
        <f t="shared" si="87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ht="14" x14ac:dyDescent="0.25">
      <c r="A380" s="27">
        <v>43070</v>
      </c>
      <c r="B380" s="11" t="s">
        <v>19</v>
      </c>
      <c r="C380" s="105" t="e">
        <f t="shared" ref="C380:X380" si="88">AVERAGE(C349:C379)</f>
        <v>#DIV/0!</v>
      </c>
      <c r="D380" s="12" t="e">
        <f t="shared" si="88"/>
        <v>#DIV/0!</v>
      </c>
      <c r="E380" s="12" t="e">
        <f t="shared" si="88"/>
        <v>#DIV/0!</v>
      </c>
      <c r="F380" s="12" t="e">
        <f t="shared" si="88"/>
        <v>#DIV/0!</v>
      </c>
      <c r="G380" s="12" t="e">
        <f t="shared" si="88"/>
        <v>#DIV/0!</v>
      </c>
      <c r="H380" s="12" t="e">
        <f t="shared" si="88"/>
        <v>#DIV/0!</v>
      </c>
      <c r="I380" s="12">
        <f t="shared" si="88"/>
        <v>0</v>
      </c>
      <c r="J380" s="105" t="e">
        <f t="shared" si="88"/>
        <v>#DIV/0!</v>
      </c>
      <c r="K380" s="12" t="e">
        <f t="shared" si="88"/>
        <v>#DIV/0!</v>
      </c>
      <c r="L380" s="12" t="e">
        <f t="shared" si="88"/>
        <v>#DIV/0!</v>
      </c>
      <c r="M380" s="12" t="e">
        <f t="shared" si="88"/>
        <v>#DIV/0!</v>
      </c>
      <c r="N380" s="12" t="e">
        <f t="shared" si="88"/>
        <v>#DIV/0!</v>
      </c>
      <c r="O380" s="12" t="e">
        <f t="shared" si="88"/>
        <v>#DIV/0!</v>
      </c>
      <c r="P380" s="12">
        <f t="shared" si="88"/>
        <v>0</v>
      </c>
      <c r="Q380" s="105" t="e">
        <f t="shared" si="88"/>
        <v>#DIV/0!</v>
      </c>
      <c r="R380" s="12" t="e">
        <f t="shared" si="88"/>
        <v>#DIV/0!</v>
      </c>
      <c r="S380" s="12" t="e">
        <f t="shared" si="88"/>
        <v>#DIV/0!</v>
      </c>
      <c r="T380" s="12" t="e">
        <f t="shared" si="88"/>
        <v>#DIV/0!</v>
      </c>
      <c r="U380" s="12" t="e">
        <f t="shared" si="88"/>
        <v>#DIV/0!</v>
      </c>
      <c r="V380" s="12" t="e">
        <f t="shared" si="88"/>
        <v>#DIV/0!</v>
      </c>
      <c r="W380" s="12">
        <f t="shared" si="88"/>
        <v>0</v>
      </c>
      <c r="X380" s="105" t="e">
        <f t="shared" si="88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J266" activePane="bottomRight" state="frozen"/>
      <selection pane="topRight"/>
      <selection pane="bottomLeft"/>
      <selection pane="bottomRight" activeCell="V270" sqref="V270"/>
    </sheetView>
  </sheetViews>
  <sheetFormatPr defaultColWidth="9" defaultRowHeight="14" x14ac:dyDescent="0.25"/>
  <cols>
    <col min="1" max="1" width="11.33203125" style="31" customWidth="1"/>
    <col min="2" max="2" width="6.83203125" style="31" customWidth="1"/>
    <col min="3" max="3" width="8.75" style="33" customWidth="1"/>
    <col min="4" max="4" width="6.75" style="39" customWidth="1"/>
    <col min="5" max="5" width="4.83203125" style="39" customWidth="1"/>
    <col min="6" max="6" width="5.33203125" style="39" customWidth="1"/>
    <col min="7" max="7" width="5" style="39" customWidth="1"/>
    <col min="8" max="8" width="5.58203125" style="39" customWidth="1"/>
    <col min="9" max="9" width="8.25" style="39" customWidth="1"/>
    <col min="10" max="10" width="8.83203125" style="33" customWidth="1"/>
    <col min="11" max="11" width="6.83203125" style="39" customWidth="1"/>
    <col min="12" max="13" width="5.58203125" style="39" customWidth="1"/>
    <col min="14" max="14" width="4.58203125" style="39" customWidth="1"/>
    <col min="15" max="15" width="5.58203125" style="39" customWidth="1"/>
    <col min="16" max="16" width="8.75" style="39" customWidth="1"/>
    <col min="17" max="17" width="8.75" style="33" customWidth="1"/>
    <col min="18" max="18" width="7.5" style="39" customWidth="1"/>
    <col min="19" max="22" width="5.58203125" style="39" customWidth="1"/>
    <col min="23" max="23" width="7.75" style="39" customWidth="1"/>
    <col min="24" max="24" width="9.58203125" style="33" customWidth="1"/>
    <col min="25" max="16384" width="9" style="31"/>
  </cols>
  <sheetData>
    <row r="1" spans="1:51" ht="18.75" customHeight="1" x14ac:dyDescent="0.25">
      <c r="A1" s="121" t="s">
        <v>41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51" s="32" customForma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</row>
    <row r="3" spans="1:51" ht="28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35" t="s">
        <v>37</v>
      </c>
    </row>
    <row r="4" spans="1:51" s="3" customFormat="1" x14ac:dyDescent="0.25">
      <c r="A4" s="10">
        <v>42736</v>
      </c>
      <c r="B4" s="11" t="s">
        <v>12</v>
      </c>
      <c r="C4" s="7">
        <f t="shared" ref="C4:C69" si="0">AVERAGE(J4,Q4,X4)</f>
        <v>4.85874557638732</v>
      </c>
      <c r="D4" s="12">
        <v>25131</v>
      </c>
      <c r="E4" s="12">
        <v>656</v>
      </c>
      <c r="F4" s="12">
        <v>246</v>
      </c>
      <c r="G4" s="12">
        <v>91</v>
      </c>
      <c r="H4" s="12">
        <v>438</v>
      </c>
      <c r="I4" s="21">
        <f t="shared" ref="I4:I69" si="1">SUM(D4:H4)</f>
        <v>26562</v>
      </c>
      <c r="J4" s="7">
        <f t="shared" ref="J4:J69" si="2">(D4*5+E4*4+F4*3+G4*2+H4*1)/I4</f>
        <v>4.8805436337625183</v>
      </c>
      <c r="K4" s="12">
        <v>24485</v>
      </c>
      <c r="L4" s="12">
        <v>1085</v>
      </c>
      <c r="M4" s="12">
        <v>295</v>
      </c>
      <c r="N4" s="12">
        <v>130</v>
      </c>
      <c r="O4" s="12">
        <v>567</v>
      </c>
      <c r="P4" s="21">
        <f t="shared" ref="P4:P69" si="3">SUM(K4:O4)</f>
        <v>26562</v>
      </c>
      <c r="Q4" s="7">
        <f t="shared" ref="Q4:Q69" si="4">(K4*5+L4*4+M4*3+N4*2+O4*1)/P4</f>
        <v>4.8368722234771475</v>
      </c>
      <c r="R4" s="12">
        <v>24707</v>
      </c>
      <c r="S4" s="12">
        <v>1005</v>
      </c>
      <c r="T4" s="12">
        <v>272</v>
      </c>
      <c r="U4" s="12">
        <v>111</v>
      </c>
      <c r="V4" s="12">
        <v>467</v>
      </c>
      <c r="W4" s="21">
        <f t="shared" ref="W4:W69" si="5">SUM(R4:V4)</f>
        <v>26562</v>
      </c>
      <c r="X4" s="7">
        <f t="shared" ref="X4:X69" si="6">(R4*5+S4*4+T4*3+U4*2+V4*1)/W4</f>
        <v>4.8588208719222949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s="3" customFormat="1" x14ac:dyDescent="0.25">
      <c r="A5" s="10">
        <v>42737</v>
      </c>
      <c r="B5" s="11" t="s">
        <v>13</v>
      </c>
      <c r="C5" s="7">
        <f t="shared" si="0"/>
        <v>4.8592157453431746</v>
      </c>
      <c r="D5" s="12">
        <v>25133</v>
      </c>
      <c r="E5" s="12">
        <v>654</v>
      </c>
      <c r="F5" s="12">
        <v>244</v>
      </c>
      <c r="G5" s="12">
        <v>91</v>
      </c>
      <c r="H5" s="12">
        <v>434</v>
      </c>
      <c r="I5" s="21">
        <f t="shared" si="1"/>
        <v>26556</v>
      </c>
      <c r="J5" s="7">
        <f t="shared" si="2"/>
        <v>4.8813450820906761</v>
      </c>
      <c r="K5" s="12">
        <v>24482</v>
      </c>
      <c r="L5" s="12">
        <v>1084</v>
      </c>
      <c r="M5" s="12">
        <v>296</v>
      </c>
      <c r="N5" s="12">
        <v>129</v>
      </c>
      <c r="O5" s="12">
        <v>565</v>
      </c>
      <c r="P5" s="21">
        <f t="shared" si="3"/>
        <v>26556</v>
      </c>
      <c r="Q5" s="7">
        <f t="shared" si="4"/>
        <v>4.8372119295074558</v>
      </c>
      <c r="R5" s="12">
        <v>24706</v>
      </c>
      <c r="S5" s="12">
        <v>1001</v>
      </c>
      <c r="T5" s="12">
        <v>272</v>
      </c>
      <c r="U5" s="12">
        <v>111</v>
      </c>
      <c r="V5" s="12">
        <v>466</v>
      </c>
      <c r="W5" s="21">
        <f t="shared" si="5"/>
        <v>26556</v>
      </c>
      <c r="X5" s="7">
        <f t="shared" si="6"/>
        <v>4.85909022443139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s="3" customFormat="1" x14ac:dyDescent="0.25">
      <c r="A6" s="10">
        <v>42738</v>
      </c>
      <c r="B6" s="11" t="s">
        <v>14</v>
      </c>
      <c r="C6" s="7">
        <f t="shared" si="0"/>
        <v>4.85922305764411</v>
      </c>
      <c r="D6" s="12">
        <v>25178</v>
      </c>
      <c r="E6" s="12">
        <v>648</v>
      </c>
      <c r="F6" s="12">
        <v>245</v>
      </c>
      <c r="G6" s="12">
        <v>91</v>
      </c>
      <c r="H6" s="12">
        <v>438</v>
      </c>
      <c r="I6" s="21">
        <f t="shared" si="1"/>
        <v>26600</v>
      </c>
      <c r="J6" s="7">
        <f t="shared" si="2"/>
        <v>4.8810902255639101</v>
      </c>
      <c r="K6" s="12">
        <v>24527</v>
      </c>
      <c r="L6" s="12">
        <v>1081</v>
      </c>
      <c r="M6" s="12">
        <v>295</v>
      </c>
      <c r="N6" s="12">
        <v>130</v>
      </c>
      <c r="O6" s="12">
        <v>567</v>
      </c>
      <c r="P6" s="21">
        <f t="shared" si="3"/>
        <v>26600</v>
      </c>
      <c r="Q6" s="7">
        <f t="shared" si="4"/>
        <v>4.8372556390977444</v>
      </c>
      <c r="R6" s="12">
        <v>24755</v>
      </c>
      <c r="S6" s="12">
        <v>995</v>
      </c>
      <c r="T6" s="12">
        <v>271</v>
      </c>
      <c r="U6" s="12">
        <v>111</v>
      </c>
      <c r="V6" s="12">
        <v>468</v>
      </c>
      <c r="W6" s="21">
        <f t="shared" si="5"/>
        <v>26600</v>
      </c>
      <c r="X6" s="7">
        <f t="shared" si="6"/>
        <v>4.8593233082706764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s="3" customFormat="1" x14ac:dyDescent="0.25">
      <c r="A7" s="10">
        <v>42739</v>
      </c>
      <c r="B7" s="11" t="s">
        <v>15</v>
      </c>
      <c r="C7" s="7">
        <f t="shared" si="0"/>
        <v>4.8595147829786169</v>
      </c>
      <c r="D7" s="12">
        <v>25220</v>
      </c>
      <c r="E7" s="12">
        <v>649</v>
      </c>
      <c r="F7" s="12">
        <v>244</v>
      </c>
      <c r="G7" s="12">
        <v>94</v>
      </c>
      <c r="H7" s="12">
        <v>434</v>
      </c>
      <c r="I7" s="21">
        <f t="shared" si="1"/>
        <v>26641</v>
      </c>
      <c r="J7" s="7">
        <f t="shared" si="2"/>
        <v>4.8815735145077133</v>
      </c>
      <c r="K7" s="12">
        <v>24569</v>
      </c>
      <c r="L7" s="12">
        <v>1079</v>
      </c>
      <c r="M7" s="12">
        <v>295</v>
      </c>
      <c r="N7" s="12">
        <v>133</v>
      </c>
      <c r="O7" s="12">
        <v>565</v>
      </c>
      <c r="P7" s="21">
        <f t="shared" si="3"/>
        <v>26641</v>
      </c>
      <c r="Q7" s="7">
        <f t="shared" si="4"/>
        <v>4.8375436357494088</v>
      </c>
      <c r="R7" s="12">
        <v>24796</v>
      </c>
      <c r="S7" s="12">
        <v>994</v>
      </c>
      <c r="T7" s="12">
        <v>271</v>
      </c>
      <c r="U7" s="12">
        <v>111</v>
      </c>
      <c r="V7" s="12">
        <v>469</v>
      </c>
      <c r="W7" s="21">
        <f t="shared" si="5"/>
        <v>26641</v>
      </c>
      <c r="X7" s="7">
        <f t="shared" si="6"/>
        <v>4.8594271986787279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s="3" customFormat="1" x14ac:dyDescent="0.25">
      <c r="A8" s="10">
        <v>42740</v>
      </c>
      <c r="B8" s="11" t="s">
        <v>16</v>
      </c>
      <c r="C8" s="7">
        <f t="shared" si="0"/>
        <v>4.8593101205663105</v>
      </c>
      <c r="D8" s="12">
        <v>25230</v>
      </c>
      <c r="E8" s="12">
        <v>649</v>
      </c>
      <c r="F8" s="12">
        <v>241</v>
      </c>
      <c r="G8" s="12">
        <v>94</v>
      </c>
      <c r="H8" s="12">
        <v>438</v>
      </c>
      <c r="I8" s="21">
        <f t="shared" si="1"/>
        <v>26652</v>
      </c>
      <c r="J8" s="7">
        <f t="shared" si="2"/>
        <v>4.8812471859522741</v>
      </c>
      <c r="K8" s="12">
        <v>24582</v>
      </c>
      <c r="L8" s="12">
        <v>1078</v>
      </c>
      <c r="M8" s="12">
        <v>292</v>
      </c>
      <c r="N8" s="12">
        <v>133</v>
      </c>
      <c r="O8" s="12">
        <v>567</v>
      </c>
      <c r="P8" s="21">
        <f t="shared" si="3"/>
        <v>26652</v>
      </c>
      <c r="Q8" s="7">
        <f t="shared" si="4"/>
        <v>4.8375731652408822</v>
      </c>
      <c r="R8" s="12">
        <v>24803</v>
      </c>
      <c r="S8" s="12">
        <v>996</v>
      </c>
      <c r="T8" s="12">
        <v>271</v>
      </c>
      <c r="U8" s="12">
        <v>111</v>
      </c>
      <c r="V8" s="12">
        <v>471</v>
      </c>
      <c r="W8" s="21">
        <f t="shared" si="5"/>
        <v>26652</v>
      </c>
      <c r="X8" s="7">
        <f t="shared" si="6"/>
        <v>4.8591100105057778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s="3" customFormat="1" x14ac:dyDescent="0.25">
      <c r="A9" s="10">
        <v>42741</v>
      </c>
      <c r="B9" s="11" t="s">
        <v>17</v>
      </c>
      <c r="C9" s="7">
        <f t="shared" si="0"/>
        <v>4.8595334432289325</v>
      </c>
      <c r="D9" s="12">
        <v>25269</v>
      </c>
      <c r="E9" s="12">
        <v>650</v>
      </c>
      <c r="F9" s="12">
        <v>242</v>
      </c>
      <c r="G9" s="12">
        <v>94</v>
      </c>
      <c r="H9" s="12">
        <v>437</v>
      </c>
      <c r="I9" s="21">
        <f t="shared" si="1"/>
        <v>26692</v>
      </c>
      <c r="J9" s="7">
        <f t="shared" si="2"/>
        <v>4.8814626105200061</v>
      </c>
      <c r="K9" s="12">
        <v>24621</v>
      </c>
      <c r="L9" s="12">
        <v>1079</v>
      </c>
      <c r="M9" s="12">
        <v>291</v>
      </c>
      <c r="N9" s="12">
        <v>133</v>
      </c>
      <c r="O9" s="12">
        <v>568</v>
      </c>
      <c r="P9" s="21">
        <f t="shared" si="3"/>
        <v>26692</v>
      </c>
      <c r="Q9" s="7">
        <f t="shared" si="4"/>
        <v>4.8377041810280232</v>
      </c>
      <c r="R9" s="12">
        <v>24842</v>
      </c>
      <c r="S9" s="12">
        <v>999</v>
      </c>
      <c r="T9" s="12">
        <v>270</v>
      </c>
      <c r="U9" s="12">
        <v>111</v>
      </c>
      <c r="V9" s="12">
        <v>470</v>
      </c>
      <c r="W9" s="21">
        <f t="shared" si="5"/>
        <v>26692</v>
      </c>
      <c r="X9" s="7">
        <f t="shared" si="6"/>
        <v>4.8594335381387683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s="3" customFormat="1" x14ac:dyDescent="0.25">
      <c r="A10" s="10">
        <v>42742</v>
      </c>
      <c r="B10" s="11" t="s">
        <v>18</v>
      </c>
      <c r="C10" s="7">
        <f t="shared" si="0"/>
        <v>4.8594712557675512</v>
      </c>
      <c r="D10" s="12">
        <v>25305</v>
      </c>
      <c r="E10" s="12">
        <v>651</v>
      </c>
      <c r="F10" s="12">
        <v>242</v>
      </c>
      <c r="G10" s="12">
        <v>94</v>
      </c>
      <c r="H10" s="12">
        <v>438</v>
      </c>
      <c r="I10" s="21">
        <f t="shared" si="1"/>
        <v>26730</v>
      </c>
      <c r="J10" s="7">
        <f t="shared" si="2"/>
        <v>4.8814440703329591</v>
      </c>
      <c r="K10" s="12">
        <v>24657</v>
      </c>
      <c r="L10" s="12">
        <v>1078</v>
      </c>
      <c r="M10" s="12">
        <v>292</v>
      </c>
      <c r="N10" s="12">
        <v>134</v>
      </c>
      <c r="O10" s="12">
        <v>569</v>
      </c>
      <c r="P10" s="21">
        <f t="shared" si="3"/>
        <v>26730</v>
      </c>
      <c r="Q10" s="7">
        <f t="shared" si="4"/>
        <v>4.8376356154133928</v>
      </c>
      <c r="R10" s="12">
        <v>24879</v>
      </c>
      <c r="S10" s="12">
        <v>997</v>
      </c>
      <c r="T10" s="12">
        <v>271</v>
      </c>
      <c r="U10" s="12">
        <v>111</v>
      </c>
      <c r="V10" s="12">
        <v>472</v>
      </c>
      <c r="W10" s="21">
        <f t="shared" si="5"/>
        <v>26730</v>
      </c>
      <c r="X10" s="7">
        <f t="shared" si="6"/>
        <v>4.8593340815563035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s="3" customFormat="1" x14ac:dyDescent="0.25">
      <c r="A11" s="13">
        <v>42743</v>
      </c>
      <c r="B11" s="14" t="s">
        <v>12</v>
      </c>
      <c r="C11" s="15">
        <f t="shared" si="0"/>
        <v>4.8598578376356159</v>
      </c>
      <c r="D11" s="16">
        <v>25312</v>
      </c>
      <c r="E11" s="16">
        <v>649</v>
      </c>
      <c r="F11" s="16">
        <v>238</v>
      </c>
      <c r="G11" s="16">
        <v>93</v>
      </c>
      <c r="H11" s="16">
        <v>438</v>
      </c>
      <c r="I11" s="22">
        <f t="shared" si="1"/>
        <v>26730</v>
      </c>
      <c r="J11" s="15">
        <f t="shared" si="2"/>
        <v>4.8819304152637484</v>
      </c>
      <c r="K11" s="16">
        <v>24662</v>
      </c>
      <c r="L11" s="16">
        <v>1076</v>
      </c>
      <c r="M11" s="16">
        <v>291</v>
      </c>
      <c r="N11" s="16">
        <v>134</v>
      </c>
      <c r="O11" s="16">
        <v>567</v>
      </c>
      <c r="P11" s="22">
        <f t="shared" si="3"/>
        <v>26730</v>
      </c>
      <c r="Q11" s="15">
        <f t="shared" si="4"/>
        <v>4.8380845491956599</v>
      </c>
      <c r="R11" s="16">
        <v>24884</v>
      </c>
      <c r="S11" s="16">
        <v>994</v>
      </c>
      <c r="T11" s="16">
        <v>269</v>
      </c>
      <c r="U11" s="16">
        <v>110</v>
      </c>
      <c r="V11" s="16">
        <v>473</v>
      </c>
      <c r="W11" s="22">
        <f t="shared" si="5"/>
        <v>26730</v>
      </c>
      <c r="X11" s="15">
        <f t="shared" si="6"/>
        <v>4.8595585484474375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s="3" customFormat="1" x14ac:dyDescent="0.25">
      <c r="A12" s="10">
        <v>42744</v>
      </c>
      <c r="B12" s="11" t="s">
        <v>13</v>
      </c>
      <c r="C12" s="7">
        <f t="shared" si="0"/>
        <v>4.8601745018234324</v>
      </c>
      <c r="D12" s="12">
        <v>25363</v>
      </c>
      <c r="E12" s="12">
        <v>648</v>
      </c>
      <c r="F12" s="12">
        <v>237</v>
      </c>
      <c r="G12" s="12">
        <v>94</v>
      </c>
      <c r="H12" s="12">
        <v>439</v>
      </c>
      <c r="I12" s="21">
        <f t="shared" si="1"/>
        <v>26781</v>
      </c>
      <c r="J12" s="7">
        <f t="shared" si="2"/>
        <v>4.8820058997050149</v>
      </c>
      <c r="K12" s="12">
        <v>24715</v>
      </c>
      <c r="L12" s="12">
        <v>1073</v>
      </c>
      <c r="M12" s="12">
        <v>293</v>
      </c>
      <c r="N12" s="12">
        <v>134</v>
      </c>
      <c r="O12" s="12">
        <v>566</v>
      </c>
      <c r="P12" s="21">
        <f t="shared" si="3"/>
        <v>26781</v>
      </c>
      <c r="Q12" s="7">
        <f t="shared" si="4"/>
        <v>4.8385049101975284</v>
      </c>
      <c r="R12" s="12">
        <v>24936</v>
      </c>
      <c r="S12" s="12">
        <v>994</v>
      </c>
      <c r="T12" s="12">
        <v>269</v>
      </c>
      <c r="U12" s="12">
        <v>111</v>
      </c>
      <c r="V12" s="12">
        <v>471</v>
      </c>
      <c r="W12" s="21">
        <f t="shared" si="5"/>
        <v>26781</v>
      </c>
      <c r="X12" s="7">
        <f t="shared" si="6"/>
        <v>4.8600126955677529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s="3" customFormat="1" x14ac:dyDescent="0.25">
      <c r="A13" s="10">
        <v>42745</v>
      </c>
      <c r="B13" s="11" t="s">
        <v>14</v>
      </c>
      <c r="C13" s="7">
        <f t="shared" si="0"/>
        <v>4.8602695484752498</v>
      </c>
      <c r="D13" s="12">
        <v>25415</v>
      </c>
      <c r="E13" s="12">
        <v>648</v>
      </c>
      <c r="F13" s="12">
        <v>236</v>
      </c>
      <c r="G13" s="12">
        <v>95</v>
      </c>
      <c r="H13" s="12">
        <v>441</v>
      </c>
      <c r="I13" s="21">
        <f t="shared" si="1"/>
        <v>26835</v>
      </c>
      <c r="J13" s="7">
        <f t="shared" si="2"/>
        <v>4.8819079560275762</v>
      </c>
      <c r="K13" s="12">
        <v>24769</v>
      </c>
      <c r="L13" s="12">
        <v>1073</v>
      </c>
      <c r="M13" s="12">
        <v>293</v>
      </c>
      <c r="N13" s="12">
        <v>133</v>
      </c>
      <c r="O13" s="12">
        <v>567</v>
      </c>
      <c r="P13" s="21">
        <f t="shared" si="3"/>
        <v>26835</v>
      </c>
      <c r="Q13" s="7">
        <f t="shared" si="4"/>
        <v>4.8387926215762995</v>
      </c>
      <c r="R13" s="12">
        <v>24988</v>
      </c>
      <c r="S13" s="12">
        <v>995</v>
      </c>
      <c r="T13" s="12">
        <v>269</v>
      </c>
      <c r="U13" s="12">
        <v>111</v>
      </c>
      <c r="V13" s="12">
        <v>472</v>
      </c>
      <c r="W13" s="21">
        <f t="shared" si="5"/>
        <v>26835</v>
      </c>
      <c r="X13" s="7">
        <f t="shared" si="6"/>
        <v>4.8601080678218747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s="3" customFormat="1" x14ac:dyDescent="0.25">
      <c r="A14" s="10">
        <v>42746</v>
      </c>
      <c r="B14" s="11" t="s">
        <v>15</v>
      </c>
      <c r="C14" s="7">
        <f t="shared" si="0"/>
        <v>4.8606829970466334</v>
      </c>
      <c r="D14" s="12">
        <v>25443</v>
      </c>
      <c r="E14" s="12">
        <v>648</v>
      </c>
      <c r="F14" s="12">
        <v>237</v>
      </c>
      <c r="G14" s="12">
        <v>95</v>
      </c>
      <c r="H14" s="12">
        <v>439</v>
      </c>
      <c r="I14" s="21">
        <f t="shared" si="1"/>
        <v>26862</v>
      </c>
      <c r="J14" s="7">
        <f t="shared" si="2"/>
        <v>4.8822500186136546</v>
      </c>
      <c r="K14" s="12">
        <v>24798</v>
      </c>
      <c r="L14" s="12">
        <v>1074</v>
      </c>
      <c r="M14" s="12">
        <v>293</v>
      </c>
      <c r="N14" s="12">
        <v>132</v>
      </c>
      <c r="O14" s="12">
        <v>565</v>
      </c>
      <c r="P14" s="21">
        <f t="shared" si="3"/>
        <v>26862</v>
      </c>
      <c r="Q14" s="7">
        <f t="shared" si="4"/>
        <v>4.8393269302360213</v>
      </c>
      <c r="R14" s="12">
        <v>25018</v>
      </c>
      <c r="S14" s="12">
        <v>993</v>
      </c>
      <c r="T14" s="12">
        <v>269</v>
      </c>
      <c r="U14" s="12">
        <v>111</v>
      </c>
      <c r="V14" s="12">
        <v>471</v>
      </c>
      <c r="W14" s="21">
        <f t="shared" si="5"/>
        <v>26862</v>
      </c>
      <c r="X14" s="7">
        <f t="shared" si="6"/>
        <v>4.8604720422902243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s="3" customFormat="1" x14ac:dyDescent="0.25">
      <c r="A15" s="10">
        <v>42747</v>
      </c>
      <c r="B15" s="11" t="s">
        <v>16</v>
      </c>
      <c r="C15" s="7">
        <f t="shared" si="0"/>
        <v>4.8604835513277846</v>
      </c>
      <c r="D15" s="12">
        <v>25487</v>
      </c>
      <c r="E15" s="12">
        <v>652</v>
      </c>
      <c r="F15" s="12">
        <v>236</v>
      </c>
      <c r="G15" s="12">
        <v>96</v>
      </c>
      <c r="H15" s="12">
        <v>441</v>
      </c>
      <c r="I15" s="21">
        <f t="shared" si="1"/>
        <v>26912</v>
      </c>
      <c r="J15" s="7">
        <f t="shared" si="2"/>
        <v>4.8819857312722945</v>
      </c>
      <c r="K15" s="12">
        <v>24839</v>
      </c>
      <c r="L15" s="12">
        <v>1080</v>
      </c>
      <c r="M15" s="12">
        <v>294</v>
      </c>
      <c r="N15" s="12">
        <v>132</v>
      </c>
      <c r="O15" s="12">
        <v>567</v>
      </c>
      <c r="P15" s="21">
        <f t="shared" si="3"/>
        <v>26912</v>
      </c>
      <c r="Q15" s="7">
        <f t="shared" si="4"/>
        <v>4.8390309155766946</v>
      </c>
      <c r="R15" s="12">
        <v>25063</v>
      </c>
      <c r="S15" s="12">
        <v>997</v>
      </c>
      <c r="T15" s="12">
        <v>268</v>
      </c>
      <c r="U15" s="12">
        <v>113</v>
      </c>
      <c r="V15" s="12">
        <v>471</v>
      </c>
      <c r="W15" s="21">
        <f t="shared" si="5"/>
        <v>26912</v>
      </c>
      <c r="X15" s="7">
        <f t="shared" si="6"/>
        <v>4.8604340071343639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s="3" customFormat="1" x14ac:dyDescent="0.25">
      <c r="A16" s="10">
        <v>42748</v>
      </c>
      <c r="B16" s="11" t="s">
        <v>17</v>
      </c>
      <c r="C16" s="7">
        <f t="shared" si="0"/>
        <v>4.8606729368782249</v>
      </c>
      <c r="D16" s="12">
        <v>25577</v>
      </c>
      <c r="E16" s="12">
        <v>656</v>
      </c>
      <c r="F16" s="12">
        <v>235</v>
      </c>
      <c r="G16" s="12">
        <v>96</v>
      </c>
      <c r="H16" s="12">
        <v>442</v>
      </c>
      <c r="I16" s="21">
        <f t="shared" si="1"/>
        <v>27006</v>
      </c>
      <c r="J16" s="7">
        <f t="shared" si="2"/>
        <v>4.8821743316300079</v>
      </c>
      <c r="K16" s="12">
        <v>24931</v>
      </c>
      <c r="L16" s="12">
        <v>1082</v>
      </c>
      <c r="M16" s="12">
        <v>293</v>
      </c>
      <c r="N16" s="12">
        <v>132</v>
      </c>
      <c r="O16" s="12">
        <v>568</v>
      </c>
      <c r="P16" s="21">
        <f t="shared" si="3"/>
        <v>27006</v>
      </c>
      <c r="Q16" s="7">
        <f t="shared" si="4"/>
        <v>4.8394430867214693</v>
      </c>
      <c r="R16" s="12">
        <v>25149</v>
      </c>
      <c r="S16" s="12">
        <v>1002</v>
      </c>
      <c r="T16" s="12">
        <v>269</v>
      </c>
      <c r="U16" s="12">
        <v>114</v>
      </c>
      <c r="V16" s="12">
        <v>472</v>
      </c>
      <c r="W16" s="21">
        <f t="shared" si="5"/>
        <v>27006</v>
      </c>
      <c r="X16" s="7">
        <f t="shared" si="6"/>
        <v>4.8604013922831966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s="3" customFormat="1" x14ac:dyDescent="0.25">
      <c r="A17" s="10">
        <v>42749</v>
      </c>
      <c r="B17" s="11" t="s">
        <v>18</v>
      </c>
      <c r="C17" s="7">
        <f t="shared" si="0"/>
        <v>4.8605657237936768</v>
      </c>
      <c r="D17" s="12">
        <v>25616</v>
      </c>
      <c r="E17" s="12">
        <v>653</v>
      </c>
      <c r="F17" s="12">
        <v>237</v>
      </c>
      <c r="G17" s="12">
        <v>96</v>
      </c>
      <c r="H17" s="12">
        <v>443</v>
      </c>
      <c r="I17" s="21">
        <f t="shared" si="1"/>
        <v>27045</v>
      </c>
      <c r="J17" s="7">
        <f t="shared" si="2"/>
        <v>4.8821593640229244</v>
      </c>
      <c r="K17" s="12">
        <v>24968</v>
      </c>
      <c r="L17" s="12">
        <v>1079</v>
      </c>
      <c r="M17" s="12">
        <v>296</v>
      </c>
      <c r="N17" s="12">
        <v>132</v>
      </c>
      <c r="O17" s="12">
        <v>570</v>
      </c>
      <c r="P17" s="21">
        <f t="shared" si="3"/>
        <v>27045</v>
      </c>
      <c r="Q17" s="7">
        <f t="shared" si="4"/>
        <v>4.8392678868552412</v>
      </c>
      <c r="R17" s="12">
        <v>25183</v>
      </c>
      <c r="S17" s="12">
        <v>1003</v>
      </c>
      <c r="T17" s="12">
        <v>273</v>
      </c>
      <c r="U17" s="12">
        <v>114</v>
      </c>
      <c r="V17" s="12">
        <v>472</v>
      </c>
      <c r="W17" s="21">
        <f t="shared" si="5"/>
        <v>27045</v>
      </c>
      <c r="X17" s="7">
        <f t="shared" si="6"/>
        <v>4.8602699205028657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s="3" customFormat="1" x14ac:dyDescent="0.25">
      <c r="A18" s="13">
        <v>42750</v>
      </c>
      <c r="B18" s="14" t="s">
        <v>12</v>
      </c>
      <c r="C18" s="15">
        <f t="shared" si="0"/>
        <v>4.8610536426777005</v>
      </c>
      <c r="D18" s="16">
        <v>25639</v>
      </c>
      <c r="E18" s="16">
        <v>657</v>
      </c>
      <c r="F18" s="16">
        <v>235</v>
      </c>
      <c r="G18" s="16">
        <v>96</v>
      </c>
      <c r="H18" s="16">
        <v>441</v>
      </c>
      <c r="I18" s="22">
        <f t="shared" si="1"/>
        <v>27068</v>
      </c>
      <c r="J18" s="15">
        <f t="shared" si="2"/>
        <v>4.882555046549431</v>
      </c>
      <c r="K18" s="16">
        <v>24994</v>
      </c>
      <c r="L18" s="16">
        <v>1079</v>
      </c>
      <c r="M18" s="16">
        <v>295</v>
      </c>
      <c r="N18" s="16">
        <v>132</v>
      </c>
      <c r="O18" s="16">
        <v>568</v>
      </c>
      <c r="P18" s="22">
        <f t="shared" si="3"/>
        <v>27068</v>
      </c>
      <c r="Q18" s="15">
        <f t="shared" si="4"/>
        <v>4.8397739027634108</v>
      </c>
      <c r="R18" s="16">
        <v>25207</v>
      </c>
      <c r="S18" s="16">
        <v>1007</v>
      </c>
      <c r="T18" s="16">
        <v>271</v>
      </c>
      <c r="U18" s="16">
        <v>114</v>
      </c>
      <c r="V18" s="16">
        <v>469</v>
      </c>
      <c r="W18" s="22">
        <f t="shared" si="5"/>
        <v>27068</v>
      </c>
      <c r="X18" s="15">
        <f t="shared" si="6"/>
        <v>4.8608319787202605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s="3" customFormat="1" x14ac:dyDescent="0.25">
      <c r="A19" s="10">
        <v>42751</v>
      </c>
      <c r="B19" s="11" t="s">
        <v>13</v>
      </c>
      <c r="C19" s="7">
        <f t="shared" si="0"/>
        <v>4.8610885558918335</v>
      </c>
      <c r="D19" s="12">
        <v>25663</v>
      </c>
      <c r="E19" s="12">
        <v>657</v>
      </c>
      <c r="F19" s="12">
        <v>237</v>
      </c>
      <c r="G19" s="12">
        <v>96</v>
      </c>
      <c r="H19" s="12">
        <v>441</v>
      </c>
      <c r="I19" s="21">
        <f t="shared" si="1"/>
        <v>27094</v>
      </c>
      <c r="J19" s="7">
        <f t="shared" si="2"/>
        <v>4.8825201151546471</v>
      </c>
      <c r="K19" s="12">
        <v>25019</v>
      </c>
      <c r="L19" s="12">
        <v>1081</v>
      </c>
      <c r="M19" s="12">
        <v>293</v>
      </c>
      <c r="N19" s="12">
        <v>132</v>
      </c>
      <c r="O19" s="12">
        <v>569</v>
      </c>
      <c r="P19" s="21">
        <f t="shared" si="3"/>
        <v>27094</v>
      </c>
      <c r="Q19" s="7">
        <f t="shared" si="4"/>
        <v>4.83985384217908</v>
      </c>
      <c r="R19" s="12">
        <v>25231</v>
      </c>
      <c r="S19" s="12">
        <v>1009</v>
      </c>
      <c r="T19" s="12">
        <v>271</v>
      </c>
      <c r="U19" s="12">
        <v>114</v>
      </c>
      <c r="V19" s="12">
        <v>469</v>
      </c>
      <c r="W19" s="21">
        <f t="shared" si="5"/>
        <v>27094</v>
      </c>
      <c r="X19" s="7">
        <f t="shared" si="6"/>
        <v>4.8608917103417735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s="3" customFormat="1" x14ac:dyDescent="0.25">
      <c r="A20" s="10">
        <v>42752</v>
      </c>
      <c r="B20" s="11" t="s">
        <v>14</v>
      </c>
      <c r="C20" s="7">
        <f t="shared" si="0"/>
        <v>4.8608470287665506</v>
      </c>
      <c r="D20" s="12">
        <v>25706</v>
      </c>
      <c r="E20" s="12">
        <v>657</v>
      </c>
      <c r="F20" s="12">
        <v>235</v>
      </c>
      <c r="G20" s="12">
        <v>97</v>
      </c>
      <c r="H20" s="12">
        <v>443</v>
      </c>
      <c r="I20" s="21">
        <f t="shared" si="1"/>
        <v>27138</v>
      </c>
      <c r="J20" s="7">
        <f t="shared" si="2"/>
        <v>4.8824526494214755</v>
      </c>
      <c r="K20" s="12">
        <v>25058</v>
      </c>
      <c r="L20" s="12">
        <v>1080</v>
      </c>
      <c r="M20" s="12">
        <v>295</v>
      </c>
      <c r="N20" s="12">
        <v>133</v>
      </c>
      <c r="O20" s="12">
        <v>572</v>
      </c>
      <c r="P20" s="21">
        <f t="shared" si="3"/>
        <v>27138</v>
      </c>
      <c r="Q20" s="7">
        <f t="shared" si="4"/>
        <v>4.8394502174073253</v>
      </c>
      <c r="R20" s="12">
        <v>25271</v>
      </c>
      <c r="S20" s="12">
        <v>1009</v>
      </c>
      <c r="T20" s="12">
        <v>272</v>
      </c>
      <c r="U20" s="12">
        <v>115</v>
      </c>
      <c r="V20" s="12">
        <v>471</v>
      </c>
      <c r="W20" s="21">
        <f t="shared" si="5"/>
        <v>27138</v>
      </c>
      <c r="X20" s="7">
        <f t="shared" si="6"/>
        <v>4.8606382194708528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s="3" customFormat="1" x14ac:dyDescent="0.25">
      <c r="A21" s="10">
        <v>42753</v>
      </c>
      <c r="B21" s="11" t="s">
        <v>15</v>
      </c>
      <c r="C21" s="7">
        <f t="shared" si="0"/>
        <v>4.8611223451842589</v>
      </c>
      <c r="D21" s="12">
        <v>25763</v>
      </c>
      <c r="E21" s="12">
        <v>661</v>
      </c>
      <c r="F21" s="12">
        <v>235</v>
      </c>
      <c r="G21" s="12">
        <v>98</v>
      </c>
      <c r="H21" s="12">
        <v>442</v>
      </c>
      <c r="I21" s="21">
        <f t="shared" si="1"/>
        <v>27199</v>
      </c>
      <c r="J21" s="7">
        <f t="shared" si="2"/>
        <v>4.8826059781609619</v>
      </c>
      <c r="K21" s="12">
        <v>25115</v>
      </c>
      <c r="L21" s="12">
        <v>1085</v>
      </c>
      <c r="M21" s="12">
        <v>293</v>
      </c>
      <c r="N21" s="12">
        <v>133</v>
      </c>
      <c r="O21" s="12">
        <v>573</v>
      </c>
      <c r="P21" s="21">
        <f t="shared" si="3"/>
        <v>27199</v>
      </c>
      <c r="Q21" s="7">
        <f t="shared" si="4"/>
        <v>4.8396264568550311</v>
      </c>
      <c r="R21" s="12">
        <v>25332</v>
      </c>
      <c r="S21" s="12">
        <v>1012</v>
      </c>
      <c r="T21" s="12">
        <v>270</v>
      </c>
      <c r="U21" s="12">
        <v>115</v>
      </c>
      <c r="V21" s="12">
        <v>470</v>
      </c>
      <c r="W21" s="21">
        <f t="shared" si="5"/>
        <v>27199</v>
      </c>
      <c r="X21" s="7">
        <f t="shared" si="6"/>
        <v>4.8611346005367846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s="3" customFormat="1" x14ac:dyDescent="0.25">
      <c r="A22" s="10">
        <v>42754</v>
      </c>
      <c r="B22" s="11" t="s">
        <v>16</v>
      </c>
      <c r="C22" s="7">
        <f t="shared" si="0"/>
        <v>4.860973430749838</v>
      </c>
      <c r="D22" s="12">
        <v>25799</v>
      </c>
      <c r="E22" s="12">
        <v>659</v>
      </c>
      <c r="F22" s="12">
        <v>238</v>
      </c>
      <c r="G22" s="12">
        <v>100</v>
      </c>
      <c r="H22" s="12">
        <v>441</v>
      </c>
      <c r="I22" s="21">
        <f t="shared" si="1"/>
        <v>27237</v>
      </c>
      <c r="J22" s="7">
        <f t="shared" si="2"/>
        <v>4.8825494731431505</v>
      </c>
      <c r="K22" s="12">
        <v>25150</v>
      </c>
      <c r="L22" s="12">
        <v>1083</v>
      </c>
      <c r="M22" s="12">
        <v>296</v>
      </c>
      <c r="N22" s="12">
        <v>134</v>
      </c>
      <c r="O22" s="12">
        <v>574</v>
      </c>
      <c r="P22" s="21">
        <f t="shared" si="3"/>
        <v>27237</v>
      </c>
      <c r="Q22" s="7">
        <f t="shared" si="4"/>
        <v>4.8394463413738666</v>
      </c>
      <c r="R22" s="12">
        <v>25366</v>
      </c>
      <c r="S22" s="12">
        <v>1011</v>
      </c>
      <c r="T22" s="12">
        <v>274</v>
      </c>
      <c r="U22" s="12">
        <v>115</v>
      </c>
      <c r="V22" s="12">
        <v>471</v>
      </c>
      <c r="W22" s="21">
        <f t="shared" si="5"/>
        <v>27237</v>
      </c>
      <c r="X22" s="7">
        <f t="shared" si="6"/>
        <v>4.860924477732496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s="3" customFormat="1" x14ac:dyDescent="0.25">
      <c r="A23" s="10">
        <v>42755</v>
      </c>
      <c r="B23" s="11" t="s">
        <v>17</v>
      </c>
      <c r="C23" s="7">
        <f t="shared" si="0"/>
        <v>4.8609858896829756</v>
      </c>
      <c r="D23" s="12">
        <v>25844</v>
      </c>
      <c r="E23" s="12">
        <v>662</v>
      </c>
      <c r="F23" s="12">
        <v>237</v>
      </c>
      <c r="G23" s="12">
        <v>100</v>
      </c>
      <c r="H23" s="12">
        <v>442</v>
      </c>
      <c r="I23" s="21">
        <f t="shared" si="1"/>
        <v>27285</v>
      </c>
      <c r="J23" s="7">
        <f t="shared" si="2"/>
        <v>4.8825728422210002</v>
      </c>
      <c r="K23" s="12">
        <v>25190</v>
      </c>
      <c r="L23" s="12">
        <v>1089</v>
      </c>
      <c r="M23" s="12">
        <v>298</v>
      </c>
      <c r="N23" s="12">
        <v>135</v>
      </c>
      <c r="O23" s="12">
        <v>573</v>
      </c>
      <c r="P23" s="21">
        <f t="shared" si="3"/>
        <v>27285</v>
      </c>
      <c r="Q23" s="7">
        <f t="shared" si="4"/>
        <v>4.8393989371449511</v>
      </c>
      <c r="R23" s="12">
        <v>25410</v>
      </c>
      <c r="S23" s="12">
        <v>1013</v>
      </c>
      <c r="T23" s="12">
        <v>276</v>
      </c>
      <c r="U23" s="12">
        <v>116</v>
      </c>
      <c r="V23" s="12">
        <v>470</v>
      </c>
      <c r="W23" s="21">
        <f t="shared" si="5"/>
        <v>27285</v>
      </c>
      <c r="X23" s="7">
        <f t="shared" si="6"/>
        <v>4.8609858896829756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x14ac:dyDescent="0.25">
      <c r="A24" s="10">
        <v>42756</v>
      </c>
      <c r="B24" s="11" t="s">
        <v>18</v>
      </c>
      <c r="C24" s="7">
        <f t="shared" si="0"/>
        <v>4.8607805080504392</v>
      </c>
      <c r="D24" s="12">
        <v>25866</v>
      </c>
      <c r="E24" s="12">
        <v>660</v>
      </c>
      <c r="F24" s="12">
        <v>238</v>
      </c>
      <c r="G24" s="12">
        <v>98</v>
      </c>
      <c r="H24" s="12">
        <v>445</v>
      </c>
      <c r="I24" s="21">
        <f t="shared" si="1"/>
        <v>27307</v>
      </c>
      <c r="J24" s="7">
        <f t="shared" si="2"/>
        <v>4.8824477240268065</v>
      </c>
      <c r="K24" s="12">
        <v>25208</v>
      </c>
      <c r="L24" s="12">
        <v>1089</v>
      </c>
      <c r="M24" s="12">
        <v>299</v>
      </c>
      <c r="N24" s="12">
        <v>134</v>
      </c>
      <c r="O24" s="12">
        <v>577</v>
      </c>
      <c r="P24" s="21">
        <f t="shared" si="3"/>
        <v>27307</v>
      </c>
      <c r="Q24" s="7">
        <f t="shared" si="4"/>
        <v>4.8389790163694295</v>
      </c>
      <c r="R24" s="12">
        <v>25432</v>
      </c>
      <c r="S24" s="12">
        <v>1011</v>
      </c>
      <c r="T24" s="12">
        <v>276</v>
      </c>
      <c r="U24" s="12">
        <v>117</v>
      </c>
      <c r="V24" s="12">
        <v>471</v>
      </c>
      <c r="W24" s="21">
        <f t="shared" si="5"/>
        <v>27307</v>
      </c>
      <c r="X24" s="7">
        <f t="shared" si="6"/>
        <v>4.8609147837550815</v>
      </c>
    </row>
    <row r="25" spans="1:51" s="3" customFormat="1" x14ac:dyDescent="0.25">
      <c r="A25" s="13">
        <v>42757</v>
      </c>
      <c r="B25" s="14" t="s">
        <v>12</v>
      </c>
      <c r="C25" s="15">
        <f t="shared" si="0"/>
        <v>4.8607542427680785</v>
      </c>
      <c r="D25" s="16">
        <v>25880</v>
      </c>
      <c r="E25" s="16">
        <v>659</v>
      </c>
      <c r="F25" s="16">
        <v>239</v>
      </c>
      <c r="G25" s="16">
        <v>98</v>
      </c>
      <c r="H25" s="16">
        <v>445</v>
      </c>
      <c r="I25" s="22">
        <f t="shared" si="1"/>
        <v>27321</v>
      </c>
      <c r="J25" s="15">
        <f t="shared" si="2"/>
        <v>4.8824713590278543</v>
      </c>
      <c r="K25" s="16">
        <v>25220</v>
      </c>
      <c r="L25" s="16">
        <v>1087</v>
      </c>
      <c r="M25" s="16">
        <v>301</v>
      </c>
      <c r="N25" s="16">
        <v>135</v>
      </c>
      <c r="O25" s="16">
        <v>578</v>
      </c>
      <c r="P25" s="22">
        <f t="shared" si="3"/>
        <v>27321</v>
      </c>
      <c r="Q25" s="15">
        <f t="shared" si="4"/>
        <v>4.838732110830497</v>
      </c>
      <c r="R25" s="16">
        <v>25449</v>
      </c>
      <c r="S25" s="16">
        <v>1007</v>
      </c>
      <c r="T25" s="16">
        <v>277</v>
      </c>
      <c r="U25" s="16">
        <v>117</v>
      </c>
      <c r="V25" s="16">
        <v>471</v>
      </c>
      <c r="W25" s="22">
        <f t="shared" si="5"/>
        <v>27321</v>
      </c>
      <c r="X25" s="15">
        <f t="shared" si="6"/>
        <v>4.8610592584458843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x14ac:dyDescent="0.25">
      <c r="A26" s="10">
        <v>42758</v>
      </c>
      <c r="B26" s="11" t="s">
        <v>13</v>
      </c>
      <c r="C26" s="7">
        <f t="shared" si="0"/>
        <v>4.8601442114124671</v>
      </c>
      <c r="D26" s="12">
        <v>25875</v>
      </c>
      <c r="E26" s="12">
        <v>659</v>
      </c>
      <c r="F26" s="12">
        <v>241</v>
      </c>
      <c r="G26" s="12">
        <v>98</v>
      </c>
      <c r="H26" s="12">
        <v>448</v>
      </c>
      <c r="I26" s="21">
        <f t="shared" si="1"/>
        <v>27321</v>
      </c>
      <c r="J26" s="7">
        <f t="shared" si="2"/>
        <v>4.8818857289264672</v>
      </c>
      <c r="K26" s="12">
        <v>25215</v>
      </c>
      <c r="L26" s="12">
        <v>1088</v>
      </c>
      <c r="M26" s="12">
        <v>302</v>
      </c>
      <c r="N26" s="12">
        <v>136</v>
      </c>
      <c r="O26" s="12">
        <v>580</v>
      </c>
      <c r="P26" s="21">
        <f t="shared" si="3"/>
        <v>27321</v>
      </c>
      <c r="Q26" s="7">
        <f t="shared" si="4"/>
        <v>4.8382196844917829</v>
      </c>
      <c r="R26" s="12">
        <v>25442</v>
      </c>
      <c r="S26" s="12">
        <v>1008</v>
      </c>
      <c r="T26" s="12">
        <v>278</v>
      </c>
      <c r="U26" s="12">
        <v>120</v>
      </c>
      <c r="V26" s="12">
        <v>473</v>
      </c>
      <c r="W26" s="21">
        <f t="shared" si="5"/>
        <v>27321</v>
      </c>
      <c r="X26" s="7">
        <f t="shared" si="6"/>
        <v>4.8603272208191504</v>
      </c>
    </row>
    <row r="27" spans="1:51" x14ac:dyDescent="0.25">
      <c r="A27" s="10">
        <v>42759</v>
      </c>
      <c r="B27" s="11" t="s">
        <v>14</v>
      </c>
      <c r="C27" s="7">
        <f t="shared" si="0"/>
        <v>4.8595773997565193</v>
      </c>
      <c r="D27" s="12">
        <v>25441</v>
      </c>
      <c r="E27" s="12">
        <v>658</v>
      </c>
      <c r="F27" s="12">
        <v>241</v>
      </c>
      <c r="G27" s="12">
        <v>98</v>
      </c>
      <c r="H27" s="12">
        <v>447</v>
      </c>
      <c r="I27" s="21">
        <f t="shared" si="1"/>
        <v>26885</v>
      </c>
      <c r="J27" s="7">
        <f t="shared" si="2"/>
        <v>4.8801562209410454</v>
      </c>
      <c r="K27" s="12">
        <v>25213</v>
      </c>
      <c r="L27" s="12">
        <v>1086</v>
      </c>
      <c r="M27" s="12">
        <v>302</v>
      </c>
      <c r="N27" s="12">
        <v>136</v>
      </c>
      <c r="O27" s="12">
        <v>580</v>
      </c>
      <c r="P27" s="21">
        <f t="shared" si="3"/>
        <v>27317</v>
      </c>
      <c r="Q27" s="7">
        <f t="shared" si="4"/>
        <v>4.8382692096496687</v>
      </c>
      <c r="R27" s="12">
        <v>25441</v>
      </c>
      <c r="S27" s="12">
        <v>1003</v>
      </c>
      <c r="T27" s="12">
        <v>280</v>
      </c>
      <c r="U27" s="12">
        <v>119</v>
      </c>
      <c r="V27" s="12">
        <v>474</v>
      </c>
      <c r="W27" s="21">
        <f t="shared" si="5"/>
        <v>27317</v>
      </c>
      <c r="X27" s="7">
        <f t="shared" si="6"/>
        <v>4.8603067686788446</v>
      </c>
    </row>
    <row r="28" spans="1:51" hidden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idden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idden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idden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idden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idden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idden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s="3" customFormat="1" ht="18" customHeight="1" x14ac:dyDescent="0.25">
      <c r="A35" s="17">
        <v>42736</v>
      </c>
      <c r="B35" s="18" t="s">
        <v>19</v>
      </c>
      <c r="C35" s="19">
        <f>AVERAGE(C4:C27)</f>
        <v>4.8602103472432203</v>
      </c>
      <c r="D35" s="20">
        <f>AVERAGE(D4:D27)</f>
        <v>25506.458333333332</v>
      </c>
      <c r="E35" s="20">
        <f t="shared" ref="E35:J35" si="7">AVERAGE(E4:E27)</f>
        <v>654.16666666666663</v>
      </c>
      <c r="F35" s="20">
        <f t="shared" si="7"/>
        <v>239</v>
      </c>
      <c r="G35" s="20">
        <f t="shared" si="7"/>
        <v>95.541666666666671</v>
      </c>
      <c r="H35" s="20">
        <f t="shared" si="7"/>
        <v>440.625</v>
      </c>
      <c r="I35" s="20">
        <f t="shared" si="7"/>
        <v>26935.791666666668</v>
      </c>
      <c r="J35" s="19">
        <f t="shared" si="7"/>
        <v>4.881889049034922</v>
      </c>
      <c r="K35" s="20">
        <f t="shared" ref="K35:Q35" si="8">AVERAGE(K4:K27)</f>
        <v>24874.458333333332</v>
      </c>
      <c r="L35" s="20">
        <f t="shared" si="8"/>
        <v>1081.1666666666667</v>
      </c>
      <c r="M35" s="20">
        <f t="shared" si="8"/>
        <v>295.125</v>
      </c>
      <c r="N35" s="20">
        <f t="shared" si="8"/>
        <v>132.95833333333334</v>
      </c>
      <c r="O35" s="20">
        <f t="shared" si="8"/>
        <v>570.08333333333337</v>
      </c>
      <c r="P35" s="20">
        <f t="shared" si="8"/>
        <v>26953.791666666668</v>
      </c>
      <c r="Q35" s="19">
        <f t="shared" si="8"/>
        <v>4.8385832087057503</v>
      </c>
      <c r="R35" s="20">
        <f t="shared" ref="R35:X35" si="9">AVERAGE(R4:R27)</f>
        <v>25095.416666666668</v>
      </c>
      <c r="S35" s="20">
        <f t="shared" si="9"/>
        <v>1002.2916666666666</v>
      </c>
      <c r="T35" s="20">
        <f t="shared" si="9"/>
        <v>272.04166666666669</v>
      </c>
      <c r="U35" s="20">
        <f t="shared" si="9"/>
        <v>113.45833333333333</v>
      </c>
      <c r="V35" s="20">
        <f t="shared" si="9"/>
        <v>470.58333333333331</v>
      </c>
      <c r="W35" s="20">
        <f t="shared" si="9"/>
        <v>26953.791666666668</v>
      </c>
      <c r="X35" s="23">
        <f t="shared" si="9"/>
        <v>4.8601587839889904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idden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idden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idden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x14ac:dyDescent="0.25">
      <c r="A39" s="10">
        <v>42770</v>
      </c>
      <c r="B39" s="11" t="s">
        <v>18</v>
      </c>
      <c r="C39" s="7">
        <f t="shared" si="0"/>
        <v>4.8582919945793392</v>
      </c>
      <c r="D39" s="12">
        <v>25384</v>
      </c>
      <c r="E39" s="12">
        <v>644</v>
      </c>
      <c r="F39" s="12">
        <v>237</v>
      </c>
      <c r="G39" s="12">
        <v>95</v>
      </c>
      <c r="H39" s="12">
        <v>451</v>
      </c>
      <c r="I39" s="21">
        <f t="shared" si="1"/>
        <v>26811</v>
      </c>
      <c r="J39" s="7">
        <f t="shared" si="2"/>
        <v>4.8803849166386932</v>
      </c>
      <c r="K39" s="12">
        <v>24732</v>
      </c>
      <c r="L39" s="12">
        <v>1054</v>
      </c>
      <c r="M39" s="12">
        <v>306</v>
      </c>
      <c r="N39" s="12">
        <v>138</v>
      </c>
      <c r="O39" s="12">
        <v>581</v>
      </c>
      <c r="P39" s="21">
        <f t="shared" si="3"/>
        <v>26811</v>
      </c>
      <c r="Q39" s="7">
        <f t="shared" si="4"/>
        <v>4.8357390623251648</v>
      </c>
      <c r="R39" s="12">
        <v>24960</v>
      </c>
      <c r="S39" s="12">
        <v>979</v>
      </c>
      <c r="T39" s="12">
        <v>281</v>
      </c>
      <c r="U39" s="12">
        <v>118</v>
      </c>
      <c r="V39" s="12">
        <v>473</v>
      </c>
      <c r="W39" s="21">
        <f t="shared" si="5"/>
        <v>26811</v>
      </c>
      <c r="X39" s="7">
        <f t="shared" si="6"/>
        <v>4.8587520047741597</v>
      </c>
    </row>
    <row r="40" spans="1:51" s="3" customFormat="1" x14ac:dyDescent="0.25">
      <c r="A40" s="13">
        <v>42771</v>
      </c>
      <c r="B40" s="14" t="s">
        <v>12</v>
      </c>
      <c r="C40" s="15">
        <f t="shared" si="0"/>
        <v>4.8581289231530143</v>
      </c>
      <c r="D40" s="16">
        <v>25332</v>
      </c>
      <c r="E40" s="16">
        <v>646</v>
      </c>
      <c r="F40" s="16">
        <v>238</v>
      </c>
      <c r="G40" s="16">
        <v>95</v>
      </c>
      <c r="H40" s="16">
        <v>450</v>
      </c>
      <c r="I40" s="22">
        <f t="shared" si="1"/>
        <v>26761</v>
      </c>
      <c r="J40" s="15">
        <f t="shared" si="2"/>
        <v>4.8801614289451063</v>
      </c>
      <c r="K40" s="16">
        <v>24685</v>
      </c>
      <c r="L40" s="16">
        <v>1053</v>
      </c>
      <c r="M40" s="16">
        <v>307</v>
      </c>
      <c r="N40" s="16">
        <v>137</v>
      </c>
      <c r="O40" s="16">
        <v>580</v>
      </c>
      <c r="P40" s="22">
        <f t="shared" si="3"/>
        <v>26762</v>
      </c>
      <c r="Q40" s="15">
        <f t="shared" si="4"/>
        <v>4.8356625065391228</v>
      </c>
      <c r="R40" s="16">
        <v>24910</v>
      </c>
      <c r="S40" s="16">
        <v>979</v>
      </c>
      <c r="T40" s="16">
        <v>282</v>
      </c>
      <c r="U40" s="16">
        <v>118</v>
      </c>
      <c r="V40" s="16">
        <v>472</v>
      </c>
      <c r="W40" s="22">
        <f t="shared" si="5"/>
        <v>26761</v>
      </c>
      <c r="X40" s="15">
        <f t="shared" si="6"/>
        <v>4.8585628339748137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x14ac:dyDescent="0.25">
      <c r="A41" s="10">
        <v>42772</v>
      </c>
      <c r="B41" s="11" t="s">
        <v>13</v>
      </c>
      <c r="C41" s="7">
        <f t="shared" si="0"/>
        <v>4.858216770139876</v>
      </c>
      <c r="D41" s="12">
        <v>25310</v>
      </c>
      <c r="E41" s="12">
        <v>647</v>
      </c>
      <c r="F41" s="12">
        <v>236</v>
      </c>
      <c r="G41" s="12">
        <v>95</v>
      </c>
      <c r="H41" s="12">
        <v>450</v>
      </c>
      <c r="I41" s="21">
        <f t="shared" si="1"/>
        <v>26738</v>
      </c>
      <c r="J41" s="7">
        <f t="shared" si="2"/>
        <v>4.8801705437953471</v>
      </c>
      <c r="K41" s="12">
        <v>24665</v>
      </c>
      <c r="L41" s="12">
        <v>1052</v>
      </c>
      <c r="M41" s="12">
        <v>306</v>
      </c>
      <c r="N41" s="12">
        <v>136</v>
      </c>
      <c r="O41" s="12">
        <v>579</v>
      </c>
      <c r="P41" s="21">
        <f t="shared" si="3"/>
        <v>26738</v>
      </c>
      <c r="Q41" s="7">
        <f t="shared" si="4"/>
        <v>4.8358889969332033</v>
      </c>
      <c r="R41" s="12">
        <v>24889</v>
      </c>
      <c r="S41" s="12">
        <v>978</v>
      </c>
      <c r="T41" s="12">
        <v>282</v>
      </c>
      <c r="U41" s="12">
        <v>117</v>
      </c>
      <c r="V41" s="12">
        <v>472</v>
      </c>
      <c r="W41" s="21">
        <f t="shared" si="5"/>
        <v>26738</v>
      </c>
      <c r="X41" s="7">
        <f t="shared" si="6"/>
        <v>4.8585907696910766</v>
      </c>
    </row>
    <row r="42" spans="1:51" x14ac:dyDescent="0.25">
      <c r="A42" s="10">
        <v>42773</v>
      </c>
      <c r="B42" s="11" t="s">
        <v>14</v>
      </c>
      <c r="C42" s="7">
        <f t="shared" si="0"/>
        <v>4.8581236269223087</v>
      </c>
      <c r="D42" s="12">
        <v>25274</v>
      </c>
      <c r="E42" s="12">
        <v>650</v>
      </c>
      <c r="F42" s="12">
        <v>236</v>
      </c>
      <c r="G42" s="12">
        <v>95</v>
      </c>
      <c r="H42" s="12">
        <v>449</v>
      </c>
      <c r="I42" s="21">
        <f t="shared" si="1"/>
        <v>26704</v>
      </c>
      <c r="J42" s="7">
        <f t="shared" si="2"/>
        <v>4.8800554224086277</v>
      </c>
      <c r="K42" s="12">
        <v>24630</v>
      </c>
      <c r="L42" s="12">
        <v>1054</v>
      </c>
      <c r="M42" s="12">
        <v>306</v>
      </c>
      <c r="N42" s="12">
        <v>136</v>
      </c>
      <c r="O42" s="12">
        <v>578</v>
      </c>
      <c r="P42" s="21">
        <f t="shared" si="3"/>
        <v>26704</v>
      </c>
      <c r="Q42" s="7">
        <f t="shared" si="4"/>
        <v>4.8357549430796887</v>
      </c>
      <c r="R42" s="12">
        <v>24855</v>
      </c>
      <c r="S42" s="12">
        <v>980</v>
      </c>
      <c r="T42" s="12">
        <v>281</v>
      </c>
      <c r="U42" s="12">
        <v>117</v>
      </c>
      <c r="V42" s="12">
        <v>471</v>
      </c>
      <c r="W42" s="21">
        <f t="shared" si="5"/>
        <v>26704</v>
      </c>
      <c r="X42" s="7">
        <f t="shared" si="6"/>
        <v>4.8585605152786098</v>
      </c>
    </row>
    <row r="43" spans="1:51" x14ac:dyDescent="0.25">
      <c r="A43" s="10">
        <v>42774</v>
      </c>
      <c r="B43" s="11" t="s">
        <v>15</v>
      </c>
      <c r="C43" s="7">
        <f t="shared" si="0"/>
        <v>4.858178541273559</v>
      </c>
      <c r="D43" s="12">
        <v>25240</v>
      </c>
      <c r="E43" s="12">
        <v>648</v>
      </c>
      <c r="F43" s="12">
        <v>236</v>
      </c>
      <c r="G43" s="12">
        <v>95</v>
      </c>
      <c r="H43" s="12">
        <v>448</v>
      </c>
      <c r="I43" s="21">
        <f t="shared" si="1"/>
        <v>26667</v>
      </c>
      <c r="J43" s="7">
        <f t="shared" si="2"/>
        <v>4.8801139985750179</v>
      </c>
      <c r="K43" s="12">
        <v>24598</v>
      </c>
      <c r="L43" s="12">
        <v>1052</v>
      </c>
      <c r="M43" s="12">
        <v>304</v>
      </c>
      <c r="N43" s="12">
        <v>136</v>
      </c>
      <c r="O43" s="12">
        <v>577</v>
      </c>
      <c r="P43" s="21">
        <f t="shared" si="3"/>
        <v>26667</v>
      </c>
      <c r="Q43" s="7">
        <f t="shared" si="4"/>
        <v>4.8359020512243598</v>
      </c>
      <c r="R43" s="12">
        <v>24822</v>
      </c>
      <c r="S43" s="12">
        <v>978</v>
      </c>
      <c r="T43" s="12">
        <v>280</v>
      </c>
      <c r="U43" s="12">
        <v>117</v>
      </c>
      <c r="V43" s="12">
        <v>471</v>
      </c>
      <c r="W43" s="21">
        <f t="shared" si="5"/>
        <v>26668</v>
      </c>
      <c r="X43" s="7">
        <f t="shared" si="6"/>
        <v>4.8585195740212992</v>
      </c>
    </row>
    <row r="44" spans="1:51" s="3" customFormat="1" x14ac:dyDescent="0.25">
      <c r="A44" s="10">
        <v>42775</v>
      </c>
      <c r="B44" s="11" t="s">
        <v>16</v>
      </c>
      <c r="C44" s="7">
        <f t="shared" si="0"/>
        <v>4.8589502928367629</v>
      </c>
      <c r="D44" s="12">
        <v>25214</v>
      </c>
      <c r="E44" s="12">
        <v>650</v>
      </c>
      <c r="F44" s="12">
        <v>234</v>
      </c>
      <c r="G44" s="12">
        <v>95</v>
      </c>
      <c r="H44" s="12">
        <v>443</v>
      </c>
      <c r="I44" s="21">
        <f t="shared" si="1"/>
        <v>26636</v>
      </c>
      <c r="J44" s="7">
        <f t="shared" si="2"/>
        <v>4.8808004204835562</v>
      </c>
      <c r="K44" s="12">
        <v>24571</v>
      </c>
      <c r="L44" s="12">
        <v>1054</v>
      </c>
      <c r="M44" s="12">
        <v>303</v>
      </c>
      <c r="N44" s="12">
        <v>137</v>
      </c>
      <c r="O44" s="12">
        <v>571</v>
      </c>
      <c r="P44" s="21">
        <f t="shared" si="3"/>
        <v>26636</v>
      </c>
      <c r="Q44" s="7">
        <f t="shared" si="4"/>
        <v>4.8364994743955547</v>
      </c>
      <c r="R44" s="12">
        <v>24798</v>
      </c>
      <c r="S44" s="12">
        <v>980</v>
      </c>
      <c r="T44" s="12">
        <v>277</v>
      </c>
      <c r="U44" s="12">
        <v>117</v>
      </c>
      <c r="V44" s="12">
        <v>464</v>
      </c>
      <c r="W44" s="21">
        <f t="shared" si="5"/>
        <v>26636</v>
      </c>
      <c r="X44" s="7">
        <f t="shared" si="6"/>
        <v>4.8595509836311761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s="3" customFormat="1" x14ac:dyDescent="0.25">
      <c r="A45" s="10">
        <v>42776</v>
      </c>
      <c r="B45" s="11" t="s">
        <v>17</v>
      </c>
      <c r="C45" s="7">
        <f t="shared" si="0"/>
        <v>4.8589035433810546</v>
      </c>
      <c r="D45" s="12">
        <v>25193</v>
      </c>
      <c r="E45" s="12">
        <v>648</v>
      </c>
      <c r="F45" s="12">
        <v>234</v>
      </c>
      <c r="G45" s="12">
        <v>95</v>
      </c>
      <c r="H45" s="12">
        <v>443</v>
      </c>
      <c r="I45" s="21">
        <f t="shared" si="1"/>
        <v>26613</v>
      </c>
      <c r="J45" s="7">
        <f t="shared" si="2"/>
        <v>4.8807725547664678</v>
      </c>
      <c r="K45" s="12">
        <v>24549</v>
      </c>
      <c r="L45" s="12">
        <v>1053</v>
      </c>
      <c r="M45" s="12">
        <v>303</v>
      </c>
      <c r="N45" s="12">
        <v>137</v>
      </c>
      <c r="O45" s="12">
        <v>571</v>
      </c>
      <c r="P45" s="21">
        <f t="shared" si="3"/>
        <v>26613</v>
      </c>
      <c r="Q45" s="7">
        <f t="shared" si="4"/>
        <v>4.8363957464397096</v>
      </c>
      <c r="R45" s="12">
        <v>24775</v>
      </c>
      <c r="S45" s="12">
        <v>981</v>
      </c>
      <c r="T45" s="12">
        <v>277</v>
      </c>
      <c r="U45" s="12">
        <v>117</v>
      </c>
      <c r="V45" s="12">
        <v>463</v>
      </c>
      <c r="W45" s="21">
        <f t="shared" si="5"/>
        <v>26613</v>
      </c>
      <c r="X45" s="7">
        <f t="shared" si="6"/>
        <v>4.8595423289369855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s="3" customFormat="1" x14ac:dyDescent="0.25">
      <c r="A46" s="10">
        <v>42777</v>
      </c>
      <c r="B46" s="11" t="s">
        <v>18</v>
      </c>
      <c r="C46" s="7">
        <f t="shared" si="0"/>
        <v>4.8587027297771099</v>
      </c>
      <c r="D46" s="12">
        <v>25200</v>
      </c>
      <c r="E46" s="12">
        <v>647</v>
      </c>
      <c r="F46" s="12">
        <v>233</v>
      </c>
      <c r="G46" s="12">
        <v>95</v>
      </c>
      <c r="H46" s="12">
        <v>445</v>
      </c>
      <c r="I46" s="21">
        <f t="shared" si="1"/>
        <v>26620</v>
      </c>
      <c r="J46" s="7">
        <f t="shared" si="2"/>
        <v>4.8806160781367396</v>
      </c>
      <c r="K46" s="12">
        <v>24555</v>
      </c>
      <c r="L46" s="12">
        <v>1052</v>
      </c>
      <c r="M46" s="12">
        <v>303</v>
      </c>
      <c r="N46" s="12">
        <v>137</v>
      </c>
      <c r="O46" s="12">
        <v>573</v>
      </c>
      <c r="P46" s="21">
        <f t="shared" si="3"/>
        <v>26620</v>
      </c>
      <c r="Q46" s="7">
        <f t="shared" si="4"/>
        <v>4.8361758076634107</v>
      </c>
      <c r="R46" s="12">
        <v>24781</v>
      </c>
      <c r="S46" s="12">
        <v>980</v>
      </c>
      <c r="T46" s="12">
        <v>277</v>
      </c>
      <c r="U46" s="12">
        <v>117</v>
      </c>
      <c r="V46" s="12">
        <v>465</v>
      </c>
      <c r="W46" s="21">
        <f t="shared" si="5"/>
        <v>26620</v>
      </c>
      <c r="X46" s="7">
        <f t="shared" si="6"/>
        <v>4.8593163035311795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s="3" customFormat="1" x14ac:dyDescent="0.25">
      <c r="A47" s="13">
        <v>42778</v>
      </c>
      <c r="B47" s="14" t="s">
        <v>12</v>
      </c>
      <c r="C47" s="15">
        <f t="shared" si="0"/>
        <v>4.8584054155697629</v>
      </c>
      <c r="D47" s="16">
        <v>25169</v>
      </c>
      <c r="E47" s="16">
        <v>647</v>
      </c>
      <c r="F47" s="16">
        <v>233</v>
      </c>
      <c r="G47" s="16">
        <v>95</v>
      </c>
      <c r="H47" s="16">
        <v>446</v>
      </c>
      <c r="I47" s="22">
        <f t="shared" si="1"/>
        <v>26590</v>
      </c>
      <c r="J47" s="15">
        <f t="shared" si="2"/>
        <v>4.8803309514855204</v>
      </c>
      <c r="K47" s="16">
        <v>24524</v>
      </c>
      <c r="L47" s="16">
        <v>1053</v>
      </c>
      <c r="M47" s="16">
        <v>302</v>
      </c>
      <c r="N47" s="16">
        <v>137</v>
      </c>
      <c r="O47" s="16">
        <v>574</v>
      </c>
      <c r="P47" s="22">
        <f t="shared" si="3"/>
        <v>26590</v>
      </c>
      <c r="Q47" s="15">
        <f t="shared" si="4"/>
        <v>4.8358781496803314</v>
      </c>
      <c r="R47" s="16">
        <v>24750</v>
      </c>
      <c r="S47" s="16">
        <v>979</v>
      </c>
      <c r="T47" s="16">
        <v>278</v>
      </c>
      <c r="U47" s="16">
        <v>118</v>
      </c>
      <c r="V47" s="16">
        <v>465</v>
      </c>
      <c r="W47" s="22">
        <f t="shared" si="5"/>
        <v>26590</v>
      </c>
      <c r="X47" s="15">
        <f t="shared" si="6"/>
        <v>4.8590071455434378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s="3" customFormat="1" x14ac:dyDescent="0.25">
      <c r="A48" s="10">
        <v>42779</v>
      </c>
      <c r="B48" s="11" t="s">
        <v>13</v>
      </c>
      <c r="C48" s="7">
        <f t="shared" si="0"/>
        <v>4.8581143817912622</v>
      </c>
      <c r="D48" s="12">
        <v>25145</v>
      </c>
      <c r="E48" s="12">
        <v>646</v>
      </c>
      <c r="F48" s="12">
        <v>232</v>
      </c>
      <c r="G48" s="12">
        <v>96</v>
      </c>
      <c r="H48" s="12">
        <v>447</v>
      </c>
      <c r="I48" s="21">
        <f t="shared" si="1"/>
        <v>26566</v>
      </c>
      <c r="J48" s="7">
        <f t="shared" si="2"/>
        <v>4.8800722728299331</v>
      </c>
      <c r="K48" s="12">
        <v>24499</v>
      </c>
      <c r="L48" s="12">
        <v>1050</v>
      </c>
      <c r="M48" s="12">
        <v>305</v>
      </c>
      <c r="N48" s="12">
        <v>137</v>
      </c>
      <c r="O48" s="12">
        <v>575</v>
      </c>
      <c r="P48" s="21">
        <f t="shared" si="3"/>
        <v>26566</v>
      </c>
      <c r="Q48" s="7">
        <f t="shared" si="4"/>
        <v>4.8354663856056614</v>
      </c>
      <c r="R48" s="12">
        <v>24727</v>
      </c>
      <c r="S48" s="12">
        <v>977</v>
      </c>
      <c r="T48" s="12">
        <v>278</v>
      </c>
      <c r="U48" s="12">
        <v>118</v>
      </c>
      <c r="V48" s="12">
        <v>466</v>
      </c>
      <c r="W48" s="21">
        <f t="shared" si="5"/>
        <v>26566</v>
      </c>
      <c r="X48" s="7">
        <f t="shared" si="6"/>
        <v>4.8588044869381921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s="3" customFormat="1" x14ac:dyDescent="0.25">
      <c r="A49" s="10">
        <v>42780</v>
      </c>
      <c r="B49" s="11" t="s">
        <v>14</v>
      </c>
      <c r="C49" s="7">
        <f t="shared" si="0"/>
        <v>4.8580112023710846</v>
      </c>
      <c r="D49" s="12">
        <v>25123</v>
      </c>
      <c r="E49" s="12">
        <v>642</v>
      </c>
      <c r="F49" s="12">
        <v>233</v>
      </c>
      <c r="G49" s="12">
        <v>96</v>
      </c>
      <c r="H49" s="12">
        <v>448</v>
      </c>
      <c r="I49" s="21">
        <f t="shared" si="1"/>
        <v>26542</v>
      </c>
      <c r="J49" s="7">
        <f t="shared" si="2"/>
        <v>4.8798884786376311</v>
      </c>
      <c r="K49" s="12">
        <v>24478</v>
      </c>
      <c r="L49" s="12">
        <v>1046</v>
      </c>
      <c r="M49" s="12">
        <v>305</v>
      </c>
      <c r="N49" s="12">
        <v>137</v>
      </c>
      <c r="O49" s="12">
        <v>576</v>
      </c>
      <c r="P49" s="21">
        <f t="shared" si="3"/>
        <v>26542</v>
      </c>
      <c r="Q49" s="7">
        <f t="shared" si="4"/>
        <v>4.8353176098259363</v>
      </c>
      <c r="R49" s="12">
        <v>24705</v>
      </c>
      <c r="S49" s="12">
        <v>976</v>
      </c>
      <c r="T49" s="12">
        <v>278</v>
      </c>
      <c r="U49" s="12">
        <v>117</v>
      </c>
      <c r="V49" s="12">
        <v>466</v>
      </c>
      <c r="W49" s="21">
        <f t="shared" si="5"/>
        <v>26542</v>
      </c>
      <c r="X49" s="7">
        <f t="shared" si="6"/>
        <v>4.8588275186496874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s="3" customFormat="1" x14ac:dyDescent="0.25">
      <c r="A50" s="10">
        <v>42781</v>
      </c>
      <c r="B50" s="11" t="s">
        <v>15</v>
      </c>
      <c r="C50" s="7">
        <f t="shared" si="0"/>
        <v>4.8577824730858232</v>
      </c>
      <c r="D50" s="12">
        <v>25085</v>
      </c>
      <c r="E50" s="12">
        <v>641</v>
      </c>
      <c r="F50" s="12">
        <v>234</v>
      </c>
      <c r="G50" s="12">
        <v>96</v>
      </c>
      <c r="H50" s="12">
        <v>448</v>
      </c>
      <c r="I50" s="21">
        <f t="shared" si="1"/>
        <v>26504</v>
      </c>
      <c r="J50" s="7">
        <f t="shared" si="2"/>
        <v>4.8796785390884398</v>
      </c>
      <c r="K50" s="12">
        <v>24441</v>
      </c>
      <c r="L50" s="12">
        <v>1044</v>
      </c>
      <c r="M50" s="12">
        <v>306</v>
      </c>
      <c r="N50" s="12">
        <v>137</v>
      </c>
      <c r="O50" s="12">
        <v>576</v>
      </c>
      <c r="P50" s="21">
        <f t="shared" si="3"/>
        <v>26504</v>
      </c>
      <c r="Q50" s="7">
        <f t="shared" si="4"/>
        <v>4.8350814971325082</v>
      </c>
      <c r="R50" s="12">
        <v>24665</v>
      </c>
      <c r="S50" s="12">
        <v>978</v>
      </c>
      <c r="T50" s="12">
        <v>279</v>
      </c>
      <c r="U50" s="12">
        <v>116</v>
      </c>
      <c r="V50" s="12">
        <v>466</v>
      </c>
      <c r="W50" s="21">
        <f t="shared" si="5"/>
        <v>26504</v>
      </c>
      <c r="X50" s="7">
        <f t="shared" si="6"/>
        <v>4.8585873830365225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s="3" customFormat="1" x14ac:dyDescent="0.25">
      <c r="A51" s="10">
        <v>42782</v>
      </c>
      <c r="B51" s="11" t="s">
        <v>16</v>
      </c>
      <c r="C51" s="7">
        <f t="shared" si="0"/>
        <v>4.8576225148074093</v>
      </c>
      <c r="D51" s="12">
        <v>25087</v>
      </c>
      <c r="E51" s="12">
        <v>641</v>
      </c>
      <c r="F51" s="12">
        <v>234</v>
      </c>
      <c r="G51" s="12">
        <v>96</v>
      </c>
      <c r="H51" s="12">
        <v>449</v>
      </c>
      <c r="I51" s="21">
        <f t="shared" si="1"/>
        <v>26507</v>
      </c>
      <c r="J51" s="7">
        <f t="shared" si="2"/>
        <v>4.8795412532538576</v>
      </c>
      <c r="K51" s="12">
        <v>24440</v>
      </c>
      <c r="L51" s="12">
        <v>1047</v>
      </c>
      <c r="M51" s="12">
        <v>307</v>
      </c>
      <c r="N51" s="12">
        <v>137</v>
      </c>
      <c r="O51" s="12">
        <v>576</v>
      </c>
      <c r="P51" s="21">
        <f t="shared" si="3"/>
        <v>26507</v>
      </c>
      <c r="Q51" s="7">
        <f t="shared" si="4"/>
        <v>4.8349115328026562</v>
      </c>
      <c r="R51" s="12">
        <v>24666</v>
      </c>
      <c r="S51" s="12">
        <v>979</v>
      </c>
      <c r="T51" s="12">
        <v>279</v>
      </c>
      <c r="U51" s="12">
        <v>116</v>
      </c>
      <c r="V51" s="12">
        <v>467</v>
      </c>
      <c r="W51" s="21">
        <f t="shared" si="5"/>
        <v>26507</v>
      </c>
      <c r="X51" s="7">
        <f t="shared" si="6"/>
        <v>4.8584147583657149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s="3" customFormat="1" x14ac:dyDescent="0.25">
      <c r="A52" s="10">
        <v>42783</v>
      </c>
      <c r="B52" s="11" t="s">
        <v>17</v>
      </c>
      <c r="C52" s="7">
        <f t="shared" si="0"/>
        <v>4.8574592866671695</v>
      </c>
      <c r="D52" s="12">
        <v>25065</v>
      </c>
      <c r="E52" s="12">
        <v>643</v>
      </c>
      <c r="F52" s="12">
        <v>234</v>
      </c>
      <c r="G52" s="12">
        <v>95</v>
      </c>
      <c r="H52" s="12">
        <v>449</v>
      </c>
      <c r="I52" s="21">
        <f t="shared" si="1"/>
        <v>26486</v>
      </c>
      <c r="J52" s="7">
        <f t="shared" si="2"/>
        <v>4.8794835007173605</v>
      </c>
      <c r="K52" s="12">
        <v>24417</v>
      </c>
      <c r="L52" s="12">
        <v>1049</v>
      </c>
      <c r="M52" s="12">
        <v>308</v>
      </c>
      <c r="N52" s="12">
        <v>137</v>
      </c>
      <c r="O52" s="12">
        <v>575</v>
      </c>
      <c r="P52" s="21">
        <f t="shared" si="3"/>
        <v>26486</v>
      </c>
      <c r="Q52" s="7">
        <f t="shared" si="4"/>
        <v>4.8347806388280601</v>
      </c>
      <c r="R52" s="12">
        <v>24641</v>
      </c>
      <c r="S52" s="12">
        <v>982</v>
      </c>
      <c r="T52" s="12">
        <v>280</v>
      </c>
      <c r="U52" s="12">
        <v>116</v>
      </c>
      <c r="V52" s="12">
        <v>467</v>
      </c>
      <c r="W52" s="21">
        <f t="shared" si="5"/>
        <v>26486</v>
      </c>
      <c r="X52" s="7">
        <f t="shared" si="6"/>
        <v>4.8581137204560898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s="3" customFormat="1" x14ac:dyDescent="0.25">
      <c r="A53" s="10">
        <v>42784</v>
      </c>
      <c r="B53" s="11" t="s">
        <v>18</v>
      </c>
      <c r="C53" s="7">
        <f t="shared" si="0"/>
        <v>4.8574345787324154</v>
      </c>
      <c r="D53" s="12">
        <v>25024</v>
      </c>
      <c r="E53" s="12">
        <v>642</v>
      </c>
      <c r="F53" s="12">
        <v>234</v>
      </c>
      <c r="G53" s="12">
        <v>95</v>
      </c>
      <c r="H53" s="12">
        <v>449</v>
      </c>
      <c r="I53" s="21">
        <f t="shared" si="1"/>
        <v>26444</v>
      </c>
      <c r="J53" s="7">
        <f t="shared" si="2"/>
        <v>4.8793299047042806</v>
      </c>
      <c r="K53" s="12">
        <v>24379</v>
      </c>
      <c r="L53" s="12">
        <v>1047</v>
      </c>
      <c r="M53" s="12">
        <v>307</v>
      </c>
      <c r="N53" s="12">
        <v>136</v>
      </c>
      <c r="O53" s="12">
        <v>575</v>
      </c>
      <c r="P53" s="21">
        <f t="shared" si="3"/>
        <v>26444</v>
      </c>
      <c r="Q53" s="7">
        <f t="shared" si="4"/>
        <v>4.8347829375283622</v>
      </c>
      <c r="R53" s="12">
        <v>24602</v>
      </c>
      <c r="S53" s="12">
        <v>981</v>
      </c>
      <c r="T53" s="12">
        <v>280</v>
      </c>
      <c r="U53" s="12">
        <v>115</v>
      </c>
      <c r="V53" s="12">
        <v>466</v>
      </c>
      <c r="W53" s="21">
        <f t="shared" si="5"/>
        <v>26444</v>
      </c>
      <c r="X53" s="7">
        <f t="shared" si="6"/>
        <v>4.8581908939646041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s="3" customFormat="1" x14ac:dyDescent="0.25">
      <c r="A54" s="13">
        <v>42785</v>
      </c>
      <c r="B54" s="14" t="s">
        <v>12</v>
      </c>
      <c r="C54" s="15">
        <f t="shared" si="0"/>
        <v>4.8577252704254859</v>
      </c>
      <c r="D54" s="16">
        <v>24991</v>
      </c>
      <c r="E54" s="16">
        <v>642</v>
      </c>
      <c r="F54" s="16">
        <v>235</v>
      </c>
      <c r="G54" s="16">
        <v>95</v>
      </c>
      <c r="H54" s="16">
        <v>446</v>
      </c>
      <c r="I54" s="22">
        <f t="shared" si="1"/>
        <v>26409</v>
      </c>
      <c r="J54" s="15">
        <f t="shared" si="2"/>
        <v>4.8795486387216478</v>
      </c>
      <c r="K54" s="16">
        <v>24349</v>
      </c>
      <c r="L54" s="16">
        <v>1046</v>
      </c>
      <c r="M54" s="16">
        <v>309</v>
      </c>
      <c r="N54" s="16">
        <v>135</v>
      </c>
      <c r="O54" s="16">
        <v>570</v>
      </c>
      <c r="P54" s="22">
        <f t="shared" si="3"/>
        <v>26409</v>
      </c>
      <c r="Q54" s="15">
        <f t="shared" si="4"/>
        <v>4.8353212919837931</v>
      </c>
      <c r="R54" s="16">
        <v>24567</v>
      </c>
      <c r="S54" s="16">
        <v>983</v>
      </c>
      <c r="T54" s="16">
        <v>281</v>
      </c>
      <c r="U54" s="16">
        <v>115</v>
      </c>
      <c r="V54" s="16">
        <v>463</v>
      </c>
      <c r="W54" s="22">
        <f t="shared" si="5"/>
        <v>26409</v>
      </c>
      <c r="X54" s="15">
        <f t="shared" si="6"/>
        <v>4.8583058805710175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s="3" customFormat="1" x14ac:dyDescent="0.25">
      <c r="A55" s="10">
        <v>42786</v>
      </c>
      <c r="B55" s="11" t="s">
        <v>13</v>
      </c>
      <c r="C55" s="7">
        <f t="shared" si="0"/>
        <v>4.8577723903683214</v>
      </c>
      <c r="D55" s="12">
        <v>24980</v>
      </c>
      <c r="E55" s="12">
        <v>645</v>
      </c>
      <c r="F55" s="12">
        <v>234</v>
      </c>
      <c r="G55" s="12">
        <v>95</v>
      </c>
      <c r="H55" s="12">
        <v>445</v>
      </c>
      <c r="I55" s="21">
        <f t="shared" si="1"/>
        <v>26399</v>
      </c>
      <c r="J55" s="7">
        <f t="shared" si="2"/>
        <v>4.8796166521459146</v>
      </c>
      <c r="K55" s="12">
        <v>24341</v>
      </c>
      <c r="L55" s="12">
        <v>1045</v>
      </c>
      <c r="M55" s="12">
        <v>309</v>
      </c>
      <c r="N55" s="12">
        <v>135</v>
      </c>
      <c r="O55" s="12">
        <v>569</v>
      </c>
      <c r="P55" s="21">
        <f t="shared" si="3"/>
        <v>26399</v>
      </c>
      <c r="Q55" s="7">
        <f t="shared" si="4"/>
        <v>4.8354483124360774</v>
      </c>
      <c r="R55" s="12">
        <v>24557</v>
      </c>
      <c r="S55" s="12">
        <v>983</v>
      </c>
      <c r="T55" s="12">
        <v>281</v>
      </c>
      <c r="U55" s="12">
        <v>115</v>
      </c>
      <c r="V55" s="12">
        <v>463</v>
      </c>
      <c r="W55" s="21">
        <f t="shared" si="5"/>
        <v>26399</v>
      </c>
      <c r="X55" s="7">
        <f t="shared" si="6"/>
        <v>4.8582522065229741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s="3" customFormat="1" x14ac:dyDescent="0.25">
      <c r="A56" s="10">
        <v>42787</v>
      </c>
      <c r="B56" s="11" t="s">
        <v>14</v>
      </c>
      <c r="C56" s="7">
        <f t="shared" si="0"/>
        <v>4.8579278459906021</v>
      </c>
      <c r="D56" s="12">
        <v>24971</v>
      </c>
      <c r="E56" s="12">
        <v>641</v>
      </c>
      <c r="F56" s="12">
        <v>236</v>
      </c>
      <c r="G56" s="12">
        <v>96</v>
      </c>
      <c r="H56" s="12">
        <v>444</v>
      </c>
      <c r="I56" s="21">
        <f t="shared" si="1"/>
        <v>26388</v>
      </c>
      <c r="J56" s="7">
        <f t="shared" si="2"/>
        <v>4.8796043656207368</v>
      </c>
      <c r="K56" s="12">
        <v>24334</v>
      </c>
      <c r="L56" s="12">
        <v>1043</v>
      </c>
      <c r="M56" s="12">
        <v>307</v>
      </c>
      <c r="N56" s="12">
        <v>135</v>
      </c>
      <c r="O56" s="12">
        <v>569</v>
      </c>
      <c r="P56" s="21">
        <f t="shared" si="3"/>
        <v>26388</v>
      </c>
      <c r="Q56" s="7">
        <f t="shared" si="4"/>
        <v>4.8356070941336968</v>
      </c>
      <c r="R56" s="12">
        <v>24552</v>
      </c>
      <c r="S56" s="12">
        <v>979</v>
      </c>
      <c r="T56" s="12">
        <v>280</v>
      </c>
      <c r="U56" s="12">
        <v>115</v>
      </c>
      <c r="V56" s="12">
        <v>462</v>
      </c>
      <c r="W56" s="21">
        <f t="shared" si="5"/>
        <v>26388</v>
      </c>
      <c r="X56" s="7">
        <f t="shared" si="6"/>
        <v>4.8585720782173718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s="3" customFormat="1" x14ac:dyDescent="0.25">
      <c r="A57" s="10">
        <v>42788</v>
      </c>
      <c r="B57" s="11" t="s">
        <v>15</v>
      </c>
      <c r="C57" s="7">
        <f t="shared" si="0"/>
        <v>4.857887496371462</v>
      </c>
      <c r="D57" s="12">
        <v>24993</v>
      </c>
      <c r="E57" s="12">
        <v>641</v>
      </c>
      <c r="F57" s="12">
        <v>237</v>
      </c>
      <c r="G57" s="12">
        <v>96</v>
      </c>
      <c r="H57" s="12">
        <v>444</v>
      </c>
      <c r="I57" s="21">
        <f t="shared" si="1"/>
        <v>26411</v>
      </c>
      <c r="J57" s="7">
        <f t="shared" si="2"/>
        <v>4.8796334860474806</v>
      </c>
      <c r="K57" s="12">
        <v>24356</v>
      </c>
      <c r="L57" s="12">
        <v>1043</v>
      </c>
      <c r="M57" s="12">
        <v>307</v>
      </c>
      <c r="N57" s="12">
        <v>135</v>
      </c>
      <c r="O57" s="12">
        <v>570</v>
      </c>
      <c r="P57" s="21">
        <f t="shared" si="3"/>
        <v>26411</v>
      </c>
      <c r="Q57" s="7">
        <f t="shared" si="4"/>
        <v>4.8355988035288329</v>
      </c>
      <c r="R57" s="12">
        <v>24571</v>
      </c>
      <c r="S57" s="12">
        <v>980</v>
      </c>
      <c r="T57" s="12">
        <v>283</v>
      </c>
      <c r="U57" s="12">
        <v>115</v>
      </c>
      <c r="V57" s="12">
        <v>462</v>
      </c>
      <c r="W57" s="21">
        <f t="shared" si="5"/>
        <v>26411</v>
      </c>
      <c r="X57" s="7">
        <f t="shared" si="6"/>
        <v>4.8584301995380716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s="3" customFormat="1" x14ac:dyDescent="0.25">
      <c r="A58" s="10">
        <v>42789</v>
      </c>
      <c r="B58" s="11" t="s">
        <v>16</v>
      </c>
      <c r="C58" s="7">
        <f t="shared" si="0"/>
        <v>4.8580331012211113</v>
      </c>
      <c r="D58" s="12">
        <v>25007</v>
      </c>
      <c r="E58" s="12">
        <v>641</v>
      </c>
      <c r="F58" s="12">
        <v>236</v>
      </c>
      <c r="G58" s="12">
        <v>96</v>
      </c>
      <c r="H58" s="12">
        <v>444</v>
      </c>
      <c r="I58" s="21">
        <f t="shared" si="1"/>
        <v>26424</v>
      </c>
      <c r="J58" s="7">
        <f t="shared" si="2"/>
        <v>4.8797683923705719</v>
      </c>
      <c r="K58" s="12">
        <v>24368</v>
      </c>
      <c r="L58" s="12">
        <v>1044</v>
      </c>
      <c r="M58" s="12">
        <v>307</v>
      </c>
      <c r="N58" s="12">
        <v>135</v>
      </c>
      <c r="O58" s="12">
        <v>570</v>
      </c>
      <c r="P58" s="21">
        <f t="shared" si="3"/>
        <v>26424</v>
      </c>
      <c r="Q58" s="7">
        <f t="shared" si="4"/>
        <v>4.8356418407508324</v>
      </c>
      <c r="R58" s="12">
        <v>24586</v>
      </c>
      <c r="S58" s="12">
        <v>979</v>
      </c>
      <c r="T58" s="12">
        <v>283</v>
      </c>
      <c r="U58" s="12">
        <v>115</v>
      </c>
      <c r="V58" s="12">
        <v>461</v>
      </c>
      <c r="W58" s="21">
        <f t="shared" si="5"/>
        <v>26424</v>
      </c>
      <c r="X58" s="7">
        <f t="shared" si="6"/>
        <v>4.8586890705419314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s="3" customFormat="1" x14ac:dyDescent="0.25">
      <c r="A59" s="10">
        <v>42790</v>
      </c>
      <c r="B59" s="11" t="s">
        <v>17</v>
      </c>
      <c r="C59" s="7">
        <f t="shared" si="0"/>
        <v>4.8576044427615805</v>
      </c>
      <c r="D59" s="12">
        <v>24992</v>
      </c>
      <c r="E59" s="12">
        <v>640</v>
      </c>
      <c r="F59" s="12">
        <v>236</v>
      </c>
      <c r="G59" s="12">
        <v>96</v>
      </c>
      <c r="H59" s="12">
        <v>446</v>
      </c>
      <c r="I59" s="21">
        <f t="shared" si="1"/>
        <v>26410</v>
      </c>
      <c r="J59" s="7">
        <f t="shared" si="2"/>
        <v>4.8794396062097691</v>
      </c>
      <c r="K59" s="12">
        <v>24351</v>
      </c>
      <c r="L59" s="12">
        <v>1045</v>
      </c>
      <c r="M59" s="12">
        <v>306</v>
      </c>
      <c r="N59" s="12">
        <v>135</v>
      </c>
      <c r="O59" s="12">
        <v>573</v>
      </c>
      <c r="P59" s="21">
        <f t="shared" si="3"/>
        <v>26410</v>
      </c>
      <c r="Q59" s="7">
        <f t="shared" si="4"/>
        <v>4.8351382052252934</v>
      </c>
      <c r="R59" s="12">
        <v>24568</v>
      </c>
      <c r="S59" s="12">
        <v>980</v>
      </c>
      <c r="T59" s="12">
        <v>284</v>
      </c>
      <c r="U59" s="12">
        <v>116</v>
      </c>
      <c r="V59" s="12">
        <v>462</v>
      </c>
      <c r="W59" s="21">
        <f t="shared" si="5"/>
        <v>26410</v>
      </c>
      <c r="X59" s="7">
        <f t="shared" si="6"/>
        <v>4.8582355168496782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s="3" customFormat="1" x14ac:dyDescent="0.25">
      <c r="A60" s="10">
        <v>42791</v>
      </c>
      <c r="B60" s="11" t="s">
        <v>18</v>
      </c>
      <c r="C60" s="7">
        <f t="shared" si="0"/>
        <v>4.8576587497001151</v>
      </c>
      <c r="D60" s="12">
        <v>24980</v>
      </c>
      <c r="E60" s="12">
        <v>642</v>
      </c>
      <c r="F60" s="12">
        <v>235</v>
      </c>
      <c r="G60" s="12">
        <v>96</v>
      </c>
      <c r="H60" s="12">
        <v>446</v>
      </c>
      <c r="I60" s="21">
        <f t="shared" si="1"/>
        <v>26399</v>
      </c>
      <c r="J60" s="7">
        <f t="shared" si="2"/>
        <v>4.8793893708095002</v>
      </c>
      <c r="K60" s="12">
        <v>24341</v>
      </c>
      <c r="L60" s="12">
        <v>1047</v>
      </c>
      <c r="M60" s="12">
        <v>305</v>
      </c>
      <c r="N60" s="12">
        <v>135</v>
      </c>
      <c r="O60" s="12">
        <v>571</v>
      </c>
      <c r="P60" s="21">
        <f t="shared" si="3"/>
        <v>26399</v>
      </c>
      <c r="Q60" s="7">
        <f t="shared" si="4"/>
        <v>4.8353725519906057</v>
      </c>
      <c r="R60" s="12">
        <v>24556</v>
      </c>
      <c r="S60" s="12">
        <v>983</v>
      </c>
      <c r="T60" s="12">
        <v>282</v>
      </c>
      <c r="U60" s="12">
        <v>116</v>
      </c>
      <c r="V60" s="12">
        <v>462</v>
      </c>
      <c r="W60" s="21">
        <f t="shared" si="5"/>
        <v>26399</v>
      </c>
      <c r="X60" s="7">
        <f t="shared" si="6"/>
        <v>4.8582143263002386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s="3" customFormat="1" x14ac:dyDescent="0.25">
      <c r="A61" s="13">
        <v>42792</v>
      </c>
      <c r="B61" s="14" t="s">
        <v>12</v>
      </c>
      <c r="C61" s="15">
        <f t="shared" si="0"/>
        <v>4.8577939375576005</v>
      </c>
      <c r="D61" s="16">
        <v>24988</v>
      </c>
      <c r="E61" s="16">
        <v>640</v>
      </c>
      <c r="F61" s="16">
        <v>235</v>
      </c>
      <c r="G61" s="16">
        <v>96</v>
      </c>
      <c r="H61" s="16">
        <v>444</v>
      </c>
      <c r="I61" s="22">
        <f t="shared" si="1"/>
        <v>26403</v>
      </c>
      <c r="J61" s="15">
        <f t="shared" si="2"/>
        <v>4.8797863879104648</v>
      </c>
      <c r="K61" s="16">
        <v>24344</v>
      </c>
      <c r="L61" s="16">
        <v>1049</v>
      </c>
      <c r="M61" s="16">
        <v>305</v>
      </c>
      <c r="N61" s="16">
        <v>135</v>
      </c>
      <c r="O61" s="16">
        <v>570</v>
      </c>
      <c r="P61" s="22">
        <f t="shared" si="3"/>
        <v>26403</v>
      </c>
      <c r="Q61" s="15">
        <f t="shared" si="4"/>
        <v>4.8354732416770823</v>
      </c>
      <c r="R61" s="16">
        <v>24561</v>
      </c>
      <c r="S61" s="16">
        <v>981</v>
      </c>
      <c r="T61" s="16">
        <v>281</v>
      </c>
      <c r="U61" s="16">
        <v>117</v>
      </c>
      <c r="V61" s="16">
        <v>463</v>
      </c>
      <c r="W61" s="22">
        <f t="shared" si="5"/>
        <v>26403</v>
      </c>
      <c r="X61" s="15">
        <f t="shared" si="6"/>
        <v>4.8581221830852552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s="3" customFormat="1" x14ac:dyDescent="0.25">
      <c r="A62" s="10">
        <v>42793</v>
      </c>
      <c r="B62" s="11" t="s">
        <v>13</v>
      </c>
      <c r="C62" s="7">
        <f t="shared" si="0"/>
        <v>4.8577357300536113</v>
      </c>
      <c r="D62" s="12">
        <v>25011</v>
      </c>
      <c r="E62" s="12">
        <v>641</v>
      </c>
      <c r="F62" s="12">
        <v>234</v>
      </c>
      <c r="G62" s="12">
        <v>96</v>
      </c>
      <c r="H62" s="12">
        <v>443</v>
      </c>
      <c r="I62" s="21">
        <f t="shared" si="1"/>
        <v>26425</v>
      </c>
      <c r="J62" s="7">
        <f t="shared" si="2"/>
        <v>4.8800756859035008</v>
      </c>
      <c r="K62" s="12">
        <v>24362</v>
      </c>
      <c r="L62" s="12">
        <v>1051</v>
      </c>
      <c r="M62" s="12">
        <v>305</v>
      </c>
      <c r="N62" s="12">
        <v>135</v>
      </c>
      <c r="O62" s="12">
        <v>572</v>
      </c>
      <c r="P62" s="21">
        <f t="shared" si="3"/>
        <v>26425</v>
      </c>
      <c r="Q62" s="7">
        <f t="shared" si="4"/>
        <v>4.8352317880794704</v>
      </c>
      <c r="R62" s="12">
        <v>24579</v>
      </c>
      <c r="S62" s="12">
        <v>982</v>
      </c>
      <c r="T62" s="12">
        <v>283</v>
      </c>
      <c r="U62" s="12">
        <v>117</v>
      </c>
      <c r="V62" s="12">
        <v>464</v>
      </c>
      <c r="W62" s="21">
        <f t="shared" si="5"/>
        <v>26425</v>
      </c>
      <c r="X62" s="7">
        <f t="shared" si="6"/>
        <v>4.8578997161778616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s="3" customFormat="1" x14ac:dyDescent="0.25">
      <c r="A63" s="10">
        <v>42794</v>
      </c>
      <c r="B63" s="11" t="s">
        <v>14</v>
      </c>
      <c r="C63" s="7">
        <f t="shared" si="0"/>
        <v>4.8580764581444553</v>
      </c>
      <c r="D63" s="12">
        <v>25057</v>
      </c>
      <c r="E63" s="12">
        <v>643</v>
      </c>
      <c r="F63" s="12">
        <v>233</v>
      </c>
      <c r="G63" s="12">
        <v>96</v>
      </c>
      <c r="H63" s="12">
        <v>443</v>
      </c>
      <c r="I63" s="21">
        <f t="shared" si="1"/>
        <v>26472</v>
      </c>
      <c r="J63" s="7">
        <f t="shared" si="2"/>
        <v>4.8802886068298577</v>
      </c>
      <c r="K63" s="12">
        <v>24410</v>
      </c>
      <c r="L63" s="12">
        <v>1051</v>
      </c>
      <c r="M63" s="12">
        <v>304</v>
      </c>
      <c r="N63" s="12">
        <v>135</v>
      </c>
      <c r="O63" s="12">
        <v>572</v>
      </c>
      <c r="P63" s="21">
        <f t="shared" si="3"/>
        <v>26472</v>
      </c>
      <c r="Q63" s="7">
        <f t="shared" si="4"/>
        <v>4.8355998791175585</v>
      </c>
      <c r="R63" s="12">
        <v>24628</v>
      </c>
      <c r="S63" s="12">
        <v>982</v>
      </c>
      <c r="T63" s="12">
        <v>282</v>
      </c>
      <c r="U63" s="12">
        <v>116</v>
      </c>
      <c r="V63" s="12">
        <v>464</v>
      </c>
      <c r="W63" s="21">
        <f t="shared" si="5"/>
        <v>26472</v>
      </c>
      <c r="X63" s="7">
        <f t="shared" si="6"/>
        <v>4.8583408884859471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s="3" customFormat="1" ht="18" customHeight="1" x14ac:dyDescent="0.25">
      <c r="A64" s="17">
        <v>42767</v>
      </c>
      <c r="B64" s="18" t="s">
        <v>19</v>
      </c>
      <c r="C64" s="19">
        <f>AVERAGE(C39:C56)</f>
        <v>4.8580973212151308</v>
      </c>
      <c r="D64" s="20">
        <f t="shared" ref="D64:X64" si="10">AVERAGE(D39:D63)</f>
        <v>25112.6</v>
      </c>
      <c r="E64" s="20">
        <f t="shared" si="10"/>
        <v>643.91999999999996</v>
      </c>
      <c r="F64" s="20">
        <f t="shared" si="10"/>
        <v>234.76</v>
      </c>
      <c r="G64" s="20">
        <f t="shared" si="10"/>
        <v>95.48</v>
      </c>
      <c r="H64" s="20">
        <f t="shared" si="10"/>
        <v>446.4</v>
      </c>
      <c r="I64" s="20">
        <f t="shared" si="10"/>
        <v>26533.16</v>
      </c>
      <c r="J64" s="19">
        <f t="shared" si="10"/>
        <v>4.8799420582814408</v>
      </c>
      <c r="K64" s="20">
        <f t="shared" si="10"/>
        <v>24468.76</v>
      </c>
      <c r="L64" s="20">
        <f t="shared" si="10"/>
        <v>1048.96</v>
      </c>
      <c r="M64" s="20">
        <f t="shared" si="10"/>
        <v>305.68</v>
      </c>
      <c r="N64" s="20">
        <f t="shared" si="10"/>
        <v>136.08000000000001</v>
      </c>
      <c r="O64" s="20">
        <f t="shared" si="10"/>
        <v>573.72</v>
      </c>
      <c r="P64" s="20">
        <f t="shared" si="10"/>
        <v>26533.200000000001</v>
      </c>
      <c r="Q64" s="19">
        <f t="shared" si="10"/>
        <v>4.8355468139570776</v>
      </c>
      <c r="R64" s="20">
        <f t="shared" si="10"/>
        <v>24690.84</v>
      </c>
      <c r="S64" s="20">
        <f t="shared" si="10"/>
        <v>979.96</v>
      </c>
      <c r="T64" s="20">
        <f t="shared" si="10"/>
        <v>280.36</v>
      </c>
      <c r="U64" s="20">
        <f t="shared" si="10"/>
        <v>116.44</v>
      </c>
      <c r="V64" s="20">
        <f t="shared" si="10"/>
        <v>465.6</v>
      </c>
      <c r="W64" s="20">
        <f t="shared" si="10"/>
        <v>26533.200000000001</v>
      </c>
      <c r="X64" s="23">
        <f t="shared" si="10"/>
        <v>4.8585761314833569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s="3" customFormat="1" x14ac:dyDescent="0.25">
      <c r="A65" s="10">
        <v>42795</v>
      </c>
      <c r="B65" s="11" t="s">
        <v>15</v>
      </c>
      <c r="C65" s="7">
        <f t="shared" si="0"/>
        <v>4.8580365796860647</v>
      </c>
      <c r="D65" s="12">
        <v>25064</v>
      </c>
      <c r="E65" s="12">
        <v>645</v>
      </c>
      <c r="F65" s="12">
        <v>233</v>
      </c>
      <c r="G65" s="12">
        <v>96</v>
      </c>
      <c r="H65" s="12">
        <v>443</v>
      </c>
      <c r="I65" s="21">
        <f t="shared" si="1"/>
        <v>26481</v>
      </c>
      <c r="J65" s="7">
        <f t="shared" si="2"/>
        <v>4.8802537668517054</v>
      </c>
      <c r="K65" s="12">
        <v>24418</v>
      </c>
      <c r="L65" s="12">
        <v>1051</v>
      </c>
      <c r="M65" s="12">
        <v>305</v>
      </c>
      <c r="N65" s="12">
        <v>135</v>
      </c>
      <c r="O65" s="12">
        <v>572</v>
      </c>
      <c r="P65" s="21">
        <f t="shared" si="3"/>
        <v>26481</v>
      </c>
      <c r="Q65" s="7">
        <f t="shared" si="4"/>
        <v>4.8355802273328043</v>
      </c>
      <c r="R65" s="12">
        <v>24635</v>
      </c>
      <c r="S65" s="12">
        <v>983</v>
      </c>
      <c r="T65" s="12">
        <v>283</v>
      </c>
      <c r="U65" s="12">
        <v>116</v>
      </c>
      <c r="V65" s="12">
        <v>464</v>
      </c>
      <c r="W65" s="21">
        <f t="shared" si="5"/>
        <v>26481</v>
      </c>
      <c r="X65" s="7">
        <f t="shared" si="6"/>
        <v>4.8582757448736826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s="3" customFormat="1" x14ac:dyDescent="0.25">
      <c r="A66" s="10">
        <v>42796</v>
      </c>
      <c r="B66" s="11" t="s">
        <v>16</v>
      </c>
      <c r="C66" s="7">
        <f t="shared" si="0"/>
        <v>4.8577952221006155</v>
      </c>
      <c r="D66" s="12">
        <v>25073</v>
      </c>
      <c r="E66" s="12">
        <v>649</v>
      </c>
      <c r="F66" s="12">
        <v>233</v>
      </c>
      <c r="G66" s="12">
        <v>97</v>
      </c>
      <c r="H66" s="12">
        <v>445</v>
      </c>
      <c r="I66" s="21">
        <f t="shared" si="1"/>
        <v>26497</v>
      </c>
      <c r="J66" s="7">
        <f t="shared" si="2"/>
        <v>4.8797599728271122</v>
      </c>
      <c r="K66" s="12">
        <v>24430</v>
      </c>
      <c r="L66" s="12">
        <v>1053</v>
      </c>
      <c r="M66" s="12">
        <v>305</v>
      </c>
      <c r="N66" s="12">
        <v>135</v>
      </c>
      <c r="O66" s="12">
        <v>574</v>
      </c>
      <c r="P66" s="21">
        <f t="shared" si="3"/>
        <v>26497</v>
      </c>
      <c r="Q66" s="7">
        <f t="shared" si="4"/>
        <v>4.8353021096727931</v>
      </c>
      <c r="R66" s="12">
        <v>24649</v>
      </c>
      <c r="S66" s="12">
        <v>986</v>
      </c>
      <c r="T66" s="12">
        <v>283</v>
      </c>
      <c r="U66" s="12">
        <v>114</v>
      </c>
      <c r="V66" s="12">
        <v>465</v>
      </c>
      <c r="W66" s="21">
        <f t="shared" si="5"/>
        <v>26497</v>
      </c>
      <c r="X66" s="7">
        <f t="shared" si="6"/>
        <v>4.8583235838019396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s="3" customFormat="1" x14ac:dyDescent="0.25">
      <c r="A67" s="10">
        <v>42797</v>
      </c>
      <c r="B67" s="11" t="s">
        <v>17</v>
      </c>
      <c r="C67" s="7">
        <f t="shared" si="0"/>
        <v>4.8581466842336409</v>
      </c>
      <c r="D67" s="12">
        <v>25141</v>
      </c>
      <c r="E67" s="12">
        <v>648</v>
      </c>
      <c r="F67" s="12">
        <v>233</v>
      </c>
      <c r="G67" s="12">
        <v>98</v>
      </c>
      <c r="H67" s="12">
        <v>445</v>
      </c>
      <c r="I67" s="21">
        <f t="shared" si="1"/>
        <v>26565</v>
      </c>
      <c r="J67" s="7">
        <f t="shared" si="2"/>
        <v>4.879992471296819</v>
      </c>
      <c r="K67" s="12">
        <v>24499</v>
      </c>
      <c r="L67" s="12">
        <v>1052</v>
      </c>
      <c r="M67" s="12">
        <v>305</v>
      </c>
      <c r="N67" s="12">
        <v>136</v>
      </c>
      <c r="O67" s="12">
        <v>573</v>
      </c>
      <c r="P67" s="21">
        <f t="shared" si="3"/>
        <v>26565</v>
      </c>
      <c r="Q67" s="7">
        <f t="shared" si="4"/>
        <v>4.8357989836250708</v>
      </c>
      <c r="R67" s="12">
        <v>24715</v>
      </c>
      <c r="S67" s="12">
        <v>989</v>
      </c>
      <c r="T67" s="12">
        <v>282</v>
      </c>
      <c r="U67" s="12">
        <v>114</v>
      </c>
      <c r="V67" s="12">
        <v>465</v>
      </c>
      <c r="W67" s="21">
        <f t="shared" si="5"/>
        <v>26565</v>
      </c>
      <c r="X67" s="7">
        <f t="shared" si="6"/>
        <v>4.8586485977790321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s="3" customFormat="1" x14ac:dyDescent="0.25">
      <c r="A68" s="10">
        <v>42798</v>
      </c>
      <c r="B68" s="11" t="s">
        <v>18</v>
      </c>
      <c r="C68" s="7">
        <f t="shared" si="0"/>
        <v>4.8585414710485129</v>
      </c>
      <c r="D68" s="12">
        <v>25200</v>
      </c>
      <c r="E68" s="12">
        <v>647</v>
      </c>
      <c r="F68" s="12">
        <v>236</v>
      </c>
      <c r="G68" s="12">
        <v>98</v>
      </c>
      <c r="H68" s="12">
        <v>444</v>
      </c>
      <c r="I68" s="21">
        <f t="shared" si="1"/>
        <v>26625</v>
      </c>
      <c r="J68" s="7">
        <f t="shared" si="2"/>
        <v>4.8802253521126762</v>
      </c>
      <c r="K68" s="12">
        <v>24561</v>
      </c>
      <c r="L68" s="12">
        <v>1050</v>
      </c>
      <c r="M68" s="12">
        <v>307</v>
      </c>
      <c r="N68" s="12">
        <v>135</v>
      </c>
      <c r="O68" s="12">
        <v>572</v>
      </c>
      <c r="P68" s="21">
        <f t="shared" si="3"/>
        <v>26625</v>
      </c>
      <c r="Q68" s="7">
        <f t="shared" si="4"/>
        <v>4.8363568075117369</v>
      </c>
      <c r="R68" s="12">
        <v>24774</v>
      </c>
      <c r="S68" s="12">
        <v>989</v>
      </c>
      <c r="T68" s="12">
        <v>285</v>
      </c>
      <c r="U68" s="12">
        <v>114</v>
      </c>
      <c r="V68" s="12">
        <v>463</v>
      </c>
      <c r="W68" s="21">
        <f t="shared" si="5"/>
        <v>26625</v>
      </c>
      <c r="X68" s="7">
        <f t="shared" si="6"/>
        <v>4.8590422535211264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s="3" customFormat="1" x14ac:dyDescent="0.25">
      <c r="A69" s="13">
        <v>42799</v>
      </c>
      <c r="B69" s="14" t="s">
        <v>12</v>
      </c>
      <c r="C69" s="15">
        <f t="shared" si="0"/>
        <v>4.858577917540182</v>
      </c>
      <c r="D69" s="16">
        <v>25284</v>
      </c>
      <c r="E69" s="16">
        <v>646</v>
      </c>
      <c r="F69" s="16">
        <v>236</v>
      </c>
      <c r="G69" s="16">
        <v>99</v>
      </c>
      <c r="H69" s="16">
        <v>447</v>
      </c>
      <c r="I69" s="22">
        <f t="shared" si="1"/>
        <v>26712</v>
      </c>
      <c r="J69" s="15">
        <f t="shared" si="2"/>
        <v>4.8800913447139864</v>
      </c>
      <c r="K69" s="16">
        <v>24645</v>
      </c>
      <c r="L69" s="16">
        <v>1051</v>
      </c>
      <c r="M69" s="16">
        <v>306</v>
      </c>
      <c r="N69" s="16">
        <v>135</v>
      </c>
      <c r="O69" s="16">
        <v>575</v>
      </c>
      <c r="P69" s="22">
        <f t="shared" si="3"/>
        <v>26712</v>
      </c>
      <c r="Q69" s="15">
        <f t="shared" si="4"/>
        <v>4.8364779874213832</v>
      </c>
      <c r="R69" s="16">
        <v>24858</v>
      </c>
      <c r="S69" s="16">
        <v>991</v>
      </c>
      <c r="T69" s="16">
        <v>283</v>
      </c>
      <c r="U69" s="16">
        <v>115</v>
      </c>
      <c r="V69" s="16">
        <v>465</v>
      </c>
      <c r="W69" s="22">
        <f t="shared" si="5"/>
        <v>26712</v>
      </c>
      <c r="X69" s="15">
        <f t="shared" si="6"/>
        <v>4.8591644204851754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x14ac:dyDescent="0.25">
      <c r="A70" s="10">
        <v>42800</v>
      </c>
      <c r="B70" s="11" t="s">
        <v>13</v>
      </c>
      <c r="C70" s="7">
        <f t="shared" ref="C70:C126" si="11">AVERAGE(J70,Q70,X70)</f>
        <v>4.8592278193529168</v>
      </c>
      <c r="D70" s="12">
        <v>25432</v>
      </c>
      <c r="E70" s="12">
        <v>648</v>
      </c>
      <c r="F70" s="12">
        <v>234</v>
      </c>
      <c r="G70" s="12">
        <v>98</v>
      </c>
      <c r="H70" s="12">
        <v>447</v>
      </c>
      <c r="I70" s="21">
        <f t="shared" ref="I70:I126" si="12">SUM(D70:H70)</f>
        <v>26859</v>
      </c>
      <c r="J70" s="7">
        <f t="shared" ref="J70:J126" si="13">(D70*5+E70*4+F70*3+G70*2+H70*1)/I70</f>
        <v>4.8809337652183622</v>
      </c>
      <c r="K70" s="12">
        <v>24788</v>
      </c>
      <c r="L70" s="12">
        <v>1056</v>
      </c>
      <c r="M70" s="12">
        <v>306</v>
      </c>
      <c r="N70" s="12">
        <v>135</v>
      </c>
      <c r="O70" s="12">
        <v>574</v>
      </c>
      <c r="P70" s="21">
        <f t="shared" ref="P70:P126" si="14">SUM(K70:O70)</f>
        <v>26859</v>
      </c>
      <c r="Q70" s="7">
        <f t="shared" ref="Q70:Q126" si="15">(K70*5+L70*4+M70*3+N70*2+O70*1)/P70</f>
        <v>4.8373357161472876</v>
      </c>
      <c r="R70" s="12">
        <v>24998</v>
      </c>
      <c r="S70" s="12">
        <v>995</v>
      </c>
      <c r="T70" s="12">
        <v>283</v>
      </c>
      <c r="U70" s="12">
        <v>117</v>
      </c>
      <c r="V70" s="12">
        <v>466</v>
      </c>
      <c r="W70" s="21">
        <f t="shared" ref="W70:W126" si="16">SUM(R70:V70)</f>
        <v>26859</v>
      </c>
      <c r="X70" s="7">
        <f t="shared" ref="X70:X126" si="17">(R70*5+S70*4+T70*3+U70*2+V70*1)/W70</f>
        <v>4.8594139766931006</v>
      </c>
    </row>
    <row r="71" spans="1:51" x14ac:dyDescent="0.25">
      <c r="A71" s="10">
        <v>42801</v>
      </c>
      <c r="B71" s="11" t="s">
        <v>14</v>
      </c>
      <c r="C71" s="7">
        <f t="shared" si="11"/>
        <v>4.8597909097649579</v>
      </c>
      <c r="D71" s="12">
        <v>25545</v>
      </c>
      <c r="E71" s="12">
        <v>650</v>
      </c>
      <c r="F71" s="12">
        <v>236</v>
      </c>
      <c r="G71" s="12">
        <v>98</v>
      </c>
      <c r="H71" s="12">
        <v>445</v>
      </c>
      <c r="I71" s="21">
        <f t="shared" si="12"/>
        <v>26974</v>
      </c>
      <c r="J71" s="7">
        <f t="shared" si="13"/>
        <v>4.8815155334766809</v>
      </c>
      <c r="K71" s="12">
        <v>24895</v>
      </c>
      <c r="L71" s="12">
        <v>1066</v>
      </c>
      <c r="M71" s="12">
        <v>307</v>
      </c>
      <c r="N71" s="12">
        <v>134</v>
      </c>
      <c r="O71" s="12">
        <v>572</v>
      </c>
      <c r="P71" s="21">
        <f t="shared" si="14"/>
        <v>26974</v>
      </c>
      <c r="Q71" s="7">
        <f t="shared" si="15"/>
        <v>4.8379921405798179</v>
      </c>
      <c r="R71" s="12">
        <v>25110</v>
      </c>
      <c r="S71" s="12">
        <v>997</v>
      </c>
      <c r="T71" s="12">
        <v>284</v>
      </c>
      <c r="U71" s="12">
        <v>117</v>
      </c>
      <c r="V71" s="12">
        <v>466</v>
      </c>
      <c r="W71" s="21">
        <f t="shared" si="16"/>
        <v>26974</v>
      </c>
      <c r="X71" s="7">
        <f t="shared" si="17"/>
        <v>4.8598650552383775</v>
      </c>
    </row>
    <row r="72" spans="1:51" x14ac:dyDescent="0.25">
      <c r="A72" s="10">
        <v>42802</v>
      </c>
      <c r="B72" s="11" t="s">
        <v>15</v>
      </c>
      <c r="C72" s="7">
        <f t="shared" si="11"/>
        <v>4.8599945815477072</v>
      </c>
      <c r="D72" s="12">
        <v>25635</v>
      </c>
      <c r="E72" s="12">
        <v>651</v>
      </c>
      <c r="F72" s="12">
        <v>237</v>
      </c>
      <c r="G72" s="12">
        <v>99</v>
      </c>
      <c r="H72" s="12">
        <v>446</v>
      </c>
      <c r="I72" s="21">
        <f t="shared" si="12"/>
        <v>27068</v>
      </c>
      <c r="J72" s="7">
        <f t="shared" si="13"/>
        <v>4.8815575587409485</v>
      </c>
      <c r="K72" s="12">
        <v>24986</v>
      </c>
      <c r="L72" s="12">
        <v>1066</v>
      </c>
      <c r="M72" s="12">
        <v>308</v>
      </c>
      <c r="N72" s="12">
        <v>136</v>
      </c>
      <c r="O72" s="12">
        <v>572</v>
      </c>
      <c r="P72" s="21">
        <f t="shared" si="14"/>
        <v>27068</v>
      </c>
      <c r="Q72" s="7">
        <f t="shared" si="15"/>
        <v>4.8382591990542334</v>
      </c>
      <c r="R72" s="12">
        <v>25202</v>
      </c>
      <c r="S72" s="12">
        <v>996</v>
      </c>
      <c r="T72" s="12">
        <v>287</v>
      </c>
      <c r="U72" s="12">
        <v>117</v>
      </c>
      <c r="V72" s="12">
        <v>466</v>
      </c>
      <c r="W72" s="21">
        <f t="shared" si="16"/>
        <v>27068</v>
      </c>
      <c r="X72" s="7">
        <f t="shared" si="17"/>
        <v>4.8601669868479389</v>
      </c>
    </row>
    <row r="73" spans="1:51" x14ac:dyDescent="0.25">
      <c r="A73" s="10">
        <v>42803</v>
      </c>
      <c r="B73" s="11" t="s">
        <v>16</v>
      </c>
      <c r="C73" s="7">
        <f t="shared" si="11"/>
        <v>4.8603809243305598</v>
      </c>
      <c r="D73" s="12">
        <v>25730</v>
      </c>
      <c r="E73" s="12">
        <v>650</v>
      </c>
      <c r="F73" s="12">
        <v>236</v>
      </c>
      <c r="G73" s="12">
        <v>99</v>
      </c>
      <c r="H73" s="12">
        <v>447</v>
      </c>
      <c r="I73" s="21">
        <f t="shared" si="12"/>
        <v>27162</v>
      </c>
      <c r="J73" s="7">
        <f t="shared" si="13"/>
        <v>4.8819306383918706</v>
      </c>
      <c r="K73" s="12">
        <v>25077</v>
      </c>
      <c r="L73" s="12">
        <v>1069</v>
      </c>
      <c r="M73" s="12">
        <v>308</v>
      </c>
      <c r="N73" s="12">
        <v>135</v>
      </c>
      <c r="O73" s="12">
        <v>573</v>
      </c>
      <c r="P73" s="21">
        <f t="shared" si="14"/>
        <v>27162</v>
      </c>
      <c r="Q73" s="7">
        <f t="shared" si="15"/>
        <v>4.8386716736617332</v>
      </c>
      <c r="R73" s="12">
        <v>25295</v>
      </c>
      <c r="S73" s="12">
        <v>997</v>
      </c>
      <c r="T73" s="12">
        <v>286</v>
      </c>
      <c r="U73" s="12">
        <v>117</v>
      </c>
      <c r="V73" s="12">
        <v>467</v>
      </c>
      <c r="W73" s="21">
        <f t="shared" si="16"/>
        <v>27162</v>
      </c>
      <c r="X73" s="7">
        <f t="shared" si="17"/>
        <v>4.8605404609380756</v>
      </c>
    </row>
    <row r="74" spans="1:51" x14ac:dyDescent="0.25">
      <c r="A74" s="10">
        <v>42804</v>
      </c>
      <c r="B74" s="11" t="s">
        <v>17</v>
      </c>
      <c r="C74" s="7">
        <f t="shared" si="11"/>
        <v>4.8607107492573434</v>
      </c>
      <c r="D74" s="12">
        <v>25834</v>
      </c>
      <c r="E74" s="12">
        <v>650</v>
      </c>
      <c r="F74" s="12">
        <v>237</v>
      </c>
      <c r="G74" s="12">
        <v>98</v>
      </c>
      <c r="H74" s="12">
        <v>448</v>
      </c>
      <c r="I74" s="21">
        <f t="shared" si="12"/>
        <v>27267</v>
      </c>
      <c r="J74" s="7">
        <f t="shared" si="13"/>
        <v>4.8822752778083398</v>
      </c>
      <c r="K74" s="12">
        <v>25179</v>
      </c>
      <c r="L74" s="12">
        <v>1071</v>
      </c>
      <c r="M74" s="12">
        <v>307</v>
      </c>
      <c r="N74" s="12">
        <v>134</v>
      </c>
      <c r="O74" s="12">
        <v>576</v>
      </c>
      <c r="P74" s="21">
        <f t="shared" si="14"/>
        <v>27267</v>
      </c>
      <c r="Q74" s="7">
        <f t="shared" si="15"/>
        <v>4.8389628488649281</v>
      </c>
      <c r="R74" s="12">
        <v>25398</v>
      </c>
      <c r="S74" s="12">
        <v>998</v>
      </c>
      <c r="T74" s="12">
        <v>286</v>
      </c>
      <c r="U74" s="12">
        <v>117</v>
      </c>
      <c r="V74" s="12">
        <v>468</v>
      </c>
      <c r="W74" s="21">
        <f t="shared" si="16"/>
        <v>27267</v>
      </c>
      <c r="X74" s="7">
        <f t="shared" si="17"/>
        <v>4.860894121098764</v>
      </c>
    </row>
    <row r="75" spans="1:51" x14ac:dyDescent="0.25">
      <c r="A75" s="10">
        <v>42805</v>
      </c>
      <c r="B75" s="11" t="s">
        <v>18</v>
      </c>
      <c r="C75" s="7">
        <f t="shared" si="11"/>
        <v>4.8608734859009042</v>
      </c>
      <c r="D75" s="12">
        <v>25917</v>
      </c>
      <c r="E75" s="12">
        <v>652</v>
      </c>
      <c r="F75" s="12">
        <v>238</v>
      </c>
      <c r="G75" s="12">
        <v>98</v>
      </c>
      <c r="H75" s="12">
        <v>449</v>
      </c>
      <c r="I75" s="21">
        <f t="shared" si="12"/>
        <v>27354</v>
      </c>
      <c r="J75" s="7">
        <f t="shared" si="13"/>
        <v>4.882357242085253</v>
      </c>
      <c r="K75" s="12">
        <v>25261</v>
      </c>
      <c r="L75" s="12">
        <v>1075</v>
      </c>
      <c r="M75" s="12">
        <v>306</v>
      </c>
      <c r="N75" s="12">
        <v>134</v>
      </c>
      <c r="O75" s="12">
        <v>578</v>
      </c>
      <c r="P75" s="21">
        <f t="shared" si="14"/>
        <v>27354</v>
      </c>
      <c r="Q75" s="7">
        <f t="shared" si="15"/>
        <v>4.8391094538275938</v>
      </c>
      <c r="R75" s="12">
        <v>25481</v>
      </c>
      <c r="S75" s="12">
        <v>1001</v>
      </c>
      <c r="T75" s="12">
        <v>287</v>
      </c>
      <c r="U75" s="12">
        <v>117</v>
      </c>
      <c r="V75" s="12">
        <v>468</v>
      </c>
      <c r="W75" s="21">
        <f t="shared" si="16"/>
        <v>27354</v>
      </c>
      <c r="X75" s="7">
        <f t="shared" si="17"/>
        <v>4.8611537617898666</v>
      </c>
    </row>
    <row r="76" spans="1:51" s="3" customFormat="1" x14ac:dyDescent="0.25">
      <c r="A76" s="13">
        <v>42806</v>
      </c>
      <c r="B76" s="14" t="s">
        <v>12</v>
      </c>
      <c r="C76" s="15">
        <f t="shared" si="11"/>
        <v>4.8609115333649413</v>
      </c>
      <c r="D76" s="16">
        <v>25981</v>
      </c>
      <c r="E76" s="16">
        <v>652</v>
      </c>
      <c r="F76" s="16">
        <v>238</v>
      </c>
      <c r="G76" s="16">
        <v>99</v>
      </c>
      <c r="H76" s="16">
        <v>449</v>
      </c>
      <c r="I76" s="22">
        <f t="shared" si="12"/>
        <v>27419</v>
      </c>
      <c r="J76" s="15">
        <f t="shared" si="13"/>
        <v>4.8825267150516067</v>
      </c>
      <c r="K76" s="16">
        <v>25321</v>
      </c>
      <c r="L76" s="16">
        <v>1078</v>
      </c>
      <c r="M76" s="16">
        <v>305</v>
      </c>
      <c r="N76" s="16">
        <v>134</v>
      </c>
      <c r="O76" s="16">
        <v>581</v>
      </c>
      <c r="P76" s="22">
        <f t="shared" si="14"/>
        <v>27419</v>
      </c>
      <c r="Q76" s="15">
        <f t="shared" si="15"/>
        <v>4.8390167402166382</v>
      </c>
      <c r="R76" s="16">
        <v>25545</v>
      </c>
      <c r="S76" s="16">
        <v>1001</v>
      </c>
      <c r="T76" s="16">
        <v>284</v>
      </c>
      <c r="U76" s="16">
        <v>119</v>
      </c>
      <c r="V76" s="16">
        <v>470</v>
      </c>
      <c r="W76" s="22">
        <f t="shared" si="16"/>
        <v>27419</v>
      </c>
      <c r="X76" s="15">
        <f t="shared" si="17"/>
        <v>4.8611911448265799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x14ac:dyDescent="0.25">
      <c r="A77" s="10">
        <v>42807</v>
      </c>
      <c r="B77" s="11" t="s">
        <v>13</v>
      </c>
      <c r="C77" s="7">
        <f t="shared" si="11"/>
        <v>4.8610919226807248</v>
      </c>
      <c r="D77" s="12">
        <v>26064</v>
      </c>
      <c r="E77" s="12">
        <v>655</v>
      </c>
      <c r="F77" s="12">
        <v>237</v>
      </c>
      <c r="G77" s="12">
        <v>99</v>
      </c>
      <c r="H77" s="12">
        <v>450</v>
      </c>
      <c r="I77" s="21">
        <f t="shared" si="12"/>
        <v>27505</v>
      </c>
      <c r="J77" s="7">
        <f t="shared" si="13"/>
        <v>4.8827122341392473</v>
      </c>
      <c r="K77" s="12">
        <v>25402</v>
      </c>
      <c r="L77" s="12">
        <v>1079</v>
      </c>
      <c r="M77" s="12">
        <v>307</v>
      </c>
      <c r="N77" s="12">
        <v>134</v>
      </c>
      <c r="O77" s="12">
        <v>583</v>
      </c>
      <c r="P77" s="21">
        <f t="shared" si="14"/>
        <v>27505</v>
      </c>
      <c r="Q77" s="7">
        <f t="shared" si="15"/>
        <v>4.8390474459189239</v>
      </c>
      <c r="R77" s="12">
        <v>25631</v>
      </c>
      <c r="S77" s="12">
        <v>999</v>
      </c>
      <c r="T77" s="12">
        <v>286</v>
      </c>
      <c r="U77" s="12">
        <v>118</v>
      </c>
      <c r="V77" s="12">
        <v>471</v>
      </c>
      <c r="W77" s="21">
        <f t="shared" si="16"/>
        <v>27505</v>
      </c>
      <c r="X77" s="7">
        <f t="shared" si="17"/>
        <v>4.8615160879840031</v>
      </c>
    </row>
    <row r="78" spans="1:51" x14ac:dyDescent="0.25">
      <c r="A78" s="10">
        <v>42808</v>
      </c>
      <c r="B78" s="11" t="s">
        <v>14</v>
      </c>
      <c r="C78" s="7">
        <f t="shared" si="11"/>
        <v>4.8611413109130002</v>
      </c>
      <c r="D78" s="12">
        <v>26148</v>
      </c>
      <c r="E78" s="12">
        <v>657</v>
      </c>
      <c r="F78" s="12">
        <v>237</v>
      </c>
      <c r="G78" s="12">
        <v>101</v>
      </c>
      <c r="H78" s="12">
        <v>451</v>
      </c>
      <c r="I78" s="21">
        <f t="shared" si="12"/>
        <v>27594</v>
      </c>
      <c r="J78" s="7">
        <f t="shared" si="13"/>
        <v>4.8826556497789371</v>
      </c>
      <c r="K78" s="12">
        <v>25490</v>
      </c>
      <c r="L78" s="12">
        <v>1077</v>
      </c>
      <c r="M78" s="12">
        <v>308</v>
      </c>
      <c r="N78" s="12">
        <v>135</v>
      </c>
      <c r="O78" s="12">
        <v>584</v>
      </c>
      <c r="P78" s="21">
        <f t="shared" si="14"/>
        <v>27594</v>
      </c>
      <c r="Q78" s="7">
        <f t="shared" si="15"/>
        <v>4.8393128941074144</v>
      </c>
      <c r="R78" s="12">
        <v>25716</v>
      </c>
      <c r="S78" s="12">
        <v>997</v>
      </c>
      <c r="T78" s="12">
        <v>290</v>
      </c>
      <c r="U78" s="12">
        <v>118</v>
      </c>
      <c r="V78" s="12">
        <v>473</v>
      </c>
      <c r="W78" s="21">
        <f t="shared" si="16"/>
        <v>27594</v>
      </c>
      <c r="X78" s="7">
        <f t="shared" si="17"/>
        <v>4.8614553888526491</v>
      </c>
    </row>
    <row r="79" spans="1:51" x14ac:dyDescent="0.25">
      <c r="A79" s="10">
        <v>42809</v>
      </c>
      <c r="B79" s="11" t="s">
        <v>15</v>
      </c>
      <c r="C79" s="7">
        <f t="shared" si="11"/>
        <v>4.8614834350951988</v>
      </c>
      <c r="D79" s="12">
        <v>26230</v>
      </c>
      <c r="E79" s="12">
        <v>660</v>
      </c>
      <c r="F79" s="12">
        <v>237</v>
      </c>
      <c r="G79" s="12">
        <v>102</v>
      </c>
      <c r="H79" s="12">
        <v>450</v>
      </c>
      <c r="I79" s="21">
        <f t="shared" si="12"/>
        <v>27679</v>
      </c>
      <c r="J79" s="7">
        <f t="shared" si="13"/>
        <v>4.8829437479677731</v>
      </c>
      <c r="K79" s="12">
        <v>25569</v>
      </c>
      <c r="L79" s="12">
        <v>1083</v>
      </c>
      <c r="M79" s="12">
        <v>309</v>
      </c>
      <c r="N79" s="12">
        <v>135</v>
      </c>
      <c r="O79" s="12">
        <v>583</v>
      </c>
      <c r="P79" s="21">
        <f t="shared" si="14"/>
        <v>27679</v>
      </c>
      <c r="Q79" s="7">
        <f t="shared" si="15"/>
        <v>4.8396618374941287</v>
      </c>
      <c r="R79" s="12">
        <v>25799</v>
      </c>
      <c r="S79" s="12">
        <v>1000</v>
      </c>
      <c r="T79" s="12">
        <v>289</v>
      </c>
      <c r="U79" s="12">
        <v>118</v>
      </c>
      <c r="V79" s="12">
        <v>473</v>
      </c>
      <c r="W79" s="21">
        <f t="shared" si="16"/>
        <v>27679</v>
      </c>
      <c r="X79" s="7">
        <f t="shared" si="17"/>
        <v>4.8618447198236927</v>
      </c>
    </row>
    <row r="80" spans="1:51" x14ac:dyDescent="0.25">
      <c r="A80" s="10">
        <v>42810</v>
      </c>
      <c r="B80" s="11" t="s">
        <v>16</v>
      </c>
      <c r="C80" s="7">
        <f t="shared" si="11"/>
        <v>4.8620018736038046</v>
      </c>
      <c r="D80" s="12">
        <v>26303</v>
      </c>
      <c r="E80" s="12">
        <v>662</v>
      </c>
      <c r="F80" s="12">
        <v>237</v>
      </c>
      <c r="G80" s="12">
        <v>103</v>
      </c>
      <c r="H80" s="12">
        <v>449</v>
      </c>
      <c r="I80" s="21">
        <f t="shared" si="12"/>
        <v>27754</v>
      </c>
      <c r="J80" s="7">
        <f t="shared" si="13"/>
        <v>4.8832240397780504</v>
      </c>
      <c r="K80" s="12">
        <v>25644</v>
      </c>
      <c r="L80" s="12">
        <v>1085</v>
      </c>
      <c r="M80" s="12">
        <v>310</v>
      </c>
      <c r="N80" s="12">
        <v>133</v>
      </c>
      <c r="O80" s="12">
        <v>582</v>
      </c>
      <c r="P80" s="21">
        <f t="shared" si="14"/>
        <v>27754</v>
      </c>
      <c r="Q80" s="7">
        <f t="shared" si="15"/>
        <v>4.8403113064783456</v>
      </c>
      <c r="R80" s="12">
        <v>25878</v>
      </c>
      <c r="S80" s="12">
        <v>996</v>
      </c>
      <c r="T80" s="12">
        <v>291</v>
      </c>
      <c r="U80" s="12">
        <v>117</v>
      </c>
      <c r="V80" s="12">
        <v>472</v>
      </c>
      <c r="W80" s="21">
        <f t="shared" si="16"/>
        <v>27754</v>
      </c>
      <c r="X80" s="7">
        <f t="shared" si="17"/>
        <v>4.8624702745550188</v>
      </c>
    </row>
    <row r="81" spans="1:51" x14ac:dyDescent="0.25">
      <c r="A81" s="10">
        <v>42811</v>
      </c>
      <c r="B81" s="11" t="s">
        <v>17</v>
      </c>
      <c r="C81" s="7">
        <f t="shared" si="11"/>
        <v>4.8621329692963551</v>
      </c>
      <c r="D81" s="12">
        <v>26384</v>
      </c>
      <c r="E81" s="12">
        <v>661</v>
      </c>
      <c r="F81" s="12">
        <v>237</v>
      </c>
      <c r="G81" s="12">
        <v>102</v>
      </c>
      <c r="H81" s="12">
        <v>452</v>
      </c>
      <c r="I81" s="21">
        <f t="shared" si="12"/>
        <v>27836</v>
      </c>
      <c r="J81" s="7">
        <f t="shared" si="13"/>
        <v>4.8832806437706564</v>
      </c>
      <c r="K81" s="12">
        <v>25724</v>
      </c>
      <c r="L81" s="12">
        <v>1086</v>
      </c>
      <c r="M81" s="12">
        <v>308</v>
      </c>
      <c r="N81" s="12">
        <v>132</v>
      </c>
      <c r="O81" s="12">
        <v>586</v>
      </c>
      <c r="P81" s="21">
        <f t="shared" si="14"/>
        <v>27836</v>
      </c>
      <c r="Q81" s="7">
        <f t="shared" si="15"/>
        <v>4.8404224744934616</v>
      </c>
      <c r="R81" s="12">
        <v>25959</v>
      </c>
      <c r="S81" s="12">
        <v>996</v>
      </c>
      <c r="T81" s="12">
        <v>291</v>
      </c>
      <c r="U81" s="12">
        <v>116</v>
      </c>
      <c r="V81" s="12">
        <v>474</v>
      </c>
      <c r="W81" s="21">
        <f t="shared" si="16"/>
        <v>27836</v>
      </c>
      <c r="X81" s="7">
        <f t="shared" si="17"/>
        <v>4.8626957896249463</v>
      </c>
    </row>
    <row r="82" spans="1:51" x14ac:dyDescent="0.25">
      <c r="A82" s="10">
        <v>42812</v>
      </c>
      <c r="B82" s="11" t="s">
        <v>18</v>
      </c>
      <c r="C82" s="7">
        <f t="shared" si="11"/>
        <v>4.8619443052473335</v>
      </c>
      <c r="D82" s="12">
        <v>26478</v>
      </c>
      <c r="E82" s="12">
        <v>663</v>
      </c>
      <c r="F82" s="12">
        <v>238</v>
      </c>
      <c r="G82" s="12">
        <v>104</v>
      </c>
      <c r="H82" s="12">
        <v>455</v>
      </c>
      <c r="I82" s="21">
        <f t="shared" si="12"/>
        <v>27938</v>
      </c>
      <c r="J82" s="7">
        <f t="shared" si="13"/>
        <v>4.8829193213544277</v>
      </c>
      <c r="K82" s="12">
        <v>25816</v>
      </c>
      <c r="L82" s="12">
        <v>1090</v>
      </c>
      <c r="M82" s="12">
        <v>311</v>
      </c>
      <c r="N82" s="12">
        <v>133</v>
      </c>
      <c r="O82" s="12">
        <v>588</v>
      </c>
      <c r="P82" s="21">
        <f t="shared" si="14"/>
        <v>27938</v>
      </c>
      <c r="Q82" s="7">
        <f t="shared" si="15"/>
        <v>4.8402534182833419</v>
      </c>
      <c r="R82" s="12">
        <v>26051</v>
      </c>
      <c r="S82" s="12">
        <v>1003</v>
      </c>
      <c r="T82" s="12">
        <v>293</v>
      </c>
      <c r="U82" s="12">
        <v>116</v>
      </c>
      <c r="V82" s="12">
        <v>475</v>
      </c>
      <c r="W82" s="21">
        <f t="shared" si="16"/>
        <v>27938</v>
      </c>
      <c r="X82" s="7">
        <f t="shared" si="17"/>
        <v>4.8626601761042307</v>
      </c>
    </row>
    <row r="83" spans="1:51" s="3" customFormat="1" x14ac:dyDescent="0.25">
      <c r="A83" s="13">
        <v>42813</v>
      </c>
      <c r="B83" s="14" t="s">
        <v>12</v>
      </c>
      <c r="C83" s="15">
        <f t="shared" si="11"/>
        <v>4.8624572405929305</v>
      </c>
      <c r="D83" s="16">
        <v>26603</v>
      </c>
      <c r="E83" s="16">
        <v>664</v>
      </c>
      <c r="F83" s="16">
        <v>238</v>
      </c>
      <c r="G83" s="16">
        <v>104</v>
      </c>
      <c r="H83" s="16">
        <v>455</v>
      </c>
      <c r="I83" s="22">
        <f t="shared" si="12"/>
        <v>28064</v>
      </c>
      <c r="J83" s="15">
        <f t="shared" si="13"/>
        <v>4.8834093500570122</v>
      </c>
      <c r="K83" s="16">
        <v>25936</v>
      </c>
      <c r="L83" s="16">
        <v>1096</v>
      </c>
      <c r="M83" s="16">
        <v>310</v>
      </c>
      <c r="N83" s="16">
        <v>134</v>
      </c>
      <c r="O83" s="16">
        <v>588</v>
      </c>
      <c r="P83" s="22">
        <f t="shared" si="14"/>
        <v>28064</v>
      </c>
      <c r="Q83" s="15">
        <f t="shared" si="15"/>
        <v>4.8407212086659062</v>
      </c>
      <c r="R83" s="16">
        <v>26175</v>
      </c>
      <c r="S83" s="16">
        <v>1005</v>
      </c>
      <c r="T83" s="16">
        <v>294</v>
      </c>
      <c r="U83" s="16">
        <v>115</v>
      </c>
      <c r="V83" s="16">
        <v>475</v>
      </c>
      <c r="W83" s="22">
        <f t="shared" si="16"/>
        <v>28064</v>
      </c>
      <c r="X83" s="15">
        <f t="shared" si="17"/>
        <v>4.8632411630558723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x14ac:dyDescent="0.25">
      <c r="A84" s="10">
        <v>42814</v>
      </c>
      <c r="B84" s="11" t="s">
        <v>13</v>
      </c>
      <c r="C84" s="7">
        <f t="shared" si="11"/>
        <v>4.8626560189293109</v>
      </c>
      <c r="D84" s="12">
        <v>26710</v>
      </c>
      <c r="E84" s="12">
        <v>666</v>
      </c>
      <c r="F84" s="12">
        <v>238</v>
      </c>
      <c r="G84" s="12">
        <v>104</v>
      </c>
      <c r="H84" s="12">
        <v>457</v>
      </c>
      <c r="I84" s="21">
        <f t="shared" si="12"/>
        <v>28175</v>
      </c>
      <c r="J84" s="7">
        <f t="shared" si="13"/>
        <v>4.883513753327418</v>
      </c>
      <c r="K84" s="12">
        <v>26041</v>
      </c>
      <c r="L84" s="12">
        <v>1102</v>
      </c>
      <c r="M84" s="12">
        <v>309</v>
      </c>
      <c r="N84" s="12">
        <v>133</v>
      </c>
      <c r="O84" s="12">
        <v>590</v>
      </c>
      <c r="P84" s="21">
        <f t="shared" si="14"/>
        <v>28175</v>
      </c>
      <c r="Q84" s="7">
        <f t="shared" si="15"/>
        <v>4.8410292812777289</v>
      </c>
      <c r="R84" s="12">
        <v>26278</v>
      </c>
      <c r="S84" s="12">
        <v>1013</v>
      </c>
      <c r="T84" s="12">
        <v>293</v>
      </c>
      <c r="U84" s="12">
        <v>115</v>
      </c>
      <c r="V84" s="12">
        <v>476</v>
      </c>
      <c r="W84" s="21">
        <f t="shared" si="16"/>
        <v>28175</v>
      </c>
      <c r="X84" s="7">
        <f t="shared" si="17"/>
        <v>4.8634250221827857</v>
      </c>
    </row>
    <row r="85" spans="1:51" x14ac:dyDescent="0.25">
      <c r="A85" s="10">
        <v>42815</v>
      </c>
      <c r="B85" s="11" t="s">
        <v>14</v>
      </c>
      <c r="C85" s="7">
        <f t="shared" si="11"/>
        <v>4.8626806213610543</v>
      </c>
      <c r="D85" s="12">
        <v>26810</v>
      </c>
      <c r="E85" s="12">
        <v>670</v>
      </c>
      <c r="F85" s="12">
        <v>239</v>
      </c>
      <c r="G85" s="12">
        <v>104</v>
      </c>
      <c r="H85" s="12">
        <v>459</v>
      </c>
      <c r="I85" s="21">
        <f t="shared" si="12"/>
        <v>28282</v>
      </c>
      <c r="J85" s="7">
        <f t="shared" si="13"/>
        <v>4.8834594441694366</v>
      </c>
      <c r="K85" s="12">
        <v>26141</v>
      </c>
      <c r="L85" s="12">
        <v>1105</v>
      </c>
      <c r="M85" s="12">
        <v>311</v>
      </c>
      <c r="N85" s="12">
        <v>133</v>
      </c>
      <c r="O85" s="12">
        <v>592</v>
      </c>
      <c r="P85" s="21">
        <f t="shared" si="14"/>
        <v>28282</v>
      </c>
      <c r="Q85" s="7">
        <f t="shared" si="15"/>
        <v>4.8411003465101476</v>
      </c>
      <c r="R85" s="12">
        <v>26381</v>
      </c>
      <c r="S85" s="12">
        <v>1013</v>
      </c>
      <c r="T85" s="12">
        <v>294</v>
      </c>
      <c r="U85" s="12">
        <v>116</v>
      </c>
      <c r="V85" s="12">
        <v>478</v>
      </c>
      <c r="W85" s="21">
        <f t="shared" si="16"/>
        <v>28282</v>
      </c>
      <c r="X85" s="7">
        <f t="shared" si="17"/>
        <v>4.8634820734035786</v>
      </c>
    </row>
    <row r="86" spans="1:51" x14ac:dyDescent="0.25">
      <c r="A86" s="10">
        <v>42816</v>
      </c>
      <c r="B86" s="11" t="s">
        <v>15</v>
      </c>
      <c r="C86" s="7">
        <f t="shared" si="11"/>
        <v>4.8631706485043118</v>
      </c>
      <c r="D86" s="12">
        <v>26871</v>
      </c>
      <c r="E86" s="12">
        <v>667</v>
      </c>
      <c r="F86" s="12">
        <v>237</v>
      </c>
      <c r="G86" s="12">
        <v>104</v>
      </c>
      <c r="H86" s="12">
        <v>458</v>
      </c>
      <c r="I86" s="21">
        <f t="shared" si="12"/>
        <v>28337</v>
      </c>
      <c r="J86" s="7">
        <f t="shared" si="13"/>
        <v>4.8840738257401988</v>
      </c>
      <c r="K86" s="12">
        <v>26199</v>
      </c>
      <c r="L86" s="12">
        <v>1102</v>
      </c>
      <c r="M86" s="12">
        <v>313</v>
      </c>
      <c r="N86" s="12">
        <v>133</v>
      </c>
      <c r="O86" s="12">
        <v>590</v>
      </c>
      <c r="P86" s="21">
        <f t="shared" si="14"/>
        <v>28337</v>
      </c>
      <c r="Q86" s="7">
        <f t="shared" si="15"/>
        <v>4.8416557857218478</v>
      </c>
      <c r="R86" s="12">
        <v>26435</v>
      </c>
      <c r="S86" s="12">
        <v>1014</v>
      </c>
      <c r="T86" s="12">
        <v>295</v>
      </c>
      <c r="U86" s="12">
        <v>116</v>
      </c>
      <c r="V86" s="12">
        <v>477</v>
      </c>
      <c r="W86" s="21">
        <f t="shared" si="16"/>
        <v>28337</v>
      </c>
      <c r="X86" s="7">
        <f t="shared" si="17"/>
        <v>4.8637823340508879</v>
      </c>
    </row>
    <row r="87" spans="1:51" x14ac:dyDescent="0.25">
      <c r="A87" s="10">
        <v>42817</v>
      </c>
      <c r="B87" s="11" t="s">
        <v>16</v>
      </c>
      <c r="C87" s="7">
        <f t="shared" si="11"/>
        <v>4.8640998593530238</v>
      </c>
      <c r="D87" s="12">
        <v>26975</v>
      </c>
      <c r="E87" s="12">
        <v>670</v>
      </c>
      <c r="F87" s="12">
        <v>238</v>
      </c>
      <c r="G87" s="12">
        <v>104</v>
      </c>
      <c r="H87" s="12">
        <v>453</v>
      </c>
      <c r="I87" s="21">
        <f t="shared" si="12"/>
        <v>28440</v>
      </c>
      <c r="J87" s="7">
        <f t="shared" si="13"/>
        <v>4.8850210970464136</v>
      </c>
      <c r="K87" s="12">
        <v>26302</v>
      </c>
      <c r="L87" s="12">
        <v>1107</v>
      </c>
      <c r="M87" s="12">
        <v>313</v>
      </c>
      <c r="N87" s="12">
        <v>132</v>
      </c>
      <c r="O87" s="12">
        <v>586</v>
      </c>
      <c r="P87" s="21">
        <f t="shared" si="14"/>
        <v>28440</v>
      </c>
      <c r="Q87" s="7">
        <f t="shared" si="15"/>
        <v>4.842721518987342</v>
      </c>
      <c r="R87" s="12">
        <v>26537</v>
      </c>
      <c r="S87" s="12">
        <v>1018</v>
      </c>
      <c r="T87" s="12">
        <v>295</v>
      </c>
      <c r="U87" s="12">
        <v>116</v>
      </c>
      <c r="V87" s="12">
        <v>474</v>
      </c>
      <c r="W87" s="21">
        <f t="shared" si="16"/>
        <v>28440</v>
      </c>
      <c r="X87" s="7">
        <f t="shared" si="17"/>
        <v>4.8645569620253166</v>
      </c>
    </row>
    <row r="88" spans="1:51" x14ac:dyDescent="0.25">
      <c r="A88" s="10">
        <v>42818</v>
      </c>
      <c r="B88" s="11" t="s">
        <v>17</v>
      </c>
      <c r="C88" s="7">
        <f t="shared" si="11"/>
        <v>4.8645548305619863</v>
      </c>
      <c r="D88" s="12">
        <v>27043</v>
      </c>
      <c r="E88" s="12">
        <v>670</v>
      </c>
      <c r="F88" s="12">
        <v>238</v>
      </c>
      <c r="G88" s="12">
        <v>104</v>
      </c>
      <c r="H88" s="12">
        <v>451</v>
      </c>
      <c r="I88" s="21">
        <f t="shared" si="12"/>
        <v>28506</v>
      </c>
      <c r="J88" s="7">
        <f t="shared" si="13"/>
        <v>4.8855679506068901</v>
      </c>
      <c r="K88" s="12">
        <v>26370</v>
      </c>
      <c r="L88" s="12">
        <v>1105</v>
      </c>
      <c r="M88" s="12">
        <v>314</v>
      </c>
      <c r="N88" s="12">
        <v>133</v>
      </c>
      <c r="O88" s="12">
        <v>584</v>
      </c>
      <c r="P88" s="21">
        <f t="shared" si="14"/>
        <v>28506</v>
      </c>
      <c r="Q88" s="7">
        <f t="shared" si="15"/>
        <v>4.8432610678453658</v>
      </c>
      <c r="R88" s="12">
        <v>26603</v>
      </c>
      <c r="S88" s="12">
        <v>1017</v>
      </c>
      <c r="T88" s="12">
        <v>296</v>
      </c>
      <c r="U88" s="12">
        <v>116</v>
      </c>
      <c r="V88" s="12">
        <v>474</v>
      </c>
      <c r="W88" s="21">
        <f t="shared" si="16"/>
        <v>28506</v>
      </c>
      <c r="X88" s="7">
        <f t="shared" si="17"/>
        <v>4.8648354732337049</v>
      </c>
    </row>
    <row r="89" spans="1:51" x14ac:dyDescent="0.25">
      <c r="A89" s="10">
        <v>42819</v>
      </c>
      <c r="B89" s="11" t="s">
        <v>18</v>
      </c>
      <c r="C89" s="7">
        <f t="shared" si="11"/>
        <v>4.8647033418543026</v>
      </c>
      <c r="D89" s="12">
        <v>27093</v>
      </c>
      <c r="E89" s="12">
        <v>670</v>
      </c>
      <c r="F89" s="12">
        <v>238</v>
      </c>
      <c r="G89" s="12">
        <v>104</v>
      </c>
      <c r="H89" s="12">
        <v>452</v>
      </c>
      <c r="I89" s="21">
        <f t="shared" si="12"/>
        <v>28557</v>
      </c>
      <c r="J89" s="7">
        <f t="shared" si="13"/>
        <v>4.8856322442833635</v>
      </c>
      <c r="K89" s="12">
        <v>26421</v>
      </c>
      <c r="L89" s="12">
        <v>1105</v>
      </c>
      <c r="M89" s="12">
        <v>313</v>
      </c>
      <c r="N89" s="12">
        <v>133</v>
      </c>
      <c r="O89" s="12">
        <v>585</v>
      </c>
      <c r="P89" s="21">
        <f t="shared" si="14"/>
        <v>28557</v>
      </c>
      <c r="Q89" s="7">
        <f t="shared" si="15"/>
        <v>4.8434709528311801</v>
      </c>
      <c r="R89" s="12">
        <v>26655</v>
      </c>
      <c r="S89" s="12">
        <v>1015</v>
      </c>
      <c r="T89" s="12">
        <v>296</v>
      </c>
      <c r="U89" s="12">
        <v>116</v>
      </c>
      <c r="V89" s="12">
        <v>475</v>
      </c>
      <c r="W89" s="21">
        <f t="shared" si="16"/>
        <v>28557</v>
      </c>
      <c r="X89" s="7">
        <f t="shared" si="17"/>
        <v>4.8650068284483661</v>
      </c>
    </row>
    <row r="90" spans="1:51" s="3" customFormat="1" x14ac:dyDescent="0.25">
      <c r="A90" s="13">
        <v>42820</v>
      </c>
      <c r="B90" s="14" t="s">
        <v>12</v>
      </c>
      <c r="C90" s="15">
        <f t="shared" si="11"/>
        <v>4.8653362225639594</v>
      </c>
      <c r="D90" s="16">
        <v>27151</v>
      </c>
      <c r="E90" s="16">
        <v>669</v>
      </c>
      <c r="F90" s="16">
        <v>239</v>
      </c>
      <c r="G90" s="16">
        <v>104</v>
      </c>
      <c r="H90" s="16">
        <v>449</v>
      </c>
      <c r="I90" s="22">
        <f t="shared" si="12"/>
        <v>28612</v>
      </c>
      <c r="J90" s="15">
        <f t="shared" si="13"/>
        <v>4.8862365441073674</v>
      </c>
      <c r="K90" s="16">
        <v>26476</v>
      </c>
      <c r="L90" s="16">
        <v>1108</v>
      </c>
      <c r="M90" s="16">
        <v>312</v>
      </c>
      <c r="N90" s="16">
        <v>133</v>
      </c>
      <c r="O90" s="16">
        <v>583</v>
      </c>
      <c r="P90" s="22">
        <f t="shared" si="14"/>
        <v>28612</v>
      </c>
      <c r="Q90" s="15">
        <f t="shared" si="15"/>
        <v>4.8440164965748638</v>
      </c>
      <c r="R90" s="16">
        <v>26713</v>
      </c>
      <c r="S90" s="16">
        <v>1017</v>
      </c>
      <c r="T90" s="16">
        <v>294</v>
      </c>
      <c r="U90" s="16">
        <v>116</v>
      </c>
      <c r="V90" s="16">
        <v>472</v>
      </c>
      <c r="W90" s="22">
        <f t="shared" si="16"/>
        <v>28612</v>
      </c>
      <c r="X90" s="15">
        <f t="shared" si="17"/>
        <v>4.865755627009646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x14ac:dyDescent="0.25">
      <c r="A91" s="10">
        <v>42821</v>
      </c>
      <c r="B91" s="11" t="s">
        <v>13</v>
      </c>
      <c r="C91" s="7">
        <f t="shared" si="11"/>
        <v>4.8651216820584304</v>
      </c>
      <c r="D91" s="12">
        <v>27226</v>
      </c>
      <c r="E91" s="12">
        <v>673</v>
      </c>
      <c r="F91" s="12">
        <v>241</v>
      </c>
      <c r="G91" s="12">
        <v>104</v>
      </c>
      <c r="H91" s="12">
        <v>451</v>
      </c>
      <c r="I91" s="21">
        <f t="shared" si="12"/>
        <v>28695</v>
      </c>
      <c r="J91" s="7">
        <f t="shared" si="13"/>
        <v>4.8860080153336822</v>
      </c>
      <c r="K91" s="12">
        <v>26550</v>
      </c>
      <c r="L91" s="12">
        <v>1112</v>
      </c>
      <c r="M91" s="12">
        <v>313</v>
      </c>
      <c r="N91" s="12">
        <v>134</v>
      </c>
      <c r="O91" s="12">
        <v>586</v>
      </c>
      <c r="P91" s="21">
        <f t="shared" si="14"/>
        <v>28695</v>
      </c>
      <c r="Q91" s="7">
        <f t="shared" si="15"/>
        <v>4.8437358424812684</v>
      </c>
      <c r="R91" s="12">
        <v>26788</v>
      </c>
      <c r="S91" s="12">
        <v>1021</v>
      </c>
      <c r="T91" s="12">
        <v>296</v>
      </c>
      <c r="U91" s="12">
        <v>117</v>
      </c>
      <c r="V91" s="12">
        <v>473</v>
      </c>
      <c r="W91" s="21">
        <f t="shared" si="16"/>
        <v>28695</v>
      </c>
      <c r="X91" s="7">
        <f t="shared" si="17"/>
        <v>4.8656211883603415</v>
      </c>
    </row>
    <row r="92" spans="1:51" x14ac:dyDescent="0.25">
      <c r="A92" s="10">
        <v>42822</v>
      </c>
      <c r="B92" s="11" t="s">
        <v>14</v>
      </c>
      <c r="C92" s="7">
        <f t="shared" si="11"/>
        <v>4.8655322104532042</v>
      </c>
      <c r="D92" s="12">
        <v>27329</v>
      </c>
      <c r="E92" s="12">
        <v>671</v>
      </c>
      <c r="F92" s="12">
        <v>239</v>
      </c>
      <c r="G92" s="12">
        <v>104</v>
      </c>
      <c r="H92" s="12">
        <v>452</v>
      </c>
      <c r="I92" s="21">
        <f t="shared" si="12"/>
        <v>28795</v>
      </c>
      <c r="J92" s="7">
        <f t="shared" si="13"/>
        <v>4.8864733460670253</v>
      </c>
      <c r="K92" s="12">
        <v>26646</v>
      </c>
      <c r="L92" s="12">
        <v>1117</v>
      </c>
      <c r="M92" s="12">
        <v>312</v>
      </c>
      <c r="N92" s="12">
        <v>133</v>
      </c>
      <c r="O92" s="12">
        <v>587</v>
      </c>
      <c r="P92" s="21">
        <f t="shared" si="14"/>
        <v>28795</v>
      </c>
      <c r="Q92" s="7">
        <f t="shared" si="15"/>
        <v>4.8441396075707592</v>
      </c>
      <c r="R92" s="12">
        <v>26888</v>
      </c>
      <c r="S92" s="12">
        <v>1020</v>
      </c>
      <c r="T92" s="12">
        <v>296</v>
      </c>
      <c r="U92" s="12">
        <v>117</v>
      </c>
      <c r="V92" s="12">
        <v>474</v>
      </c>
      <c r="W92" s="21">
        <f t="shared" si="16"/>
        <v>28795</v>
      </c>
      <c r="X92" s="7">
        <f t="shared" si="17"/>
        <v>4.865983677721827</v>
      </c>
    </row>
    <row r="93" spans="1:51" x14ac:dyDescent="0.25">
      <c r="A93" s="10">
        <v>42823</v>
      </c>
      <c r="B93" s="11" t="s">
        <v>15</v>
      </c>
      <c r="C93" s="7">
        <f t="shared" si="11"/>
        <v>4.8658026659274141</v>
      </c>
      <c r="D93" s="12">
        <v>27390</v>
      </c>
      <c r="E93" s="12">
        <v>675</v>
      </c>
      <c r="F93" s="12">
        <v>239</v>
      </c>
      <c r="G93" s="12">
        <v>104</v>
      </c>
      <c r="H93" s="12">
        <v>450</v>
      </c>
      <c r="I93" s="21">
        <f t="shared" si="12"/>
        <v>28858</v>
      </c>
      <c r="J93" s="7">
        <f t="shared" si="13"/>
        <v>4.8868597962436757</v>
      </c>
      <c r="K93" s="12">
        <v>26703</v>
      </c>
      <c r="L93" s="12">
        <v>1124</v>
      </c>
      <c r="M93" s="12">
        <v>313</v>
      </c>
      <c r="N93" s="12">
        <v>133</v>
      </c>
      <c r="O93" s="12">
        <v>585</v>
      </c>
      <c r="P93" s="21">
        <f t="shared" si="14"/>
        <v>28858</v>
      </c>
      <c r="Q93" s="7">
        <f t="shared" si="15"/>
        <v>4.8444452144985792</v>
      </c>
      <c r="R93" s="12">
        <v>26946</v>
      </c>
      <c r="S93" s="12">
        <v>1023</v>
      </c>
      <c r="T93" s="12">
        <v>299</v>
      </c>
      <c r="U93" s="12">
        <v>117</v>
      </c>
      <c r="V93" s="12">
        <v>473</v>
      </c>
      <c r="W93" s="21">
        <f t="shared" si="16"/>
        <v>28858</v>
      </c>
      <c r="X93" s="7">
        <f t="shared" si="17"/>
        <v>4.866102987039989</v>
      </c>
    </row>
    <row r="94" spans="1:51" x14ac:dyDescent="0.25">
      <c r="A94" s="10">
        <v>42824</v>
      </c>
      <c r="B94" s="11" t="s">
        <v>16</v>
      </c>
      <c r="C94" s="7">
        <f t="shared" si="11"/>
        <v>4.8662657403887142</v>
      </c>
      <c r="D94" s="12">
        <v>27466</v>
      </c>
      <c r="E94" s="12">
        <v>676</v>
      </c>
      <c r="F94" s="12">
        <v>238</v>
      </c>
      <c r="G94" s="12">
        <v>103</v>
      </c>
      <c r="H94" s="12">
        <v>450</v>
      </c>
      <c r="I94" s="21">
        <f t="shared" si="12"/>
        <v>28933</v>
      </c>
      <c r="J94" s="7">
        <f t="shared" si="13"/>
        <v>4.8872913282411083</v>
      </c>
      <c r="K94" s="12">
        <v>26775</v>
      </c>
      <c r="L94" s="12">
        <v>1130</v>
      </c>
      <c r="M94" s="12">
        <v>311</v>
      </c>
      <c r="N94" s="12">
        <v>133</v>
      </c>
      <c r="O94" s="12">
        <v>584</v>
      </c>
      <c r="P94" s="21">
        <f t="shared" si="14"/>
        <v>28933</v>
      </c>
      <c r="Q94" s="7">
        <f t="shared" si="15"/>
        <v>4.8449175681747487</v>
      </c>
      <c r="R94" s="12">
        <v>27023</v>
      </c>
      <c r="S94" s="12">
        <v>1022</v>
      </c>
      <c r="T94" s="12">
        <v>299</v>
      </c>
      <c r="U94" s="12">
        <v>116</v>
      </c>
      <c r="V94" s="12">
        <v>473</v>
      </c>
      <c r="W94" s="21">
        <f t="shared" si="16"/>
        <v>28933</v>
      </c>
      <c r="X94" s="7">
        <f t="shared" si="17"/>
        <v>4.8665883247502855</v>
      </c>
    </row>
    <row r="95" spans="1:51" x14ac:dyDescent="0.25">
      <c r="A95" s="10">
        <v>42825</v>
      </c>
      <c r="B95" s="11" t="s">
        <v>17</v>
      </c>
      <c r="C95" s="7">
        <f t="shared" si="11"/>
        <v>4.8664434780607904</v>
      </c>
      <c r="D95" s="12">
        <v>27508</v>
      </c>
      <c r="E95" s="12">
        <v>677</v>
      </c>
      <c r="F95" s="12">
        <v>237</v>
      </c>
      <c r="G95" s="12">
        <v>103</v>
      </c>
      <c r="H95" s="12">
        <v>449</v>
      </c>
      <c r="I95" s="21">
        <f t="shared" si="12"/>
        <v>28974</v>
      </c>
      <c r="J95" s="7">
        <f t="shared" si="13"/>
        <v>4.8876233864844343</v>
      </c>
      <c r="K95" s="12">
        <v>26812</v>
      </c>
      <c r="L95" s="12">
        <v>1134</v>
      </c>
      <c r="M95" s="12">
        <v>311</v>
      </c>
      <c r="N95" s="12">
        <v>133</v>
      </c>
      <c r="O95" s="12">
        <v>584</v>
      </c>
      <c r="P95" s="21">
        <f t="shared" si="14"/>
        <v>28974</v>
      </c>
      <c r="Q95" s="7">
        <f t="shared" si="15"/>
        <v>4.8449989645889415</v>
      </c>
      <c r="R95" s="12">
        <v>27063</v>
      </c>
      <c r="S95" s="12">
        <v>1022</v>
      </c>
      <c r="T95" s="12">
        <v>300</v>
      </c>
      <c r="U95" s="12">
        <v>116</v>
      </c>
      <c r="V95" s="12">
        <v>473</v>
      </c>
      <c r="W95" s="21">
        <f t="shared" si="16"/>
        <v>28974</v>
      </c>
      <c r="X95" s="7">
        <f t="shared" si="17"/>
        <v>4.8667080831089944</v>
      </c>
    </row>
    <row r="96" spans="1:51" s="3" customFormat="1" ht="18" customHeight="1" x14ac:dyDescent="0.25">
      <c r="A96" s="17">
        <v>42795</v>
      </c>
      <c r="B96" s="18" t="s">
        <v>19</v>
      </c>
      <c r="C96" s="19">
        <f>AVERAGE(C65:C95)</f>
        <v>4.8619873630830392</v>
      </c>
      <c r="D96" s="20">
        <f t="shared" ref="D96:X96" si="18">AVERAGE(D65:D95)</f>
        <v>26310.258064516129</v>
      </c>
      <c r="E96" s="20">
        <f t="shared" si="18"/>
        <v>660.12903225806451</v>
      </c>
      <c r="F96" s="20">
        <f t="shared" si="18"/>
        <v>237.06451612903226</v>
      </c>
      <c r="G96" s="20">
        <f t="shared" si="18"/>
        <v>101.2258064516129</v>
      </c>
      <c r="H96" s="20">
        <f t="shared" si="18"/>
        <v>449.93548387096774</v>
      </c>
      <c r="I96" s="20">
        <f t="shared" si="18"/>
        <v>27758.612903225807</v>
      </c>
      <c r="J96" s="19">
        <f t="shared" si="18"/>
        <v>4.8833008179700785</v>
      </c>
      <c r="K96" s="20">
        <f t="shared" si="18"/>
        <v>25647.645161290322</v>
      </c>
      <c r="L96" s="20">
        <f t="shared" si="18"/>
        <v>1086.6129032258063</v>
      </c>
      <c r="M96" s="20">
        <f t="shared" si="18"/>
        <v>309.12903225806451</v>
      </c>
      <c r="N96" s="20">
        <f t="shared" si="18"/>
        <v>133.87096774193549</v>
      </c>
      <c r="O96" s="20">
        <f t="shared" si="18"/>
        <v>581.35483870967744</v>
      </c>
      <c r="P96" s="20">
        <f t="shared" si="18"/>
        <v>27758.612903225807</v>
      </c>
      <c r="Q96" s="19">
        <f t="shared" si="18"/>
        <v>4.8402608748522686</v>
      </c>
      <c r="R96" s="20">
        <f t="shared" si="18"/>
        <v>25876.741935483871</v>
      </c>
      <c r="S96" s="20">
        <f t="shared" si="18"/>
        <v>1004.3225806451613</v>
      </c>
      <c r="T96" s="20">
        <f t="shared" si="18"/>
        <v>290.32258064516128</v>
      </c>
      <c r="U96" s="20">
        <f t="shared" si="18"/>
        <v>116.3225806451613</v>
      </c>
      <c r="V96" s="20">
        <f t="shared" si="18"/>
        <v>470.90322580645159</v>
      </c>
      <c r="W96" s="20">
        <f t="shared" si="18"/>
        <v>27758.612903225807</v>
      </c>
      <c r="X96" s="23">
        <f t="shared" si="18"/>
        <v>4.8624003964267688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x14ac:dyDescent="0.25">
      <c r="A97" s="10">
        <v>42826</v>
      </c>
      <c r="B97" s="11" t="s">
        <v>18</v>
      </c>
      <c r="C97" s="7">
        <f t="shared" si="11"/>
        <v>4.8662404410800422</v>
      </c>
      <c r="D97" s="12">
        <v>27568</v>
      </c>
      <c r="E97" s="12">
        <v>684</v>
      </c>
      <c r="F97" s="12">
        <v>237</v>
      </c>
      <c r="G97" s="12">
        <v>102</v>
      </c>
      <c r="H97" s="12">
        <v>450</v>
      </c>
      <c r="I97" s="21">
        <f t="shared" si="12"/>
        <v>29041</v>
      </c>
      <c r="J97" s="7">
        <f t="shared" si="13"/>
        <v>4.8876071760614304</v>
      </c>
      <c r="K97" s="12">
        <v>26871</v>
      </c>
      <c r="L97" s="12">
        <v>1139</v>
      </c>
      <c r="M97" s="12">
        <v>313</v>
      </c>
      <c r="N97" s="12">
        <v>138</v>
      </c>
      <c r="O97" s="12">
        <v>583</v>
      </c>
      <c r="P97" s="21">
        <f t="shared" si="14"/>
        <v>29044</v>
      </c>
      <c r="Q97" s="7">
        <f t="shared" si="15"/>
        <v>4.844683927833632</v>
      </c>
      <c r="R97" s="12">
        <v>27117</v>
      </c>
      <c r="S97" s="12">
        <v>1032</v>
      </c>
      <c r="T97" s="12">
        <v>303</v>
      </c>
      <c r="U97" s="12">
        <v>115</v>
      </c>
      <c r="V97" s="12">
        <v>474</v>
      </c>
      <c r="W97" s="21">
        <f t="shared" si="16"/>
        <v>29041</v>
      </c>
      <c r="X97" s="7">
        <f t="shared" si="17"/>
        <v>4.8664302193450641</v>
      </c>
    </row>
    <row r="98" spans="1:51" s="3" customFormat="1" x14ac:dyDescent="0.25">
      <c r="A98" s="13">
        <v>42827</v>
      </c>
      <c r="B98" s="14" t="s">
        <v>12</v>
      </c>
      <c r="C98" s="15">
        <f t="shared" si="11"/>
        <v>4.8665430105680167</v>
      </c>
      <c r="D98" s="16">
        <v>27637</v>
      </c>
      <c r="E98" s="16">
        <v>687</v>
      </c>
      <c r="F98" s="16">
        <v>237</v>
      </c>
      <c r="G98" s="16">
        <v>102</v>
      </c>
      <c r="H98" s="16">
        <v>450</v>
      </c>
      <c r="I98" s="22">
        <f t="shared" si="12"/>
        <v>29113</v>
      </c>
      <c r="J98" s="15">
        <f t="shared" si="13"/>
        <v>4.8877820904750457</v>
      </c>
      <c r="K98" s="16">
        <v>26941</v>
      </c>
      <c r="L98" s="16">
        <v>1139</v>
      </c>
      <c r="M98" s="16">
        <v>314</v>
      </c>
      <c r="N98" s="16">
        <v>134</v>
      </c>
      <c r="O98" s="16">
        <v>585</v>
      </c>
      <c r="P98" s="22">
        <f t="shared" si="14"/>
        <v>29113</v>
      </c>
      <c r="Q98" s="15">
        <f t="shared" si="15"/>
        <v>4.8451207364407649</v>
      </c>
      <c r="R98" s="16">
        <v>27185</v>
      </c>
      <c r="S98" s="16">
        <v>1036</v>
      </c>
      <c r="T98" s="16">
        <v>305</v>
      </c>
      <c r="U98" s="16">
        <v>114</v>
      </c>
      <c r="V98" s="16">
        <v>473</v>
      </c>
      <c r="W98" s="22">
        <f t="shared" si="16"/>
        <v>29113</v>
      </c>
      <c r="X98" s="15">
        <f t="shared" si="17"/>
        <v>4.8667262047882387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x14ac:dyDescent="0.25">
      <c r="A99" s="10">
        <v>42828</v>
      </c>
      <c r="B99" s="11" t="s">
        <v>13</v>
      </c>
      <c r="C99" s="7">
        <f t="shared" si="11"/>
        <v>4.8664103796251803</v>
      </c>
      <c r="D99" s="12">
        <v>27654</v>
      </c>
      <c r="E99" s="12">
        <v>688</v>
      </c>
      <c r="F99" s="12">
        <v>238</v>
      </c>
      <c r="G99" s="12">
        <v>103</v>
      </c>
      <c r="H99" s="12">
        <v>451</v>
      </c>
      <c r="I99" s="21">
        <f t="shared" si="12"/>
        <v>29134</v>
      </c>
      <c r="J99" s="7">
        <f t="shared" si="13"/>
        <v>4.8875197363904714</v>
      </c>
      <c r="K99" s="12">
        <v>26961</v>
      </c>
      <c r="L99" s="12">
        <v>1138</v>
      </c>
      <c r="M99" s="12">
        <v>314</v>
      </c>
      <c r="N99" s="12">
        <v>134</v>
      </c>
      <c r="O99" s="12">
        <v>587</v>
      </c>
      <c r="P99" s="21">
        <f t="shared" si="14"/>
        <v>29134</v>
      </c>
      <c r="Q99" s="7">
        <f t="shared" si="15"/>
        <v>4.8449921054438114</v>
      </c>
      <c r="R99" s="12">
        <v>27204</v>
      </c>
      <c r="S99" s="12">
        <v>1037</v>
      </c>
      <c r="T99" s="12">
        <v>306</v>
      </c>
      <c r="U99" s="12">
        <v>114</v>
      </c>
      <c r="V99" s="12">
        <v>473</v>
      </c>
      <c r="W99" s="21">
        <f t="shared" si="16"/>
        <v>29134</v>
      </c>
      <c r="X99" s="7">
        <f t="shared" si="17"/>
        <v>4.8667192970412581</v>
      </c>
    </row>
    <row r="100" spans="1:51" x14ac:dyDescent="0.25">
      <c r="A100" s="10">
        <v>42829</v>
      </c>
      <c r="B100" s="11" t="s">
        <v>14</v>
      </c>
      <c r="C100" s="7">
        <f t="shared" si="11"/>
        <v>4.8666003271225788</v>
      </c>
      <c r="D100" s="12">
        <v>27664</v>
      </c>
      <c r="E100" s="12">
        <v>688</v>
      </c>
      <c r="F100" s="12">
        <v>238</v>
      </c>
      <c r="G100" s="12">
        <v>101</v>
      </c>
      <c r="H100" s="12">
        <v>452</v>
      </c>
      <c r="I100" s="21">
        <f t="shared" si="12"/>
        <v>29143</v>
      </c>
      <c r="J100" s="7">
        <f t="shared" si="13"/>
        <v>4.8876230998867651</v>
      </c>
      <c r="K100" s="12">
        <v>26972</v>
      </c>
      <c r="L100" s="12">
        <v>1138</v>
      </c>
      <c r="M100" s="12">
        <v>313</v>
      </c>
      <c r="N100" s="12">
        <v>135</v>
      </c>
      <c r="O100" s="12">
        <v>585</v>
      </c>
      <c r="P100" s="21">
        <f t="shared" si="14"/>
        <v>29143</v>
      </c>
      <c r="Q100" s="7">
        <f t="shared" si="15"/>
        <v>4.8452801701952444</v>
      </c>
      <c r="R100" s="12">
        <v>27213</v>
      </c>
      <c r="S100" s="12">
        <v>1038</v>
      </c>
      <c r="T100" s="12">
        <v>307</v>
      </c>
      <c r="U100" s="12">
        <v>113</v>
      </c>
      <c r="V100" s="12">
        <v>472</v>
      </c>
      <c r="W100" s="21">
        <f t="shared" si="16"/>
        <v>29143</v>
      </c>
      <c r="X100" s="7">
        <f t="shared" si="17"/>
        <v>4.8668977112857288</v>
      </c>
    </row>
    <row r="101" spans="1:51" x14ac:dyDescent="0.25">
      <c r="A101" s="10">
        <v>42830</v>
      </c>
      <c r="B101" s="11" t="s">
        <v>15</v>
      </c>
      <c r="C101" s="7">
        <f t="shared" si="11"/>
        <v>4.8672043010752688</v>
      </c>
      <c r="D101" s="12">
        <v>27669</v>
      </c>
      <c r="E101" s="12">
        <v>682</v>
      </c>
      <c r="F101" s="12">
        <v>238</v>
      </c>
      <c r="G101" s="12">
        <v>100</v>
      </c>
      <c r="H101" s="12">
        <v>451</v>
      </c>
      <c r="I101" s="21">
        <f t="shared" si="12"/>
        <v>29140</v>
      </c>
      <c r="J101" s="7">
        <f t="shared" si="13"/>
        <v>4.8880576527110504</v>
      </c>
      <c r="K101" s="12">
        <v>26980</v>
      </c>
      <c r="L101" s="12">
        <v>1131</v>
      </c>
      <c r="M101" s="12">
        <v>312</v>
      </c>
      <c r="N101" s="12">
        <v>134</v>
      </c>
      <c r="O101" s="12">
        <v>583</v>
      </c>
      <c r="P101" s="21">
        <f t="shared" si="14"/>
        <v>29140</v>
      </c>
      <c r="Q101" s="7">
        <f t="shared" si="15"/>
        <v>4.8459505833905281</v>
      </c>
      <c r="R101" s="12">
        <v>27220</v>
      </c>
      <c r="S101" s="12">
        <v>1032</v>
      </c>
      <c r="T101" s="12">
        <v>307</v>
      </c>
      <c r="U101" s="12">
        <v>112</v>
      </c>
      <c r="V101" s="12">
        <v>469</v>
      </c>
      <c r="W101" s="21">
        <f t="shared" si="16"/>
        <v>29140</v>
      </c>
      <c r="X101" s="7">
        <f t="shared" si="17"/>
        <v>4.8676046671242279</v>
      </c>
    </row>
    <row r="102" spans="1:51" x14ac:dyDescent="0.25">
      <c r="A102" s="10">
        <v>42831</v>
      </c>
      <c r="B102" s="11" t="s">
        <v>16</v>
      </c>
      <c r="C102" s="7">
        <f t="shared" si="11"/>
        <v>4.8669981710105175</v>
      </c>
      <c r="D102" s="12">
        <v>27686</v>
      </c>
      <c r="E102" s="12">
        <v>683</v>
      </c>
      <c r="F102" s="12">
        <v>238</v>
      </c>
      <c r="G102" s="12">
        <v>101</v>
      </c>
      <c r="H102" s="12">
        <v>452</v>
      </c>
      <c r="I102" s="21">
        <f t="shared" si="12"/>
        <v>29160</v>
      </c>
      <c r="J102" s="7">
        <f t="shared" si="13"/>
        <v>4.8878600823045266</v>
      </c>
      <c r="K102" s="12">
        <v>26995</v>
      </c>
      <c r="L102" s="12">
        <v>1135</v>
      </c>
      <c r="M102" s="12">
        <v>312</v>
      </c>
      <c r="N102" s="12">
        <v>135</v>
      </c>
      <c r="O102" s="12">
        <v>583</v>
      </c>
      <c r="P102" s="21">
        <f t="shared" si="14"/>
        <v>29160</v>
      </c>
      <c r="Q102" s="7">
        <f t="shared" si="15"/>
        <v>4.8458161865569274</v>
      </c>
      <c r="R102" s="12">
        <v>27237</v>
      </c>
      <c r="S102" s="12">
        <v>1034</v>
      </c>
      <c r="T102" s="12">
        <v>304</v>
      </c>
      <c r="U102" s="12">
        <v>113</v>
      </c>
      <c r="V102" s="12">
        <v>472</v>
      </c>
      <c r="W102" s="21">
        <f t="shared" si="16"/>
        <v>29160</v>
      </c>
      <c r="X102" s="7">
        <f t="shared" si="17"/>
        <v>4.8673182441700957</v>
      </c>
    </row>
    <row r="103" spans="1:51" x14ac:dyDescent="0.25">
      <c r="A103" s="10">
        <v>42832</v>
      </c>
      <c r="B103" s="11" t="s">
        <v>17</v>
      </c>
      <c r="C103" s="7">
        <f t="shared" si="11"/>
        <v>4.8670123863818482</v>
      </c>
      <c r="D103" s="12">
        <v>27645</v>
      </c>
      <c r="E103" s="12">
        <v>682</v>
      </c>
      <c r="F103" s="12">
        <v>239</v>
      </c>
      <c r="G103" s="12">
        <v>100</v>
      </c>
      <c r="H103" s="12">
        <v>452</v>
      </c>
      <c r="I103" s="21">
        <f t="shared" si="12"/>
        <v>29118</v>
      </c>
      <c r="J103" s="7">
        <f t="shared" si="13"/>
        <v>4.8877670169654506</v>
      </c>
      <c r="K103" s="12">
        <v>26961</v>
      </c>
      <c r="L103" s="12">
        <v>1129</v>
      </c>
      <c r="M103" s="12">
        <v>311</v>
      </c>
      <c r="N103" s="12">
        <v>133</v>
      </c>
      <c r="O103" s="12">
        <v>584</v>
      </c>
      <c r="P103" s="21">
        <f t="shared" si="14"/>
        <v>29118</v>
      </c>
      <c r="Q103" s="7">
        <f t="shared" si="15"/>
        <v>4.8459372209629779</v>
      </c>
      <c r="R103" s="12">
        <v>27199</v>
      </c>
      <c r="S103" s="12">
        <v>1032</v>
      </c>
      <c r="T103" s="12">
        <v>303</v>
      </c>
      <c r="U103" s="12">
        <v>111</v>
      </c>
      <c r="V103" s="12">
        <v>473</v>
      </c>
      <c r="W103" s="21">
        <f t="shared" si="16"/>
        <v>29118</v>
      </c>
      <c r="X103" s="7">
        <f t="shared" si="17"/>
        <v>4.8673329212171161</v>
      </c>
    </row>
    <row r="104" spans="1:51" x14ac:dyDescent="0.25">
      <c r="A104" s="10">
        <v>42833</v>
      </c>
      <c r="B104" s="11" t="s">
        <v>18</v>
      </c>
      <c r="C104" s="7">
        <f t="shared" si="11"/>
        <v>4.8678679709398782</v>
      </c>
      <c r="D104" s="12">
        <v>27670</v>
      </c>
      <c r="E104" s="12">
        <v>682</v>
      </c>
      <c r="F104" s="12">
        <v>236</v>
      </c>
      <c r="G104" s="12">
        <v>100</v>
      </c>
      <c r="H104" s="12">
        <v>447</v>
      </c>
      <c r="I104" s="21">
        <f t="shared" si="12"/>
        <v>29135</v>
      </c>
      <c r="J104" s="7">
        <f t="shared" si="13"/>
        <v>4.8887249013214351</v>
      </c>
      <c r="K104" s="12">
        <v>26986</v>
      </c>
      <c r="L104" s="12">
        <v>1129</v>
      </c>
      <c r="M104" s="12">
        <v>310</v>
      </c>
      <c r="N104" s="12">
        <v>133</v>
      </c>
      <c r="O104" s="12">
        <v>577</v>
      </c>
      <c r="P104" s="21">
        <f t="shared" si="14"/>
        <v>29135</v>
      </c>
      <c r="Q104" s="7">
        <f t="shared" si="15"/>
        <v>4.8470568045306335</v>
      </c>
      <c r="R104" s="12">
        <v>27218</v>
      </c>
      <c r="S104" s="12">
        <v>1034</v>
      </c>
      <c r="T104" s="12">
        <v>302</v>
      </c>
      <c r="U104" s="12">
        <v>111</v>
      </c>
      <c r="V104" s="12">
        <v>470</v>
      </c>
      <c r="W104" s="21">
        <f t="shared" si="16"/>
        <v>29135</v>
      </c>
      <c r="X104" s="7">
        <f t="shared" si="17"/>
        <v>4.8678222069675652</v>
      </c>
    </row>
    <row r="105" spans="1:51" s="3" customFormat="1" x14ac:dyDescent="0.25">
      <c r="A105" s="13">
        <v>42834</v>
      </c>
      <c r="B105" s="14" t="s">
        <v>12</v>
      </c>
      <c r="C105" s="15">
        <f t="shared" si="11"/>
        <v>4.867968705385187</v>
      </c>
      <c r="D105" s="16">
        <v>27716</v>
      </c>
      <c r="E105" s="16">
        <v>685</v>
      </c>
      <c r="F105" s="16">
        <v>236</v>
      </c>
      <c r="G105" s="16">
        <v>101</v>
      </c>
      <c r="H105" s="16">
        <v>447</v>
      </c>
      <c r="I105" s="22">
        <f t="shared" si="12"/>
        <v>29185</v>
      </c>
      <c r="J105" s="15">
        <f t="shared" si="13"/>
        <v>4.8887099537433611</v>
      </c>
      <c r="K105" s="16">
        <v>27033</v>
      </c>
      <c r="L105" s="16">
        <v>1132</v>
      </c>
      <c r="M105" s="16">
        <v>309</v>
      </c>
      <c r="N105" s="16">
        <v>134</v>
      </c>
      <c r="O105" s="16">
        <v>577</v>
      </c>
      <c r="P105" s="22">
        <f t="shared" si="14"/>
        <v>29185</v>
      </c>
      <c r="Q105" s="15">
        <f t="shared" si="15"/>
        <v>4.847181771457941</v>
      </c>
      <c r="R105" s="16">
        <v>27268</v>
      </c>
      <c r="S105" s="16">
        <v>1034</v>
      </c>
      <c r="T105" s="16">
        <v>301</v>
      </c>
      <c r="U105" s="16">
        <v>112</v>
      </c>
      <c r="V105" s="16">
        <v>470</v>
      </c>
      <c r="W105" s="22">
        <f t="shared" si="16"/>
        <v>29185</v>
      </c>
      <c r="X105" s="15">
        <f t="shared" si="17"/>
        <v>4.868014390954257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x14ac:dyDescent="0.25">
      <c r="A106" s="10">
        <v>42835</v>
      </c>
      <c r="B106" s="11" t="s">
        <v>13</v>
      </c>
      <c r="C106" s="7">
        <f t="shared" si="11"/>
        <v>4.8679096818337326</v>
      </c>
      <c r="D106" s="12">
        <v>27756</v>
      </c>
      <c r="E106" s="12">
        <v>688</v>
      </c>
      <c r="F106" s="12">
        <v>237</v>
      </c>
      <c r="G106" s="12">
        <v>101</v>
      </c>
      <c r="H106" s="12">
        <v>448</v>
      </c>
      <c r="I106" s="21">
        <f t="shared" si="12"/>
        <v>29230</v>
      </c>
      <c r="J106" s="7">
        <f t="shared" si="13"/>
        <v>4.8885733835100922</v>
      </c>
      <c r="K106" s="12">
        <v>27074</v>
      </c>
      <c r="L106" s="12">
        <v>1134</v>
      </c>
      <c r="M106" s="12">
        <v>309</v>
      </c>
      <c r="N106" s="12">
        <v>134</v>
      </c>
      <c r="O106" s="12">
        <v>579</v>
      </c>
      <c r="P106" s="21">
        <f t="shared" si="14"/>
        <v>29230</v>
      </c>
      <c r="Q106" s="7">
        <f t="shared" si="15"/>
        <v>4.84707492302429</v>
      </c>
      <c r="R106" s="12">
        <v>27312</v>
      </c>
      <c r="S106" s="12">
        <v>1034</v>
      </c>
      <c r="T106" s="12">
        <v>301</v>
      </c>
      <c r="U106" s="12">
        <v>112</v>
      </c>
      <c r="V106" s="12">
        <v>471</v>
      </c>
      <c r="W106" s="21">
        <f t="shared" si="16"/>
        <v>29230</v>
      </c>
      <c r="X106" s="7">
        <f t="shared" si="17"/>
        <v>4.8680807389668148</v>
      </c>
    </row>
    <row r="107" spans="1:51" x14ac:dyDescent="0.25">
      <c r="A107" s="10">
        <v>42836</v>
      </c>
      <c r="B107" s="11" t="s">
        <v>14</v>
      </c>
      <c r="C107" s="7">
        <f t="shared" si="11"/>
        <v>4.8683041814703465</v>
      </c>
      <c r="D107" s="12">
        <v>27801</v>
      </c>
      <c r="E107" s="12">
        <v>688</v>
      </c>
      <c r="F107" s="12">
        <v>235</v>
      </c>
      <c r="G107" s="12">
        <v>101</v>
      </c>
      <c r="H107" s="12">
        <v>447</v>
      </c>
      <c r="I107" s="21">
        <f t="shared" si="12"/>
        <v>29272</v>
      </c>
      <c r="J107" s="7">
        <f t="shared" si="13"/>
        <v>4.8890065591691716</v>
      </c>
      <c r="K107" s="12">
        <v>27116</v>
      </c>
      <c r="L107" s="12">
        <v>1135</v>
      </c>
      <c r="M107" s="12">
        <v>310</v>
      </c>
      <c r="N107" s="12">
        <v>134</v>
      </c>
      <c r="O107" s="12">
        <v>577</v>
      </c>
      <c r="P107" s="21">
        <f t="shared" si="14"/>
        <v>29272</v>
      </c>
      <c r="Q107" s="7">
        <f t="shared" si="15"/>
        <v>4.8474651544137739</v>
      </c>
      <c r="R107" s="12">
        <v>27354</v>
      </c>
      <c r="S107" s="12">
        <v>1037</v>
      </c>
      <c r="T107" s="12">
        <v>299</v>
      </c>
      <c r="U107" s="12">
        <v>112</v>
      </c>
      <c r="V107" s="12">
        <v>470</v>
      </c>
      <c r="W107" s="21">
        <f t="shared" si="16"/>
        <v>29272</v>
      </c>
      <c r="X107" s="7">
        <f t="shared" si="17"/>
        <v>4.8684408308280949</v>
      </c>
    </row>
    <row r="108" spans="1:51" x14ac:dyDescent="0.25">
      <c r="A108" s="10">
        <v>42837</v>
      </c>
      <c r="B108" s="11" t="s">
        <v>15</v>
      </c>
      <c r="C108" s="7">
        <f t="shared" si="11"/>
        <v>4.8681847666518721</v>
      </c>
      <c r="D108" s="12">
        <v>27818</v>
      </c>
      <c r="E108" s="12">
        <v>690</v>
      </c>
      <c r="F108" s="12">
        <v>235</v>
      </c>
      <c r="G108" s="12">
        <v>101</v>
      </c>
      <c r="H108" s="12">
        <v>447</v>
      </c>
      <c r="I108" s="21">
        <f t="shared" si="12"/>
        <v>29291</v>
      </c>
      <c r="J108" s="7">
        <f t="shared" si="13"/>
        <v>4.8890102761940524</v>
      </c>
      <c r="K108" s="12">
        <v>27129</v>
      </c>
      <c r="L108" s="12">
        <v>1138</v>
      </c>
      <c r="M108" s="12">
        <v>312</v>
      </c>
      <c r="N108" s="12">
        <v>134</v>
      </c>
      <c r="O108" s="12">
        <v>578</v>
      </c>
      <c r="P108" s="21">
        <f t="shared" si="14"/>
        <v>29291</v>
      </c>
      <c r="Q108" s="7">
        <f t="shared" si="15"/>
        <v>4.8471885562118056</v>
      </c>
      <c r="R108" s="12">
        <v>27369</v>
      </c>
      <c r="S108" s="12">
        <v>1040</v>
      </c>
      <c r="T108" s="12">
        <v>300</v>
      </c>
      <c r="U108" s="12">
        <v>112</v>
      </c>
      <c r="V108" s="12">
        <v>470</v>
      </c>
      <c r="W108" s="21">
        <f t="shared" si="16"/>
        <v>29291</v>
      </c>
      <c r="X108" s="7">
        <f t="shared" si="17"/>
        <v>4.8683554675497591</v>
      </c>
    </row>
    <row r="109" spans="1:51" x14ac:dyDescent="0.25">
      <c r="A109" s="10">
        <v>42838</v>
      </c>
      <c r="B109" s="11" t="s">
        <v>16</v>
      </c>
      <c r="C109" s="7">
        <f t="shared" si="11"/>
        <v>4.8685428392745465</v>
      </c>
      <c r="D109" s="12">
        <v>27846</v>
      </c>
      <c r="E109" s="12">
        <v>689</v>
      </c>
      <c r="F109" s="12">
        <v>232</v>
      </c>
      <c r="G109" s="12">
        <v>101</v>
      </c>
      <c r="H109" s="12">
        <v>447</v>
      </c>
      <c r="I109" s="21">
        <f t="shared" si="12"/>
        <v>29315</v>
      </c>
      <c r="J109" s="7">
        <f t="shared" si="13"/>
        <v>4.8893399283643184</v>
      </c>
      <c r="K109" s="12">
        <v>27157</v>
      </c>
      <c r="L109" s="12">
        <v>1139</v>
      </c>
      <c r="M109" s="12">
        <v>309</v>
      </c>
      <c r="N109" s="12">
        <v>133</v>
      </c>
      <c r="O109" s="12">
        <v>577</v>
      </c>
      <c r="P109" s="21">
        <f t="shared" si="14"/>
        <v>29315</v>
      </c>
      <c r="Q109" s="7">
        <f t="shared" si="15"/>
        <v>4.8477230086986181</v>
      </c>
      <c r="R109" s="12">
        <v>27396</v>
      </c>
      <c r="S109" s="12">
        <v>1038</v>
      </c>
      <c r="T109" s="12">
        <v>298</v>
      </c>
      <c r="U109" s="12">
        <v>113</v>
      </c>
      <c r="V109" s="12">
        <v>470</v>
      </c>
      <c r="W109" s="21">
        <f t="shared" si="16"/>
        <v>29315</v>
      </c>
      <c r="X109" s="7">
        <f t="shared" si="17"/>
        <v>4.8685655807607029</v>
      </c>
    </row>
    <row r="110" spans="1:51" x14ac:dyDescent="0.25">
      <c r="A110" s="10">
        <v>42839</v>
      </c>
      <c r="B110" s="11" t="s">
        <v>17</v>
      </c>
      <c r="C110" s="7">
        <f t="shared" si="11"/>
        <v>4.8689746036072874</v>
      </c>
      <c r="D110" s="12">
        <v>27880</v>
      </c>
      <c r="E110" s="12">
        <v>689</v>
      </c>
      <c r="F110" s="12">
        <v>233</v>
      </c>
      <c r="G110" s="12">
        <v>101</v>
      </c>
      <c r="H110" s="12">
        <v>445</v>
      </c>
      <c r="I110" s="21">
        <f t="shared" si="12"/>
        <v>29348</v>
      </c>
      <c r="J110" s="7">
        <f t="shared" si="13"/>
        <v>4.8896688019626549</v>
      </c>
      <c r="K110" s="12">
        <v>27194</v>
      </c>
      <c r="L110" s="12">
        <v>1138</v>
      </c>
      <c r="M110" s="12">
        <v>308</v>
      </c>
      <c r="N110" s="12">
        <v>133</v>
      </c>
      <c r="O110" s="12">
        <v>575</v>
      </c>
      <c r="P110" s="21">
        <f t="shared" si="14"/>
        <v>29348</v>
      </c>
      <c r="Q110" s="7">
        <f t="shared" si="15"/>
        <v>4.8482690472945347</v>
      </c>
      <c r="R110" s="12">
        <v>27432</v>
      </c>
      <c r="S110" s="12">
        <v>1038</v>
      </c>
      <c r="T110" s="12">
        <v>296</v>
      </c>
      <c r="U110" s="12">
        <v>113</v>
      </c>
      <c r="V110" s="12">
        <v>469</v>
      </c>
      <c r="W110" s="21">
        <f t="shared" si="16"/>
        <v>29348</v>
      </c>
      <c r="X110" s="7">
        <f t="shared" si="17"/>
        <v>4.8689859615646718</v>
      </c>
    </row>
    <row r="111" spans="1:51" x14ac:dyDescent="0.25">
      <c r="A111" s="10">
        <v>42840</v>
      </c>
      <c r="B111" s="11" t="s">
        <v>18</v>
      </c>
      <c r="C111" s="7">
        <f t="shared" si="11"/>
        <v>4.8686342592592595</v>
      </c>
      <c r="D111" s="12">
        <v>27902</v>
      </c>
      <c r="E111" s="12">
        <v>691</v>
      </c>
      <c r="F111" s="12">
        <v>234</v>
      </c>
      <c r="G111" s="12">
        <v>101</v>
      </c>
      <c r="H111" s="12">
        <v>448</v>
      </c>
      <c r="I111" s="21">
        <f t="shared" si="12"/>
        <v>29376</v>
      </c>
      <c r="J111" s="7">
        <f t="shared" si="13"/>
        <v>4.889229302832244</v>
      </c>
      <c r="K111" s="12">
        <v>27219</v>
      </c>
      <c r="L111" s="12">
        <v>1138</v>
      </c>
      <c r="M111" s="12">
        <v>308</v>
      </c>
      <c r="N111" s="12">
        <v>133</v>
      </c>
      <c r="O111" s="12">
        <v>578</v>
      </c>
      <c r="P111" s="21">
        <f t="shared" si="14"/>
        <v>29376</v>
      </c>
      <c r="Q111" s="7">
        <f t="shared" si="15"/>
        <v>4.8480051742919388</v>
      </c>
      <c r="R111" s="12">
        <v>27456</v>
      </c>
      <c r="S111" s="12">
        <v>1039</v>
      </c>
      <c r="T111" s="12">
        <v>296</v>
      </c>
      <c r="U111" s="12">
        <v>113</v>
      </c>
      <c r="V111" s="12">
        <v>472</v>
      </c>
      <c r="W111" s="21">
        <f t="shared" si="16"/>
        <v>29376</v>
      </c>
      <c r="X111" s="7">
        <f t="shared" si="17"/>
        <v>4.8686683006535949</v>
      </c>
    </row>
    <row r="112" spans="1:51" s="3" customFormat="1" x14ac:dyDescent="0.25">
      <c r="A112" s="13">
        <v>42841</v>
      </c>
      <c r="B112" s="14" t="s">
        <v>12</v>
      </c>
      <c r="C112" s="15">
        <f t="shared" si="11"/>
        <v>4.8667579399430672</v>
      </c>
      <c r="D112" s="16">
        <v>27903</v>
      </c>
      <c r="E112" s="16">
        <v>689</v>
      </c>
      <c r="F112" s="16">
        <v>234</v>
      </c>
      <c r="G112" s="16">
        <v>102</v>
      </c>
      <c r="H112" s="16">
        <v>488</v>
      </c>
      <c r="I112" s="22">
        <f t="shared" si="12"/>
        <v>29416</v>
      </c>
      <c r="J112" s="15">
        <f t="shared" si="13"/>
        <v>4.8839067174326898</v>
      </c>
      <c r="K112" s="16">
        <v>27215</v>
      </c>
      <c r="L112" s="16">
        <v>1141</v>
      </c>
      <c r="M112" s="16">
        <v>308</v>
      </c>
      <c r="N112" s="16">
        <v>134</v>
      </c>
      <c r="O112" s="16">
        <v>578</v>
      </c>
      <c r="P112" s="22">
        <f t="shared" si="14"/>
        <v>29376</v>
      </c>
      <c r="Q112" s="15">
        <f t="shared" si="15"/>
        <v>4.8478009259259256</v>
      </c>
      <c r="R112" s="16">
        <v>27452</v>
      </c>
      <c r="S112" s="16">
        <v>1044</v>
      </c>
      <c r="T112" s="16">
        <v>295</v>
      </c>
      <c r="U112" s="16">
        <v>113</v>
      </c>
      <c r="V112" s="16">
        <v>472</v>
      </c>
      <c r="W112" s="22">
        <f t="shared" si="16"/>
        <v>29376</v>
      </c>
      <c r="X112" s="15">
        <f t="shared" si="17"/>
        <v>4.8685661764705879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x14ac:dyDescent="0.25">
      <c r="A113" s="10">
        <v>42842</v>
      </c>
      <c r="B113" s="11" t="s">
        <v>13</v>
      </c>
      <c r="C113" s="7">
        <f t="shared" si="11"/>
        <v>4.8688728821237657</v>
      </c>
      <c r="D113" s="12">
        <v>27963</v>
      </c>
      <c r="E113" s="12">
        <v>688</v>
      </c>
      <c r="F113" s="12">
        <v>231</v>
      </c>
      <c r="G113" s="12">
        <v>102</v>
      </c>
      <c r="H113" s="12">
        <v>448</v>
      </c>
      <c r="I113" s="21">
        <f t="shared" si="12"/>
        <v>29432</v>
      </c>
      <c r="J113" s="7">
        <f t="shared" si="13"/>
        <v>4.8896439249796142</v>
      </c>
      <c r="K113" s="12">
        <v>27270</v>
      </c>
      <c r="L113" s="12">
        <v>1144</v>
      </c>
      <c r="M113" s="12">
        <v>306</v>
      </c>
      <c r="N113" s="12">
        <v>134</v>
      </c>
      <c r="O113" s="12">
        <v>578</v>
      </c>
      <c r="P113" s="21">
        <f t="shared" si="14"/>
        <v>29432</v>
      </c>
      <c r="Q113" s="7">
        <f t="shared" si="15"/>
        <v>4.8481244903506386</v>
      </c>
      <c r="R113" s="12">
        <v>27506</v>
      </c>
      <c r="S113" s="12">
        <v>1047</v>
      </c>
      <c r="T113" s="12">
        <v>295</v>
      </c>
      <c r="U113" s="12">
        <v>113</v>
      </c>
      <c r="V113" s="12">
        <v>471</v>
      </c>
      <c r="W113" s="21">
        <f t="shared" si="16"/>
        <v>29432</v>
      </c>
      <c r="X113" s="7">
        <f t="shared" si="17"/>
        <v>4.8688502310410442</v>
      </c>
    </row>
    <row r="114" spans="1:51" x14ac:dyDescent="0.25">
      <c r="A114" s="10">
        <v>42843</v>
      </c>
      <c r="B114" s="11" t="s">
        <v>14</v>
      </c>
      <c r="C114" s="7">
        <f t="shared" si="11"/>
        <v>4.8687351104788368</v>
      </c>
      <c r="D114" s="12">
        <v>28050</v>
      </c>
      <c r="E114" s="12">
        <v>691</v>
      </c>
      <c r="F114" s="12">
        <v>230</v>
      </c>
      <c r="G114" s="12">
        <v>102</v>
      </c>
      <c r="H114" s="12">
        <v>450</v>
      </c>
      <c r="I114" s="21">
        <f t="shared" si="12"/>
        <v>29523</v>
      </c>
      <c r="J114" s="7">
        <f t="shared" si="13"/>
        <v>4.8896792331402636</v>
      </c>
      <c r="K114" s="12">
        <v>27351</v>
      </c>
      <c r="L114" s="12">
        <v>1150</v>
      </c>
      <c r="M114" s="12">
        <v>307</v>
      </c>
      <c r="N114" s="12">
        <v>135</v>
      </c>
      <c r="O114" s="12">
        <v>580</v>
      </c>
      <c r="P114" s="21">
        <f t="shared" si="14"/>
        <v>29523</v>
      </c>
      <c r="Q114" s="7">
        <f t="shared" si="15"/>
        <v>4.8479490566676828</v>
      </c>
      <c r="R114" s="12">
        <v>27588</v>
      </c>
      <c r="S114" s="12">
        <v>1053</v>
      </c>
      <c r="T114" s="12">
        <v>293</v>
      </c>
      <c r="U114" s="12">
        <v>115</v>
      </c>
      <c r="V114" s="12">
        <v>474</v>
      </c>
      <c r="W114" s="21">
        <f t="shared" si="16"/>
        <v>29523</v>
      </c>
      <c r="X114" s="7">
        <f t="shared" si="17"/>
        <v>4.8685770416285612</v>
      </c>
    </row>
    <row r="115" spans="1:51" x14ac:dyDescent="0.25">
      <c r="A115" s="10">
        <v>42844</v>
      </c>
      <c r="B115" s="11" t="s">
        <v>15</v>
      </c>
      <c r="C115" s="7">
        <f t="shared" si="11"/>
        <v>4.8690838232975153</v>
      </c>
      <c r="D115" s="12">
        <v>28115</v>
      </c>
      <c r="E115" s="12">
        <v>697</v>
      </c>
      <c r="F115" s="12">
        <v>230</v>
      </c>
      <c r="G115" s="12">
        <v>102</v>
      </c>
      <c r="H115" s="12">
        <v>450</v>
      </c>
      <c r="I115" s="21">
        <f t="shared" si="12"/>
        <v>29594</v>
      </c>
      <c r="J115" s="7">
        <f t="shared" si="13"/>
        <v>4.8897411637494086</v>
      </c>
      <c r="K115" s="12">
        <v>27424</v>
      </c>
      <c r="L115" s="12">
        <v>1149</v>
      </c>
      <c r="M115" s="12">
        <v>307</v>
      </c>
      <c r="N115" s="12">
        <v>135</v>
      </c>
      <c r="O115" s="12">
        <v>579</v>
      </c>
      <c r="P115" s="21">
        <f t="shared" si="14"/>
        <v>29594</v>
      </c>
      <c r="Q115" s="7">
        <f t="shared" si="15"/>
        <v>4.848482800567683</v>
      </c>
      <c r="R115" s="12">
        <v>27660</v>
      </c>
      <c r="S115" s="12">
        <v>1052</v>
      </c>
      <c r="T115" s="12">
        <v>295</v>
      </c>
      <c r="U115" s="12">
        <v>114</v>
      </c>
      <c r="V115" s="12">
        <v>473</v>
      </c>
      <c r="W115" s="21">
        <f t="shared" si="16"/>
        <v>29594</v>
      </c>
      <c r="X115" s="7">
        <f t="shared" si="17"/>
        <v>4.8690275055754544</v>
      </c>
    </row>
    <row r="116" spans="1:51" x14ac:dyDescent="0.25">
      <c r="A116" s="10">
        <v>42845</v>
      </c>
      <c r="B116" s="11" t="s">
        <v>16</v>
      </c>
      <c r="C116" s="7">
        <f t="shared" si="11"/>
        <v>4.8689704823614113</v>
      </c>
      <c r="D116" s="12">
        <v>28150</v>
      </c>
      <c r="E116" s="12">
        <v>699</v>
      </c>
      <c r="F116" s="12">
        <v>230</v>
      </c>
      <c r="G116" s="12">
        <v>102</v>
      </c>
      <c r="H116" s="12">
        <v>451</v>
      </c>
      <c r="I116" s="21">
        <f t="shared" si="12"/>
        <v>29632</v>
      </c>
      <c r="J116" s="7">
        <f t="shared" si="13"/>
        <v>4.8896800755939527</v>
      </c>
      <c r="K116" s="12">
        <v>27459</v>
      </c>
      <c r="L116" s="12">
        <v>1149</v>
      </c>
      <c r="M116" s="12">
        <v>308</v>
      </c>
      <c r="N116" s="12">
        <v>135</v>
      </c>
      <c r="O116" s="12">
        <v>581</v>
      </c>
      <c r="P116" s="21">
        <f t="shared" si="14"/>
        <v>29632</v>
      </c>
      <c r="Q116" s="7">
        <f t="shared" si="15"/>
        <v>4.848339632829374</v>
      </c>
      <c r="R116" s="12">
        <v>27691</v>
      </c>
      <c r="S116" s="12">
        <v>1059</v>
      </c>
      <c r="T116" s="12">
        <v>294</v>
      </c>
      <c r="U116" s="12">
        <v>114</v>
      </c>
      <c r="V116" s="12">
        <v>474</v>
      </c>
      <c r="W116" s="21">
        <f t="shared" si="16"/>
        <v>29632</v>
      </c>
      <c r="X116" s="7">
        <f t="shared" si="17"/>
        <v>4.8688917386609072</v>
      </c>
    </row>
    <row r="117" spans="1:51" x14ac:dyDescent="0.25">
      <c r="A117" s="10">
        <v>42846</v>
      </c>
      <c r="B117" s="11" t="s">
        <v>17</v>
      </c>
      <c r="C117" s="7">
        <f t="shared" si="11"/>
        <v>4.8682572265033484</v>
      </c>
      <c r="D117" s="12">
        <v>28219</v>
      </c>
      <c r="E117" s="12">
        <v>708</v>
      </c>
      <c r="F117" s="12">
        <v>230</v>
      </c>
      <c r="G117" s="12">
        <v>103</v>
      </c>
      <c r="H117" s="12">
        <v>457</v>
      </c>
      <c r="I117" s="21">
        <f t="shared" si="12"/>
        <v>29717</v>
      </c>
      <c r="J117" s="7">
        <f t="shared" si="13"/>
        <v>4.8887841975973352</v>
      </c>
      <c r="K117" s="12">
        <v>27528</v>
      </c>
      <c r="L117" s="12">
        <v>1157</v>
      </c>
      <c r="M117" s="12">
        <v>309</v>
      </c>
      <c r="N117" s="12">
        <v>136</v>
      </c>
      <c r="O117" s="12">
        <v>587</v>
      </c>
      <c r="P117" s="21">
        <f t="shared" si="14"/>
        <v>29717</v>
      </c>
      <c r="Q117" s="7">
        <f t="shared" si="15"/>
        <v>4.8475283507756499</v>
      </c>
      <c r="R117" s="12">
        <v>27764</v>
      </c>
      <c r="S117" s="12">
        <v>1068</v>
      </c>
      <c r="T117" s="12">
        <v>293</v>
      </c>
      <c r="U117" s="12">
        <v>113</v>
      </c>
      <c r="V117" s="12">
        <v>479</v>
      </c>
      <c r="W117" s="21">
        <f t="shared" si="16"/>
        <v>29717</v>
      </c>
      <c r="X117" s="7">
        <f t="shared" si="17"/>
        <v>4.86845913113706</v>
      </c>
    </row>
    <row r="118" spans="1:51" x14ac:dyDescent="0.25">
      <c r="A118" s="10">
        <v>42847</v>
      </c>
      <c r="B118" s="11" t="s">
        <v>18</v>
      </c>
      <c r="C118" s="7">
        <f t="shared" si="11"/>
        <v>4.8687275985663083</v>
      </c>
      <c r="D118" s="12">
        <v>28260</v>
      </c>
      <c r="E118" s="12">
        <v>712</v>
      </c>
      <c r="F118" s="12">
        <v>229</v>
      </c>
      <c r="G118" s="12">
        <v>102</v>
      </c>
      <c r="H118" s="12">
        <v>457</v>
      </c>
      <c r="I118" s="21">
        <f t="shared" si="12"/>
        <v>29760</v>
      </c>
      <c r="J118" s="7">
        <f t="shared" si="13"/>
        <v>4.8889784946236556</v>
      </c>
      <c r="K118" s="12">
        <v>27577</v>
      </c>
      <c r="L118" s="12">
        <v>1156</v>
      </c>
      <c r="M118" s="12">
        <v>306</v>
      </c>
      <c r="N118" s="12">
        <v>136</v>
      </c>
      <c r="O118" s="12">
        <v>585</v>
      </c>
      <c r="P118" s="21">
        <f t="shared" si="14"/>
        <v>29760</v>
      </c>
      <c r="Q118" s="7">
        <f t="shared" si="15"/>
        <v>4.8482526881720434</v>
      </c>
      <c r="R118" s="12">
        <v>27806</v>
      </c>
      <c r="S118" s="12">
        <v>1073</v>
      </c>
      <c r="T118" s="12">
        <v>292</v>
      </c>
      <c r="U118" s="12">
        <v>113</v>
      </c>
      <c r="V118" s="12">
        <v>476</v>
      </c>
      <c r="W118" s="21">
        <f t="shared" si="16"/>
        <v>29760</v>
      </c>
      <c r="X118" s="7">
        <f t="shared" si="17"/>
        <v>4.868951612903226</v>
      </c>
    </row>
    <row r="119" spans="1:51" s="3" customFormat="1" x14ac:dyDescent="0.25">
      <c r="A119" s="13">
        <v>42848</v>
      </c>
      <c r="B119" s="14" t="s">
        <v>12</v>
      </c>
      <c r="C119" s="15">
        <f t="shared" si="11"/>
        <v>4.8688689696847618</v>
      </c>
      <c r="D119" s="16">
        <v>28286</v>
      </c>
      <c r="E119" s="16">
        <v>713</v>
      </c>
      <c r="F119" s="16">
        <v>230</v>
      </c>
      <c r="G119" s="16">
        <v>101</v>
      </c>
      <c r="H119" s="16">
        <v>457</v>
      </c>
      <c r="I119" s="22">
        <f t="shared" si="12"/>
        <v>29787</v>
      </c>
      <c r="J119" s="15">
        <f t="shared" si="13"/>
        <v>4.8890791284788664</v>
      </c>
      <c r="K119" s="16">
        <v>27605</v>
      </c>
      <c r="L119" s="16">
        <v>1155</v>
      </c>
      <c r="M119" s="16">
        <v>307</v>
      </c>
      <c r="N119" s="16">
        <v>136</v>
      </c>
      <c r="O119" s="16">
        <v>584</v>
      </c>
      <c r="P119" s="22">
        <f t="shared" si="14"/>
        <v>29787</v>
      </c>
      <c r="Q119" s="15">
        <f t="shared" si="15"/>
        <v>4.8484909524289117</v>
      </c>
      <c r="R119" s="16">
        <v>27831</v>
      </c>
      <c r="S119" s="16">
        <v>1075</v>
      </c>
      <c r="T119" s="16">
        <v>293</v>
      </c>
      <c r="U119" s="16">
        <v>112</v>
      </c>
      <c r="V119" s="16">
        <v>476</v>
      </c>
      <c r="W119" s="22">
        <f t="shared" si="16"/>
        <v>29787</v>
      </c>
      <c r="X119" s="15">
        <f t="shared" si="17"/>
        <v>4.8690368281465073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x14ac:dyDescent="0.25">
      <c r="A120" s="10">
        <v>42849</v>
      </c>
      <c r="B120" s="11" t="s">
        <v>13</v>
      </c>
      <c r="C120" s="7">
        <f t="shared" si="11"/>
        <v>4.8688744385600318</v>
      </c>
      <c r="D120" s="12">
        <v>28328</v>
      </c>
      <c r="E120" s="12">
        <v>718</v>
      </c>
      <c r="F120" s="12">
        <v>230</v>
      </c>
      <c r="G120" s="12">
        <v>102</v>
      </c>
      <c r="H120" s="12">
        <v>456</v>
      </c>
      <c r="I120" s="21">
        <f t="shared" si="12"/>
        <v>29834</v>
      </c>
      <c r="J120" s="7">
        <f t="shared" si="13"/>
        <v>4.8891197962056712</v>
      </c>
      <c r="K120" s="12">
        <v>27646</v>
      </c>
      <c r="L120" s="12">
        <v>1159</v>
      </c>
      <c r="M120" s="12">
        <v>310</v>
      </c>
      <c r="N120" s="12">
        <v>136</v>
      </c>
      <c r="O120" s="12">
        <v>583</v>
      </c>
      <c r="P120" s="21">
        <f t="shared" si="14"/>
        <v>29834</v>
      </c>
      <c r="Q120" s="7">
        <f t="shared" si="15"/>
        <v>4.848528524502246</v>
      </c>
      <c r="R120" s="12">
        <v>27873</v>
      </c>
      <c r="S120" s="12">
        <v>1080</v>
      </c>
      <c r="T120" s="12">
        <v>292</v>
      </c>
      <c r="U120" s="12">
        <v>111</v>
      </c>
      <c r="V120" s="12">
        <v>478</v>
      </c>
      <c r="W120" s="21">
        <f t="shared" si="16"/>
        <v>29834</v>
      </c>
      <c r="X120" s="7">
        <f t="shared" si="17"/>
        <v>4.868974994972179</v>
      </c>
    </row>
    <row r="121" spans="1:51" x14ac:dyDescent="0.25">
      <c r="A121" s="10">
        <v>42850</v>
      </c>
      <c r="B121" s="11" t="s">
        <v>14</v>
      </c>
      <c r="C121" s="7">
        <f t="shared" si="11"/>
        <v>4.8686284344869861</v>
      </c>
      <c r="D121" s="12">
        <v>28392</v>
      </c>
      <c r="E121" s="12">
        <v>722</v>
      </c>
      <c r="F121" s="12">
        <v>230</v>
      </c>
      <c r="G121" s="12">
        <v>103</v>
      </c>
      <c r="H121" s="12">
        <v>458</v>
      </c>
      <c r="I121" s="21">
        <f t="shared" si="12"/>
        <v>29905</v>
      </c>
      <c r="J121" s="7">
        <f t="shared" si="13"/>
        <v>4.8888814579501751</v>
      </c>
      <c r="K121" s="12">
        <v>27709</v>
      </c>
      <c r="L121" s="12">
        <v>1163</v>
      </c>
      <c r="M121" s="12">
        <v>311</v>
      </c>
      <c r="N121" s="12">
        <v>135</v>
      </c>
      <c r="O121" s="12">
        <v>587</v>
      </c>
      <c r="P121" s="21">
        <f t="shared" si="14"/>
        <v>29905</v>
      </c>
      <c r="Q121" s="7">
        <f t="shared" si="15"/>
        <v>4.8482528005350272</v>
      </c>
      <c r="R121" s="12">
        <v>27937</v>
      </c>
      <c r="S121" s="12">
        <v>1084</v>
      </c>
      <c r="T121" s="12">
        <v>292</v>
      </c>
      <c r="U121" s="12">
        <v>111</v>
      </c>
      <c r="V121" s="12">
        <v>481</v>
      </c>
      <c r="W121" s="21">
        <f t="shared" si="16"/>
        <v>29905</v>
      </c>
      <c r="X121" s="7">
        <f t="shared" si="17"/>
        <v>4.8687510449757569</v>
      </c>
    </row>
    <row r="122" spans="1:51" x14ac:dyDescent="0.25">
      <c r="A122" s="10">
        <v>42851</v>
      </c>
      <c r="B122" s="11" t="s">
        <v>15</v>
      </c>
      <c r="C122" s="7">
        <f t="shared" si="11"/>
        <v>4.8684391958010851</v>
      </c>
      <c r="D122" s="12">
        <v>28455</v>
      </c>
      <c r="E122" s="12">
        <v>724</v>
      </c>
      <c r="F122" s="12">
        <v>233</v>
      </c>
      <c r="G122" s="12">
        <v>104</v>
      </c>
      <c r="H122" s="12">
        <v>460</v>
      </c>
      <c r="I122" s="21">
        <f t="shared" si="12"/>
        <v>29976</v>
      </c>
      <c r="J122" s="7">
        <f t="shared" si="13"/>
        <v>4.8885108086469176</v>
      </c>
      <c r="K122" s="12">
        <v>27776</v>
      </c>
      <c r="L122" s="12">
        <v>1162</v>
      </c>
      <c r="M122" s="12">
        <v>313</v>
      </c>
      <c r="N122" s="12">
        <v>135</v>
      </c>
      <c r="O122" s="12">
        <v>590</v>
      </c>
      <c r="P122" s="21">
        <f t="shared" si="14"/>
        <v>29976</v>
      </c>
      <c r="Q122" s="7">
        <f t="shared" si="15"/>
        <v>4.8481118227915667</v>
      </c>
      <c r="R122" s="12">
        <v>28004</v>
      </c>
      <c r="S122" s="12">
        <v>1083</v>
      </c>
      <c r="T122" s="12">
        <v>296</v>
      </c>
      <c r="U122" s="12">
        <v>111</v>
      </c>
      <c r="V122" s="12">
        <v>482</v>
      </c>
      <c r="W122" s="21">
        <f t="shared" si="16"/>
        <v>29976</v>
      </c>
      <c r="X122" s="7">
        <f t="shared" si="17"/>
        <v>4.8686949559647719</v>
      </c>
    </row>
    <row r="123" spans="1:51" x14ac:dyDescent="0.25">
      <c r="A123" s="10">
        <v>42852</v>
      </c>
      <c r="B123" s="11" t="s">
        <v>16</v>
      </c>
      <c r="C123" s="7">
        <f t="shared" si="11"/>
        <v>4.8679071522091295</v>
      </c>
      <c r="D123" s="12">
        <v>28514</v>
      </c>
      <c r="E123" s="12">
        <v>724</v>
      </c>
      <c r="F123" s="12">
        <v>236</v>
      </c>
      <c r="G123" s="12">
        <v>104</v>
      </c>
      <c r="H123" s="12">
        <v>464</v>
      </c>
      <c r="I123" s="21">
        <f t="shared" si="12"/>
        <v>30042</v>
      </c>
      <c r="J123" s="7">
        <f t="shared" si="13"/>
        <v>4.8880234338592636</v>
      </c>
      <c r="K123" s="12">
        <v>27832</v>
      </c>
      <c r="L123" s="12">
        <v>1165</v>
      </c>
      <c r="M123" s="12">
        <v>314</v>
      </c>
      <c r="N123" s="12">
        <v>136</v>
      </c>
      <c r="O123" s="12">
        <v>595</v>
      </c>
      <c r="P123" s="21">
        <f t="shared" si="14"/>
        <v>30042</v>
      </c>
      <c r="Q123" s="7">
        <f t="shared" si="15"/>
        <v>4.8475134811264233</v>
      </c>
      <c r="R123" s="12">
        <v>28064</v>
      </c>
      <c r="S123" s="12">
        <v>1083</v>
      </c>
      <c r="T123" s="12">
        <v>295</v>
      </c>
      <c r="U123" s="12">
        <v>113</v>
      </c>
      <c r="V123" s="12">
        <v>487</v>
      </c>
      <c r="W123" s="21">
        <f t="shared" si="16"/>
        <v>30042</v>
      </c>
      <c r="X123" s="7">
        <f t="shared" si="17"/>
        <v>4.8681845416417016</v>
      </c>
    </row>
    <row r="124" spans="1:51" x14ac:dyDescent="0.25">
      <c r="A124" s="10">
        <v>42853</v>
      </c>
      <c r="B124" s="11" t="s">
        <v>17</v>
      </c>
      <c r="C124" s="7">
        <f t="shared" si="11"/>
        <v>4.8675036257154565</v>
      </c>
      <c r="D124" s="12">
        <v>28571</v>
      </c>
      <c r="E124" s="12">
        <v>728</v>
      </c>
      <c r="F124" s="12">
        <v>237</v>
      </c>
      <c r="G124" s="12">
        <v>106</v>
      </c>
      <c r="H124" s="12">
        <v>467</v>
      </c>
      <c r="I124" s="21">
        <f t="shared" si="12"/>
        <v>30109</v>
      </c>
      <c r="J124" s="7">
        <f t="shared" si="13"/>
        <v>4.887475505662759</v>
      </c>
      <c r="K124" s="12">
        <v>27888</v>
      </c>
      <c r="L124" s="12">
        <v>1170</v>
      </c>
      <c r="M124" s="12">
        <v>315</v>
      </c>
      <c r="N124" s="12">
        <v>138</v>
      </c>
      <c r="O124" s="12">
        <v>598</v>
      </c>
      <c r="P124" s="21">
        <f t="shared" si="14"/>
        <v>30109</v>
      </c>
      <c r="Q124" s="7">
        <f t="shared" si="15"/>
        <v>4.8470224849712711</v>
      </c>
      <c r="R124" s="12">
        <v>28125</v>
      </c>
      <c r="S124" s="12">
        <v>1084</v>
      </c>
      <c r="T124" s="12">
        <v>298</v>
      </c>
      <c r="U124" s="12">
        <v>114</v>
      </c>
      <c r="V124" s="12">
        <v>488</v>
      </c>
      <c r="W124" s="21">
        <f t="shared" si="16"/>
        <v>30109</v>
      </c>
      <c r="X124" s="7">
        <f t="shared" si="17"/>
        <v>4.8680128865123384</v>
      </c>
    </row>
    <row r="125" spans="1:51" x14ac:dyDescent="0.25">
      <c r="A125" s="10">
        <v>42854</v>
      </c>
      <c r="B125" s="11" t="s">
        <v>18</v>
      </c>
      <c r="C125" s="7">
        <f t="shared" si="11"/>
        <v>4.8677736165887824</v>
      </c>
      <c r="D125" s="12">
        <v>28636</v>
      </c>
      <c r="E125" s="12">
        <v>730</v>
      </c>
      <c r="F125" s="12">
        <v>236</v>
      </c>
      <c r="G125" s="12">
        <v>105</v>
      </c>
      <c r="H125" s="12">
        <v>466</v>
      </c>
      <c r="I125" s="21">
        <f t="shared" si="12"/>
        <v>30173</v>
      </c>
      <c r="J125" s="7">
        <f t="shared" si="13"/>
        <v>4.8879461770457029</v>
      </c>
      <c r="K125" s="12">
        <v>27949</v>
      </c>
      <c r="L125" s="12">
        <v>1172</v>
      </c>
      <c r="M125" s="12">
        <v>315</v>
      </c>
      <c r="N125" s="12">
        <v>137</v>
      </c>
      <c r="O125" s="12">
        <v>600</v>
      </c>
      <c r="P125" s="21">
        <f t="shared" si="14"/>
        <v>30173</v>
      </c>
      <c r="Q125" s="7">
        <f t="shared" si="15"/>
        <v>4.847114970337719</v>
      </c>
      <c r="R125" s="12">
        <v>28187</v>
      </c>
      <c r="S125" s="12">
        <v>1086</v>
      </c>
      <c r="T125" s="12">
        <v>299</v>
      </c>
      <c r="U125" s="12">
        <v>113</v>
      </c>
      <c r="V125" s="12">
        <v>488</v>
      </c>
      <c r="W125" s="21">
        <f t="shared" si="16"/>
        <v>30173</v>
      </c>
      <c r="X125" s="7">
        <f t="shared" si="17"/>
        <v>4.8682597023829253</v>
      </c>
    </row>
    <row r="126" spans="1:51" s="3" customFormat="1" x14ac:dyDescent="0.25">
      <c r="A126" s="13">
        <v>42855</v>
      </c>
      <c r="B126" s="14" t="s">
        <v>12</v>
      </c>
      <c r="C126" s="15">
        <f t="shared" si="11"/>
        <v>4.8676066593850331</v>
      </c>
      <c r="D126" s="16">
        <v>28674</v>
      </c>
      <c r="E126" s="16">
        <v>730</v>
      </c>
      <c r="F126" s="16">
        <v>235</v>
      </c>
      <c r="G126" s="16">
        <v>106</v>
      </c>
      <c r="H126" s="16">
        <v>468</v>
      </c>
      <c r="I126" s="22">
        <f t="shared" si="12"/>
        <v>30213</v>
      </c>
      <c r="J126" s="15">
        <f t="shared" si="13"/>
        <v>4.8877966438288158</v>
      </c>
      <c r="K126" s="16">
        <v>27982</v>
      </c>
      <c r="L126" s="16">
        <v>1175</v>
      </c>
      <c r="M126" s="16">
        <v>317</v>
      </c>
      <c r="N126" s="16">
        <v>136</v>
      </c>
      <c r="O126" s="16">
        <v>603</v>
      </c>
      <c r="P126" s="22">
        <f t="shared" si="14"/>
        <v>30213</v>
      </c>
      <c r="Q126" s="15">
        <f t="shared" si="15"/>
        <v>4.846787806573329</v>
      </c>
      <c r="R126" s="16">
        <v>28224</v>
      </c>
      <c r="S126" s="16">
        <v>1088</v>
      </c>
      <c r="T126" s="16">
        <v>299</v>
      </c>
      <c r="U126" s="16">
        <v>113</v>
      </c>
      <c r="V126" s="16">
        <v>489</v>
      </c>
      <c r="W126" s="22">
        <f t="shared" si="16"/>
        <v>30213</v>
      </c>
      <c r="X126" s="15">
        <f t="shared" si="17"/>
        <v>4.8682355277529537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s="3" customFormat="1" ht="18" customHeight="1" x14ac:dyDescent="0.25">
      <c r="A127" s="17">
        <v>42826</v>
      </c>
      <c r="B127" s="18" t="s">
        <v>19</v>
      </c>
      <c r="C127" s="19">
        <f t="shared" ref="C127:X127" si="19">AVERAGE(C97:C126)</f>
        <v>4.8679467726997014</v>
      </c>
      <c r="D127" s="20">
        <f t="shared" si="19"/>
        <v>28014.266666666666</v>
      </c>
      <c r="E127" s="20">
        <f t="shared" si="19"/>
        <v>698.9666666666667</v>
      </c>
      <c r="F127" s="20">
        <f t="shared" si="19"/>
        <v>234.13333333333333</v>
      </c>
      <c r="G127" s="20">
        <f t="shared" si="19"/>
        <v>102.06666666666666</v>
      </c>
      <c r="H127" s="20">
        <f t="shared" si="19"/>
        <v>454.36666666666667</v>
      </c>
      <c r="I127" s="20">
        <f t="shared" si="19"/>
        <v>29503.8</v>
      </c>
      <c r="J127" s="19">
        <f t="shared" si="19"/>
        <v>4.8884575573562392</v>
      </c>
      <c r="K127" s="20">
        <f t="shared" si="19"/>
        <v>27326.666666666668</v>
      </c>
      <c r="L127" s="20">
        <f t="shared" si="19"/>
        <v>1146.6333333333334</v>
      </c>
      <c r="M127" s="20">
        <f t="shared" si="19"/>
        <v>310.56666666666666</v>
      </c>
      <c r="N127" s="20">
        <f t="shared" si="19"/>
        <v>134.83333333333334</v>
      </c>
      <c r="O127" s="20">
        <f t="shared" si="19"/>
        <v>583.86666666666667</v>
      </c>
      <c r="P127" s="20">
        <f t="shared" si="19"/>
        <v>29502.566666666666</v>
      </c>
      <c r="Q127" s="19">
        <f t="shared" si="19"/>
        <v>4.8472015386434295</v>
      </c>
      <c r="R127" s="20">
        <f t="shared" si="19"/>
        <v>27563.066666666666</v>
      </c>
      <c r="S127" s="20">
        <f t="shared" si="19"/>
        <v>1053.1333333333334</v>
      </c>
      <c r="T127" s="20">
        <f t="shared" si="19"/>
        <v>298.3</v>
      </c>
      <c r="U127" s="20">
        <f t="shared" si="19"/>
        <v>112.76666666666667</v>
      </c>
      <c r="V127" s="20">
        <f t="shared" si="19"/>
        <v>475.2</v>
      </c>
      <c r="W127" s="20">
        <f t="shared" si="19"/>
        <v>29502.466666666667</v>
      </c>
      <c r="X127" s="23">
        <f t="shared" si="19"/>
        <v>4.8681812220994374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s="3" customFormat="1" x14ac:dyDescent="0.25">
      <c r="A128" s="26">
        <v>42856</v>
      </c>
      <c r="B128" s="11" t="s">
        <v>13</v>
      </c>
      <c r="C128" s="7">
        <f t="shared" ref="C128:C158" si="20">AVERAGE(J128,Q128,X128)</f>
        <v>4.8675521487257427</v>
      </c>
      <c r="D128" s="12">
        <v>28726</v>
      </c>
      <c r="E128" s="12">
        <v>728</v>
      </c>
      <c r="F128" s="12">
        <v>235</v>
      </c>
      <c r="G128" s="12">
        <v>106</v>
      </c>
      <c r="H128" s="12">
        <v>471</v>
      </c>
      <c r="I128" s="21">
        <f t="shared" ref="I128:I158" si="21">SUM(D128:H128)</f>
        <v>30266</v>
      </c>
      <c r="J128" s="7">
        <f t="shared" ref="J128:J158" si="22">(D128*5+E128*4+F128*3+G128*2+H128*1)/I128</f>
        <v>4.8876627238485426</v>
      </c>
      <c r="K128" s="12">
        <v>28032</v>
      </c>
      <c r="L128" s="12">
        <v>1178</v>
      </c>
      <c r="M128" s="12">
        <v>316</v>
      </c>
      <c r="N128" s="12">
        <v>136</v>
      </c>
      <c r="O128" s="12">
        <v>604</v>
      </c>
      <c r="P128" s="21">
        <f t="shared" ref="P128:P158" si="23">SUM(K128:O128)</f>
        <v>30266</v>
      </c>
      <c r="Q128" s="7">
        <f t="shared" ref="Q128:Q158" si="24">(K128*5+L128*4+M128*3+N128*2+O128*1)/P128</f>
        <v>4.8468909006806316</v>
      </c>
      <c r="R128" s="12">
        <v>28272</v>
      </c>
      <c r="S128" s="12">
        <v>1091</v>
      </c>
      <c r="T128" s="12">
        <v>299</v>
      </c>
      <c r="U128" s="12">
        <v>113</v>
      </c>
      <c r="V128" s="12">
        <v>491</v>
      </c>
      <c r="W128" s="21">
        <f t="shared" ref="W128:W158" si="25">SUM(R128:V128)</f>
        <v>30266</v>
      </c>
      <c r="X128" s="7">
        <f>(R128*5+S128*4+T128*3+U128*2+V128*1)/W128</f>
        <v>4.868102821648054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s="3" customFormat="1" x14ac:dyDescent="0.25">
      <c r="A129" s="26">
        <v>42857</v>
      </c>
      <c r="B129" s="11" t="s">
        <v>14</v>
      </c>
      <c r="C129" s="7">
        <f t="shared" si="20"/>
        <v>4.8673965134428103</v>
      </c>
      <c r="D129" s="12">
        <v>28780</v>
      </c>
      <c r="E129" s="12">
        <v>731</v>
      </c>
      <c r="F129" s="12">
        <v>237</v>
      </c>
      <c r="G129" s="12">
        <v>107</v>
      </c>
      <c r="H129" s="12">
        <v>471</v>
      </c>
      <c r="I129" s="21">
        <f t="shared" si="21"/>
        <v>30326</v>
      </c>
      <c r="J129" s="7">
        <f t="shared" si="22"/>
        <v>4.887555233133285</v>
      </c>
      <c r="K129" s="12">
        <v>28082</v>
      </c>
      <c r="L129" s="12">
        <v>1184</v>
      </c>
      <c r="M129" s="12">
        <v>320</v>
      </c>
      <c r="N129" s="12">
        <v>136</v>
      </c>
      <c r="O129" s="12">
        <v>604</v>
      </c>
      <c r="P129" s="21">
        <f t="shared" si="23"/>
        <v>30326</v>
      </c>
      <c r="Q129" s="7">
        <f t="shared" si="24"/>
        <v>4.8467321770098266</v>
      </c>
      <c r="R129" s="12">
        <v>28324</v>
      </c>
      <c r="S129" s="12">
        <v>1095</v>
      </c>
      <c r="T129" s="12">
        <v>302</v>
      </c>
      <c r="U129" s="12">
        <v>113</v>
      </c>
      <c r="V129" s="12">
        <v>492</v>
      </c>
      <c r="W129" s="21">
        <f t="shared" si="25"/>
        <v>30326</v>
      </c>
      <c r="X129" s="7">
        <f t="shared" ref="X129:X158" si="26">(R129*5+S129*4+T129*3+U129*2+V129*1)/W129</f>
        <v>4.8679021301853194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s="3" customFormat="1" x14ac:dyDescent="0.25">
      <c r="A130" s="26">
        <v>42858</v>
      </c>
      <c r="B130" s="11" t="s">
        <v>15</v>
      </c>
      <c r="C130" s="7">
        <f t="shared" si="20"/>
        <v>4.8673959941741414</v>
      </c>
      <c r="D130" s="12">
        <v>28892</v>
      </c>
      <c r="E130" s="12">
        <v>733</v>
      </c>
      <c r="F130" s="12">
        <v>235</v>
      </c>
      <c r="G130" s="12">
        <v>107</v>
      </c>
      <c r="H130" s="12">
        <v>472</v>
      </c>
      <c r="I130" s="21">
        <f t="shared" si="21"/>
        <v>30439</v>
      </c>
      <c r="J130" s="7">
        <f t="shared" si="22"/>
        <v>4.8879069614639112</v>
      </c>
      <c r="K130" s="12">
        <v>28186</v>
      </c>
      <c r="L130" s="12">
        <v>1187</v>
      </c>
      <c r="M130" s="12">
        <v>322</v>
      </c>
      <c r="N130" s="12">
        <v>136</v>
      </c>
      <c r="O130" s="12">
        <v>608</v>
      </c>
      <c r="P130" s="21">
        <f t="shared" si="23"/>
        <v>30439</v>
      </c>
      <c r="Q130" s="7">
        <f t="shared" si="24"/>
        <v>4.8465455501166268</v>
      </c>
      <c r="R130" s="12">
        <v>28429</v>
      </c>
      <c r="S130" s="12">
        <v>1097</v>
      </c>
      <c r="T130" s="12">
        <v>305</v>
      </c>
      <c r="U130" s="12">
        <v>113</v>
      </c>
      <c r="V130" s="12">
        <v>495</v>
      </c>
      <c r="W130" s="21">
        <f t="shared" si="25"/>
        <v>30439</v>
      </c>
      <c r="X130" s="7">
        <f t="shared" si="26"/>
        <v>4.8677354709418834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s="3" customFormat="1" x14ac:dyDescent="0.25">
      <c r="A131" s="26">
        <v>42859</v>
      </c>
      <c r="B131" s="11" t="s">
        <v>16</v>
      </c>
      <c r="C131" s="7">
        <f t="shared" si="20"/>
        <v>4.8674326742612717</v>
      </c>
      <c r="D131" s="12">
        <v>28997</v>
      </c>
      <c r="E131" s="12">
        <v>733</v>
      </c>
      <c r="F131" s="12">
        <v>237</v>
      </c>
      <c r="G131" s="12">
        <v>107</v>
      </c>
      <c r="H131" s="12">
        <v>474</v>
      </c>
      <c r="I131" s="21">
        <f t="shared" si="21"/>
        <v>30548</v>
      </c>
      <c r="J131" s="7">
        <f t="shared" si="22"/>
        <v>4.8879141023962287</v>
      </c>
      <c r="K131" s="12">
        <v>28285</v>
      </c>
      <c r="L131" s="12">
        <v>1192</v>
      </c>
      <c r="M131" s="12">
        <v>323</v>
      </c>
      <c r="N131" s="12">
        <v>137</v>
      </c>
      <c r="O131" s="12">
        <v>611</v>
      </c>
      <c r="P131" s="21">
        <f t="shared" si="23"/>
        <v>30548</v>
      </c>
      <c r="Q131" s="7">
        <f t="shared" si="24"/>
        <v>4.8463729213041766</v>
      </c>
      <c r="R131" s="12">
        <v>28535</v>
      </c>
      <c r="S131" s="12">
        <v>1099</v>
      </c>
      <c r="T131" s="12">
        <v>304</v>
      </c>
      <c r="U131" s="12">
        <v>115</v>
      </c>
      <c r="V131" s="12">
        <v>495</v>
      </c>
      <c r="W131" s="21">
        <f t="shared" si="25"/>
        <v>30548</v>
      </c>
      <c r="X131" s="7">
        <f t="shared" si="26"/>
        <v>4.8680109990834097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s="3" customFormat="1" x14ac:dyDescent="0.25">
      <c r="A132" s="26">
        <v>42860</v>
      </c>
      <c r="B132" s="11" t="s">
        <v>17</v>
      </c>
      <c r="C132" s="7">
        <f t="shared" si="20"/>
        <v>4.867332289219525</v>
      </c>
      <c r="D132" s="12">
        <v>29093</v>
      </c>
      <c r="E132" s="12">
        <v>735</v>
      </c>
      <c r="F132" s="12">
        <v>236</v>
      </c>
      <c r="G132" s="12">
        <v>108</v>
      </c>
      <c r="H132" s="12">
        <v>476</v>
      </c>
      <c r="I132" s="21">
        <f t="shared" si="21"/>
        <v>30648</v>
      </c>
      <c r="J132" s="7">
        <f t="shared" si="22"/>
        <v>4.8879209083790132</v>
      </c>
      <c r="K132" s="12">
        <v>28374</v>
      </c>
      <c r="L132" s="12">
        <v>1198</v>
      </c>
      <c r="M132" s="12">
        <v>325</v>
      </c>
      <c r="N132" s="12">
        <v>138</v>
      </c>
      <c r="O132" s="12">
        <v>613</v>
      </c>
      <c r="P132" s="21">
        <f t="shared" si="23"/>
        <v>30648</v>
      </c>
      <c r="Q132" s="7">
        <f t="shared" si="24"/>
        <v>4.8461889845993209</v>
      </c>
      <c r="R132" s="12">
        <v>28625</v>
      </c>
      <c r="S132" s="12">
        <v>1106</v>
      </c>
      <c r="T132" s="12">
        <v>305</v>
      </c>
      <c r="U132" s="12">
        <v>115</v>
      </c>
      <c r="V132" s="12">
        <v>497</v>
      </c>
      <c r="W132" s="21">
        <f t="shared" si="25"/>
        <v>30648</v>
      </c>
      <c r="X132" s="7">
        <f t="shared" si="26"/>
        <v>4.86788697468024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s="3" customFormat="1" x14ac:dyDescent="0.25">
      <c r="A133" s="26">
        <v>42861</v>
      </c>
      <c r="B133" s="11" t="s">
        <v>18</v>
      </c>
      <c r="C133" s="7">
        <f t="shared" si="20"/>
        <v>4.867599067599067</v>
      </c>
      <c r="D133" s="12">
        <v>29187</v>
      </c>
      <c r="E133" s="12">
        <v>740</v>
      </c>
      <c r="F133" s="12">
        <v>236</v>
      </c>
      <c r="G133" s="12">
        <v>107</v>
      </c>
      <c r="H133" s="12">
        <v>475</v>
      </c>
      <c r="I133" s="21">
        <f t="shared" si="21"/>
        <v>30745</v>
      </c>
      <c r="J133" s="7">
        <f t="shared" si="22"/>
        <v>4.8883395674093348</v>
      </c>
      <c r="K133" s="12">
        <v>28465</v>
      </c>
      <c r="L133" s="12">
        <v>1204</v>
      </c>
      <c r="M133" s="12">
        <v>326</v>
      </c>
      <c r="N133" s="12">
        <v>137</v>
      </c>
      <c r="O133" s="12">
        <v>613</v>
      </c>
      <c r="P133" s="21">
        <f t="shared" si="23"/>
        <v>30745</v>
      </c>
      <c r="Q133" s="7">
        <f t="shared" si="24"/>
        <v>4.8465116279069766</v>
      </c>
      <c r="R133" s="12">
        <v>28715</v>
      </c>
      <c r="S133" s="12">
        <v>1111</v>
      </c>
      <c r="T133" s="12">
        <v>306</v>
      </c>
      <c r="U133" s="12">
        <v>115</v>
      </c>
      <c r="V133" s="12">
        <v>498</v>
      </c>
      <c r="W133" s="21">
        <f t="shared" si="25"/>
        <v>30745</v>
      </c>
      <c r="X133" s="7">
        <f t="shared" si="26"/>
        <v>4.8679460074808913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s="3" customFormat="1" x14ac:dyDescent="0.25">
      <c r="A134" s="13">
        <v>42862</v>
      </c>
      <c r="B134" s="14" t="s">
        <v>12</v>
      </c>
      <c r="C134" s="15">
        <f t="shared" si="20"/>
        <v>4.8677222925251744</v>
      </c>
      <c r="D134" s="16">
        <v>29256</v>
      </c>
      <c r="E134" s="16">
        <v>748</v>
      </c>
      <c r="F134" s="16">
        <v>234</v>
      </c>
      <c r="G134" s="16">
        <v>106</v>
      </c>
      <c r="H134" s="16">
        <v>475</v>
      </c>
      <c r="I134" s="22">
        <f t="shared" si="21"/>
        <v>30819</v>
      </c>
      <c r="J134" s="15">
        <f t="shared" si="22"/>
        <v>4.8885752295661771</v>
      </c>
      <c r="K134" s="16">
        <v>28535</v>
      </c>
      <c r="L134" s="16">
        <v>1208</v>
      </c>
      <c r="M134" s="16">
        <v>326</v>
      </c>
      <c r="N134" s="16">
        <v>137</v>
      </c>
      <c r="O134" s="16">
        <v>613</v>
      </c>
      <c r="P134" s="22">
        <f t="shared" si="23"/>
        <v>30819</v>
      </c>
      <c r="Q134" s="15">
        <f t="shared" si="24"/>
        <v>4.8467503812583148</v>
      </c>
      <c r="R134" s="16">
        <v>28781</v>
      </c>
      <c r="S134" s="16">
        <v>1116</v>
      </c>
      <c r="T134" s="16">
        <v>308</v>
      </c>
      <c r="U134" s="16">
        <v>115</v>
      </c>
      <c r="V134" s="16">
        <v>499</v>
      </c>
      <c r="W134" s="22">
        <f t="shared" si="25"/>
        <v>30819</v>
      </c>
      <c r="X134" s="15">
        <f t="shared" si="26"/>
        <v>4.8678412667510305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s="3" customFormat="1" x14ac:dyDescent="0.25">
      <c r="A135" s="26">
        <v>42863</v>
      </c>
      <c r="B135" s="11" t="s">
        <v>13</v>
      </c>
      <c r="C135" s="7">
        <f t="shared" si="20"/>
        <v>4.8677510455740958</v>
      </c>
      <c r="D135" s="12">
        <v>29355</v>
      </c>
      <c r="E135" s="12">
        <v>753</v>
      </c>
      <c r="F135" s="12">
        <v>233</v>
      </c>
      <c r="G135" s="12">
        <v>107</v>
      </c>
      <c r="H135" s="12">
        <v>476</v>
      </c>
      <c r="I135" s="21">
        <f t="shared" si="21"/>
        <v>30924</v>
      </c>
      <c r="J135" s="7">
        <f t="shared" si="22"/>
        <v>4.8886301901435782</v>
      </c>
      <c r="K135" s="12">
        <v>28630</v>
      </c>
      <c r="L135" s="12">
        <v>1211</v>
      </c>
      <c r="M135" s="12">
        <v>329</v>
      </c>
      <c r="N135" s="12">
        <v>139</v>
      </c>
      <c r="O135" s="12">
        <v>615</v>
      </c>
      <c r="P135" s="21">
        <f t="shared" si="23"/>
        <v>30924</v>
      </c>
      <c r="Q135" s="7">
        <f t="shared" si="24"/>
        <v>4.8465269693441986</v>
      </c>
      <c r="R135" s="12">
        <v>28884</v>
      </c>
      <c r="S135" s="12">
        <v>1116</v>
      </c>
      <c r="T135" s="12">
        <v>309</v>
      </c>
      <c r="U135" s="12">
        <v>115</v>
      </c>
      <c r="V135" s="12">
        <v>500</v>
      </c>
      <c r="W135" s="21">
        <f t="shared" si="25"/>
        <v>30924</v>
      </c>
      <c r="X135" s="7">
        <f t="shared" si="26"/>
        <v>4.8680959772345105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s="3" customFormat="1" x14ac:dyDescent="0.25">
      <c r="A136" s="26">
        <v>42864</v>
      </c>
      <c r="B136" s="11" t="s">
        <v>14</v>
      </c>
      <c r="C136" s="7">
        <f t="shared" si="20"/>
        <v>4.8678514321281776</v>
      </c>
      <c r="D136" s="12">
        <v>29485</v>
      </c>
      <c r="E136" s="12">
        <v>760</v>
      </c>
      <c r="F136" s="12">
        <v>234</v>
      </c>
      <c r="G136" s="12">
        <v>107</v>
      </c>
      <c r="H136" s="12">
        <v>475</v>
      </c>
      <c r="I136" s="21">
        <f t="shared" si="21"/>
        <v>31061</v>
      </c>
      <c r="J136" s="7">
        <f t="shared" si="22"/>
        <v>4.8889604326969511</v>
      </c>
      <c r="K136" s="12">
        <v>28756</v>
      </c>
      <c r="L136" s="12">
        <v>1217</v>
      </c>
      <c r="M136" s="12">
        <v>331</v>
      </c>
      <c r="N136" s="12">
        <v>139</v>
      </c>
      <c r="O136" s="12">
        <v>618</v>
      </c>
      <c r="P136" s="21">
        <f t="shared" si="23"/>
        <v>31061</v>
      </c>
      <c r="Q136" s="7">
        <f t="shared" si="24"/>
        <v>4.8464956054215902</v>
      </c>
      <c r="R136" s="12">
        <v>29012</v>
      </c>
      <c r="S136" s="12">
        <v>1122</v>
      </c>
      <c r="T136" s="12">
        <v>309</v>
      </c>
      <c r="U136" s="12">
        <v>115</v>
      </c>
      <c r="V136" s="12">
        <v>503</v>
      </c>
      <c r="W136" s="21">
        <f t="shared" si="25"/>
        <v>31061</v>
      </c>
      <c r="X136" s="7">
        <f t="shared" si="26"/>
        <v>4.8680982582659924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s="3" customFormat="1" x14ac:dyDescent="0.25">
      <c r="A137" s="26">
        <v>42865</v>
      </c>
      <c r="B137" s="11" t="s">
        <v>15</v>
      </c>
      <c r="C137" s="7">
        <f t="shared" si="20"/>
        <v>4.8681219903691817</v>
      </c>
      <c r="D137" s="12">
        <v>29571</v>
      </c>
      <c r="E137" s="12">
        <v>762</v>
      </c>
      <c r="F137" s="12">
        <v>235</v>
      </c>
      <c r="G137" s="12">
        <v>107</v>
      </c>
      <c r="H137" s="12">
        <v>475</v>
      </c>
      <c r="I137" s="21">
        <f t="shared" si="21"/>
        <v>31150</v>
      </c>
      <c r="J137" s="7">
        <f t="shared" si="22"/>
        <v>4.8891492776886034</v>
      </c>
      <c r="K137" s="12">
        <v>28840</v>
      </c>
      <c r="L137" s="12">
        <v>1219</v>
      </c>
      <c r="M137" s="12">
        <v>332</v>
      </c>
      <c r="N137" s="12">
        <v>141</v>
      </c>
      <c r="O137" s="12">
        <v>618</v>
      </c>
      <c r="P137" s="21">
        <f t="shared" si="23"/>
        <v>31150</v>
      </c>
      <c r="Q137" s="7">
        <f t="shared" si="24"/>
        <v>4.8466131621187802</v>
      </c>
      <c r="R137" s="12">
        <v>29103</v>
      </c>
      <c r="S137" s="12">
        <v>1120</v>
      </c>
      <c r="T137" s="12">
        <v>310</v>
      </c>
      <c r="U137" s="12">
        <v>115</v>
      </c>
      <c r="V137" s="12">
        <v>502</v>
      </c>
      <c r="W137" s="21">
        <f t="shared" si="25"/>
        <v>31150</v>
      </c>
      <c r="X137" s="7">
        <f t="shared" si="26"/>
        <v>4.8686035313001605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s="3" customFormat="1" x14ac:dyDescent="0.25">
      <c r="A138" s="26">
        <v>42866</v>
      </c>
      <c r="B138" s="11" t="s">
        <v>16</v>
      </c>
      <c r="C138" s="7">
        <f t="shared" si="20"/>
        <v>4.8679659944896487</v>
      </c>
      <c r="D138" s="12">
        <v>29519</v>
      </c>
      <c r="E138" s="12">
        <v>754</v>
      </c>
      <c r="F138" s="12">
        <v>237</v>
      </c>
      <c r="G138" s="12">
        <v>107</v>
      </c>
      <c r="H138" s="12">
        <v>476</v>
      </c>
      <c r="I138" s="21">
        <f t="shared" si="21"/>
        <v>31093</v>
      </c>
      <c r="J138" s="7">
        <f t="shared" si="22"/>
        <v>4.8889460650307139</v>
      </c>
      <c r="K138" s="12">
        <v>28789</v>
      </c>
      <c r="L138" s="12">
        <v>1211</v>
      </c>
      <c r="M138" s="12">
        <v>334</v>
      </c>
      <c r="N138" s="12">
        <v>141</v>
      </c>
      <c r="O138" s="12">
        <v>618</v>
      </c>
      <c r="P138" s="21">
        <f t="shared" si="23"/>
        <v>31093</v>
      </c>
      <c r="Q138" s="7">
        <f t="shared" si="24"/>
        <v>4.8464606181455636</v>
      </c>
      <c r="R138" s="12">
        <v>29050</v>
      </c>
      <c r="S138" s="12">
        <v>1117</v>
      </c>
      <c r="T138" s="12">
        <v>308</v>
      </c>
      <c r="U138" s="12">
        <v>116</v>
      </c>
      <c r="V138" s="12">
        <v>502</v>
      </c>
      <c r="W138" s="21">
        <f t="shared" si="25"/>
        <v>31093</v>
      </c>
      <c r="X138" s="7">
        <f t="shared" si="26"/>
        <v>4.8684913002926704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s="3" customFormat="1" x14ac:dyDescent="0.25">
      <c r="A139" s="26">
        <v>42867</v>
      </c>
      <c r="B139" s="11" t="s">
        <v>17</v>
      </c>
      <c r="C139" s="7">
        <f t="shared" si="20"/>
        <v>4.8671903741695344</v>
      </c>
      <c r="D139" s="12">
        <v>29235</v>
      </c>
      <c r="E139" s="12">
        <v>753</v>
      </c>
      <c r="F139" s="12">
        <v>236</v>
      </c>
      <c r="G139" s="12">
        <v>107</v>
      </c>
      <c r="H139" s="12">
        <v>475</v>
      </c>
      <c r="I139" s="21">
        <f t="shared" si="21"/>
        <v>30806</v>
      </c>
      <c r="J139" s="7">
        <f t="shared" si="22"/>
        <v>4.8881386742842308</v>
      </c>
      <c r="K139" s="12">
        <v>28513</v>
      </c>
      <c r="L139" s="12">
        <v>1208</v>
      </c>
      <c r="M139" s="12">
        <v>330</v>
      </c>
      <c r="N139" s="12">
        <v>141</v>
      </c>
      <c r="O139" s="12">
        <v>614</v>
      </c>
      <c r="P139" s="21">
        <f t="shared" si="23"/>
        <v>30806</v>
      </c>
      <c r="Q139" s="7">
        <f t="shared" si="24"/>
        <v>4.8459066415633316</v>
      </c>
      <c r="R139" s="12">
        <v>28765</v>
      </c>
      <c r="S139" s="12">
        <v>1117</v>
      </c>
      <c r="T139" s="12">
        <v>308</v>
      </c>
      <c r="U139" s="12">
        <v>116</v>
      </c>
      <c r="V139" s="12">
        <v>500</v>
      </c>
      <c r="W139" s="21">
        <f t="shared" si="25"/>
        <v>30806</v>
      </c>
      <c r="X139" s="7">
        <f t="shared" si="26"/>
        <v>4.8675258066610398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s="3" customFormat="1" x14ac:dyDescent="0.25">
      <c r="A140" s="26">
        <v>42868</v>
      </c>
      <c r="B140" s="11" t="s">
        <v>18</v>
      </c>
      <c r="C140" s="7">
        <f t="shared" si="20"/>
        <v>4.8663911393927473</v>
      </c>
      <c r="D140" s="12">
        <v>28924</v>
      </c>
      <c r="E140" s="12">
        <v>748</v>
      </c>
      <c r="F140" s="12">
        <v>238</v>
      </c>
      <c r="G140" s="12">
        <v>106</v>
      </c>
      <c r="H140" s="12">
        <v>471</v>
      </c>
      <c r="I140" s="21">
        <f t="shared" si="21"/>
        <v>30487</v>
      </c>
      <c r="J140" s="7">
        <f t="shared" si="22"/>
        <v>4.8876242332797588</v>
      </c>
      <c r="K140" s="12">
        <v>28204</v>
      </c>
      <c r="L140" s="12">
        <v>1205</v>
      </c>
      <c r="M140" s="12">
        <v>324</v>
      </c>
      <c r="N140" s="12">
        <v>142</v>
      </c>
      <c r="O140" s="12">
        <v>612</v>
      </c>
      <c r="P140" s="21">
        <f t="shared" si="23"/>
        <v>30487</v>
      </c>
      <c r="Q140" s="7">
        <f t="shared" si="24"/>
        <v>4.844950306688097</v>
      </c>
      <c r="R140" s="12">
        <v>28450</v>
      </c>
      <c r="S140" s="12">
        <v>1116</v>
      </c>
      <c r="T140" s="12">
        <v>308</v>
      </c>
      <c r="U140" s="12">
        <v>117</v>
      </c>
      <c r="V140" s="12">
        <v>496</v>
      </c>
      <c r="W140" s="21">
        <f t="shared" si="25"/>
        <v>30487</v>
      </c>
      <c r="X140" s="7">
        <f t="shared" si="26"/>
        <v>4.8665988782103851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s="3" customFormat="1" x14ac:dyDescent="0.25">
      <c r="A141" s="13">
        <v>42869</v>
      </c>
      <c r="B141" s="14" t="s">
        <v>12</v>
      </c>
      <c r="C141" s="15">
        <f t="shared" si="20"/>
        <v>4.8644468013340445</v>
      </c>
      <c r="D141" s="16">
        <v>28547</v>
      </c>
      <c r="E141" s="16">
        <v>763</v>
      </c>
      <c r="F141" s="16">
        <v>238</v>
      </c>
      <c r="G141" s="16">
        <v>105</v>
      </c>
      <c r="H141" s="16">
        <v>475</v>
      </c>
      <c r="I141" s="22">
        <f t="shared" si="21"/>
        <v>30128</v>
      </c>
      <c r="J141" s="15">
        <f t="shared" si="22"/>
        <v>4.8853558151885288</v>
      </c>
      <c r="K141" s="16">
        <v>27832</v>
      </c>
      <c r="L141" s="16">
        <v>1196</v>
      </c>
      <c r="M141" s="16">
        <v>324</v>
      </c>
      <c r="N141" s="16">
        <v>141</v>
      </c>
      <c r="O141" s="16">
        <v>615</v>
      </c>
      <c r="P141" s="22">
        <f t="shared" si="23"/>
        <v>30108</v>
      </c>
      <c r="Q141" s="15">
        <f t="shared" si="24"/>
        <v>4.8429985385943937</v>
      </c>
      <c r="R141" s="16">
        <v>28079</v>
      </c>
      <c r="S141" s="16">
        <v>1106</v>
      </c>
      <c r="T141" s="16">
        <v>309</v>
      </c>
      <c r="U141" s="16">
        <v>115</v>
      </c>
      <c r="V141" s="16">
        <v>499</v>
      </c>
      <c r="W141" s="22">
        <f t="shared" si="25"/>
        <v>30108</v>
      </c>
      <c r="X141" s="15">
        <f t="shared" si="26"/>
        <v>4.864986050219211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s="3" customFormat="1" x14ac:dyDescent="0.25">
      <c r="A142" s="26">
        <v>42870</v>
      </c>
      <c r="B142" s="11" t="s">
        <v>13</v>
      </c>
      <c r="C142" s="7">
        <f t="shared" si="20"/>
        <v>4.8636440192676922</v>
      </c>
      <c r="D142" s="12">
        <v>28137</v>
      </c>
      <c r="E142" s="12">
        <v>741</v>
      </c>
      <c r="F142" s="12">
        <v>234</v>
      </c>
      <c r="G142" s="12">
        <v>105</v>
      </c>
      <c r="H142" s="12">
        <v>470</v>
      </c>
      <c r="I142" s="21">
        <f t="shared" si="21"/>
        <v>29687</v>
      </c>
      <c r="J142" s="7">
        <f t="shared" si="22"/>
        <v>4.8853370162023779</v>
      </c>
      <c r="K142" s="12">
        <v>27425</v>
      </c>
      <c r="L142" s="12">
        <v>1185</v>
      </c>
      <c r="M142" s="12">
        <v>326</v>
      </c>
      <c r="N142" s="12">
        <v>141</v>
      </c>
      <c r="O142" s="12">
        <v>610</v>
      </c>
      <c r="P142" s="21">
        <f t="shared" si="23"/>
        <v>29687</v>
      </c>
      <c r="Q142" s="7">
        <f t="shared" si="24"/>
        <v>4.8416815441102168</v>
      </c>
      <c r="R142" s="12">
        <v>27675</v>
      </c>
      <c r="S142" s="12">
        <v>1093</v>
      </c>
      <c r="T142" s="12">
        <v>307</v>
      </c>
      <c r="U142" s="12">
        <v>115</v>
      </c>
      <c r="V142" s="12">
        <v>497</v>
      </c>
      <c r="W142" s="21">
        <f t="shared" si="25"/>
        <v>29687</v>
      </c>
      <c r="X142" s="7">
        <f t="shared" si="26"/>
        <v>4.8639134974904836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s="3" customFormat="1" x14ac:dyDescent="0.25">
      <c r="A143" s="26">
        <v>42871</v>
      </c>
      <c r="B143" s="11" t="s">
        <v>14</v>
      </c>
      <c r="C143" s="7">
        <f t="shared" si="20"/>
        <v>4.863181350702777</v>
      </c>
      <c r="D143" s="12">
        <v>27641</v>
      </c>
      <c r="E143" s="12">
        <v>735</v>
      </c>
      <c r="F143" s="12">
        <v>227</v>
      </c>
      <c r="G143" s="12">
        <v>102</v>
      </c>
      <c r="H143" s="12">
        <v>465</v>
      </c>
      <c r="I143" s="21">
        <f t="shared" si="21"/>
        <v>29170</v>
      </c>
      <c r="J143" s="7">
        <f t="shared" si="22"/>
        <v>4.8849845731916348</v>
      </c>
      <c r="K143" s="12">
        <v>26940</v>
      </c>
      <c r="L143" s="12">
        <v>1168</v>
      </c>
      <c r="M143" s="12">
        <v>320</v>
      </c>
      <c r="N143" s="12">
        <v>139</v>
      </c>
      <c r="O143" s="12">
        <v>603</v>
      </c>
      <c r="P143" s="21">
        <f t="shared" si="23"/>
        <v>29170</v>
      </c>
      <c r="Q143" s="7">
        <f t="shared" si="24"/>
        <v>4.8410353102502572</v>
      </c>
      <c r="R143" s="12">
        <v>27186</v>
      </c>
      <c r="S143" s="12">
        <v>1079</v>
      </c>
      <c r="T143" s="12">
        <v>303</v>
      </c>
      <c r="U143" s="12">
        <v>112</v>
      </c>
      <c r="V143" s="12">
        <v>490</v>
      </c>
      <c r="W143" s="21">
        <f t="shared" si="25"/>
        <v>29170</v>
      </c>
      <c r="X143" s="7">
        <f t="shared" si="26"/>
        <v>4.8635241686664381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s="3" customFormat="1" x14ac:dyDescent="0.25">
      <c r="A144" s="26">
        <v>42872</v>
      </c>
      <c r="B144" s="11" t="s">
        <v>15</v>
      </c>
      <c r="C144" s="7">
        <f t="shared" si="20"/>
        <v>4.8615289535670145</v>
      </c>
      <c r="D144" s="12">
        <v>27073</v>
      </c>
      <c r="E144" s="12">
        <v>724</v>
      </c>
      <c r="F144" s="12">
        <v>224</v>
      </c>
      <c r="G144" s="12">
        <v>99</v>
      </c>
      <c r="H144" s="12">
        <v>466</v>
      </c>
      <c r="I144" s="21">
        <f t="shared" si="21"/>
        <v>28586</v>
      </c>
      <c r="J144" s="7">
        <f t="shared" si="22"/>
        <v>4.883404463723501</v>
      </c>
      <c r="K144" s="12">
        <v>26384</v>
      </c>
      <c r="L144" s="12">
        <v>1143</v>
      </c>
      <c r="M144" s="12">
        <v>316</v>
      </c>
      <c r="N144" s="12">
        <v>139</v>
      </c>
      <c r="O144" s="12">
        <v>604</v>
      </c>
      <c r="P144" s="21">
        <f t="shared" si="23"/>
        <v>28586</v>
      </c>
      <c r="Q144" s="7">
        <f t="shared" si="24"/>
        <v>4.8388022108724549</v>
      </c>
      <c r="R144" s="12">
        <v>26632</v>
      </c>
      <c r="S144" s="12">
        <v>1060</v>
      </c>
      <c r="T144" s="12">
        <v>296</v>
      </c>
      <c r="U144" s="12">
        <v>110</v>
      </c>
      <c r="V144" s="12">
        <v>488</v>
      </c>
      <c r="W144" s="21">
        <f t="shared" si="25"/>
        <v>28586</v>
      </c>
      <c r="X144" s="7">
        <f t="shared" si="26"/>
        <v>4.8623801861050868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s="3" customFormat="1" x14ac:dyDescent="0.25">
      <c r="A145" s="26">
        <v>42873</v>
      </c>
      <c r="B145" s="11" t="s">
        <v>16</v>
      </c>
      <c r="C145" s="7">
        <f t="shared" si="20"/>
        <v>4.8605097058473268</v>
      </c>
      <c r="D145" s="12">
        <v>26492</v>
      </c>
      <c r="E145" s="12">
        <v>713</v>
      </c>
      <c r="F145" s="12">
        <v>225</v>
      </c>
      <c r="G145" s="12">
        <v>98</v>
      </c>
      <c r="H145" s="12">
        <v>462</v>
      </c>
      <c r="I145" s="21">
        <f t="shared" si="21"/>
        <v>27990</v>
      </c>
      <c r="J145" s="7">
        <f t="shared" si="22"/>
        <v>4.8819221150410863</v>
      </c>
      <c r="K145" s="12">
        <v>25816</v>
      </c>
      <c r="L145" s="12">
        <v>1125</v>
      </c>
      <c r="M145" s="12">
        <v>312</v>
      </c>
      <c r="N145" s="12">
        <v>139</v>
      </c>
      <c r="O145" s="12">
        <v>598</v>
      </c>
      <c r="P145" s="21">
        <f t="shared" si="23"/>
        <v>27990</v>
      </c>
      <c r="Q145" s="7">
        <f t="shared" si="24"/>
        <v>4.8371561271882815</v>
      </c>
      <c r="R145" s="12">
        <v>26076</v>
      </c>
      <c r="S145" s="12">
        <v>1038</v>
      </c>
      <c r="T145" s="12">
        <v>292</v>
      </c>
      <c r="U145" s="12">
        <v>108</v>
      </c>
      <c r="V145" s="12">
        <v>476</v>
      </c>
      <c r="W145" s="21">
        <f t="shared" si="25"/>
        <v>27990</v>
      </c>
      <c r="X145" s="7">
        <f t="shared" si="26"/>
        <v>4.8624508753126117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s="3" customFormat="1" x14ac:dyDescent="0.25">
      <c r="A146" s="26">
        <v>42874</v>
      </c>
      <c r="B146" s="11" t="s">
        <v>17</v>
      </c>
      <c r="C146" s="7">
        <f t="shared" si="20"/>
        <v>4.8595826348905566</v>
      </c>
      <c r="D146" s="12">
        <v>25962</v>
      </c>
      <c r="E146" s="12">
        <v>707</v>
      </c>
      <c r="F146" s="12">
        <v>222</v>
      </c>
      <c r="G146" s="12">
        <v>97</v>
      </c>
      <c r="H146" s="12">
        <v>454</v>
      </c>
      <c r="I146" s="21">
        <f t="shared" si="21"/>
        <v>27442</v>
      </c>
      <c r="J146" s="7">
        <f t="shared" si="22"/>
        <v>4.8812768748633477</v>
      </c>
      <c r="K146" s="12">
        <v>25293</v>
      </c>
      <c r="L146" s="12">
        <v>1111</v>
      </c>
      <c r="M146" s="12">
        <v>312</v>
      </c>
      <c r="N146" s="12">
        <v>136</v>
      </c>
      <c r="O146" s="12">
        <v>590</v>
      </c>
      <c r="P146" s="21">
        <f t="shared" si="23"/>
        <v>27442</v>
      </c>
      <c r="Q146" s="7">
        <f t="shared" si="24"/>
        <v>4.8359084614823988</v>
      </c>
      <c r="R146" s="12">
        <v>25551</v>
      </c>
      <c r="S146" s="12">
        <v>1027</v>
      </c>
      <c r="T146" s="12">
        <v>289</v>
      </c>
      <c r="U146" s="12">
        <v>106</v>
      </c>
      <c r="V146" s="12">
        <v>469</v>
      </c>
      <c r="W146" s="21">
        <f t="shared" si="25"/>
        <v>27442</v>
      </c>
      <c r="X146" s="7">
        <f t="shared" si="26"/>
        <v>4.8615625683259234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s="3" customFormat="1" x14ac:dyDescent="0.25">
      <c r="A147" s="26">
        <v>42875</v>
      </c>
      <c r="B147" s="11" t="s">
        <v>18</v>
      </c>
      <c r="C147" s="7">
        <f t="shared" si="20"/>
        <v>4.8596771200593798</v>
      </c>
      <c r="D147" s="12">
        <v>25489</v>
      </c>
      <c r="E147" s="12">
        <v>694</v>
      </c>
      <c r="F147" s="12">
        <v>219</v>
      </c>
      <c r="G147" s="12">
        <v>94</v>
      </c>
      <c r="H147" s="12">
        <v>449</v>
      </c>
      <c r="I147" s="21">
        <f t="shared" si="21"/>
        <v>26945</v>
      </c>
      <c r="J147" s="7">
        <f t="shared" si="22"/>
        <v>4.8808684357023564</v>
      </c>
      <c r="K147" s="12">
        <v>24840</v>
      </c>
      <c r="L147" s="12">
        <v>1085</v>
      </c>
      <c r="M147" s="12">
        <v>307</v>
      </c>
      <c r="N147" s="12">
        <v>132</v>
      </c>
      <c r="O147" s="12">
        <v>581</v>
      </c>
      <c r="P147" s="21">
        <f t="shared" si="23"/>
        <v>26945</v>
      </c>
      <c r="Q147" s="7">
        <f t="shared" si="24"/>
        <v>4.8359992577472628</v>
      </c>
      <c r="R147" s="12">
        <v>25093</v>
      </c>
      <c r="S147" s="12">
        <v>1009</v>
      </c>
      <c r="T147" s="12">
        <v>283</v>
      </c>
      <c r="U147" s="12">
        <v>101</v>
      </c>
      <c r="V147" s="12">
        <v>459</v>
      </c>
      <c r="W147" s="21">
        <f t="shared" si="25"/>
        <v>26945</v>
      </c>
      <c r="X147" s="7">
        <f t="shared" si="26"/>
        <v>4.8621636667285211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s="3" customFormat="1" x14ac:dyDescent="0.25">
      <c r="A148" s="13">
        <v>42876</v>
      </c>
      <c r="B148" s="14" t="s">
        <v>12</v>
      </c>
      <c r="C148" s="15">
        <f t="shared" si="20"/>
        <v>4.8588055786739295</v>
      </c>
      <c r="D148" s="16">
        <v>24999</v>
      </c>
      <c r="E148" s="16">
        <v>678</v>
      </c>
      <c r="F148" s="16">
        <v>219</v>
      </c>
      <c r="G148" s="16">
        <v>93</v>
      </c>
      <c r="H148" s="16">
        <v>445</v>
      </c>
      <c r="I148" s="22">
        <f t="shared" si="21"/>
        <v>26434</v>
      </c>
      <c r="J148" s="15">
        <f t="shared" si="22"/>
        <v>4.8798895362033745</v>
      </c>
      <c r="K148" s="16">
        <v>24360</v>
      </c>
      <c r="L148" s="16">
        <v>1066</v>
      </c>
      <c r="M148" s="16">
        <v>302</v>
      </c>
      <c r="N148" s="16">
        <v>132</v>
      </c>
      <c r="O148" s="16">
        <v>574</v>
      </c>
      <c r="P148" s="22">
        <f t="shared" si="23"/>
        <v>26434</v>
      </c>
      <c r="Q148" s="15">
        <f t="shared" si="24"/>
        <v>4.8349852462737379</v>
      </c>
      <c r="R148" s="16">
        <v>24613</v>
      </c>
      <c r="S148" s="16">
        <v>989</v>
      </c>
      <c r="T148" s="16">
        <v>279</v>
      </c>
      <c r="U148" s="16">
        <v>99</v>
      </c>
      <c r="V148" s="16">
        <v>454</v>
      </c>
      <c r="W148" s="22">
        <f t="shared" si="25"/>
        <v>26434</v>
      </c>
      <c r="X148" s="15">
        <f t="shared" si="26"/>
        <v>4.8615419535446769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s="3" customFormat="1" x14ac:dyDescent="0.25">
      <c r="A149" s="26">
        <v>42877</v>
      </c>
      <c r="B149" s="11" t="s">
        <v>13</v>
      </c>
      <c r="C149" s="7">
        <f t="shared" si="20"/>
        <v>4.8588895724392493</v>
      </c>
      <c r="D149" s="12">
        <v>24600</v>
      </c>
      <c r="E149" s="12">
        <v>659</v>
      </c>
      <c r="F149" s="12">
        <v>217</v>
      </c>
      <c r="G149" s="12">
        <v>93</v>
      </c>
      <c r="H149" s="12">
        <v>439</v>
      </c>
      <c r="I149" s="21">
        <f t="shared" si="21"/>
        <v>26008</v>
      </c>
      <c r="J149" s="7">
        <f t="shared" si="22"/>
        <v>4.8797293140572133</v>
      </c>
      <c r="K149" s="12">
        <v>23971</v>
      </c>
      <c r="L149" s="12">
        <v>1040</v>
      </c>
      <c r="M149" s="12">
        <v>300</v>
      </c>
      <c r="N149" s="12">
        <v>129</v>
      </c>
      <c r="O149" s="12">
        <v>568</v>
      </c>
      <c r="P149" s="21">
        <f t="shared" si="23"/>
        <v>26008</v>
      </c>
      <c r="Q149" s="7">
        <f t="shared" si="24"/>
        <v>4.8347047062442323</v>
      </c>
      <c r="R149" s="12">
        <v>24224</v>
      </c>
      <c r="S149" s="12">
        <v>969</v>
      </c>
      <c r="T149" s="12">
        <v>276</v>
      </c>
      <c r="U149" s="12">
        <v>94</v>
      </c>
      <c r="V149" s="12">
        <v>445</v>
      </c>
      <c r="W149" s="21">
        <f t="shared" si="25"/>
        <v>26008</v>
      </c>
      <c r="X149" s="7">
        <f t="shared" si="26"/>
        <v>4.8622346970163024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s="3" customFormat="1" x14ac:dyDescent="0.25">
      <c r="A150" s="26">
        <v>42878</v>
      </c>
      <c r="B150" s="11" t="s">
        <v>14</v>
      </c>
      <c r="C150" s="7">
        <f t="shared" si="20"/>
        <v>4.8597031607402785</v>
      </c>
      <c r="D150" s="12">
        <v>24261</v>
      </c>
      <c r="E150" s="12">
        <v>653</v>
      </c>
      <c r="F150" s="12">
        <v>213</v>
      </c>
      <c r="G150" s="12">
        <v>93</v>
      </c>
      <c r="H150" s="12">
        <v>428</v>
      </c>
      <c r="I150" s="21">
        <f t="shared" si="21"/>
        <v>25648</v>
      </c>
      <c r="J150" s="7">
        <f t="shared" si="22"/>
        <v>4.8803025577043044</v>
      </c>
      <c r="K150" s="12">
        <v>23646</v>
      </c>
      <c r="L150" s="12">
        <v>1027</v>
      </c>
      <c r="M150" s="12">
        <v>293</v>
      </c>
      <c r="N150" s="12">
        <v>130</v>
      </c>
      <c r="O150" s="12">
        <v>552</v>
      </c>
      <c r="P150" s="21">
        <f t="shared" si="23"/>
        <v>25648</v>
      </c>
      <c r="Q150" s="7">
        <f t="shared" si="24"/>
        <v>4.8358156581409855</v>
      </c>
      <c r="R150" s="12">
        <v>23895</v>
      </c>
      <c r="S150" s="12">
        <v>957</v>
      </c>
      <c r="T150" s="12">
        <v>267</v>
      </c>
      <c r="U150" s="12">
        <v>93</v>
      </c>
      <c r="V150" s="12">
        <v>436</v>
      </c>
      <c r="W150" s="21">
        <f t="shared" si="25"/>
        <v>25648</v>
      </c>
      <c r="X150" s="7">
        <f t="shared" si="26"/>
        <v>4.8629912663755457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s="3" customFormat="1" x14ac:dyDescent="0.25">
      <c r="A151" s="26">
        <v>42879</v>
      </c>
      <c r="B151" s="11" t="s">
        <v>15</v>
      </c>
      <c r="C151" s="7">
        <f t="shared" si="20"/>
        <v>4.8598993839566011</v>
      </c>
      <c r="D151" s="12">
        <v>24004</v>
      </c>
      <c r="E151" s="12">
        <v>648</v>
      </c>
      <c r="F151" s="12">
        <v>211</v>
      </c>
      <c r="G151" s="12">
        <v>93</v>
      </c>
      <c r="H151" s="12">
        <v>421</v>
      </c>
      <c r="I151" s="21">
        <f t="shared" si="21"/>
        <v>25377</v>
      </c>
      <c r="J151" s="7">
        <f t="shared" si="22"/>
        <v>4.8804823265161366</v>
      </c>
      <c r="K151" s="12">
        <v>23392</v>
      </c>
      <c r="L151" s="12">
        <v>1022</v>
      </c>
      <c r="M151" s="12">
        <v>289</v>
      </c>
      <c r="N151" s="12">
        <v>130</v>
      </c>
      <c r="O151" s="12">
        <v>544</v>
      </c>
      <c r="P151" s="21">
        <f t="shared" si="23"/>
        <v>25377</v>
      </c>
      <c r="Q151" s="7">
        <f t="shared" si="24"/>
        <v>4.8358355991645983</v>
      </c>
      <c r="R151" s="12">
        <v>23644</v>
      </c>
      <c r="S151" s="12">
        <v>948</v>
      </c>
      <c r="T151" s="12">
        <v>265</v>
      </c>
      <c r="U151" s="12">
        <v>91</v>
      </c>
      <c r="V151" s="12">
        <v>429</v>
      </c>
      <c r="W151" s="21">
        <f t="shared" si="25"/>
        <v>25377</v>
      </c>
      <c r="X151" s="7">
        <f t="shared" si="26"/>
        <v>4.8633802261890686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s="3" customFormat="1" x14ac:dyDescent="0.25">
      <c r="A152" s="26">
        <v>42880</v>
      </c>
      <c r="B152" s="11" t="s">
        <v>16</v>
      </c>
      <c r="C152" s="7">
        <f t="shared" si="20"/>
        <v>4.8606345913455149</v>
      </c>
      <c r="D152" s="12">
        <v>23715</v>
      </c>
      <c r="E152" s="12">
        <v>639</v>
      </c>
      <c r="F152" s="12">
        <v>205</v>
      </c>
      <c r="G152" s="12">
        <v>90</v>
      </c>
      <c r="H152" s="12">
        <v>417</v>
      </c>
      <c r="I152" s="21">
        <f t="shared" si="21"/>
        <v>25066</v>
      </c>
      <c r="J152" s="7">
        <f t="shared" si="22"/>
        <v>4.8808345966648048</v>
      </c>
      <c r="K152" s="12">
        <v>23114</v>
      </c>
      <c r="L152" s="12">
        <v>1005</v>
      </c>
      <c r="M152" s="12">
        <v>279</v>
      </c>
      <c r="N152" s="12">
        <v>128</v>
      </c>
      <c r="O152" s="12">
        <v>540</v>
      </c>
      <c r="P152" s="21">
        <f t="shared" si="23"/>
        <v>25066</v>
      </c>
      <c r="Q152" s="7">
        <f t="shared" si="24"/>
        <v>4.8361525572488633</v>
      </c>
      <c r="R152" s="12">
        <v>23374</v>
      </c>
      <c r="S152" s="12">
        <v>929</v>
      </c>
      <c r="T152" s="12">
        <v>254</v>
      </c>
      <c r="U152" s="12">
        <v>87</v>
      </c>
      <c r="V152" s="12">
        <v>422</v>
      </c>
      <c r="W152" s="21">
        <f t="shared" si="25"/>
        <v>25066</v>
      </c>
      <c r="X152" s="7">
        <f t="shared" si="26"/>
        <v>4.8649166201228757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s="3" customFormat="1" x14ac:dyDescent="0.25">
      <c r="A153" s="26">
        <v>42881</v>
      </c>
      <c r="B153" s="11" t="s">
        <v>17</v>
      </c>
      <c r="C153" s="7">
        <f t="shared" si="20"/>
        <v>4.8600501622093182</v>
      </c>
      <c r="D153" s="12">
        <v>23129</v>
      </c>
      <c r="E153" s="12">
        <v>626</v>
      </c>
      <c r="F153" s="12">
        <v>203</v>
      </c>
      <c r="G153" s="12">
        <v>87</v>
      </c>
      <c r="H153" s="12">
        <v>409</v>
      </c>
      <c r="I153" s="21">
        <f t="shared" si="21"/>
        <v>24454</v>
      </c>
      <c r="J153" s="7">
        <f t="shared" si="22"/>
        <v>4.8802240942177146</v>
      </c>
      <c r="K153" s="12">
        <v>22537</v>
      </c>
      <c r="L153" s="12">
        <v>987</v>
      </c>
      <c r="M153" s="12">
        <v>276</v>
      </c>
      <c r="N153" s="12">
        <v>125</v>
      </c>
      <c r="O153" s="12">
        <v>529</v>
      </c>
      <c r="P153" s="21">
        <f t="shared" si="23"/>
        <v>24454</v>
      </c>
      <c r="Q153" s="7">
        <f t="shared" si="24"/>
        <v>4.8352007851476237</v>
      </c>
      <c r="R153" s="12">
        <v>22802</v>
      </c>
      <c r="S153" s="12">
        <v>904</v>
      </c>
      <c r="T153" s="12">
        <v>251</v>
      </c>
      <c r="U153" s="12">
        <v>86</v>
      </c>
      <c r="V153" s="12">
        <v>411</v>
      </c>
      <c r="W153" s="21">
        <f t="shared" si="25"/>
        <v>24454</v>
      </c>
      <c r="X153" s="7">
        <f t="shared" si="26"/>
        <v>4.8647256072626153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s="3" customFormat="1" x14ac:dyDescent="0.25">
      <c r="A154" s="26">
        <v>42882</v>
      </c>
      <c r="B154" s="11" t="s">
        <v>18</v>
      </c>
      <c r="C154" s="7">
        <f t="shared" si="20"/>
        <v>4.8600002779978597</v>
      </c>
      <c r="D154" s="12">
        <v>22674</v>
      </c>
      <c r="E154" s="12">
        <v>620</v>
      </c>
      <c r="F154" s="12">
        <v>198</v>
      </c>
      <c r="G154" s="12">
        <v>87</v>
      </c>
      <c r="H154" s="12">
        <v>402</v>
      </c>
      <c r="I154" s="21">
        <f t="shared" si="21"/>
        <v>23981</v>
      </c>
      <c r="J154" s="7">
        <f t="shared" si="22"/>
        <v>4.8796964263375173</v>
      </c>
      <c r="K154" s="12">
        <v>22095</v>
      </c>
      <c r="L154" s="12">
        <v>972</v>
      </c>
      <c r="M154" s="12">
        <v>274</v>
      </c>
      <c r="N154" s="12">
        <v>122</v>
      </c>
      <c r="O154" s="12">
        <v>518</v>
      </c>
      <c r="P154" s="21">
        <f t="shared" si="23"/>
        <v>23981</v>
      </c>
      <c r="Q154" s="7">
        <f t="shared" si="24"/>
        <v>4.8349526708644346</v>
      </c>
      <c r="R154" s="12">
        <v>22364</v>
      </c>
      <c r="S154" s="12">
        <v>885</v>
      </c>
      <c r="T154" s="12">
        <v>250</v>
      </c>
      <c r="U154" s="12">
        <v>84</v>
      </c>
      <c r="V154" s="12">
        <v>398</v>
      </c>
      <c r="W154" s="21">
        <f t="shared" si="25"/>
        <v>23981</v>
      </c>
      <c r="X154" s="7">
        <f t="shared" si="26"/>
        <v>4.8653517367916264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s="3" customFormat="1" x14ac:dyDescent="0.25">
      <c r="A155" s="13">
        <v>42883</v>
      </c>
      <c r="B155" s="14" t="s">
        <v>12</v>
      </c>
      <c r="C155" s="15">
        <f t="shared" si="20"/>
        <v>4.8624074784412343</v>
      </c>
      <c r="D155" s="16">
        <v>22203</v>
      </c>
      <c r="E155" s="16">
        <v>600</v>
      </c>
      <c r="F155" s="16">
        <v>188</v>
      </c>
      <c r="G155" s="16">
        <v>87</v>
      </c>
      <c r="H155" s="16">
        <v>385</v>
      </c>
      <c r="I155" s="22">
        <f t="shared" si="21"/>
        <v>23463</v>
      </c>
      <c r="J155" s="15">
        <f t="shared" si="22"/>
        <v>4.8816434386054643</v>
      </c>
      <c r="K155" s="16">
        <v>21644</v>
      </c>
      <c r="L155" s="16">
        <v>939</v>
      </c>
      <c r="M155" s="16">
        <v>264</v>
      </c>
      <c r="N155" s="16">
        <v>120</v>
      </c>
      <c r="O155" s="16">
        <v>496</v>
      </c>
      <c r="P155" s="22">
        <f t="shared" si="23"/>
        <v>23463</v>
      </c>
      <c r="Q155" s="15">
        <f t="shared" si="24"/>
        <v>4.8375740527639266</v>
      </c>
      <c r="R155" s="16">
        <v>21903</v>
      </c>
      <c r="S155" s="16">
        <v>860</v>
      </c>
      <c r="T155" s="16">
        <v>241</v>
      </c>
      <c r="U155" s="16">
        <v>81</v>
      </c>
      <c r="V155" s="16">
        <v>378</v>
      </c>
      <c r="W155" s="22">
        <f t="shared" si="25"/>
        <v>23463</v>
      </c>
      <c r="X155" s="15">
        <f t="shared" si="26"/>
        <v>4.8680049439543112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s="3" customFormat="1" x14ac:dyDescent="0.25">
      <c r="A156" s="26">
        <v>42884</v>
      </c>
      <c r="B156" s="11" t="s">
        <v>13</v>
      </c>
      <c r="C156" s="7">
        <f t="shared" si="20"/>
        <v>4.8636541386052583</v>
      </c>
      <c r="D156" s="12">
        <v>21786</v>
      </c>
      <c r="E156" s="12">
        <v>585</v>
      </c>
      <c r="F156" s="12">
        <v>184</v>
      </c>
      <c r="G156" s="12">
        <v>86</v>
      </c>
      <c r="H156" s="12">
        <v>374</v>
      </c>
      <c r="I156" s="21">
        <f t="shared" si="21"/>
        <v>23015</v>
      </c>
      <c r="J156" s="7">
        <f t="shared" si="22"/>
        <v>4.882381055833152</v>
      </c>
      <c r="K156" s="12">
        <v>21250</v>
      </c>
      <c r="L156" s="12">
        <v>912</v>
      </c>
      <c r="M156" s="12">
        <v>255</v>
      </c>
      <c r="N156" s="12">
        <v>117</v>
      </c>
      <c r="O156" s="12">
        <v>481</v>
      </c>
      <c r="P156" s="21">
        <f t="shared" si="23"/>
        <v>23015</v>
      </c>
      <c r="Q156" s="7">
        <f t="shared" si="24"/>
        <v>4.8393656311101454</v>
      </c>
      <c r="R156" s="12">
        <v>21501</v>
      </c>
      <c r="S156" s="12">
        <v>832</v>
      </c>
      <c r="T156" s="12">
        <v>236</v>
      </c>
      <c r="U156" s="12">
        <v>78</v>
      </c>
      <c r="V156" s="12">
        <v>368</v>
      </c>
      <c r="W156" s="21">
        <f t="shared" si="25"/>
        <v>23015</v>
      </c>
      <c r="X156" s="7">
        <f t="shared" si="26"/>
        <v>4.8692157288724749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s="3" customFormat="1" x14ac:dyDescent="0.25">
      <c r="A157" s="26">
        <v>42885</v>
      </c>
      <c r="B157" s="11" t="s">
        <v>14</v>
      </c>
      <c r="C157" s="7">
        <f t="shared" si="20"/>
        <v>4.8647930340807299</v>
      </c>
      <c r="D157" s="12">
        <v>21501</v>
      </c>
      <c r="E157" s="12">
        <v>574</v>
      </c>
      <c r="F157" s="12">
        <v>180</v>
      </c>
      <c r="G157" s="12">
        <v>82</v>
      </c>
      <c r="H157" s="12">
        <v>364</v>
      </c>
      <c r="I157" s="21">
        <f t="shared" si="21"/>
        <v>22701</v>
      </c>
      <c r="J157" s="7">
        <f t="shared" si="22"/>
        <v>4.8838817673230253</v>
      </c>
      <c r="K157" s="12">
        <v>20973</v>
      </c>
      <c r="L157" s="12">
        <v>893</v>
      </c>
      <c r="M157" s="12">
        <v>247</v>
      </c>
      <c r="N157" s="12">
        <v>116</v>
      </c>
      <c r="O157" s="12">
        <v>472</v>
      </c>
      <c r="P157" s="21">
        <f t="shared" si="23"/>
        <v>22701</v>
      </c>
      <c r="Q157" s="7">
        <f t="shared" si="24"/>
        <v>4.8404035064534598</v>
      </c>
      <c r="R157" s="12">
        <v>21220</v>
      </c>
      <c r="S157" s="12">
        <v>815</v>
      </c>
      <c r="T157" s="12">
        <v>227</v>
      </c>
      <c r="U157" s="12">
        <v>76</v>
      </c>
      <c r="V157" s="12">
        <v>363</v>
      </c>
      <c r="W157" s="21">
        <f t="shared" si="25"/>
        <v>22701</v>
      </c>
      <c r="X157" s="7">
        <f t="shared" si="26"/>
        <v>4.8700938284657065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s="3" customFormat="1" x14ac:dyDescent="0.25">
      <c r="A158" s="26">
        <v>42886</v>
      </c>
      <c r="B158" s="11" t="s">
        <v>15</v>
      </c>
      <c r="C158" s="7">
        <f t="shared" si="20"/>
        <v>4.8670925661186564</v>
      </c>
      <c r="D158" s="12">
        <v>21218</v>
      </c>
      <c r="E158" s="12">
        <v>565</v>
      </c>
      <c r="F158" s="12">
        <v>170</v>
      </c>
      <c r="G158" s="12">
        <v>81</v>
      </c>
      <c r="H158" s="12">
        <v>350</v>
      </c>
      <c r="I158" s="21">
        <f t="shared" si="21"/>
        <v>22384</v>
      </c>
      <c r="J158" s="7">
        <f t="shared" si="22"/>
        <v>4.8861686919228022</v>
      </c>
      <c r="K158" s="12">
        <v>20693</v>
      </c>
      <c r="L158" s="12">
        <v>883</v>
      </c>
      <c r="M158" s="12">
        <v>242</v>
      </c>
      <c r="N158" s="12">
        <v>114</v>
      </c>
      <c r="O158" s="12">
        <v>452</v>
      </c>
      <c r="P158" s="21">
        <f t="shared" si="23"/>
        <v>22384</v>
      </c>
      <c r="Q158" s="7">
        <f t="shared" si="24"/>
        <v>4.8428788420300215</v>
      </c>
      <c r="R158" s="12">
        <v>20934</v>
      </c>
      <c r="S158" s="12">
        <v>807</v>
      </c>
      <c r="T158" s="12">
        <v>224</v>
      </c>
      <c r="U158" s="12">
        <v>71</v>
      </c>
      <c r="V158" s="12">
        <v>348</v>
      </c>
      <c r="W158" s="21">
        <f t="shared" si="25"/>
        <v>22384</v>
      </c>
      <c r="X158" s="7">
        <f t="shared" si="26"/>
        <v>4.8722301644031454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s="3" customFormat="1" x14ac:dyDescent="0.25">
      <c r="A159" s="27">
        <v>42856</v>
      </c>
      <c r="B159" s="11" t="s">
        <v>19</v>
      </c>
      <c r="C159" s="7">
        <f t="shared" ref="C159:X159" si="27">AVERAGE(C128:C158)</f>
        <v>4.8640710802047913</v>
      </c>
      <c r="D159" s="12">
        <f t="shared" si="27"/>
        <v>26530.677419354837</v>
      </c>
      <c r="E159" s="12">
        <f t="shared" si="27"/>
        <v>696.83870967741939</v>
      </c>
      <c r="F159" s="12">
        <f t="shared" si="27"/>
        <v>220.64516129032259</v>
      </c>
      <c r="G159" s="12">
        <f t="shared" si="27"/>
        <v>98.741935483870961</v>
      </c>
      <c r="H159" s="12">
        <f t="shared" si="27"/>
        <v>446.35483870967744</v>
      </c>
      <c r="I159" s="12">
        <f t="shared" si="27"/>
        <v>27993.258064516129</v>
      </c>
      <c r="J159" s="7">
        <f t="shared" si="27"/>
        <v>4.8847002160844726</v>
      </c>
      <c r="K159" s="12">
        <f t="shared" si="27"/>
        <v>25867.612903225807</v>
      </c>
      <c r="L159" s="12">
        <f t="shared" si="27"/>
        <v>1109.0645161290322</v>
      </c>
      <c r="M159" s="12">
        <f t="shared" si="27"/>
        <v>305.67741935483872</v>
      </c>
      <c r="N159" s="12">
        <f t="shared" si="27"/>
        <v>133.2258064516129</v>
      </c>
      <c r="O159" s="12">
        <f t="shared" si="27"/>
        <v>577.0322580645161</v>
      </c>
      <c r="P159" s="12">
        <f t="shared" si="27"/>
        <v>27992.612903225807</v>
      </c>
      <c r="Q159" s="7">
        <f t="shared" si="27"/>
        <v>4.8414321468337018</v>
      </c>
      <c r="R159" s="12">
        <f t="shared" si="27"/>
        <v>26119.709677419356</v>
      </c>
      <c r="S159" s="12">
        <f t="shared" si="27"/>
        <v>1023.5483870967741</v>
      </c>
      <c r="T159" s="12">
        <f t="shared" si="27"/>
        <v>284.83870967741933</v>
      </c>
      <c r="U159" s="12">
        <f t="shared" si="27"/>
        <v>103.2258064516129</v>
      </c>
      <c r="V159" s="12">
        <f t="shared" si="27"/>
        <v>461.29032258064518</v>
      </c>
      <c r="W159" s="12">
        <f t="shared" si="27"/>
        <v>27992.612903225807</v>
      </c>
      <c r="X159" s="7">
        <f t="shared" si="27"/>
        <v>4.8660808776961995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x14ac:dyDescent="0.25">
      <c r="A160" s="10">
        <v>42887</v>
      </c>
      <c r="B160" s="11" t="s">
        <v>16</v>
      </c>
      <c r="C160" s="7">
        <f t="shared" ref="C160:C189" si="28">AVERAGE(J160,Q160,X160)</f>
        <v>4.8682118611848351</v>
      </c>
      <c r="D160" s="12">
        <v>21050</v>
      </c>
      <c r="E160" s="12">
        <v>551</v>
      </c>
      <c r="F160" s="12">
        <v>165</v>
      </c>
      <c r="G160" s="12">
        <v>82</v>
      </c>
      <c r="H160" s="12">
        <v>343</v>
      </c>
      <c r="I160" s="21">
        <f t="shared" ref="I160:I189" si="29">SUM(D160:H160)</f>
        <v>22191</v>
      </c>
      <c r="J160" s="7">
        <f t="shared" ref="J160:J189" si="30">(D160*5+E160*4+F160*3+G160*2+H160*1)/I160</f>
        <v>4.8873867784236849</v>
      </c>
      <c r="K160" s="12">
        <v>20530</v>
      </c>
      <c r="L160" s="12">
        <v>867</v>
      </c>
      <c r="M160" s="12">
        <v>237</v>
      </c>
      <c r="N160" s="12">
        <v>117</v>
      </c>
      <c r="O160" s="12">
        <v>443</v>
      </c>
      <c r="P160" s="21">
        <f t="shared" ref="P160:P189" si="31">SUM(K160:O160)</f>
        <v>22194</v>
      </c>
      <c r="Q160" s="7">
        <f t="shared" ref="Q160:Q189" si="32">(K160*5+L160*4+M160*3+N160*2+O160*1)/P160</f>
        <v>4.8439217806614403</v>
      </c>
      <c r="R160" s="12">
        <v>20765</v>
      </c>
      <c r="S160" s="12">
        <v>794</v>
      </c>
      <c r="T160" s="12">
        <v>220</v>
      </c>
      <c r="U160" s="12">
        <v>71</v>
      </c>
      <c r="V160" s="12">
        <v>341</v>
      </c>
      <c r="W160" s="21">
        <f t="shared" ref="W160:W189" si="33">SUM(R160:V160)</f>
        <v>22191</v>
      </c>
      <c r="X160" s="7">
        <f t="shared" ref="X160:X189" si="34">(R160*5+S160*4+T160*3+U160*2+V160*1)/W160</f>
        <v>4.8733270244693792</v>
      </c>
    </row>
    <row r="161" spans="1:24" x14ac:dyDescent="0.25">
      <c r="A161" s="10">
        <v>42888</v>
      </c>
      <c r="B161" s="11" t="s">
        <v>17</v>
      </c>
      <c r="C161" s="7">
        <f t="shared" si="28"/>
        <v>4.8700247629401465</v>
      </c>
      <c r="D161" s="12">
        <v>20957</v>
      </c>
      <c r="E161" s="12">
        <v>541</v>
      </c>
      <c r="F161" s="12">
        <v>163</v>
      </c>
      <c r="G161" s="12">
        <v>81</v>
      </c>
      <c r="H161" s="12">
        <v>334</v>
      </c>
      <c r="I161" s="21">
        <f t="shared" si="29"/>
        <v>22076</v>
      </c>
      <c r="J161" s="7">
        <f t="shared" si="30"/>
        <v>4.8892009421996736</v>
      </c>
      <c r="K161" s="12">
        <v>20440</v>
      </c>
      <c r="L161" s="12">
        <v>856</v>
      </c>
      <c r="M161" s="12">
        <v>233</v>
      </c>
      <c r="N161" s="12">
        <v>113</v>
      </c>
      <c r="O161" s="12">
        <v>434</v>
      </c>
      <c r="P161" s="21">
        <f t="shared" si="31"/>
        <v>22076</v>
      </c>
      <c r="Q161" s="7">
        <f t="shared" si="32"/>
        <v>4.8461224859576006</v>
      </c>
      <c r="R161" s="12">
        <v>20671</v>
      </c>
      <c r="S161" s="12">
        <v>782</v>
      </c>
      <c r="T161" s="12">
        <v>219</v>
      </c>
      <c r="U161" s="12">
        <v>71</v>
      </c>
      <c r="V161" s="12">
        <v>333</v>
      </c>
      <c r="W161" s="21">
        <f t="shared" si="33"/>
        <v>22076</v>
      </c>
      <c r="X161" s="7">
        <f t="shared" si="34"/>
        <v>4.8747508606631635</v>
      </c>
    </row>
    <row r="162" spans="1:24" x14ac:dyDescent="0.25">
      <c r="A162" s="10">
        <v>42889</v>
      </c>
      <c r="B162" s="11" t="s">
        <v>18</v>
      </c>
      <c r="C162" s="7">
        <f t="shared" si="28"/>
        <v>4.8723827757012188</v>
      </c>
      <c r="D162" s="12">
        <v>20841</v>
      </c>
      <c r="E162" s="12">
        <v>538</v>
      </c>
      <c r="F162" s="12">
        <v>162</v>
      </c>
      <c r="G162" s="12">
        <v>78</v>
      </c>
      <c r="H162" s="12">
        <v>319</v>
      </c>
      <c r="I162" s="21">
        <f t="shared" si="29"/>
        <v>21938</v>
      </c>
      <c r="J162" s="7">
        <f t="shared" si="30"/>
        <v>4.8918771082140582</v>
      </c>
      <c r="K162" s="12">
        <v>20324</v>
      </c>
      <c r="L162" s="12">
        <v>852</v>
      </c>
      <c r="M162" s="12">
        <v>233</v>
      </c>
      <c r="N162" s="12">
        <v>112</v>
      </c>
      <c r="O162" s="12">
        <v>417</v>
      </c>
      <c r="P162" s="21">
        <f t="shared" si="31"/>
        <v>21938</v>
      </c>
      <c r="Q162" s="7">
        <f t="shared" si="32"/>
        <v>4.8485732518916951</v>
      </c>
      <c r="R162" s="12">
        <v>20548</v>
      </c>
      <c r="S162" s="12">
        <v>783</v>
      </c>
      <c r="T162" s="12">
        <v>217</v>
      </c>
      <c r="U162" s="12">
        <v>72</v>
      </c>
      <c r="V162" s="12">
        <v>318</v>
      </c>
      <c r="W162" s="21">
        <f t="shared" si="33"/>
        <v>21938</v>
      </c>
      <c r="X162" s="7">
        <f t="shared" si="34"/>
        <v>4.8766979669979031</v>
      </c>
    </row>
    <row r="163" spans="1:24" x14ac:dyDescent="0.25">
      <c r="A163" s="10">
        <v>42890</v>
      </c>
      <c r="B163" s="11" t="s">
        <v>12</v>
      </c>
      <c r="C163" s="7">
        <f t="shared" si="28"/>
        <v>4.8749980877201038</v>
      </c>
      <c r="D163" s="12">
        <v>20714</v>
      </c>
      <c r="E163" s="12">
        <v>536</v>
      </c>
      <c r="F163" s="12">
        <v>158</v>
      </c>
      <c r="G163" s="12">
        <v>75</v>
      </c>
      <c r="H163" s="12">
        <v>306</v>
      </c>
      <c r="I163" s="21">
        <f t="shared" si="29"/>
        <v>21789</v>
      </c>
      <c r="J163" s="7">
        <f t="shared" si="30"/>
        <v>4.8943962549910509</v>
      </c>
      <c r="K163" s="12">
        <v>20203</v>
      </c>
      <c r="L163" s="12">
        <v>845</v>
      </c>
      <c r="M163" s="12">
        <v>235</v>
      </c>
      <c r="N163" s="12">
        <v>105</v>
      </c>
      <c r="O163" s="12">
        <v>401</v>
      </c>
      <c r="P163" s="21">
        <f t="shared" si="31"/>
        <v>21789</v>
      </c>
      <c r="Q163" s="7">
        <f t="shared" si="32"/>
        <v>4.8515764835467436</v>
      </c>
      <c r="R163" s="12">
        <v>20425</v>
      </c>
      <c r="S163" s="12">
        <v>771</v>
      </c>
      <c r="T163" s="12">
        <v>219</v>
      </c>
      <c r="U163" s="12">
        <v>69</v>
      </c>
      <c r="V163" s="12">
        <v>305</v>
      </c>
      <c r="W163" s="21">
        <f t="shared" si="33"/>
        <v>21789</v>
      </c>
      <c r="X163" s="7">
        <f t="shared" si="34"/>
        <v>4.8790215246225159</v>
      </c>
    </row>
    <row r="164" spans="1:24" x14ac:dyDescent="0.25">
      <c r="A164" s="10">
        <v>42891</v>
      </c>
      <c r="B164" s="11" t="s">
        <v>13</v>
      </c>
      <c r="C164" s="7">
        <f t="shared" si="28"/>
        <v>4.8767432227182761</v>
      </c>
      <c r="D164" s="12">
        <v>20660</v>
      </c>
      <c r="E164" s="12">
        <v>536</v>
      </c>
      <c r="F164" s="12">
        <v>158</v>
      </c>
      <c r="G164" s="12">
        <v>74</v>
      </c>
      <c r="H164" s="12">
        <v>299</v>
      </c>
      <c r="I164" s="21">
        <f t="shared" si="29"/>
        <v>21727</v>
      </c>
      <c r="J164" s="7">
        <f t="shared" si="30"/>
        <v>4.8955217011092191</v>
      </c>
      <c r="K164" s="12">
        <v>20168</v>
      </c>
      <c r="L164" s="12">
        <v>832</v>
      </c>
      <c r="M164" s="12">
        <v>233</v>
      </c>
      <c r="N164" s="12">
        <v>102</v>
      </c>
      <c r="O164" s="12">
        <v>392</v>
      </c>
      <c r="P164" s="21">
        <f t="shared" si="31"/>
        <v>21727</v>
      </c>
      <c r="Q164" s="7">
        <f t="shared" si="32"/>
        <v>4.8540065356468913</v>
      </c>
      <c r="R164" s="12">
        <v>20386</v>
      </c>
      <c r="S164" s="12">
        <v>757</v>
      </c>
      <c r="T164" s="12">
        <v>216</v>
      </c>
      <c r="U164" s="12">
        <v>69</v>
      </c>
      <c r="V164" s="12">
        <v>299</v>
      </c>
      <c r="W164" s="21">
        <f t="shared" si="33"/>
        <v>21727</v>
      </c>
      <c r="X164" s="7">
        <f t="shared" si="34"/>
        <v>4.8807014313987205</v>
      </c>
    </row>
    <row r="165" spans="1:24" x14ac:dyDescent="0.25">
      <c r="A165" s="10">
        <v>42892</v>
      </c>
      <c r="B165" s="11" t="s">
        <v>14</v>
      </c>
      <c r="C165" s="7">
        <f t="shared" si="28"/>
        <v>4.8791605029585794</v>
      </c>
      <c r="D165" s="12">
        <v>20588</v>
      </c>
      <c r="E165" s="12">
        <v>533</v>
      </c>
      <c r="F165" s="12">
        <v>147</v>
      </c>
      <c r="G165" s="12">
        <v>73</v>
      </c>
      <c r="H165" s="12">
        <v>291</v>
      </c>
      <c r="I165" s="21">
        <f t="shared" si="29"/>
        <v>21632</v>
      </c>
      <c r="J165" s="7">
        <f t="shared" si="30"/>
        <v>4.8978365384615383</v>
      </c>
      <c r="K165" s="12">
        <v>20099</v>
      </c>
      <c r="L165" s="12">
        <v>826</v>
      </c>
      <c r="M165" s="12">
        <v>225</v>
      </c>
      <c r="N165" s="12">
        <v>101</v>
      </c>
      <c r="O165" s="12">
        <v>381</v>
      </c>
      <c r="P165" s="21">
        <f t="shared" si="31"/>
        <v>21632</v>
      </c>
      <c r="Q165" s="7">
        <f t="shared" si="32"/>
        <v>4.8565551035502956</v>
      </c>
      <c r="R165" s="12">
        <v>20315</v>
      </c>
      <c r="S165" s="12">
        <v>751</v>
      </c>
      <c r="T165" s="12">
        <v>209</v>
      </c>
      <c r="U165" s="12">
        <v>68</v>
      </c>
      <c r="V165" s="12">
        <v>289</v>
      </c>
      <c r="W165" s="21">
        <f t="shared" si="33"/>
        <v>21632</v>
      </c>
      <c r="X165" s="7">
        <f t="shared" si="34"/>
        <v>4.8830898668639051</v>
      </c>
    </row>
    <row r="166" spans="1:24" x14ac:dyDescent="0.25">
      <c r="A166" s="10">
        <v>42893</v>
      </c>
      <c r="B166" s="11" t="s">
        <v>15</v>
      </c>
      <c r="C166" s="7">
        <f t="shared" si="28"/>
        <v>4.8809358457953298</v>
      </c>
      <c r="D166" s="12">
        <v>20570</v>
      </c>
      <c r="E166" s="12">
        <v>528</v>
      </c>
      <c r="F166" s="12">
        <v>147</v>
      </c>
      <c r="G166" s="12">
        <v>69</v>
      </c>
      <c r="H166" s="12">
        <v>285</v>
      </c>
      <c r="I166" s="21">
        <f t="shared" si="29"/>
        <v>21599</v>
      </c>
      <c r="J166" s="7">
        <f t="shared" si="30"/>
        <v>4.8995786841983424</v>
      </c>
      <c r="K166" s="12">
        <v>20082</v>
      </c>
      <c r="L166" s="12">
        <v>823</v>
      </c>
      <c r="M166" s="12">
        <v>222</v>
      </c>
      <c r="N166" s="12">
        <v>98</v>
      </c>
      <c r="O166" s="12">
        <v>374</v>
      </c>
      <c r="P166" s="21">
        <f t="shared" si="31"/>
        <v>21599</v>
      </c>
      <c r="Q166" s="7">
        <f t="shared" si="32"/>
        <v>4.8584656697069306</v>
      </c>
      <c r="R166" s="12">
        <v>20294</v>
      </c>
      <c r="S166" s="12">
        <v>752</v>
      </c>
      <c r="T166" s="12">
        <v>205</v>
      </c>
      <c r="U166" s="12">
        <v>65</v>
      </c>
      <c r="V166" s="12">
        <v>283</v>
      </c>
      <c r="W166" s="21">
        <f t="shared" si="33"/>
        <v>21599</v>
      </c>
      <c r="X166" s="7">
        <f t="shared" si="34"/>
        <v>4.8847631834807164</v>
      </c>
    </row>
    <row r="167" spans="1:24" x14ac:dyDescent="0.25">
      <c r="A167" s="10">
        <v>42894</v>
      </c>
      <c r="B167" s="11" t="s">
        <v>16</v>
      </c>
      <c r="C167" s="7">
        <f t="shared" si="28"/>
        <v>4.8819605658216494</v>
      </c>
      <c r="D167" s="12">
        <v>20517</v>
      </c>
      <c r="E167" s="12">
        <v>525</v>
      </c>
      <c r="F167" s="12">
        <v>146</v>
      </c>
      <c r="G167" s="12">
        <v>70</v>
      </c>
      <c r="H167" s="12">
        <v>280</v>
      </c>
      <c r="I167" s="21">
        <f t="shared" si="29"/>
        <v>21538</v>
      </c>
      <c r="J167" s="7">
        <f t="shared" si="30"/>
        <v>4.9003157210511654</v>
      </c>
      <c r="K167" s="12">
        <v>20034</v>
      </c>
      <c r="L167" s="12">
        <v>817</v>
      </c>
      <c r="M167" s="12">
        <v>220</v>
      </c>
      <c r="N167" s="12">
        <v>97</v>
      </c>
      <c r="O167" s="12">
        <v>370</v>
      </c>
      <c r="P167" s="21">
        <f t="shared" si="31"/>
        <v>21538</v>
      </c>
      <c r="Q167" s="7">
        <f t="shared" si="32"/>
        <v>4.8594112730987096</v>
      </c>
      <c r="R167" s="12">
        <v>20252</v>
      </c>
      <c r="S167" s="12">
        <v>741</v>
      </c>
      <c r="T167" s="12">
        <v>202</v>
      </c>
      <c r="U167" s="12">
        <v>65</v>
      </c>
      <c r="V167" s="12">
        <v>278</v>
      </c>
      <c r="W167" s="21">
        <f t="shared" si="33"/>
        <v>21538</v>
      </c>
      <c r="X167" s="7">
        <f t="shared" si="34"/>
        <v>4.8861547033150714</v>
      </c>
    </row>
    <row r="168" spans="1:24" x14ac:dyDescent="0.25">
      <c r="A168" s="10">
        <v>42895</v>
      </c>
      <c r="B168" s="11" t="s">
        <v>17</v>
      </c>
      <c r="C168" s="7">
        <f t="shared" si="28"/>
        <v>4.8831317829457364</v>
      </c>
      <c r="D168" s="12">
        <v>20489</v>
      </c>
      <c r="E168" s="12">
        <v>525</v>
      </c>
      <c r="F168" s="12">
        <v>142</v>
      </c>
      <c r="G168" s="12">
        <v>70</v>
      </c>
      <c r="H168" s="12">
        <v>274</v>
      </c>
      <c r="I168" s="21">
        <f t="shared" si="29"/>
        <v>21500</v>
      </c>
      <c r="J168" s="7">
        <f t="shared" si="30"/>
        <v>4.9016279069767439</v>
      </c>
      <c r="K168" s="12">
        <v>20010</v>
      </c>
      <c r="L168" s="12">
        <v>811</v>
      </c>
      <c r="M168" s="12">
        <v>217</v>
      </c>
      <c r="N168" s="12">
        <v>96</v>
      </c>
      <c r="O168" s="12">
        <v>366</v>
      </c>
      <c r="P168" s="21">
        <f t="shared" si="31"/>
        <v>21500</v>
      </c>
      <c r="Q168" s="7">
        <f t="shared" si="32"/>
        <v>4.8606046511627907</v>
      </c>
      <c r="R168" s="12">
        <v>20224</v>
      </c>
      <c r="S168" s="12">
        <v>737</v>
      </c>
      <c r="T168" s="12">
        <v>201</v>
      </c>
      <c r="U168" s="12">
        <v>65</v>
      </c>
      <c r="V168" s="12">
        <v>273</v>
      </c>
      <c r="W168" s="21">
        <f t="shared" si="33"/>
        <v>21500</v>
      </c>
      <c r="X168" s="7">
        <f t="shared" si="34"/>
        <v>4.8871627906976745</v>
      </c>
    </row>
    <row r="169" spans="1:24" x14ac:dyDescent="0.25">
      <c r="A169" s="10">
        <v>42896</v>
      </c>
      <c r="B169" s="11" t="s">
        <v>18</v>
      </c>
      <c r="C169" s="7">
        <f t="shared" si="28"/>
        <v>4.8849990676859969</v>
      </c>
      <c r="D169" s="12">
        <v>20448</v>
      </c>
      <c r="E169" s="12">
        <v>526</v>
      </c>
      <c r="F169" s="12">
        <v>141</v>
      </c>
      <c r="G169" s="12">
        <v>70</v>
      </c>
      <c r="H169" s="12">
        <v>267</v>
      </c>
      <c r="I169" s="21">
        <f t="shared" si="29"/>
        <v>21452</v>
      </c>
      <c r="J169" s="7">
        <f t="shared" si="30"/>
        <v>4.9027596494499344</v>
      </c>
      <c r="K169" s="12">
        <v>19980</v>
      </c>
      <c r="L169" s="12">
        <v>812</v>
      </c>
      <c r="M169" s="12">
        <v>211</v>
      </c>
      <c r="N169" s="12">
        <v>92</v>
      </c>
      <c r="O169" s="12">
        <v>357</v>
      </c>
      <c r="P169" s="21">
        <f t="shared" si="31"/>
        <v>21452</v>
      </c>
      <c r="Q169" s="7">
        <f t="shared" si="32"/>
        <v>4.8630430729069554</v>
      </c>
      <c r="R169" s="12">
        <v>20190</v>
      </c>
      <c r="S169" s="12">
        <v>739</v>
      </c>
      <c r="T169" s="12">
        <v>195</v>
      </c>
      <c r="U169" s="12">
        <v>64</v>
      </c>
      <c r="V169" s="12">
        <v>264</v>
      </c>
      <c r="W169" s="21">
        <f t="shared" si="33"/>
        <v>21452</v>
      </c>
      <c r="X169" s="7">
        <f t="shared" si="34"/>
        <v>4.8891944807011001</v>
      </c>
    </row>
    <row r="170" spans="1:24" x14ac:dyDescent="0.25">
      <c r="A170" s="10">
        <v>42897</v>
      </c>
      <c r="B170" s="11" t="s">
        <v>12</v>
      </c>
      <c r="C170" s="7">
        <f t="shared" si="28"/>
        <v>4.885777174167564</v>
      </c>
      <c r="D170" s="12">
        <v>20358</v>
      </c>
      <c r="E170" s="12">
        <v>522</v>
      </c>
      <c r="F170" s="12">
        <v>137</v>
      </c>
      <c r="G170" s="12">
        <v>68</v>
      </c>
      <c r="H170" s="12">
        <v>268</v>
      </c>
      <c r="I170" s="21">
        <f t="shared" si="29"/>
        <v>21353</v>
      </c>
      <c r="J170" s="7">
        <f t="shared" si="30"/>
        <v>4.9029644546433753</v>
      </c>
      <c r="K170" s="12">
        <v>19900</v>
      </c>
      <c r="L170" s="12">
        <v>801</v>
      </c>
      <c r="M170" s="12">
        <v>210</v>
      </c>
      <c r="N170" s="12">
        <v>87</v>
      </c>
      <c r="O170" s="12">
        <v>355</v>
      </c>
      <c r="P170" s="21">
        <f t="shared" si="31"/>
        <v>21353</v>
      </c>
      <c r="Q170" s="7">
        <f t="shared" si="32"/>
        <v>4.8640940383084343</v>
      </c>
      <c r="R170" s="12">
        <v>20103</v>
      </c>
      <c r="S170" s="12">
        <v>733</v>
      </c>
      <c r="T170" s="12">
        <v>198</v>
      </c>
      <c r="U170" s="12">
        <v>62</v>
      </c>
      <c r="V170" s="12">
        <v>257</v>
      </c>
      <c r="W170" s="21">
        <f t="shared" si="33"/>
        <v>21353</v>
      </c>
      <c r="X170" s="7">
        <f t="shared" si="34"/>
        <v>4.8902730295508832</v>
      </c>
    </row>
    <row r="171" spans="1:24" x14ac:dyDescent="0.25">
      <c r="A171" s="10">
        <v>42898</v>
      </c>
      <c r="B171" s="11" t="s">
        <v>13</v>
      </c>
      <c r="C171" s="7">
        <f t="shared" si="28"/>
        <v>4.8861708454627975</v>
      </c>
      <c r="D171" s="12">
        <v>20306</v>
      </c>
      <c r="E171" s="12">
        <v>521</v>
      </c>
      <c r="F171" s="12">
        <v>138</v>
      </c>
      <c r="G171" s="12">
        <v>66</v>
      </c>
      <c r="H171" s="12">
        <v>267</v>
      </c>
      <c r="I171" s="21">
        <f t="shared" si="29"/>
        <v>21298</v>
      </c>
      <c r="J171" s="7">
        <f t="shared" si="30"/>
        <v>4.903136444736595</v>
      </c>
      <c r="K171" s="12">
        <v>19853</v>
      </c>
      <c r="L171" s="12">
        <v>798</v>
      </c>
      <c r="M171" s="12">
        <v>211</v>
      </c>
      <c r="N171" s="12">
        <v>88</v>
      </c>
      <c r="O171" s="12">
        <v>348</v>
      </c>
      <c r="P171" s="21">
        <f t="shared" si="31"/>
        <v>21298</v>
      </c>
      <c r="Q171" s="7">
        <f t="shared" si="32"/>
        <v>4.8649638463705509</v>
      </c>
      <c r="R171" s="12">
        <v>20049</v>
      </c>
      <c r="S171" s="12">
        <v>734</v>
      </c>
      <c r="T171" s="12">
        <v>198</v>
      </c>
      <c r="U171" s="12">
        <v>64</v>
      </c>
      <c r="V171" s="12">
        <v>253</v>
      </c>
      <c r="W171" s="21">
        <f t="shared" si="33"/>
        <v>21298</v>
      </c>
      <c r="X171" s="7">
        <f t="shared" si="34"/>
        <v>4.8904122452812473</v>
      </c>
    </row>
    <row r="172" spans="1:24" x14ac:dyDescent="0.25">
      <c r="A172" s="10">
        <v>42899</v>
      </c>
      <c r="B172" s="11" t="s">
        <v>14</v>
      </c>
      <c r="C172" s="7">
        <f t="shared" si="28"/>
        <v>4.8866415804327383</v>
      </c>
      <c r="D172" s="12">
        <v>20269</v>
      </c>
      <c r="E172" s="12">
        <v>526</v>
      </c>
      <c r="F172" s="12">
        <v>135</v>
      </c>
      <c r="G172" s="12">
        <v>64</v>
      </c>
      <c r="H172" s="12">
        <v>266</v>
      </c>
      <c r="I172" s="21">
        <f t="shared" si="29"/>
        <v>21260</v>
      </c>
      <c r="J172" s="7">
        <f t="shared" si="30"/>
        <v>4.9034807149576674</v>
      </c>
      <c r="K172" s="12">
        <v>19817</v>
      </c>
      <c r="L172" s="12">
        <v>803</v>
      </c>
      <c r="M172" s="12">
        <v>211</v>
      </c>
      <c r="N172" s="12">
        <v>86</v>
      </c>
      <c r="O172" s="12">
        <v>343</v>
      </c>
      <c r="P172" s="21">
        <f t="shared" si="31"/>
        <v>21260</v>
      </c>
      <c r="Q172" s="7">
        <f t="shared" si="32"/>
        <v>4.8657102539981185</v>
      </c>
      <c r="R172" s="12">
        <v>20010</v>
      </c>
      <c r="S172" s="12">
        <v>741</v>
      </c>
      <c r="T172" s="12">
        <v>195</v>
      </c>
      <c r="U172" s="12">
        <v>64</v>
      </c>
      <c r="V172" s="12">
        <v>250</v>
      </c>
      <c r="W172" s="21">
        <f t="shared" si="33"/>
        <v>21260</v>
      </c>
      <c r="X172" s="7">
        <f t="shared" si="34"/>
        <v>4.8907337723424273</v>
      </c>
    </row>
    <row r="173" spans="1:24" x14ac:dyDescent="0.25">
      <c r="A173" s="10">
        <v>42900</v>
      </c>
      <c r="B173" s="11" t="s">
        <v>15</v>
      </c>
      <c r="C173" s="7">
        <f t="shared" si="28"/>
        <v>4.8864389477817047</v>
      </c>
      <c r="D173" s="12">
        <v>20231</v>
      </c>
      <c r="E173" s="12">
        <v>530</v>
      </c>
      <c r="F173" s="12">
        <v>136</v>
      </c>
      <c r="G173" s="12">
        <v>63</v>
      </c>
      <c r="H173" s="12">
        <v>265</v>
      </c>
      <c r="I173" s="21">
        <f t="shared" si="29"/>
        <v>21225</v>
      </c>
      <c r="J173" s="7">
        <f t="shared" si="30"/>
        <v>4.9033686690223792</v>
      </c>
      <c r="K173" s="12">
        <v>19777</v>
      </c>
      <c r="L173" s="12">
        <v>806</v>
      </c>
      <c r="M173" s="12">
        <v>214</v>
      </c>
      <c r="N173" s="12">
        <v>87</v>
      </c>
      <c r="O173" s="12">
        <v>341</v>
      </c>
      <c r="P173" s="21">
        <f t="shared" si="31"/>
        <v>21225</v>
      </c>
      <c r="Q173" s="7">
        <f t="shared" si="32"/>
        <v>4.8653003533568908</v>
      </c>
      <c r="R173" s="12">
        <v>19969</v>
      </c>
      <c r="S173" s="12">
        <v>750</v>
      </c>
      <c r="T173" s="12">
        <v>195</v>
      </c>
      <c r="U173" s="12">
        <v>63</v>
      </c>
      <c r="V173" s="12">
        <v>248</v>
      </c>
      <c r="W173" s="21">
        <f t="shared" si="33"/>
        <v>21225</v>
      </c>
      <c r="X173" s="7">
        <f t="shared" si="34"/>
        <v>4.8906478209658424</v>
      </c>
    </row>
    <row r="174" spans="1:24" x14ac:dyDescent="0.25">
      <c r="A174" s="10">
        <v>42901</v>
      </c>
      <c r="B174" s="11" t="s">
        <v>16</v>
      </c>
      <c r="C174" s="7">
        <f t="shared" si="28"/>
        <v>4.886381163731369</v>
      </c>
      <c r="D174" s="12">
        <v>20186</v>
      </c>
      <c r="E174" s="12">
        <v>530</v>
      </c>
      <c r="F174" s="12">
        <v>134</v>
      </c>
      <c r="G174" s="12">
        <v>63</v>
      </c>
      <c r="H174" s="12">
        <v>266</v>
      </c>
      <c r="I174" s="21">
        <f t="shared" si="29"/>
        <v>21179</v>
      </c>
      <c r="J174" s="7">
        <f t="shared" si="30"/>
        <v>4.9031587893668256</v>
      </c>
      <c r="K174" s="12">
        <v>19733</v>
      </c>
      <c r="L174" s="12">
        <v>805</v>
      </c>
      <c r="M174" s="12">
        <v>214</v>
      </c>
      <c r="N174" s="12">
        <v>87</v>
      </c>
      <c r="O174" s="12">
        <v>340</v>
      </c>
      <c r="P174" s="21">
        <f t="shared" si="31"/>
        <v>21179</v>
      </c>
      <c r="Q174" s="7">
        <f t="shared" si="32"/>
        <v>4.8652438736484251</v>
      </c>
      <c r="R174" s="12">
        <v>19928</v>
      </c>
      <c r="S174" s="12">
        <v>747</v>
      </c>
      <c r="T174" s="12">
        <v>193</v>
      </c>
      <c r="U174" s="12">
        <v>63</v>
      </c>
      <c r="V174" s="12">
        <v>248</v>
      </c>
      <c r="W174" s="21">
        <f t="shared" si="33"/>
        <v>21179</v>
      </c>
      <c r="X174" s="7">
        <f t="shared" si="34"/>
        <v>4.8907408281788562</v>
      </c>
    </row>
    <row r="175" spans="1:24" x14ac:dyDescent="0.25">
      <c r="A175" s="10">
        <v>42902</v>
      </c>
      <c r="B175" s="11" t="s">
        <v>17</v>
      </c>
      <c r="C175" s="7">
        <f t="shared" si="28"/>
        <v>4.8858946725127526</v>
      </c>
      <c r="D175" s="12">
        <v>20141</v>
      </c>
      <c r="E175" s="12">
        <v>534</v>
      </c>
      <c r="F175" s="12">
        <v>135</v>
      </c>
      <c r="G175" s="12">
        <v>64</v>
      </c>
      <c r="H175" s="12">
        <v>268</v>
      </c>
      <c r="I175" s="21">
        <f t="shared" si="29"/>
        <v>21142</v>
      </c>
      <c r="J175" s="7">
        <f t="shared" si="30"/>
        <v>4.9021852237252865</v>
      </c>
      <c r="K175" s="12">
        <v>19695</v>
      </c>
      <c r="L175" s="12">
        <v>803</v>
      </c>
      <c r="M175" s="12">
        <v>217</v>
      </c>
      <c r="N175" s="12">
        <v>86</v>
      </c>
      <c r="O175" s="12">
        <v>340</v>
      </c>
      <c r="P175" s="21">
        <f t="shared" si="31"/>
        <v>21141</v>
      </c>
      <c r="Q175" s="7">
        <f t="shared" si="32"/>
        <v>4.8649543540986704</v>
      </c>
      <c r="R175" s="12">
        <v>19891</v>
      </c>
      <c r="S175" s="12">
        <v>745</v>
      </c>
      <c r="T175" s="12">
        <v>194</v>
      </c>
      <c r="U175" s="12">
        <v>63</v>
      </c>
      <c r="V175" s="12">
        <v>248</v>
      </c>
      <c r="W175" s="21">
        <f t="shared" si="33"/>
        <v>21141</v>
      </c>
      <c r="X175" s="7">
        <f t="shared" si="34"/>
        <v>4.890544439714299</v>
      </c>
    </row>
    <row r="176" spans="1:24" x14ac:dyDescent="0.25">
      <c r="A176" s="10">
        <v>42903</v>
      </c>
      <c r="B176" s="11" t="s">
        <v>18</v>
      </c>
      <c r="C176" s="7">
        <f t="shared" si="28"/>
        <v>4.885549973141214</v>
      </c>
      <c r="D176" s="12">
        <v>20096</v>
      </c>
      <c r="E176" s="12">
        <v>532</v>
      </c>
      <c r="F176" s="12">
        <v>135</v>
      </c>
      <c r="G176" s="12">
        <v>65</v>
      </c>
      <c r="H176" s="12">
        <v>270</v>
      </c>
      <c r="I176" s="21">
        <f t="shared" si="29"/>
        <v>21098</v>
      </c>
      <c r="J176" s="7">
        <f t="shared" si="30"/>
        <v>4.9015546497298326</v>
      </c>
      <c r="K176" s="12">
        <v>19653</v>
      </c>
      <c r="L176" s="12">
        <v>801</v>
      </c>
      <c r="M176" s="12">
        <v>219</v>
      </c>
      <c r="N176" s="12">
        <v>86</v>
      </c>
      <c r="O176" s="12">
        <v>339</v>
      </c>
      <c r="P176" s="21">
        <f t="shared" si="31"/>
        <v>21098</v>
      </c>
      <c r="Q176" s="7">
        <f t="shared" si="32"/>
        <v>4.8647739122191673</v>
      </c>
      <c r="R176" s="12">
        <v>19853</v>
      </c>
      <c r="S176" s="12">
        <v>737</v>
      </c>
      <c r="T176" s="12">
        <v>196</v>
      </c>
      <c r="U176" s="12">
        <v>63</v>
      </c>
      <c r="V176" s="12">
        <v>249</v>
      </c>
      <c r="W176" s="21">
        <f t="shared" si="33"/>
        <v>21098</v>
      </c>
      <c r="X176" s="7">
        <f t="shared" si="34"/>
        <v>4.890321357474642</v>
      </c>
    </row>
    <row r="177" spans="1:24" x14ac:dyDescent="0.25">
      <c r="A177" s="10">
        <v>42904</v>
      </c>
      <c r="B177" s="11" t="s">
        <v>12</v>
      </c>
      <c r="C177" s="7">
        <f t="shared" si="28"/>
        <v>4.8855342565001294</v>
      </c>
      <c r="D177" s="12">
        <v>20092</v>
      </c>
      <c r="E177" s="12">
        <v>540</v>
      </c>
      <c r="F177" s="12">
        <v>134</v>
      </c>
      <c r="G177" s="12">
        <v>64</v>
      </c>
      <c r="H177" s="12">
        <v>269</v>
      </c>
      <c r="I177" s="21">
        <f t="shared" si="29"/>
        <v>21099</v>
      </c>
      <c r="J177" s="7">
        <f t="shared" si="30"/>
        <v>4.9016067112185411</v>
      </c>
      <c r="K177" s="12">
        <v>19656</v>
      </c>
      <c r="L177" s="12">
        <v>804</v>
      </c>
      <c r="M177" s="12">
        <v>217</v>
      </c>
      <c r="N177" s="12">
        <v>84</v>
      </c>
      <c r="O177" s="12">
        <v>338</v>
      </c>
      <c r="P177" s="21">
        <f t="shared" si="31"/>
        <v>21099</v>
      </c>
      <c r="Q177" s="7">
        <f t="shared" si="32"/>
        <v>4.8653016730650744</v>
      </c>
      <c r="R177" s="12">
        <v>19855</v>
      </c>
      <c r="S177" s="12">
        <v>737</v>
      </c>
      <c r="T177" s="12">
        <v>196</v>
      </c>
      <c r="U177" s="12">
        <v>69</v>
      </c>
      <c r="V177" s="12">
        <v>248</v>
      </c>
      <c r="W177" s="21">
        <f t="shared" si="33"/>
        <v>21105</v>
      </c>
      <c r="X177" s="7">
        <f t="shared" si="34"/>
        <v>4.8896943852167736</v>
      </c>
    </row>
    <row r="178" spans="1:24" x14ac:dyDescent="0.25">
      <c r="A178" s="10">
        <v>42905</v>
      </c>
      <c r="B178" s="11" t="s">
        <v>13</v>
      </c>
      <c r="C178" s="7">
        <f t="shared" si="28"/>
        <v>4.8854501861316173</v>
      </c>
      <c r="D178" s="12">
        <v>20120</v>
      </c>
      <c r="E178" s="12">
        <v>541</v>
      </c>
      <c r="F178" s="12">
        <v>135</v>
      </c>
      <c r="G178" s="12">
        <v>66</v>
      </c>
      <c r="H178" s="12">
        <v>270</v>
      </c>
      <c r="I178" s="21">
        <f t="shared" si="29"/>
        <v>21132</v>
      </c>
      <c r="J178" s="7">
        <f t="shared" si="30"/>
        <v>4.9011451826613666</v>
      </c>
      <c r="K178" s="12">
        <v>19682</v>
      </c>
      <c r="L178" s="12">
        <v>807</v>
      </c>
      <c r="M178" s="12">
        <v>220</v>
      </c>
      <c r="N178" s="12">
        <v>83</v>
      </c>
      <c r="O178" s="12">
        <v>340</v>
      </c>
      <c r="P178" s="21">
        <f t="shared" si="31"/>
        <v>21132</v>
      </c>
      <c r="Q178" s="7">
        <f t="shared" si="32"/>
        <v>4.8648495173197048</v>
      </c>
      <c r="R178" s="12">
        <v>19885</v>
      </c>
      <c r="S178" s="12">
        <v>737</v>
      </c>
      <c r="T178" s="12">
        <v>199</v>
      </c>
      <c r="U178" s="12">
        <v>62</v>
      </c>
      <c r="V178" s="12">
        <v>249</v>
      </c>
      <c r="W178" s="21">
        <f t="shared" si="33"/>
        <v>21132</v>
      </c>
      <c r="X178" s="7">
        <f t="shared" si="34"/>
        <v>4.8903558584137796</v>
      </c>
    </row>
    <row r="179" spans="1:24" x14ac:dyDescent="0.25">
      <c r="A179" s="10">
        <v>42906</v>
      </c>
      <c r="B179" s="11" t="s">
        <v>14</v>
      </c>
      <c r="C179" s="7">
        <f t="shared" si="28"/>
        <v>4.8863203912503339</v>
      </c>
      <c r="D179" s="12">
        <v>20190</v>
      </c>
      <c r="E179" s="12">
        <v>538</v>
      </c>
      <c r="F179" s="12">
        <v>135</v>
      </c>
      <c r="G179" s="12">
        <v>66</v>
      </c>
      <c r="H179" s="12">
        <v>268</v>
      </c>
      <c r="I179" s="21">
        <f t="shared" si="29"/>
        <v>21197</v>
      </c>
      <c r="J179" s="7">
        <f t="shared" si="30"/>
        <v>4.9019672595178561</v>
      </c>
      <c r="K179" s="12">
        <v>19750</v>
      </c>
      <c r="L179" s="12">
        <v>809</v>
      </c>
      <c r="M179" s="12">
        <v>218</v>
      </c>
      <c r="N179" s="12">
        <v>83</v>
      </c>
      <c r="O179" s="12">
        <v>337</v>
      </c>
      <c r="P179" s="21">
        <f t="shared" si="31"/>
        <v>21197</v>
      </c>
      <c r="Q179" s="7">
        <f t="shared" si="32"/>
        <v>4.8659244232674439</v>
      </c>
      <c r="R179" s="12">
        <v>19953</v>
      </c>
      <c r="S179" s="12">
        <v>736</v>
      </c>
      <c r="T179" s="12">
        <v>199</v>
      </c>
      <c r="U179" s="12">
        <v>61</v>
      </c>
      <c r="V179" s="12">
        <v>248</v>
      </c>
      <c r="W179" s="21">
        <f t="shared" si="33"/>
        <v>21197</v>
      </c>
      <c r="X179" s="7">
        <f t="shared" si="34"/>
        <v>4.8910694909657026</v>
      </c>
    </row>
    <row r="180" spans="1:24" x14ac:dyDescent="0.25">
      <c r="A180" s="10">
        <v>42907</v>
      </c>
      <c r="B180" s="11" t="s">
        <v>15</v>
      </c>
      <c r="C180" s="7">
        <f t="shared" si="28"/>
        <v>4.8871927352434632</v>
      </c>
      <c r="D180" s="12">
        <v>20278</v>
      </c>
      <c r="E180" s="12">
        <v>546</v>
      </c>
      <c r="F180" s="12">
        <v>135</v>
      </c>
      <c r="G180" s="12">
        <v>65</v>
      </c>
      <c r="H180" s="12">
        <v>266</v>
      </c>
      <c r="I180" s="21">
        <f t="shared" si="29"/>
        <v>21290</v>
      </c>
      <c r="J180" s="7">
        <f t="shared" si="30"/>
        <v>4.9025364020666977</v>
      </c>
      <c r="K180" s="12">
        <v>19843</v>
      </c>
      <c r="L180" s="12">
        <v>816</v>
      </c>
      <c r="M180" s="12">
        <v>215</v>
      </c>
      <c r="N180" s="12">
        <v>83</v>
      </c>
      <c r="O180" s="12">
        <v>333</v>
      </c>
      <c r="P180" s="21">
        <f t="shared" si="31"/>
        <v>21290</v>
      </c>
      <c r="Q180" s="7">
        <f t="shared" si="32"/>
        <v>4.8672146547674968</v>
      </c>
      <c r="R180" s="12">
        <v>20047</v>
      </c>
      <c r="S180" s="12">
        <v>738</v>
      </c>
      <c r="T180" s="12">
        <v>197</v>
      </c>
      <c r="U180" s="12">
        <v>61</v>
      </c>
      <c r="V180" s="12">
        <v>247</v>
      </c>
      <c r="W180" s="21">
        <f t="shared" si="33"/>
        <v>21290</v>
      </c>
      <c r="X180" s="7">
        <f t="shared" si="34"/>
        <v>4.8918271488961951</v>
      </c>
    </row>
    <row r="181" spans="1:24" x14ac:dyDescent="0.25">
      <c r="A181" s="10">
        <v>42908</v>
      </c>
      <c r="B181" s="11" t="s">
        <v>16</v>
      </c>
      <c r="C181" s="7">
        <f t="shared" si="28"/>
        <v>4.8868502956738249</v>
      </c>
      <c r="D181" s="12">
        <v>20397</v>
      </c>
      <c r="E181" s="12">
        <v>553</v>
      </c>
      <c r="F181" s="12">
        <v>136</v>
      </c>
      <c r="G181" s="12">
        <v>65</v>
      </c>
      <c r="H181" s="12">
        <v>269</v>
      </c>
      <c r="I181" s="21">
        <f t="shared" si="29"/>
        <v>21420</v>
      </c>
      <c r="J181" s="7">
        <f t="shared" si="30"/>
        <v>4.9021475256769378</v>
      </c>
      <c r="K181" s="12">
        <v>19958</v>
      </c>
      <c r="L181" s="12">
        <v>828</v>
      </c>
      <c r="M181" s="12">
        <v>215</v>
      </c>
      <c r="N181" s="12">
        <v>83</v>
      </c>
      <c r="O181" s="12">
        <v>336</v>
      </c>
      <c r="P181" s="21">
        <f t="shared" si="31"/>
        <v>21420</v>
      </c>
      <c r="Q181" s="7">
        <f t="shared" si="32"/>
        <v>4.8669000933706812</v>
      </c>
      <c r="R181" s="12">
        <v>20164</v>
      </c>
      <c r="S181" s="12">
        <v>746</v>
      </c>
      <c r="T181" s="12">
        <v>200</v>
      </c>
      <c r="U181" s="12">
        <v>62</v>
      </c>
      <c r="V181" s="12">
        <v>248</v>
      </c>
      <c r="W181" s="21">
        <f t="shared" si="33"/>
        <v>21420</v>
      </c>
      <c r="X181" s="7">
        <f t="shared" si="34"/>
        <v>4.8915032679738566</v>
      </c>
    </row>
    <row r="182" spans="1:24" x14ac:dyDescent="0.25">
      <c r="A182" s="10">
        <v>42909</v>
      </c>
      <c r="B182" s="11" t="s">
        <v>17</v>
      </c>
      <c r="C182" s="7">
        <f t="shared" si="28"/>
        <v>4.8871119763902406</v>
      </c>
      <c r="D182" s="12">
        <v>20553</v>
      </c>
      <c r="E182" s="12">
        <v>547</v>
      </c>
      <c r="F182" s="12">
        <v>137</v>
      </c>
      <c r="G182" s="12">
        <v>65</v>
      </c>
      <c r="H182" s="12">
        <v>271</v>
      </c>
      <c r="I182" s="21">
        <f t="shared" si="29"/>
        <v>21573</v>
      </c>
      <c r="J182" s="7">
        <f t="shared" si="30"/>
        <v>4.9026560979001532</v>
      </c>
      <c r="K182" s="12">
        <v>20105</v>
      </c>
      <c r="L182" s="12">
        <v>827</v>
      </c>
      <c r="M182" s="12">
        <v>217</v>
      </c>
      <c r="N182" s="12">
        <v>85</v>
      </c>
      <c r="O182" s="12">
        <v>339</v>
      </c>
      <c r="P182" s="21">
        <f t="shared" si="31"/>
        <v>21573</v>
      </c>
      <c r="Q182" s="7">
        <f t="shared" si="32"/>
        <v>4.8668706253186853</v>
      </c>
      <c r="R182" s="12">
        <v>20314</v>
      </c>
      <c r="S182" s="12">
        <v>747</v>
      </c>
      <c r="T182" s="12">
        <v>200</v>
      </c>
      <c r="U182" s="12">
        <v>61</v>
      </c>
      <c r="V182" s="12">
        <v>251</v>
      </c>
      <c r="W182" s="21">
        <f t="shared" si="33"/>
        <v>21573</v>
      </c>
      <c r="X182" s="7">
        <f t="shared" si="34"/>
        <v>4.8918092059518843</v>
      </c>
    </row>
    <row r="183" spans="1:24" x14ac:dyDescent="0.25">
      <c r="A183" s="10">
        <v>42910</v>
      </c>
      <c r="B183" s="11" t="s">
        <v>18</v>
      </c>
      <c r="C183" s="7">
        <f t="shared" si="28"/>
        <v>4.887559108482356</v>
      </c>
      <c r="D183" s="12">
        <v>20624</v>
      </c>
      <c r="E183" s="12">
        <v>542</v>
      </c>
      <c r="F183" s="12">
        <v>138</v>
      </c>
      <c r="G183" s="12">
        <v>64</v>
      </c>
      <c r="H183" s="12">
        <v>273</v>
      </c>
      <c r="I183" s="21">
        <f t="shared" si="29"/>
        <v>21641</v>
      </c>
      <c r="J183" s="7">
        <f t="shared" si="30"/>
        <v>4.9028695531629776</v>
      </c>
      <c r="K183" s="12">
        <v>20171</v>
      </c>
      <c r="L183" s="12">
        <v>829</v>
      </c>
      <c r="M183" s="12">
        <v>220</v>
      </c>
      <c r="N183" s="12">
        <v>82</v>
      </c>
      <c r="O183" s="12">
        <v>339</v>
      </c>
      <c r="P183" s="21">
        <f t="shared" si="31"/>
        <v>21641</v>
      </c>
      <c r="Q183" s="7">
        <f t="shared" si="32"/>
        <v>4.8673351508710319</v>
      </c>
      <c r="R183" s="12">
        <v>20385</v>
      </c>
      <c r="S183" s="12">
        <v>745</v>
      </c>
      <c r="T183" s="12">
        <v>201</v>
      </c>
      <c r="U183" s="12">
        <v>60</v>
      </c>
      <c r="V183" s="12">
        <v>250</v>
      </c>
      <c r="W183" s="21">
        <f t="shared" si="33"/>
        <v>21641</v>
      </c>
      <c r="X183" s="7">
        <f t="shared" si="34"/>
        <v>4.8924726214130585</v>
      </c>
    </row>
    <row r="184" spans="1:24" x14ac:dyDescent="0.25">
      <c r="A184" s="10">
        <v>42911</v>
      </c>
      <c r="B184" s="11" t="s">
        <v>12</v>
      </c>
      <c r="C184" s="7">
        <f t="shared" si="28"/>
        <v>4.8866139075488482</v>
      </c>
      <c r="D184" s="12">
        <v>20699</v>
      </c>
      <c r="E184" s="12">
        <v>556</v>
      </c>
      <c r="F184" s="12">
        <v>139</v>
      </c>
      <c r="G184" s="12">
        <v>63</v>
      </c>
      <c r="H184" s="12">
        <v>277</v>
      </c>
      <c r="I184" s="21">
        <f t="shared" si="29"/>
        <v>21734</v>
      </c>
      <c r="J184" s="7">
        <f t="shared" si="30"/>
        <v>4.9019508604030548</v>
      </c>
      <c r="K184" s="12">
        <v>20246</v>
      </c>
      <c r="L184" s="12">
        <v>840</v>
      </c>
      <c r="M184" s="12">
        <v>222</v>
      </c>
      <c r="N184" s="12">
        <v>83</v>
      </c>
      <c r="O184" s="12">
        <v>343</v>
      </c>
      <c r="P184" s="21">
        <f t="shared" si="31"/>
        <v>21734</v>
      </c>
      <c r="Q184" s="7">
        <f t="shared" si="32"/>
        <v>4.8663384558755869</v>
      </c>
      <c r="R184" s="12">
        <v>20463</v>
      </c>
      <c r="S184" s="12">
        <v>754</v>
      </c>
      <c r="T184" s="12">
        <v>202</v>
      </c>
      <c r="U184" s="12">
        <v>61</v>
      </c>
      <c r="V184" s="12">
        <v>254</v>
      </c>
      <c r="W184" s="21">
        <f t="shared" si="33"/>
        <v>21734</v>
      </c>
      <c r="X184" s="7">
        <f t="shared" si="34"/>
        <v>4.8915524063679028</v>
      </c>
    </row>
    <row r="185" spans="1:24" x14ac:dyDescent="0.25">
      <c r="A185" s="10">
        <v>42912</v>
      </c>
      <c r="B185" s="11" t="s">
        <v>13</v>
      </c>
      <c r="C185" s="7">
        <f t="shared" si="28"/>
        <v>4.8861255143088753</v>
      </c>
      <c r="D185" s="12">
        <v>20749</v>
      </c>
      <c r="E185" s="12">
        <v>562</v>
      </c>
      <c r="F185" s="12">
        <v>139</v>
      </c>
      <c r="G185" s="12">
        <v>64</v>
      </c>
      <c r="H185" s="12">
        <v>279</v>
      </c>
      <c r="I185" s="21">
        <f t="shared" si="29"/>
        <v>21793</v>
      </c>
      <c r="J185" s="7">
        <f t="shared" si="30"/>
        <v>4.9014362409948147</v>
      </c>
      <c r="K185" s="12">
        <v>20293</v>
      </c>
      <c r="L185" s="12">
        <v>845</v>
      </c>
      <c r="M185" s="12">
        <v>228</v>
      </c>
      <c r="N185" s="12">
        <v>83</v>
      </c>
      <c r="O185" s="12">
        <v>344</v>
      </c>
      <c r="P185" s="21">
        <f t="shared" si="31"/>
        <v>21793</v>
      </c>
      <c r="Q185" s="7">
        <f t="shared" si="32"/>
        <v>4.8657367044463822</v>
      </c>
      <c r="R185" s="12">
        <v>20514</v>
      </c>
      <c r="S185" s="12">
        <v>759</v>
      </c>
      <c r="T185" s="12">
        <v>204</v>
      </c>
      <c r="U185" s="12">
        <v>60</v>
      </c>
      <c r="V185" s="12">
        <v>256</v>
      </c>
      <c r="W185" s="21">
        <f t="shared" si="33"/>
        <v>21793</v>
      </c>
      <c r="X185" s="7">
        <f t="shared" si="34"/>
        <v>4.8912035974854309</v>
      </c>
    </row>
    <row r="186" spans="1:24" x14ac:dyDescent="0.25">
      <c r="A186" s="10">
        <v>42913</v>
      </c>
      <c r="B186" s="11" t="s">
        <v>14</v>
      </c>
      <c r="C186" s="7">
        <f t="shared" si="28"/>
        <v>4.886031150366879</v>
      </c>
      <c r="D186" s="12">
        <v>20800</v>
      </c>
      <c r="E186" s="12">
        <v>568</v>
      </c>
      <c r="F186" s="12">
        <v>139</v>
      </c>
      <c r="G186" s="12">
        <v>67</v>
      </c>
      <c r="H186" s="12">
        <v>277</v>
      </c>
      <c r="I186" s="21">
        <f t="shared" si="29"/>
        <v>21851</v>
      </c>
      <c r="J186" s="7">
        <f t="shared" si="30"/>
        <v>4.9013775113267126</v>
      </c>
      <c r="K186" s="12">
        <v>20348</v>
      </c>
      <c r="L186" s="12">
        <v>847</v>
      </c>
      <c r="M186" s="12">
        <v>231</v>
      </c>
      <c r="N186" s="12">
        <v>80</v>
      </c>
      <c r="O186" s="12">
        <v>345</v>
      </c>
      <c r="P186" s="21">
        <f t="shared" si="31"/>
        <v>21851</v>
      </c>
      <c r="Q186" s="7">
        <f t="shared" si="32"/>
        <v>4.8659557914969565</v>
      </c>
      <c r="R186" s="12">
        <v>20561</v>
      </c>
      <c r="S186" s="12">
        <v>767</v>
      </c>
      <c r="T186" s="12">
        <v>206</v>
      </c>
      <c r="U186" s="12">
        <v>60</v>
      </c>
      <c r="V186" s="12">
        <v>257</v>
      </c>
      <c r="W186" s="21">
        <f t="shared" si="33"/>
        <v>21851</v>
      </c>
      <c r="X186" s="7">
        <f t="shared" si="34"/>
        <v>4.8907601482769669</v>
      </c>
    </row>
    <row r="187" spans="1:24" x14ac:dyDescent="0.25">
      <c r="A187" s="10">
        <v>42914</v>
      </c>
      <c r="B187" s="11" t="s">
        <v>15</v>
      </c>
      <c r="C187" s="7">
        <f t="shared" si="28"/>
        <v>4.8859709218238558</v>
      </c>
      <c r="D187" s="12">
        <v>20839</v>
      </c>
      <c r="E187" s="12">
        <v>570</v>
      </c>
      <c r="F187" s="12">
        <v>141</v>
      </c>
      <c r="G187" s="12">
        <v>67</v>
      </c>
      <c r="H187" s="12">
        <v>278</v>
      </c>
      <c r="I187" s="21">
        <f t="shared" si="29"/>
        <v>21895</v>
      </c>
      <c r="J187" s="7">
        <f t="shared" si="30"/>
        <v>4.9011189769353738</v>
      </c>
      <c r="K187" s="12">
        <v>20385</v>
      </c>
      <c r="L187" s="12">
        <v>851</v>
      </c>
      <c r="M187" s="12">
        <v>231</v>
      </c>
      <c r="N187" s="12">
        <v>82</v>
      </c>
      <c r="O187" s="12">
        <v>346</v>
      </c>
      <c r="P187" s="21">
        <f t="shared" si="31"/>
        <v>21895</v>
      </c>
      <c r="Q187" s="7">
        <f t="shared" si="32"/>
        <v>4.865585750171272</v>
      </c>
      <c r="R187" s="12">
        <v>20605</v>
      </c>
      <c r="S187" s="12">
        <v>768</v>
      </c>
      <c r="T187" s="12">
        <v>207</v>
      </c>
      <c r="U187" s="12">
        <v>60</v>
      </c>
      <c r="V187" s="12">
        <v>255</v>
      </c>
      <c r="W187" s="21">
        <f t="shared" si="33"/>
        <v>21895</v>
      </c>
      <c r="X187" s="7">
        <f t="shared" si="34"/>
        <v>4.8912080383649235</v>
      </c>
    </row>
    <row r="188" spans="1:24" x14ac:dyDescent="0.25">
      <c r="A188" s="10">
        <v>42915</v>
      </c>
      <c r="B188" s="11" t="s">
        <v>16</v>
      </c>
      <c r="C188" s="7">
        <f t="shared" si="28"/>
        <v>4.8856856583321955</v>
      </c>
      <c r="D188" s="12">
        <v>20895</v>
      </c>
      <c r="E188" s="12">
        <v>573</v>
      </c>
      <c r="F188" s="12">
        <v>144</v>
      </c>
      <c r="G188" s="12">
        <v>67</v>
      </c>
      <c r="H188" s="12">
        <v>278</v>
      </c>
      <c r="I188" s="21">
        <f t="shared" si="29"/>
        <v>21957</v>
      </c>
      <c r="J188" s="7">
        <f t="shared" si="30"/>
        <v>4.900988295304459</v>
      </c>
      <c r="K188" s="12">
        <v>20437</v>
      </c>
      <c r="L188" s="12">
        <v>858</v>
      </c>
      <c r="M188" s="12">
        <v>232</v>
      </c>
      <c r="N188" s="12">
        <v>80</v>
      </c>
      <c r="O188" s="12">
        <v>350</v>
      </c>
      <c r="P188" s="21">
        <f t="shared" si="31"/>
        <v>21957</v>
      </c>
      <c r="Q188" s="7">
        <f t="shared" si="32"/>
        <v>4.8650999681195062</v>
      </c>
      <c r="R188" s="12">
        <v>20662</v>
      </c>
      <c r="S188" s="12">
        <v>770</v>
      </c>
      <c r="T188" s="12">
        <v>208</v>
      </c>
      <c r="U188" s="12">
        <v>60</v>
      </c>
      <c r="V188" s="12">
        <v>257</v>
      </c>
      <c r="W188" s="21">
        <f t="shared" si="33"/>
        <v>21957</v>
      </c>
      <c r="X188" s="7">
        <f t="shared" si="34"/>
        <v>4.8909687115726195</v>
      </c>
    </row>
    <row r="189" spans="1:24" x14ac:dyDescent="0.25">
      <c r="A189" s="10">
        <v>42916</v>
      </c>
      <c r="B189" s="11" t="s">
        <v>17</v>
      </c>
      <c r="C189" s="7">
        <f t="shared" si="28"/>
        <v>4.8854928319481656</v>
      </c>
      <c r="D189" s="12">
        <v>20954</v>
      </c>
      <c r="E189" s="12">
        <v>575</v>
      </c>
      <c r="F189" s="12">
        <v>143</v>
      </c>
      <c r="G189" s="12">
        <v>67</v>
      </c>
      <c r="H189" s="12">
        <v>280</v>
      </c>
      <c r="I189" s="21">
        <f t="shared" si="29"/>
        <v>22019</v>
      </c>
      <c r="J189" s="7">
        <f t="shared" si="30"/>
        <v>4.9009037649302876</v>
      </c>
      <c r="K189" s="12">
        <v>20497</v>
      </c>
      <c r="L189" s="12">
        <v>857</v>
      </c>
      <c r="M189" s="12">
        <v>232</v>
      </c>
      <c r="N189" s="12">
        <v>80</v>
      </c>
      <c r="O189" s="12">
        <v>353</v>
      </c>
      <c r="P189" s="21">
        <f t="shared" si="31"/>
        <v>22019</v>
      </c>
      <c r="Q189" s="7">
        <f t="shared" si="32"/>
        <v>4.8649802443344381</v>
      </c>
      <c r="R189" s="12">
        <v>20720</v>
      </c>
      <c r="S189" s="12">
        <v>769</v>
      </c>
      <c r="T189" s="12">
        <v>210</v>
      </c>
      <c r="U189" s="12">
        <v>60</v>
      </c>
      <c r="V189" s="12">
        <v>260</v>
      </c>
      <c r="W189" s="21">
        <f t="shared" si="33"/>
        <v>22019</v>
      </c>
      <c r="X189" s="7">
        <f t="shared" si="34"/>
        <v>4.8905944865797721</v>
      </c>
    </row>
    <row r="190" spans="1:24" x14ac:dyDescent="0.25">
      <c r="A190" s="27">
        <v>42887</v>
      </c>
      <c r="B190" s="11" t="s">
        <v>19</v>
      </c>
      <c r="C190" s="7">
        <f t="shared" ref="C190" si="35">AVERAGE(C159:C189)</f>
        <v>4.8826262208679863</v>
      </c>
      <c r="D190" s="12">
        <f t="shared" ref="D190:I190" si="36">AVERAGE(D160:D189)</f>
        <v>20520.366666666665</v>
      </c>
      <c r="E190" s="12">
        <f t="shared" si="36"/>
        <v>541.5</v>
      </c>
      <c r="F190" s="12">
        <f t="shared" si="36"/>
        <v>142.46666666666667</v>
      </c>
      <c r="G190" s="12">
        <f t="shared" si="36"/>
        <v>68.166666666666671</v>
      </c>
      <c r="H190" s="12">
        <f t="shared" si="36"/>
        <v>280.76666666666665</v>
      </c>
      <c r="I190" s="12">
        <f t="shared" si="36"/>
        <v>21553.266666666666</v>
      </c>
      <c r="J190" s="7">
        <f t="shared" ref="J190" si="37">AVERAGE(J159:J189)</f>
        <v>4.8996049944980999</v>
      </c>
      <c r="K190" s="12">
        <f t="shared" ref="K190:P190" si="38">AVERAGE(K160:K189)</f>
        <v>20055.633333333335</v>
      </c>
      <c r="L190" s="12">
        <f t="shared" si="38"/>
        <v>825.86666666666667</v>
      </c>
      <c r="M190" s="12">
        <f t="shared" si="38"/>
        <v>222</v>
      </c>
      <c r="N190" s="12">
        <f t="shared" si="38"/>
        <v>90.36666666666666</v>
      </c>
      <c r="O190" s="12">
        <f t="shared" si="38"/>
        <v>359.46666666666664</v>
      </c>
      <c r="P190" s="12">
        <f t="shared" si="38"/>
        <v>21553.333333333332</v>
      </c>
      <c r="Q190" s="7">
        <f t="shared" ref="Q190" si="39">AVERAGE(Q159:Q189)</f>
        <v>4.8611885851415568</v>
      </c>
      <c r="R190" s="12">
        <f t="shared" ref="R190:W190" si="40">AVERAGE(R160:R189)</f>
        <v>20266.7</v>
      </c>
      <c r="S190" s="12">
        <f t="shared" si="40"/>
        <v>752.23333333333335</v>
      </c>
      <c r="T190" s="12">
        <f t="shared" si="40"/>
        <v>203.36666666666667</v>
      </c>
      <c r="U190" s="12">
        <f t="shared" si="40"/>
        <v>63.93333333333333</v>
      </c>
      <c r="V190" s="12">
        <f t="shared" si="40"/>
        <v>267.2</v>
      </c>
      <c r="W190" s="12">
        <f t="shared" si="40"/>
        <v>21553.433333333334</v>
      </c>
      <c r="X190" s="7">
        <f t="shared" ref="X190" si="41">AVERAGE(X159:X189)</f>
        <v>4.8870850829643038</v>
      </c>
    </row>
    <row r="191" spans="1:24" x14ac:dyDescent="0.25">
      <c r="A191" s="10">
        <v>42917</v>
      </c>
      <c r="B191" s="11" t="s">
        <v>18</v>
      </c>
      <c r="C191" s="7">
        <f t="shared" ref="C191:C221" si="42">AVERAGE(J191,Q191,X191)</f>
        <v>4.8854833583072237</v>
      </c>
      <c r="D191" s="12">
        <v>20952</v>
      </c>
      <c r="E191" s="12">
        <v>579</v>
      </c>
      <c r="F191" s="12">
        <v>144</v>
      </c>
      <c r="G191" s="12">
        <v>68</v>
      </c>
      <c r="H191" s="12">
        <v>280</v>
      </c>
      <c r="I191" s="21">
        <f t="shared" ref="I191:I221" si="43">SUM(D191:H191)</f>
        <v>22023</v>
      </c>
      <c r="J191" s="7">
        <f t="shared" ref="J191:J221" si="44">(D191*5+E191*4+F191*3+G191*2+H191*1)/I191</f>
        <v>4.9005130999409712</v>
      </c>
      <c r="K191" s="12">
        <v>20501</v>
      </c>
      <c r="L191" s="12">
        <v>858</v>
      </c>
      <c r="M191" s="12">
        <v>232</v>
      </c>
      <c r="N191" s="12">
        <v>81</v>
      </c>
      <c r="O191" s="12">
        <v>351</v>
      </c>
      <c r="P191" s="21">
        <f t="shared" ref="P191:P221" si="45">SUM(K191:O191)</f>
        <v>22023</v>
      </c>
      <c r="Q191" s="7">
        <f t="shared" ref="Q191:Q221" si="46">(K191*5+L191*4+M191*3+N191*2+O191*1)/P191</f>
        <v>4.8651863960405031</v>
      </c>
      <c r="R191" s="12">
        <v>20723</v>
      </c>
      <c r="S191" s="12">
        <v>770</v>
      </c>
      <c r="T191" s="12">
        <v>212</v>
      </c>
      <c r="U191" s="12">
        <v>60</v>
      </c>
      <c r="V191" s="12">
        <v>258</v>
      </c>
      <c r="W191" s="21">
        <f t="shared" ref="W191:W221" si="47">SUM(R191:V191)</f>
        <v>22023</v>
      </c>
      <c r="X191" s="7">
        <f t="shared" ref="X191:X221" si="48">(R191*5+S191*4+T191*3+U191*2+V191*1)/W191</f>
        <v>4.8907505789401986</v>
      </c>
    </row>
    <row r="192" spans="1:24" x14ac:dyDescent="0.25">
      <c r="A192" s="10">
        <v>42918</v>
      </c>
      <c r="B192" s="11" t="s">
        <v>12</v>
      </c>
      <c r="C192" s="7">
        <f t="shared" si="42"/>
        <v>4.8852213393870594</v>
      </c>
      <c r="D192" s="12">
        <v>20953</v>
      </c>
      <c r="E192" s="12">
        <v>580</v>
      </c>
      <c r="F192" s="12">
        <v>145</v>
      </c>
      <c r="G192" s="12">
        <v>68</v>
      </c>
      <c r="H192" s="12">
        <v>279</v>
      </c>
      <c r="I192" s="21">
        <f t="shared" si="43"/>
        <v>22025</v>
      </c>
      <c r="J192" s="7">
        <f t="shared" si="44"/>
        <v>4.9005675368898975</v>
      </c>
      <c r="K192" s="12">
        <v>20501</v>
      </c>
      <c r="L192" s="12">
        <v>859</v>
      </c>
      <c r="M192" s="12">
        <v>233</v>
      </c>
      <c r="N192" s="12">
        <v>80</v>
      </c>
      <c r="O192" s="12">
        <v>352</v>
      </c>
      <c r="P192" s="21">
        <f t="shared" si="45"/>
        <v>22025</v>
      </c>
      <c r="Q192" s="7">
        <f t="shared" si="46"/>
        <v>4.8650170261066972</v>
      </c>
      <c r="R192" s="12">
        <v>20719</v>
      </c>
      <c r="S192" s="12">
        <v>773</v>
      </c>
      <c r="T192" s="12">
        <v>212</v>
      </c>
      <c r="U192" s="12">
        <v>60</v>
      </c>
      <c r="V192" s="12">
        <v>261</v>
      </c>
      <c r="W192" s="21">
        <f t="shared" si="47"/>
        <v>22025</v>
      </c>
      <c r="X192" s="7">
        <f t="shared" si="48"/>
        <v>4.8900794551645861</v>
      </c>
    </row>
    <row r="193" spans="1:24" x14ac:dyDescent="0.25">
      <c r="A193" s="10">
        <v>42919</v>
      </c>
      <c r="B193" s="11" t="s">
        <v>13</v>
      </c>
      <c r="C193" s="7">
        <f t="shared" si="42"/>
        <v>4.8845112190398376</v>
      </c>
      <c r="D193" s="12">
        <v>20954</v>
      </c>
      <c r="E193" s="12">
        <v>583</v>
      </c>
      <c r="F193" s="12">
        <v>145</v>
      </c>
      <c r="G193" s="12">
        <v>66</v>
      </c>
      <c r="H193" s="12">
        <v>283</v>
      </c>
      <c r="I193" s="21">
        <f t="shared" si="43"/>
        <v>22031</v>
      </c>
      <c r="J193" s="7">
        <f t="shared" si="44"/>
        <v>4.9000045390585996</v>
      </c>
      <c r="K193" s="12">
        <v>20495</v>
      </c>
      <c r="L193" s="12">
        <v>868</v>
      </c>
      <c r="M193" s="12">
        <v>234</v>
      </c>
      <c r="N193" s="12">
        <v>79</v>
      </c>
      <c r="O193" s="12">
        <v>355</v>
      </c>
      <c r="P193" s="21">
        <f t="shared" si="45"/>
        <v>22031</v>
      </c>
      <c r="Q193" s="7">
        <f t="shared" si="46"/>
        <v>4.8641459761245516</v>
      </c>
      <c r="R193" s="12">
        <v>20714</v>
      </c>
      <c r="S193" s="12">
        <v>781</v>
      </c>
      <c r="T193" s="12">
        <v>214</v>
      </c>
      <c r="U193" s="12">
        <v>60</v>
      </c>
      <c r="V193" s="12">
        <v>262</v>
      </c>
      <c r="W193" s="21">
        <f t="shared" si="47"/>
        <v>22031</v>
      </c>
      <c r="X193" s="7">
        <f t="shared" si="48"/>
        <v>4.8893831419363627</v>
      </c>
    </row>
    <row r="194" spans="1:24" x14ac:dyDescent="0.25">
      <c r="A194" s="10">
        <v>42920</v>
      </c>
      <c r="B194" s="11" t="s">
        <v>14</v>
      </c>
      <c r="C194" s="7">
        <f t="shared" si="42"/>
        <v>4.8849334119389889</v>
      </c>
      <c r="D194" s="12">
        <v>20973</v>
      </c>
      <c r="E194" s="12">
        <v>587</v>
      </c>
      <c r="F194" s="12">
        <v>145</v>
      </c>
      <c r="G194" s="12">
        <v>66</v>
      </c>
      <c r="H194" s="12">
        <v>280</v>
      </c>
      <c r="I194" s="21">
        <f t="shared" si="43"/>
        <v>22051</v>
      </c>
      <c r="J194" s="7">
        <f t="shared" si="44"/>
        <v>4.9004580291143256</v>
      </c>
      <c r="K194" s="12">
        <v>20510</v>
      </c>
      <c r="L194" s="12">
        <v>876</v>
      </c>
      <c r="M194" s="12">
        <v>235</v>
      </c>
      <c r="N194" s="12">
        <v>79</v>
      </c>
      <c r="O194" s="12">
        <v>351</v>
      </c>
      <c r="P194" s="21">
        <f t="shared" si="45"/>
        <v>22051</v>
      </c>
      <c r="Q194" s="7">
        <f t="shared" si="46"/>
        <v>4.8645412906444152</v>
      </c>
      <c r="R194" s="12">
        <v>20733</v>
      </c>
      <c r="S194" s="12">
        <v>784</v>
      </c>
      <c r="T194" s="12">
        <v>215</v>
      </c>
      <c r="U194" s="12">
        <v>60</v>
      </c>
      <c r="V194" s="12">
        <v>259</v>
      </c>
      <c r="W194" s="21">
        <f t="shared" si="47"/>
        <v>22051</v>
      </c>
      <c r="X194" s="7">
        <f t="shared" si="48"/>
        <v>4.8898009160582285</v>
      </c>
    </row>
    <row r="195" spans="1:24" x14ac:dyDescent="0.25">
      <c r="A195" s="10">
        <v>42921</v>
      </c>
      <c r="B195" s="11" t="s">
        <v>15</v>
      </c>
      <c r="C195" s="7">
        <f t="shared" si="42"/>
        <v>4.8844555278470487</v>
      </c>
      <c r="D195" s="12">
        <v>20970</v>
      </c>
      <c r="E195" s="12">
        <v>590</v>
      </c>
      <c r="F195" s="12">
        <v>148</v>
      </c>
      <c r="G195" s="12">
        <v>66</v>
      </c>
      <c r="H195" s="12">
        <v>281</v>
      </c>
      <c r="I195" s="21">
        <f t="shared" si="43"/>
        <v>22055</v>
      </c>
      <c r="J195" s="7">
        <f t="shared" si="44"/>
        <v>4.8998866470188167</v>
      </c>
      <c r="K195" s="12">
        <v>20508</v>
      </c>
      <c r="L195" s="12">
        <v>880</v>
      </c>
      <c r="M195" s="12">
        <v>236</v>
      </c>
      <c r="N195" s="12">
        <v>79</v>
      </c>
      <c r="O195" s="12">
        <v>352</v>
      </c>
      <c r="P195" s="21">
        <f t="shared" si="45"/>
        <v>22055</v>
      </c>
      <c r="Q195" s="7">
        <f t="shared" si="46"/>
        <v>4.8641124461573337</v>
      </c>
      <c r="R195" s="12">
        <v>20732</v>
      </c>
      <c r="S195" s="12">
        <v>786</v>
      </c>
      <c r="T195" s="12">
        <v>217</v>
      </c>
      <c r="U195" s="12">
        <v>60</v>
      </c>
      <c r="V195" s="12">
        <v>260</v>
      </c>
      <c r="W195" s="21">
        <f t="shared" si="47"/>
        <v>22055</v>
      </c>
      <c r="X195" s="7">
        <f t="shared" si="48"/>
        <v>4.8893674903649966</v>
      </c>
    </row>
    <row r="196" spans="1:24" x14ac:dyDescent="0.25">
      <c r="A196" s="10">
        <v>42922</v>
      </c>
      <c r="B196" s="11" t="s">
        <v>16</v>
      </c>
      <c r="C196" s="7">
        <f t="shared" si="42"/>
        <v>4.8846293439796753</v>
      </c>
      <c r="D196" s="12">
        <v>20957</v>
      </c>
      <c r="E196" s="12">
        <v>589</v>
      </c>
      <c r="F196" s="12">
        <v>149</v>
      </c>
      <c r="G196" s="12">
        <v>66</v>
      </c>
      <c r="H196" s="12">
        <v>281</v>
      </c>
      <c r="I196" s="21">
        <f t="shared" si="43"/>
        <v>22042</v>
      </c>
      <c r="J196" s="7">
        <f t="shared" si="44"/>
        <v>4.8997822339170671</v>
      </c>
      <c r="K196" s="12">
        <v>20499</v>
      </c>
      <c r="L196" s="12">
        <v>877</v>
      </c>
      <c r="M196" s="12">
        <v>236</v>
      </c>
      <c r="N196" s="12">
        <v>79</v>
      </c>
      <c r="O196" s="12">
        <v>351</v>
      </c>
      <c r="P196" s="21">
        <f t="shared" si="45"/>
        <v>22042</v>
      </c>
      <c r="Q196" s="7">
        <f t="shared" si="46"/>
        <v>4.8643498775065783</v>
      </c>
      <c r="R196" s="12">
        <v>20722</v>
      </c>
      <c r="S196" s="12">
        <v>786</v>
      </c>
      <c r="T196" s="12">
        <v>216</v>
      </c>
      <c r="U196" s="12">
        <v>60</v>
      </c>
      <c r="V196" s="12">
        <v>258</v>
      </c>
      <c r="W196" s="21">
        <f t="shared" si="47"/>
        <v>22042</v>
      </c>
      <c r="X196" s="7">
        <f t="shared" si="48"/>
        <v>4.8897559205153796</v>
      </c>
    </row>
    <row r="197" spans="1:24" x14ac:dyDescent="0.25">
      <c r="A197" s="10">
        <v>42923</v>
      </c>
      <c r="B197" s="11" t="s">
        <v>17</v>
      </c>
      <c r="C197" s="7">
        <f t="shared" si="42"/>
        <v>4.8843225406051802</v>
      </c>
      <c r="D197" s="12">
        <v>20933</v>
      </c>
      <c r="E197" s="12">
        <v>591</v>
      </c>
      <c r="F197" s="12">
        <v>149</v>
      </c>
      <c r="G197" s="12">
        <v>66</v>
      </c>
      <c r="H197" s="12">
        <v>282</v>
      </c>
      <c r="I197" s="21">
        <f t="shared" si="43"/>
        <v>22021</v>
      </c>
      <c r="J197" s="7">
        <f t="shared" si="44"/>
        <v>4.8994141955406203</v>
      </c>
      <c r="K197" s="12">
        <v>20475</v>
      </c>
      <c r="L197" s="12">
        <v>880</v>
      </c>
      <c r="M197" s="12">
        <v>236</v>
      </c>
      <c r="N197" s="12">
        <v>78</v>
      </c>
      <c r="O197" s="12">
        <v>352</v>
      </c>
      <c r="P197" s="21">
        <f t="shared" si="45"/>
        <v>22021</v>
      </c>
      <c r="Q197" s="7">
        <f t="shared" si="46"/>
        <v>4.8640388719858318</v>
      </c>
      <c r="R197" s="12">
        <v>20698</v>
      </c>
      <c r="S197" s="12">
        <v>789</v>
      </c>
      <c r="T197" s="12">
        <v>216</v>
      </c>
      <c r="U197" s="12">
        <v>60</v>
      </c>
      <c r="V197" s="12">
        <v>258</v>
      </c>
      <c r="W197" s="21">
        <f t="shared" si="47"/>
        <v>22021</v>
      </c>
      <c r="X197" s="7">
        <f t="shared" si="48"/>
        <v>4.8895145542890877</v>
      </c>
    </row>
    <row r="198" spans="1:24" x14ac:dyDescent="0.25">
      <c r="A198" s="10">
        <v>42924</v>
      </c>
      <c r="B198" s="11" t="s">
        <v>18</v>
      </c>
      <c r="C198" s="7">
        <f t="shared" si="42"/>
        <v>4.8831056466302369</v>
      </c>
      <c r="D198" s="12">
        <v>20864</v>
      </c>
      <c r="E198" s="12">
        <v>596</v>
      </c>
      <c r="F198" s="12">
        <v>149</v>
      </c>
      <c r="G198" s="12">
        <v>66</v>
      </c>
      <c r="H198" s="12">
        <v>285</v>
      </c>
      <c r="I198" s="21">
        <f t="shared" si="43"/>
        <v>21960</v>
      </c>
      <c r="J198" s="7">
        <f t="shared" si="44"/>
        <v>4.8983606557377053</v>
      </c>
      <c r="K198" s="12">
        <v>20407</v>
      </c>
      <c r="L198" s="12">
        <v>882</v>
      </c>
      <c r="M198" s="12">
        <v>236</v>
      </c>
      <c r="N198" s="12">
        <v>78</v>
      </c>
      <c r="O198" s="12">
        <v>357</v>
      </c>
      <c r="P198" s="21">
        <f t="shared" si="45"/>
        <v>21960</v>
      </c>
      <c r="Q198" s="7">
        <f t="shared" si="46"/>
        <v>4.8626593806921674</v>
      </c>
      <c r="R198" s="12">
        <v>20632</v>
      </c>
      <c r="S198" s="12">
        <v>788</v>
      </c>
      <c r="T198" s="12">
        <v>218</v>
      </c>
      <c r="U198" s="12">
        <v>59</v>
      </c>
      <c r="V198" s="12">
        <v>263</v>
      </c>
      <c r="W198" s="21">
        <f t="shared" si="47"/>
        <v>21960</v>
      </c>
      <c r="X198" s="7">
        <f t="shared" si="48"/>
        <v>4.8882969034608381</v>
      </c>
    </row>
    <row r="199" spans="1:24" x14ac:dyDescent="0.25">
      <c r="A199" s="10">
        <v>42925</v>
      </c>
      <c r="B199" s="11" t="s">
        <v>12</v>
      </c>
      <c r="C199" s="7">
        <f t="shared" si="42"/>
        <v>4.8828952172325666</v>
      </c>
      <c r="D199" s="12">
        <v>20817</v>
      </c>
      <c r="E199" s="12">
        <v>597</v>
      </c>
      <c r="F199" s="12">
        <v>150</v>
      </c>
      <c r="G199" s="12">
        <v>65</v>
      </c>
      <c r="H199" s="12">
        <v>283</v>
      </c>
      <c r="I199" s="21">
        <f t="shared" si="43"/>
        <v>21912</v>
      </c>
      <c r="J199" s="7">
        <f t="shared" si="44"/>
        <v>4.8985031033223807</v>
      </c>
      <c r="K199" s="12">
        <v>20358</v>
      </c>
      <c r="L199" s="12">
        <v>880</v>
      </c>
      <c r="M199" s="12">
        <v>238</v>
      </c>
      <c r="N199" s="12">
        <v>78</v>
      </c>
      <c r="O199" s="12">
        <v>358</v>
      </c>
      <c r="P199" s="21">
        <f t="shared" si="45"/>
        <v>21912</v>
      </c>
      <c r="Q199" s="7">
        <f t="shared" si="46"/>
        <v>4.8620847024461487</v>
      </c>
      <c r="R199" s="12">
        <v>20585</v>
      </c>
      <c r="S199" s="12">
        <v>786</v>
      </c>
      <c r="T199" s="12">
        <v>219</v>
      </c>
      <c r="U199" s="12">
        <v>60</v>
      </c>
      <c r="V199" s="12">
        <v>262</v>
      </c>
      <c r="W199" s="21">
        <f t="shared" si="47"/>
        <v>21912</v>
      </c>
      <c r="X199" s="7">
        <f t="shared" si="48"/>
        <v>4.8880978459291713</v>
      </c>
    </row>
    <row r="200" spans="1:24" x14ac:dyDescent="0.25">
      <c r="A200" s="10">
        <v>42926</v>
      </c>
      <c r="B200" s="11" t="s">
        <v>13</v>
      </c>
      <c r="C200" s="7">
        <f t="shared" si="42"/>
        <v>4.8819263525145873</v>
      </c>
      <c r="D200" s="12">
        <v>20781</v>
      </c>
      <c r="E200" s="12">
        <v>597</v>
      </c>
      <c r="F200" s="12">
        <v>149</v>
      </c>
      <c r="G200" s="12">
        <v>65</v>
      </c>
      <c r="H200" s="12">
        <v>287</v>
      </c>
      <c r="I200" s="21">
        <f t="shared" si="43"/>
        <v>21879</v>
      </c>
      <c r="J200" s="7">
        <f t="shared" si="44"/>
        <v>4.8977101330042503</v>
      </c>
      <c r="K200" s="12">
        <v>20317</v>
      </c>
      <c r="L200" s="12">
        <v>883</v>
      </c>
      <c r="M200" s="12">
        <v>238</v>
      </c>
      <c r="N200" s="12">
        <v>80</v>
      </c>
      <c r="O200" s="12">
        <v>361</v>
      </c>
      <c r="P200" s="21">
        <f t="shared" si="45"/>
        <v>21879</v>
      </c>
      <c r="Q200" s="7">
        <f t="shared" si="46"/>
        <v>4.8609168609168609</v>
      </c>
      <c r="R200" s="12">
        <v>20547</v>
      </c>
      <c r="S200" s="12">
        <v>787</v>
      </c>
      <c r="T200" s="12">
        <v>219</v>
      </c>
      <c r="U200" s="12">
        <v>60</v>
      </c>
      <c r="V200" s="12">
        <v>266</v>
      </c>
      <c r="W200" s="21">
        <f t="shared" si="47"/>
        <v>21879</v>
      </c>
      <c r="X200" s="7">
        <f t="shared" si="48"/>
        <v>4.8871520636226515</v>
      </c>
    </row>
    <row r="201" spans="1:24" x14ac:dyDescent="0.25">
      <c r="A201" s="10">
        <v>42927</v>
      </c>
      <c r="B201" s="11" t="s">
        <v>14</v>
      </c>
      <c r="C201" s="7">
        <f t="shared" si="42"/>
        <v>4.8821833821376286</v>
      </c>
      <c r="D201" s="12">
        <v>20757</v>
      </c>
      <c r="E201" s="12">
        <v>602</v>
      </c>
      <c r="F201" s="12">
        <v>149</v>
      </c>
      <c r="G201" s="12">
        <v>64</v>
      </c>
      <c r="H201" s="12">
        <v>284</v>
      </c>
      <c r="I201" s="21">
        <f t="shared" si="43"/>
        <v>21856</v>
      </c>
      <c r="J201" s="7">
        <f t="shared" si="44"/>
        <v>4.8980600292825764</v>
      </c>
      <c r="K201" s="12">
        <v>20295</v>
      </c>
      <c r="L201" s="12">
        <v>885</v>
      </c>
      <c r="M201" s="12">
        <v>236</v>
      </c>
      <c r="N201" s="12">
        <v>80</v>
      </c>
      <c r="O201" s="12">
        <v>360</v>
      </c>
      <c r="P201" s="21">
        <f t="shared" si="45"/>
        <v>21856</v>
      </c>
      <c r="Q201" s="7">
        <f t="shared" si="46"/>
        <v>4.8610450219619326</v>
      </c>
      <c r="R201" s="12">
        <v>20527</v>
      </c>
      <c r="S201" s="12">
        <v>786</v>
      </c>
      <c r="T201" s="12">
        <v>220</v>
      </c>
      <c r="U201" s="12">
        <v>58</v>
      </c>
      <c r="V201" s="12">
        <v>265</v>
      </c>
      <c r="W201" s="21">
        <f t="shared" si="47"/>
        <v>21856</v>
      </c>
      <c r="X201" s="7">
        <f t="shared" si="48"/>
        <v>4.887445095168375</v>
      </c>
    </row>
    <row r="202" spans="1:24" x14ac:dyDescent="0.25">
      <c r="A202" s="10">
        <v>42928</v>
      </c>
      <c r="B202" s="11" t="s">
        <v>15</v>
      </c>
      <c r="C202" s="7">
        <f t="shared" si="42"/>
        <v>4.881850337636088</v>
      </c>
      <c r="D202" s="12">
        <v>20673</v>
      </c>
      <c r="E202" s="12">
        <v>600</v>
      </c>
      <c r="F202" s="12">
        <v>149</v>
      </c>
      <c r="G202" s="12">
        <v>63</v>
      </c>
      <c r="H202" s="12">
        <v>284</v>
      </c>
      <c r="I202" s="21">
        <f t="shared" si="43"/>
        <v>21769</v>
      </c>
      <c r="J202" s="7">
        <f t="shared" si="44"/>
        <v>4.8978823097064632</v>
      </c>
      <c r="K202" s="12">
        <v>20205</v>
      </c>
      <c r="L202" s="12">
        <v>887</v>
      </c>
      <c r="M202" s="12">
        <v>237</v>
      </c>
      <c r="N202" s="12">
        <v>80</v>
      </c>
      <c r="O202" s="12">
        <v>360</v>
      </c>
      <c r="P202" s="21">
        <f t="shared" si="45"/>
        <v>21769</v>
      </c>
      <c r="Q202" s="7">
        <f t="shared" si="46"/>
        <v>4.8603059396389359</v>
      </c>
      <c r="R202" s="12">
        <v>20446</v>
      </c>
      <c r="S202" s="12">
        <v>783</v>
      </c>
      <c r="T202" s="12">
        <v>217</v>
      </c>
      <c r="U202" s="12">
        <v>57</v>
      </c>
      <c r="V202" s="12">
        <v>266</v>
      </c>
      <c r="W202" s="21">
        <f t="shared" si="47"/>
        <v>21769</v>
      </c>
      <c r="X202" s="7">
        <f t="shared" si="48"/>
        <v>4.8873627635628649</v>
      </c>
    </row>
    <row r="203" spans="1:24" x14ac:dyDescent="0.25">
      <c r="A203" s="10">
        <v>42929</v>
      </c>
      <c r="B203" s="11" t="s">
        <v>16</v>
      </c>
      <c r="C203" s="7">
        <f t="shared" si="42"/>
        <v>4.881607608528916</v>
      </c>
      <c r="D203" s="12">
        <v>20634</v>
      </c>
      <c r="E203" s="12">
        <v>602</v>
      </c>
      <c r="F203" s="12">
        <v>148</v>
      </c>
      <c r="G203" s="12">
        <v>63</v>
      </c>
      <c r="H203" s="12">
        <v>283</v>
      </c>
      <c r="I203" s="21">
        <f t="shared" si="43"/>
        <v>21730</v>
      </c>
      <c r="J203" s="7">
        <f t="shared" si="44"/>
        <v>4.897883110906581</v>
      </c>
      <c r="K203" s="12">
        <v>20161</v>
      </c>
      <c r="L203" s="12">
        <v>893</v>
      </c>
      <c r="M203" s="12">
        <v>236</v>
      </c>
      <c r="N203" s="12">
        <v>81</v>
      </c>
      <c r="O203" s="12">
        <v>359</v>
      </c>
      <c r="P203" s="21">
        <f t="shared" si="45"/>
        <v>21730</v>
      </c>
      <c r="Q203" s="7">
        <f t="shared" si="46"/>
        <v>4.8599171652093878</v>
      </c>
      <c r="R203" s="12">
        <v>20405</v>
      </c>
      <c r="S203" s="12">
        <v>786</v>
      </c>
      <c r="T203" s="12">
        <v>215</v>
      </c>
      <c r="U203" s="12">
        <v>57</v>
      </c>
      <c r="V203" s="12">
        <v>267</v>
      </c>
      <c r="W203" s="21">
        <f t="shared" si="47"/>
        <v>21730</v>
      </c>
      <c r="X203" s="7">
        <f t="shared" si="48"/>
        <v>4.8870225494707773</v>
      </c>
    </row>
    <row r="204" spans="1:24" x14ac:dyDescent="0.25">
      <c r="A204" s="10">
        <v>42930</v>
      </c>
      <c r="B204" s="11" t="s">
        <v>17</v>
      </c>
      <c r="C204" s="7">
        <f t="shared" si="42"/>
        <v>4.8812520167796061</v>
      </c>
      <c r="D204" s="12">
        <v>20599</v>
      </c>
      <c r="E204" s="12">
        <v>598</v>
      </c>
      <c r="F204" s="12">
        <v>149</v>
      </c>
      <c r="G204" s="12">
        <v>63</v>
      </c>
      <c r="H204" s="12">
        <v>284</v>
      </c>
      <c r="I204" s="21">
        <f t="shared" si="43"/>
        <v>21693</v>
      </c>
      <c r="J204" s="7">
        <f t="shared" si="44"/>
        <v>4.8976167427280686</v>
      </c>
      <c r="K204" s="12">
        <v>20123</v>
      </c>
      <c r="L204" s="12">
        <v>892</v>
      </c>
      <c r="M204" s="12">
        <v>236</v>
      </c>
      <c r="N204" s="12">
        <v>82</v>
      </c>
      <c r="O204" s="12">
        <v>360</v>
      </c>
      <c r="P204" s="21">
        <f t="shared" si="45"/>
        <v>21693</v>
      </c>
      <c r="Q204" s="7">
        <f t="shared" si="46"/>
        <v>4.8594016503019404</v>
      </c>
      <c r="R204" s="12">
        <v>20370</v>
      </c>
      <c r="S204" s="12">
        <v>782</v>
      </c>
      <c r="T204" s="12">
        <v>216</v>
      </c>
      <c r="U204" s="12">
        <v>57</v>
      </c>
      <c r="V204" s="12">
        <v>268</v>
      </c>
      <c r="W204" s="21">
        <f t="shared" si="47"/>
        <v>21693</v>
      </c>
      <c r="X204" s="7">
        <f t="shared" si="48"/>
        <v>4.8867376573088093</v>
      </c>
    </row>
    <row r="205" spans="1:24" x14ac:dyDescent="0.25">
      <c r="A205" s="10">
        <v>42931</v>
      </c>
      <c r="B205" s="11" t="s">
        <v>18</v>
      </c>
      <c r="C205" s="7">
        <f t="shared" si="42"/>
        <v>4.8808314087759817</v>
      </c>
      <c r="D205" s="12">
        <v>20556</v>
      </c>
      <c r="E205" s="12">
        <v>599</v>
      </c>
      <c r="F205" s="12">
        <v>147</v>
      </c>
      <c r="G205" s="12">
        <v>63</v>
      </c>
      <c r="H205" s="12">
        <v>285</v>
      </c>
      <c r="I205" s="21">
        <f t="shared" si="43"/>
        <v>21650</v>
      </c>
      <c r="J205" s="7">
        <f t="shared" si="44"/>
        <v>4.8973672055427251</v>
      </c>
      <c r="K205" s="12">
        <v>20079</v>
      </c>
      <c r="L205" s="12">
        <v>889</v>
      </c>
      <c r="M205" s="12">
        <v>239</v>
      </c>
      <c r="N205" s="12">
        <v>82</v>
      </c>
      <c r="O205" s="12">
        <v>361</v>
      </c>
      <c r="P205" s="21">
        <f t="shared" si="45"/>
        <v>21650</v>
      </c>
      <c r="Q205" s="7">
        <f t="shared" si="46"/>
        <v>4.8587990762124713</v>
      </c>
      <c r="R205" s="12">
        <v>20327</v>
      </c>
      <c r="S205" s="12">
        <v>780</v>
      </c>
      <c r="T205" s="12">
        <v>217</v>
      </c>
      <c r="U205" s="12">
        <v>57</v>
      </c>
      <c r="V205" s="12">
        <v>269</v>
      </c>
      <c r="W205" s="21">
        <f t="shared" si="47"/>
        <v>21650</v>
      </c>
      <c r="X205" s="7">
        <f t="shared" si="48"/>
        <v>4.8863279445727485</v>
      </c>
    </row>
    <row r="206" spans="1:24" x14ac:dyDescent="0.25">
      <c r="A206" s="10">
        <v>42932</v>
      </c>
      <c r="B206" s="11" t="s">
        <v>12</v>
      </c>
      <c r="C206" s="7">
        <f t="shared" si="42"/>
        <v>4.8808741652400558</v>
      </c>
      <c r="D206" s="12">
        <v>20520</v>
      </c>
      <c r="E206" s="12">
        <v>598</v>
      </c>
      <c r="F206" s="12">
        <v>148</v>
      </c>
      <c r="G206" s="12">
        <v>62</v>
      </c>
      <c r="H206" s="12">
        <v>285</v>
      </c>
      <c r="I206" s="21">
        <f t="shared" si="43"/>
        <v>21613</v>
      </c>
      <c r="J206" s="7">
        <f t="shared" si="44"/>
        <v>4.8972840420117523</v>
      </c>
      <c r="K206" s="12">
        <v>20045</v>
      </c>
      <c r="L206" s="12">
        <v>888</v>
      </c>
      <c r="M206" s="12">
        <v>237</v>
      </c>
      <c r="N206" s="12">
        <v>83</v>
      </c>
      <c r="O206" s="12">
        <v>360</v>
      </c>
      <c r="P206" s="21">
        <f t="shared" si="45"/>
        <v>21613</v>
      </c>
      <c r="Q206" s="7">
        <f t="shared" si="46"/>
        <v>4.8588349604404755</v>
      </c>
      <c r="R206" s="12">
        <v>20294</v>
      </c>
      <c r="S206" s="12">
        <v>778</v>
      </c>
      <c r="T206" s="12">
        <v>216</v>
      </c>
      <c r="U206" s="12">
        <v>57</v>
      </c>
      <c r="V206" s="12">
        <v>268</v>
      </c>
      <c r="W206" s="21">
        <f t="shared" si="47"/>
        <v>21613</v>
      </c>
      <c r="X206" s="7">
        <f t="shared" si="48"/>
        <v>4.8865034932679405</v>
      </c>
    </row>
    <row r="207" spans="1:24" x14ac:dyDescent="0.25">
      <c r="A207" s="10">
        <v>42933</v>
      </c>
      <c r="B207" s="11" t="s">
        <v>13</v>
      </c>
      <c r="C207" s="7">
        <f t="shared" si="42"/>
        <v>4.8808419164269585</v>
      </c>
      <c r="D207" s="12">
        <v>20465</v>
      </c>
      <c r="E207" s="12">
        <v>596</v>
      </c>
      <c r="F207" s="12">
        <v>147</v>
      </c>
      <c r="G207" s="12">
        <v>61</v>
      </c>
      <c r="H207" s="12">
        <v>285</v>
      </c>
      <c r="I207" s="21">
        <f t="shared" si="43"/>
        <v>21554</v>
      </c>
      <c r="J207" s="7">
        <f t="shared" si="44"/>
        <v>4.8973276422009837</v>
      </c>
      <c r="K207" s="12">
        <v>19990</v>
      </c>
      <c r="L207" s="12">
        <v>884</v>
      </c>
      <c r="M207" s="12">
        <v>238</v>
      </c>
      <c r="N207" s="12">
        <v>84</v>
      </c>
      <c r="O207" s="12">
        <v>358</v>
      </c>
      <c r="P207" s="21">
        <f t="shared" si="45"/>
        <v>21554</v>
      </c>
      <c r="Q207" s="7">
        <f t="shared" si="46"/>
        <v>4.8587733135380899</v>
      </c>
      <c r="R207" s="12">
        <v>20238</v>
      </c>
      <c r="S207" s="12">
        <v>775</v>
      </c>
      <c r="T207" s="12">
        <v>217</v>
      </c>
      <c r="U207" s="12">
        <v>57</v>
      </c>
      <c r="V207" s="12">
        <v>267</v>
      </c>
      <c r="W207" s="21">
        <f t="shared" si="47"/>
        <v>21554</v>
      </c>
      <c r="X207" s="7">
        <f t="shared" si="48"/>
        <v>4.8864247935418019</v>
      </c>
    </row>
    <row r="208" spans="1:24" x14ac:dyDescent="0.25">
      <c r="A208" s="10">
        <v>42934</v>
      </c>
      <c r="B208" s="11" t="s">
        <v>14</v>
      </c>
      <c r="C208" s="7">
        <f t="shared" si="42"/>
        <v>4.8813430638838531</v>
      </c>
      <c r="D208" s="12">
        <v>20429</v>
      </c>
      <c r="E208" s="12">
        <v>596</v>
      </c>
      <c r="F208" s="12">
        <v>145</v>
      </c>
      <c r="G208" s="12">
        <v>59</v>
      </c>
      <c r="H208" s="12">
        <v>284</v>
      </c>
      <c r="I208" s="21">
        <f t="shared" si="43"/>
        <v>21513</v>
      </c>
      <c r="J208" s="7">
        <f t="shared" si="44"/>
        <v>4.8977827360200807</v>
      </c>
      <c r="K208" s="12">
        <v>19952</v>
      </c>
      <c r="L208" s="12">
        <v>885</v>
      </c>
      <c r="M208" s="12">
        <v>237</v>
      </c>
      <c r="N208" s="12">
        <v>83</v>
      </c>
      <c r="O208" s="12">
        <v>356</v>
      </c>
      <c r="P208" s="21">
        <f t="shared" si="45"/>
        <v>21513</v>
      </c>
      <c r="Q208" s="7">
        <f t="shared" si="46"/>
        <v>4.8590619625342812</v>
      </c>
      <c r="R208" s="12">
        <v>20203</v>
      </c>
      <c r="S208" s="12">
        <v>777</v>
      </c>
      <c r="T208" s="12">
        <v>213</v>
      </c>
      <c r="U208" s="12">
        <v>56</v>
      </c>
      <c r="V208" s="12">
        <v>264</v>
      </c>
      <c r="W208" s="21">
        <f t="shared" si="47"/>
        <v>21513</v>
      </c>
      <c r="X208" s="7">
        <f t="shared" si="48"/>
        <v>4.8871844930971973</v>
      </c>
    </row>
    <row r="209" spans="1:24" x14ac:dyDescent="0.25">
      <c r="A209" s="10">
        <v>42935</v>
      </c>
      <c r="B209" s="11" t="s">
        <v>15</v>
      </c>
      <c r="C209" s="7">
        <f t="shared" si="42"/>
        <v>4.8812770512402848</v>
      </c>
      <c r="D209" s="12">
        <v>20406</v>
      </c>
      <c r="E209" s="12">
        <v>592</v>
      </c>
      <c r="F209" s="12">
        <v>146</v>
      </c>
      <c r="G209" s="12">
        <v>59</v>
      </c>
      <c r="H209" s="12">
        <v>284</v>
      </c>
      <c r="I209" s="21">
        <f t="shared" si="43"/>
        <v>21487</v>
      </c>
      <c r="J209" s="7">
        <f t="shared" si="44"/>
        <v>4.8977521291943962</v>
      </c>
      <c r="K209" s="12">
        <v>19931</v>
      </c>
      <c r="L209" s="12">
        <v>880</v>
      </c>
      <c r="M209" s="12">
        <v>234</v>
      </c>
      <c r="N209" s="12">
        <v>82</v>
      </c>
      <c r="O209" s="12">
        <v>360</v>
      </c>
      <c r="P209" s="21">
        <f t="shared" si="45"/>
        <v>21487</v>
      </c>
      <c r="Q209" s="7">
        <f t="shared" si="46"/>
        <v>4.858798343184251</v>
      </c>
      <c r="R209" s="12">
        <v>20179</v>
      </c>
      <c r="S209" s="12">
        <v>777</v>
      </c>
      <c r="T209" s="12">
        <v>212</v>
      </c>
      <c r="U209" s="12">
        <v>55</v>
      </c>
      <c r="V209" s="12">
        <v>264</v>
      </c>
      <c r="W209" s="21">
        <f t="shared" si="47"/>
        <v>21487</v>
      </c>
      <c r="X209" s="7">
        <f t="shared" si="48"/>
        <v>4.8872806813422072</v>
      </c>
    </row>
    <row r="210" spans="1:24" x14ac:dyDescent="0.25">
      <c r="A210" s="10">
        <v>42936</v>
      </c>
      <c r="B210" s="11" t="s">
        <v>16</v>
      </c>
      <c r="C210" s="7">
        <f t="shared" si="42"/>
        <v>4.8815070195055279</v>
      </c>
      <c r="D210" s="12">
        <v>20387</v>
      </c>
      <c r="E210" s="12">
        <v>591</v>
      </c>
      <c r="F210" s="12">
        <v>145</v>
      </c>
      <c r="G210" s="12">
        <v>59</v>
      </c>
      <c r="H210" s="12">
        <v>282</v>
      </c>
      <c r="I210" s="21">
        <f t="shared" si="43"/>
        <v>21464</v>
      </c>
      <c r="J210" s="7">
        <f t="shared" si="44"/>
        <v>4.8981550503168094</v>
      </c>
      <c r="K210" s="12">
        <v>19912</v>
      </c>
      <c r="L210" s="12">
        <v>878</v>
      </c>
      <c r="M210" s="12">
        <v>236</v>
      </c>
      <c r="N210" s="12">
        <v>81</v>
      </c>
      <c r="O210" s="12">
        <v>357</v>
      </c>
      <c r="P210" s="21">
        <f t="shared" si="45"/>
        <v>21464</v>
      </c>
      <c r="Q210" s="7">
        <f t="shared" si="46"/>
        <v>4.859252702199031</v>
      </c>
      <c r="R210" s="12">
        <v>20156</v>
      </c>
      <c r="S210" s="12">
        <v>777</v>
      </c>
      <c r="T210" s="12">
        <v>212</v>
      </c>
      <c r="U210" s="12">
        <v>54</v>
      </c>
      <c r="V210" s="12">
        <v>265</v>
      </c>
      <c r="W210" s="21">
        <f t="shared" si="47"/>
        <v>21464</v>
      </c>
      <c r="X210" s="7">
        <f t="shared" si="48"/>
        <v>4.887113306000745</v>
      </c>
    </row>
    <row r="211" spans="1:24" x14ac:dyDescent="0.25">
      <c r="A211" s="10">
        <v>42937</v>
      </c>
      <c r="B211" s="11" t="s">
        <v>17</v>
      </c>
      <c r="C211" s="7">
        <f t="shared" si="42"/>
        <v>4.8817083974448643</v>
      </c>
      <c r="D211" s="12">
        <v>20371</v>
      </c>
      <c r="E211" s="12">
        <v>592</v>
      </c>
      <c r="F211" s="12">
        <v>144</v>
      </c>
      <c r="G211" s="12">
        <v>59</v>
      </c>
      <c r="H211" s="12">
        <v>281</v>
      </c>
      <c r="I211" s="21">
        <f t="shared" si="43"/>
        <v>21447</v>
      </c>
      <c r="J211" s="7">
        <f t="shared" si="44"/>
        <v>4.8983074555881938</v>
      </c>
      <c r="K211" s="12">
        <v>19900</v>
      </c>
      <c r="L211" s="12">
        <v>875</v>
      </c>
      <c r="M211" s="12">
        <v>235</v>
      </c>
      <c r="N211" s="12">
        <v>81</v>
      </c>
      <c r="O211" s="12">
        <v>356</v>
      </c>
      <c r="P211" s="21">
        <f t="shared" si="45"/>
        <v>21447</v>
      </c>
      <c r="Q211" s="7">
        <f t="shared" si="46"/>
        <v>4.8595607777311516</v>
      </c>
      <c r="R211" s="12">
        <v>20142</v>
      </c>
      <c r="S211" s="12">
        <v>775</v>
      </c>
      <c r="T211" s="12">
        <v>211</v>
      </c>
      <c r="U211" s="12">
        <v>55</v>
      </c>
      <c r="V211" s="12">
        <v>264</v>
      </c>
      <c r="W211" s="21">
        <f t="shared" si="47"/>
        <v>21447</v>
      </c>
      <c r="X211" s="7">
        <f t="shared" si="48"/>
        <v>4.8872569590152466</v>
      </c>
    </row>
    <row r="212" spans="1:24" x14ac:dyDescent="0.25">
      <c r="A212" s="10">
        <v>42938</v>
      </c>
      <c r="B212" s="11" t="s">
        <v>18</v>
      </c>
      <c r="C212" s="7">
        <f t="shared" si="42"/>
        <v>4.882164764345057</v>
      </c>
      <c r="D212" s="12">
        <v>20390</v>
      </c>
      <c r="E212" s="12">
        <v>594</v>
      </c>
      <c r="F212" s="12">
        <v>143</v>
      </c>
      <c r="G212" s="12">
        <v>60</v>
      </c>
      <c r="H212" s="12">
        <v>278</v>
      </c>
      <c r="I212" s="21">
        <f t="shared" si="43"/>
        <v>21465</v>
      </c>
      <c r="J212" s="7">
        <f t="shared" si="44"/>
        <v>4.8988120195667362</v>
      </c>
      <c r="K212" s="12">
        <v>19918</v>
      </c>
      <c r="L212" s="12">
        <v>876</v>
      </c>
      <c r="M212" s="12">
        <v>234</v>
      </c>
      <c r="N212" s="12">
        <v>81</v>
      </c>
      <c r="O212" s="12">
        <v>356</v>
      </c>
      <c r="P212" s="21">
        <f t="shared" si="45"/>
        <v>21465</v>
      </c>
      <c r="Q212" s="7">
        <f t="shared" si="46"/>
        <v>4.8597251339389702</v>
      </c>
      <c r="R212" s="12">
        <v>20163</v>
      </c>
      <c r="S212" s="12">
        <v>776</v>
      </c>
      <c r="T212" s="12">
        <v>211</v>
      </c>
      <c r="U212" s="12">
        <v>53</v>
      </c>
      <c r="V212" s="12">
        <v>262</v>
      </c>
      <c r="W212" s="21">
        <f t="shared" si="47"/>
        <v>21465</v>
      </c>
      <c r="X212" s="7">
        <f t="shared" si="48"/>
        <v>4.8879571395294663</v>
      </c>
    </row>
    <row r="213" spans="1:24" x14ac:dyDescent="0.25">
      <c r="A213" s="10">
        <v>42939</v>
      </c>
      <c r="B213" s="11" t="s">
        <v>12</v>
      </c>
      <c r="C213" s="7">
        <f t="shared" si="42"/>
        <v>4.8816943836275835</v>
      </c>
      <c r="D213" s="12">
        <v>20389</v>
      </c>
      <c r="E213" s="12">
        <v>594</v>
      </c>
      <c r="F213" s="12">
        <v>143</v>
      </c>
      <c r="G213" s="12">
        <v>60</v>
      </c>
      <c r="H213" s="12">
        <v>281</v>
      </c>
      <c r="I213" s="21">
        <f t="shared" si="43"/>
        <v>21467</v>
      </c>
      <c r="J213" s="7">
        <f t="shared" si="44"/>
        <v>4.8982624493408489</v>
      </c>
      <c r="K213" s="12">
        <v>19919</v>
      </c>
      <c r="L213" s="12">
        <v>876</v>
      </c>
      <c r="M213" s="12">
        <v>233</v>
      </c>
      <c r="N213" s="12">
        <v>81</v>
      </c>
      <c r="O213" s="12">
        <v>358</v>
      </c>
      <c r="P213" s="21">
        <f t="shared" si="45"/>
        <v>21467</v>
      </c>
      <c r="Q213" s="7">
        <f t="shared" si="46"/>
        <v>4.8594587040573902</v>
      </c>
      <c r="R213" s="12">
        <v>20162</v>
      </c>
      <c r="S213" s="12">
        <v>777</v>
      </c>
      <c r="T213" s="12">
        <v>209</v>
      </c>
      <c r="U213" s="12">
        <v>53</v>
      </c>
      <c r="V213" s="12">
        <v>266</v>
      </c>
      <c r="W213" s="21">
        <f t="shared" si="47"/>
        <v>21467</v>
      </c>
      <c r="X213" s="7">
        <f t="shared" si="48"/>
        <v>4.8873619974845113</v>
      </c>
    </row>
    <row r="214" spans="1:24" x14ac:dyDescent="0.25">
      <c r="A214" s="10">
        <v>42940</v>
      </c>
      <c r="B214" s="11" t="s">
        <v>13</v>
      </c>
      <c r="C214" s="7">
        <f t="shared" si="42"/>
        <v>4.8821760228206434</v>
      </c>
      <c r="D214" s="12">
        <v>20423</v>
      </c>
      <c r="E214" s="12">
        <v>595</v>
      </c>
      <c r="F214" s="12">
        <v>145</v>
      </c>
      <c r="G214" s="12">
        <v>60</v>
      </c>
      <c r="H214" s="12">
        <v>278</v>
      </c>
      <c r="I214" s="21">
        <f t="shared" si="43"/>
        <v>21501</v>
      </c>
      <c r="J214" s="7">
        <f t="shared" si="44"/>
        <v>4.8987488954002139</v>
      </c>
      <c r="K214" s="12">
        <v>19954</v>
      </c>
      <c r="L214" s="12">
        <v>878</v>
      </c>
      <c r="M214" s="12">
        <v>234</v>
      </c>
      <c r="N214" s="12">
        <v>80</v>
      </c>
      <c r="O214" s="12">
        <v>355</v>
      </c>
      <c r="P214" s="21">
        <f t="shared" si="45"/>
        <v>21501</v>
      </c>
      <c r="Q214" s="7">
        <f t="shared" si="46"/>
        <v>4.8601925491837585</v>
      </c>
      <c r="R214" s="12">
        <v>20195</v>
      </c>
      <c r="S214" s="12">
        <v>778</v>
      </c>
      <c r="T214" s="12">
        <v>210</v>
      </c>
      <c r="U214" s="12">
        <v>53</v>
      </c>
      <c r="V214" s="12">
        <v>265</v>
      </c>
      <c r="W214" s="21">
        <f t="shared" si="47"/>
        <v>21501</v>
      </c>
      <c r="X214" s="7">
        <f t="shared" si="48"/>
        <v>4.8875866238779588</v>
      </c>
    </row>
    <row r="215" spans="1:24" x14ac:dyDescent="0.25">
      <c r="A215" s="10">
        <v>42941</v>
      </c>
      <c r="B215" s="11" t="s">
        <v>14</v>
      </c>
      <c r="C215" s="7">
        <f t="shared" si="42"/>
        <v>4.8821843088032475</v>
      </c>
      <c r="D215" s="12">
        <v>20434</v>
      </c>
      <c r="E215" s="12">
        <v>594</v>
      </c>
      <c r="F215" s="12">
        <v>145</v>
      </c>
      <c r="G215" s="12">
        <v>60</v>
      </c>
      <c r="H215" s="12">
        <v>278</v>
      </c>
      <c r="I215" s="21">
        <f t="shared" si="43"/>
        <v>21511</v>
      </c>
      <c r="J215" s="7">
        <f t="shared" si="44"/>
        <v>4.8988424526986192</v>
      </c>
      <c r="K215" s="12">
        <v>19965</v>
      </c>
      <c r="L215" s="12">
        <v>876</v>
      </c>
      <c r="M215" s="12">
        <v>234</v>
      </c>
      <c r="N215" s="12">
        <v>80</v>
      </c>
      <c r="O215" s="12">
        <v>356</v>
      </c>
      <c r="P215" s="21">
        <f t="shared" si="45"/>
        <v>21511</v>
      </c>
      <c r="Q215" s="7">
        <f t="shared" si="46"/>
        <v>4.8601645669657385</v>
      </c>
      <c r="R215" s="12">
        <v>20206</v>
      </c>
      <c r="S215" s="12">
        <v>777</v>
      </c>
      <c r="T215" s="12">
        <v>209</v>
      </c>
      <c r="U215" s="12">
        <v>52</v>
      </c>
      <c r="V215" s="12">
        <v>267</v>
      </c>
      <c r="W215" s="21">
        <f t="shared" si="47"/>
        <v>21511</v>
      </c>
      <c r="X215" s="7">
        <f t="shared" si="48"/>
        <v>4.8875459067453857</v>
      </c>
    </row>
    <row r="216" spans="1:24" x14ac:dyDescent="0.25">
      <c r="A216" s="10">
        <v>42942</v>
      </c>
      <c r="B216" s="11" t="s">
        <v>15</v>
      </c>
      <c r="C216" s="7">
        <f t="shared" si="42"/>
        <v>4.8824357783967818</v>
      </c>
      <c r="D216" s="12">
        <v>20460</v>
      </c>
      <c r="E216" s="12">
        <v>595</v>
      </c>
      <c r="F216" s="12">
        <v>148</v>
      </c>
      <c r="G216" s="12">
        <v>60</v>
      </c>
      <c r="H216" s="12">
        <v>277</v>
      </c>
      <c r="I216" s="21">
        <f t="shared" si="43"/>
        <v>21540</v>
      </c>
      <c r="J216" s="7">
        <f t="shared" si="44"/>
        <v>4.8988393686165272</v>
      </c>
      <c r="K216" s="12">
        <v>19993</v>
      </c>
      <c r="L216" s="12">
        <v>878</v>
      </c>
      <c r="M216" s="12">
        <v>235</v>
      </c>
      <c r="N216" s="12">
        <v>80</v>
      </c>
      <c r="O216" s="12">
        <v>354</v>
      </c>
      <c r="P216" s="21">
        <f t="shared" si="45"/>
        <v>21540</v>
      </c>
      <c r="Q216" s="7">
        <f t="shared" si="46"/>
        <v>4.8605385329619315</v>
      </c>
      <c r="R216" s="12">
        <v>20233</v>
      </c>
      <c r="S216" s="12">
        <v>781</v>
      </c>
      <c r="T216" s="12">
        <v>209</v>
      </c>
      <c r="U216" s="12">
        <v>53</v>
      </c>
      <c r="V216" s="12">
        <v>264</v>
      </c>
      <c r="W216" s="21">
        <f t="shared" si="47"/>
        <v>21540</v>
      </c>
      <c r="X216" s="7">
        <f t="shared" si="48"/>
        <v>4.8879294336118848</v>
      </c>
    </row>
    <row r="217" spans="1:24" x14ac:dyDescent="0.25">
      <c r="A217" s="10">
        <v>42943</v>
      </c>
      <c r="B217" s="11" t="s">
        <v>16</v>
      </c>
      <c r="C217" s="7">
        <f t="shared" si="42"/>
        <v>4.8827294741875278</v>
      </c>
      <c r="D217" s="12">
        <v>20530</v>
      </c>
      <c r="E217" s="12">
        <v>595</v>
      </c>
      <c r="F217" s="12">
        <v>149</v>
      </c>
      <c r="G217" s="12">
        <v>61</v>
      </c>
      <c r="H217" s="12">
        <v>276</v>
      </c>
      <c r="I217" s="21">
        <f t="shared" si="43"/>
        <v>21611</v>
      </c>
      <c r="J217" s="7">
        <f t="shared" si="44"/>
        <v>4.8991254453750406</v>
      </c>
      <c r="K217" s="12">
        <v>20062</v>
      </c>
      <c r="L217" s="12">
        <v>879</v>
      </c>
      <c r="M217" s="12">
        <v>236</v>
      </c>
      <c r="N217" s="12">
        <v>80</v>
      </c>
      <c r="O217" s="12">
        <v>354</v>
      </c>
      <c r="P217" s="21">
        <f t="shared" si="45"/>
        <v>21611</v>
      </c>
      <c r="Q217" s="7">
        <f t="shared" si="46"/>
        <v>4.8608578964416269</v>
      </c>
      <c r="R217" s="12">
        <v>20302</v>
      </c>
      <c r="S217" s="12">
        <v>783</v>
      </c>
      <c r="T217" s="12">
        <v>208</v>
      </c>
      <c r="U217" s="12">
        <v>55</v>
      </c>
      <c r="V217" s="12">
        <v>263</v>
      </c>
      <c r="W217" s="21">
        <f t="shared" si="47"/>
        <v>21611</v>
      </c>
      <c r="X217" s="7">
        <f t="shared" si="48"/>
        <v>4.8882050807459168</v>
      </c>
    </row>
    <row r="218" spans="1:24" x14ac:dyDescent="0.25">
      <c r="A218" s="10">
        <v>42944</v>
      </c>
      <c r="B218" s="11" t="s">
        <v>17</v>
      </c>
      <c r="C218" s="7">
        <f t="shared" si="42"/>
        <v>4.8827510883443326</v>
      </c>
      <c r="D218" s="12">
        <v>20584</v>
      </c>
      <c r="E218" s="12">
        <v>596</v>
      </c>
      <c r="F218" s="12">
        <v>150</v>
      </c>
      <c r="G218" s="12">
        <v>61</v>
      </c>
      <c r="H218" s="12">
        <v>278</v>
      </c>
      <c r="I218" s="21">
        <f t="shared" si="43"/>
        <v>21669</v>
      </c>
      <c r="J218" s="7">
        <f t="shared" si="44"/>
        <v>4.8988878120817754</v>
      </c>
      <c r="K218" s="12">
        <v>20116</v>
      </c>
      <c r="L218" s="12">
        <v>882</v>
      </c>
      <c r="M218" s="12">
        <v>236</v>
      </c>
      <c r="N218" s="12">
        <v>80</v>
      </c>
      <c r="O218" s="12">
        <v>355</v>
      </c>
      <c r="P218" s="21">
        <f t="shared" si="45"/>
        <v>21669</v>
      </c>
      <c r="Q218" s="7">
        <f t="shared" si="46"/>
        <v>4.8609072869075636</v>
      </c>
      <c r="R218" s="12">
        <v>20359</v>
      </c>
      <c r="S218" s="12">
        <v>784</v>
      </c>
      <c r="T218" s="12">
        <v>208</v>
      </c>
      <c r="U218" s="12">
        <v>55</v>
      </c>
      <c r="V218" s="12">
        <v>263</v>
      </c>
      <c r="W218" s="21">
        <f t="shared" si="47"/>
        <v>21669</v>
      </c>
      <c r="X218" s="7">
        <f t="shared" si="48"/>
        <v>4.888458166043657</v>
      </c>
    </row>
    <row r="219" spans="1:24" x14ac:dyDescent="0.25">
      <c r="A219" s="10">
        <v>42945</v>
      </c>
      <c r="B219" s="11" t="s">
        <v>18</v>
      </c>
      <c r="C219" s="7">
        <f t="shared" si="42"/>
        <v>4.8825984227806929</v>
      </c>
      <c r="D219" s="12">
        <v>20636</v>
      </c>
      <c r="E219" s="12">
        <v>599</v>
      </c>
      <c r="F219" s="12">
        <v>151</v>
      </c>
      <c r="G219" s="12">
        <v>61</v>
      </c>
      <c r="H219" s="12">
        <v>279</v>
      </c>
      <c r="I219" s="21">
        <f t="shared" si="43"/>
        <v>21726</v>
      </c>
      <c r="J219" s="7">
        <f t="shared" si="44"/>
        <v>4.8987388382583079</v>
      </c>
      <c r="K219" s="12">
        <v>20166</v>
      </c>
      <c r="L219" s="12">
        <v>884</v>
      </c>
      <c r="M219" s="12">
        <v>241</v>
      </c>
      <c r="N219" s="12">
        <v>81</v>
      </c>
      <c r="O219" s="12">
        <v>354</v>
      </c>
      <c r="P219" s="21">
        <f t="shared" si="45"/>
        <v>21726</v>
      </c>
      <c r="Q219" s="7">
        <f t="shared" si="46"/>
        <v>4.8607659026051735</v>
      </c>
      <c r="R219" s="12">
        <v>20410</v>
      </c>
      <c r="S219" s="12">
        <v>787</v>
      </c>
      <c r="T219" s="12">
        <v>209</v>
      </c>
      <c r="U219" s="12">
        <v>58</v>
      </c>
      <c r="V219" s="12">
        <v>262</v>
      </c>
      <c r="W219" s="21">
        <f t="shared" si="47"/>
        <v>21726</v>
      </c>
      <c r="X219" s="7">
        <f t="shared" si="48"/>
        <v>4.8882905274785973</v>
      </c>
    </row>
    <row r="220" spans="1:24" x14ac:dyDescent="0.25">
      <c r="A220" s="10">
        <v>42946</v>
      </c>
      <c r="B220" s="11" t="s">
        <v>12</v>
      </c>
      <c r="C220" s="7">
        <f t="shared" si="42"/>
        <v>4.8826633627019085</v>
      </c>
      <c r="D220" s="12">
        <v>20701</v>
      </c>
      <c r="E220" s="12">
        <v>600</v>
      </c>
      <c r="F220" s="12">
        <v>151</v>
      </c>
      <c r="G220" s="12">
        <v>61</v>
      </c>
      <c r="H220" s="12">
        <v>279</v>
      </c>
      <c r="I220" s="21">
        <f t="shared" si="43"/>
        <v>21792</v>
      </c>
      <c r="J220" s="7">
        <f t="shared" si="44"/>
        <v>4.8989996328928047</v>
      </c>
      <c r="K220" s="12">
        <v>20226</v>
      </c>
      <c r="L220" s="12">
        <v>890</v>
      </c>
      <c r="M220" s="12">
        <v>241</v>
      </c>
      <c r="N220" s="12">
        <v>81</v>
      </c>
      <c r="O220" s="12">
        <v>354</v>
      </c>
      <c r="P220" s="21">
        <f t="shared" si="45"/>
        <v>21792</v>
      </c>
      <c r="Q220" s="7">
        <f t="shared" si="46"/>
        <v>4.8609122613803226</v>
      </c>
      <c r="R220" s="12">
        <v>20470</v>
      </c>
      <c r="S220" s="12">
        <v>791</v>
      </c>
      <c r="T220" s="12">
        <v>209</v>
      </c>
      <c r="U220" s="12">
        <v>58</v>
      </c>
      <c r="V220" s="12">
        <v>264</v>
      </c>
      <c r="W220" s="21">
        <f t="shared" si="47"/>
        <v>21792</v>
      </c>
      <c r="X220" s="7">
        <f t="shared" si="48"/>
        <v>4.888078193832599</v>
      </c>
    </row>
    <row r="221" spans="1:24" x14ac:dyDescent="0.25">
      <c r="A221" s="10">
        <v>42947</v>
      </c>
      <c r="B221" s="11" t="s">
        <v>13</v>
      </c>
      <c r="C221" s="7">
        <f t="shared" si="42"/>
        <v>4.8820010377560052</v>
      </c>
      <c r="D221" s="12">
        <v>20743</v>
      </c>
      <c r="E221" s="12">
        <v>602</v>
      </c>
      <c r="F221" s="12">
        <v>153</v>
      </c>
      <c r="G221" s="12">
        <v>61</v>
      </c>
      <c r="H221" s="12">
        <v>283</v>
      </c>
      <c r="I221" s="21">
        <f t="shared" si="43"/>
        <v>21842</v>
      </c>
      <c r="J221" s="7">
        <f t="shared" si="44"/>
        <v>4.898223605896896</v>
      </c>
      <c r="K221" s="12">
        <v>20269</v>
      </c>
      <c r="L221" s="12">
        <v>890</v>
      </c>
      <c r="M221" s="12">
        <v>244</v>
      </c>
      <c r="N221" s="12">
        <v>81</v>
      </c>
      <c r="O221" s="12">
        <v>358</v>
      </c>
      <c r="P221" s="21">
        <f t="shared" si="45"/>
        <v>21842</v>
      </c>
      <c r="Q221" s="7">
        <f t="shared" si="46"/>
        <v>4.8602234227634833</v>
      </c>
      <c r="R221" s="12">
        <v>20514</v>
      </c>
      <c r="S221" s="12">
        <v>792</v>
      </c>
      <c r="T221" s="12">
        <v>211</v>
      </c>
      <c r="U221" s="12">
        <v>58</v>
      </c>
      <c r="V221" s="12">
        <v>267</v>
      </c>
      <c r="W221" s="21">
        <f t="shared" si="47"/>
        <v>21842</v>
      </c>
      <c r="X221" s="7">
        <f t="shared" si="48"/>
        <v>4.8875560846076365</v>
      </c>
    </row>
    <row r="222" spans="1:24" x14ac:dyDescent="0.25">
      <c r="A222" s="27">
        <v>42917</v>
      </c>
      <c r="B222" s="11" t="s">
        <v>19</v>
      </c>
      <c r="C222" s="7">
        <f t="shared" ref="C222:X222" si="49">AVERAGE(C191:C221)</f>
        <v>4.8825857731885787</v>
      </c>
      <c r="D222" s="12">
        <f t="shared" si="49"/>
        <v>20652.935483870966</v>
      </c>
      <c r="E222" s="12">
        <f t="shared" si="49"/>
        <v>594.16129032258061</v>
      </c>
      <c r="F222" s="12">
        <f t="shared" si="49"/>
        <v>147.35483870967741</v>
      </c>
      <c r="G222" s="12">
        <f t="shared" si="49"/>
        <v>62.645161290322584</v>
      </c>
      <c r="H222" s="12">
        <f t="shared" si="49"/>
        <v>281.58064516129031</v>
      </c>
      <c r="I222" s="12">
        <f t="shared" si="49"/>
        <v>21738.677419354837</v>
      </c>
      <c r="J222" s="7">
        <f t="shared" si="49"/>
        <v>4.8986483595861623</v>
      </c>
      <c r="K222" s="12">
        <f t="shared" si="49"/>
        <v>20185.548387096773</v>
      </c>
      <c r="L222" s="12">
        <f t="shared" si="49"/>
        <v>880.25806451612902</v>
      </c>
      <c r="M222" s="12">
        <f t="shared" si="49"/>
        <v>236.2258064516129</v>
      </c>
      <c r="N222" s="12">
        <f t="shared" si="49"/>
        <v>80.483870967741936</v>
      </c>
      <c r="O222" s="12">
        <f t="shared" si="49"/>
        <v>356.16129032258067</v>
      </c>
      <c r="P222" s="12">
        <f t="shared" si="49"/>
        <v>21738.677419354837</v>
      </c>
      <c r="Q222" s="7">
        <f t="shared" si="49"/>
        <v>4.8611145160896454</v>
      </c>
      <c r="R222" s="12">
        <f t="shared" si="49"/>
        <v>20422.774193548386</v>
      </c>
      <c r="S222" s="12">
        <f t="shared" si="49"/>
        <v>781.67741935483866</v>
      </c>
      <c r="T222" s="12">
        <f t="shared" si="49"/>
        <v>213.45161290322579</v>
      </c>
      <c r="U222" s="12">
        <f t="shared" si="49"/>
        <v>57</v>
      </c>
      <c r="V222" s="12">
        <f t="shared" si="49"/>
        <v>263.77419354838707</v>
      </c>
      <c r="W222" s="12">
        <f t="shared" si="49"/>
        <v>21738.677419354837</v>
      </c>
      <c r="X222" s="7">
        <f t="shared" si="49"/>
        <v>4.8879944438899301</v>
      </c>
    </row>
    <row r="223" spans="1:24" x14ac:dyDescent="0.25">
      <c r="A223" s="10">
        <v>42948</v>
      </c>
      <c r="B223" s="11" t="s">
        <v>14</v>
      </c>
      <c r="C223" s="28">
        <f t="shared" ref="C223:C253" si="50">AVERAGE(J223,Q223,X223)</f>
        <v>4.8823027978201958</v>
      </c>
      <c r="D223" s="12">
        <v>20797</v>
      </c>
      <c r="E223" s="12">
        <v>602</v>
      </c>
      <c r="F223" s="12">
        <v>154</v>
      </c>
      <c r="G223" s="12">
        <v>61</v>
      </c>
      <c r="H223" s="12">
        <v>284</v>
      </c>
      <c r="I223" s="21">
        <f t="shared" ref="I223:I253" si="51">SUM(D223:H223)</f>
        <v>21898</v>
      </c>
      <c r="J223" s="7">
        <f t="shared" ref="J223:J253" si="52">(D223*5+E223*4+F223*3+G223*2+H223*1)/I223</f>
        <v>4.8982098821810212</v>
      </c>
      <c r="K223" s="12">
        <v>20327</v>
      </c>
      <c r="L223" s="12">
        <v>890</v>
      </c>
      <c r="M223" s="12">
        <v>241</v>
      </c>
      <c r="N223" s="12">
        <v>81</v>
      </c>
      <c r="O223" s="12">
        <v>359</v>
      </c>
      <c r="P223" s="21">
        <f t="shared" ref="P223:P253" si="53">SUM(K223:O223)</f>
        <v>21898</v>
      </c>
      <c r="Q223" s="7">
        <f t="shared" ref="Q223:Q253" si="54">(K223*5+L223*4+M223*3+N223*2+O223*1)/P223</f>
        <v>4.8606722075075348</v>
      </c>
      <c r="R223" s="12">
        <v>20571</v>
      </c>
      <c r="S223" s="12">
        <v>792</v>
      </c>
      <c r="T223" s="12">
        <v>211</v>
      </c>
      <c r="U223" s="12">
        <v>58</v>
      </c>
      <c r="V223" s="12">
        <v>266</v>
      </c>
      <c r="W223" s="30">
        <f t="shared" ref="W223:W253" si="55">SUM(R223:V223)</f>
        <v>21898</v>
      </c>
      <c r="X223" s="7">
        <f t="shared" ref="X223:X253" si="56">(R223*5+S223*4+T223*3+U223*2+V223*1)/W223</f>
        <v>4.8880263037720342</v>
      </c>
    </row>
    <row r="224" spans="1:24" x14ac:dyDescent="0.25">
      <c r="A224" s="10">
        <v>42949</v>
      </c>
      <c r="B224" s="11" t="s">
        <v>15</v>
      </c>
      <c r="C224" s="28">
        <f t="shared" si="50"/>
        <v>4.8817948601180996</v>
      </c>
      <c r="D224" s="12">
        <v>20850</v>
      </c>
      <c r="E224" s="12">
        <v>604</v>
      </c>
      <c r="F224" s="12">
        <v>156</v>
      </c>
      <c r="G224" s="12">
        <v>62</v>
      </c>
      <c r="H224" s="12">
        <v>287</v>
      </c>
      <c r="I224" s="21">
        <f t="shared" si="51"/>
        <v>21959</v>
      </c>
      <c r="J224" s="7">
        <f t="shared" si="52"/>
        <v>4.8975363176829543</v>
      </c>
      <c r="K224" s="12">
        <v>20380</v>
      </c>
      <c r="L224" s="12">
        <v>894</v>
      </c>
      <c r="M224" s="12">
        <v>242</v>
      </c>
      <c r="N224" s="12">
        <v>82</v>
      </c>
      <c r="O224" s="12">
        <v>361</v>
      </c>
      <c r="P224" s="21">
        <f t="shared" si="53"/>
        <v>21959</v>
      </c>
      <c r="Q224" s="7">
        <f t="shared" si="54"/>
        <v>4.8602850767339136</v>
      </c>
      <c r="R224" s="12">
        <v>20624</v>
      </c>
      <c r="S224" s="12">
        <v>797</v>
      </c>
      <c r="T224" s="12">
        <v>211</v>
      </c>
      <c r="U224" s="12">
        <v>58</v>
      </c>
      <c r="V224" s="12">
        <v>269</v>
      </c>
      <c r="W224" s="30">
        <f t="shared" si="55"/>
        <v>21959</v>
      </c>
      <c r="X224" s="7">
        <f t="shared" si="56"/>
        <v>4.8875631859374291</v>
      </c>
    </row>
    <row r="225" spans="1:24" x14ac:dyDescent="0.25">
      <c r="A225" s="10">
        <v>42950</v>
      </c>
      <c r="B225" s="11" t="s">
        <v>16</v>
      </c>
      <c r="C225" s="28">
        <f t="shared" si="50"/>
        <v>4.8820766865124456</v>
      </c>
      <c r="D225" s="12">
        <v>20892</v>
      </c>
      <c r="E225" s="12">
        <v>607</v>
      </c>
      <c r="F225" s="12">
        <v>156</v>
      </c>
      <c r="G225" s="12">
        <v>62</v>
      </c>
      <c r="H225" s="12">
        <v>286</v>
      </c>
      <c r="I225" s="21">
        <f t="shared" si="51"/>
        <v>22003</v>
      </c>
      <c r="J225" s="7">
        <f t="shared" si="52"/>
        <v>4.8977866654547109</v>
      </c>
      <c r="K225" s="12">
        <v>20422</v>
      </c>
      <c r="L225" s="12">
        <v>897</v>
      </c>
      <c r="M225" s="12">
        <v>242</v>
      </c>
      <c r="N225" s="12">
        <v>82</v>
      </c>
      <c r="O225" s="12">
        <v>360</v>
      </c>
      <c r="P225" s="21">
        <f t="shared" si="53"/>
        <v>22003</v>
      </c>
      <c r="Q225" s="7">
        <f t="shared" si="54"/>
        <v>4.8606099168295236</v>
      </c>
      <c r="R225" s="12">
        <v>20666</v>
      </c>
      <c r="S225" s="12">
        <v>800</v>
      </c>
      <c r="T225" s="12">
        <v>211</v>
      </c>
      <c r="U225" s="12">
        <v>58</v>
      </c>
      <c r="V225" s="12">
        <v>268</v>
      </c>
      <c r="W225" s="30">
        <f t="shared" si="55"/>
        <v>22003</v>
      </c>
      <c r="X225" s="7">
        <f t="shared" si="56"/>
        <v>4.8878334772531016</v>
      </c>
    </row>
    <row r="226" spans="1:24" x14ac:dyDescent="0.25">
      <c r="A226" s="10">
        <v>42951</v>
      </c>
      <c r="B226" s="11" t="s">
        <v>17</v>
      </c>
      <c r="C226" s="28">
        <f t="shared" si="50"/>
        <v>4.8822177882580569</v>
      </c>
      <c r="D226" s="12">
        <v>20940</v>
      </c>
      <c r="E226" s="12">
        <v>607</v>
      </c>
      <c r="F226" s="12">
        <v>156</v>
      </c>
      <c r="G226" s="12">
        <v>62</v>
      </c>
      <c r="H226" s="12">
        <v>287</v>
      </c>
      <c r="I226" s="21">
        <f t="shared" si="51"/>
        <v>22052</v>
      </c>
      <c r="J226" s="7">
        <f t="shared" si="52"/>
        <v>4.897832396154544</v>
      </c>
      <c r="K226" s="12">
        <v>20469</v>
      </c>
      <c r="L226" s="12">
        <v>899</v>
      </c>
      <c r="M226" s="12">
        <v>242</v>
      </c>
      <c r="N226" s="12">
        <v>82</v>
      </c>
      <c r="O226" s="12">
        <v>360</v>
      </c>
      <c r="P226" s="21">
        <f t="shared" si="53"/>
        <v>22052</v>
      </c>
      <c r="Q226" s="7">
        <f t="shared" si="54"/>
        <v>4.860828949755124</v>
      </c>
      <c r="R226" s="12">
        <v>20715</v>
      </c>
      <c r="S226" s="12">
        <v>800</v>
      </c>
      <c r="T226" s="12">
        <v>210</v>
      </c>
      <c r="U226" s="12">
        <v>58</v>
      </c>
      <c r="V226" s="12">
        <v>269</v>
      </c>
      <c r="W226" s="30">
        <f t="shared" si="55"/>
        <v>22052</v>
      </c>
      <c r="X226" s="7">
        <f t="shared" si="56"/>
        <v>4.8879920188645025</v>
      </c>
    </row>
    <row r="227" spans="1:24" x14ac:dyDescent="0.25">
      <c r="A227" s="10">
        <v>42952</v>
      </c>
      <c r="B227" s="11" t="s">
        <v>18</v>
      </c>
      <c r="C227" s="28">
        <f t="shared" si="50"/>
        <v>4.8815206468137617</v>
      </c>
      <c r="D227" s="12">
        <v>20991</v>
      </c>
      <c r="E227" s="12">
        <v>609</v>
      </c>
      <c r="F227" s="12">
        <v>158</v>
      </c>
      <c r="G227" s="12">
        <v>68</v>
      </c>
      <c r="H227" s="12">
        <v>289</v>
      </c>
      <c r="I227" s="21">
        <f t="shared" si="51"/>
        <v>22115</v>
      </c>
      <c r="J227" s="7">
        <f t="shared" si="52"/>
        <v>4.896676463938503</v>
      </c>
      <c r="K227" s="12">
        <v>20518</v>
      </c>
      <c r="L227" s="12">
        <v>902</v>
      </c>
      <c r="M227" s="12">
        <v>243</v>
      </c>
      <c r="N227" s="12">
        <v>82</v>
      </c>
      <c r="O227" s="12">
        <v>364</v>
      </c>
      <c r="P227" s="21">
        <f t="shared" si="53"/>
        <v>22109</v>
      </c>
      <c r="Q227" s="7">
        <f t="shared" si="54"/>
        <v>4.8602379121624679</v>
      </c>
      <c r="R227" s="12">
        <v>20766</v>
      </c>
      <c r="S227" s="12">
        <v>802</v>
      </c>
      <c r="T227" s="12">
        <v>212</v>
      </c>
      <c r="U227" s="12">
        <v>58</v>
      </c>
      <c r="V227" s="12">
        <v>271</v>
      </c>
      <c r="W227" s="30">
        <f t="shared" si="55"/>
        <v>22109</v>
      </c>
      <c r="X227" s="7">
        <f t="shared" si="56"/>
        <v>4.8876475643403143</v>
      </c>
    </row>
    <row r="228" spans="1:24" x14ac:dyDescent="0.25">
      <c r="A228" s="10">
        <v>42953</v>
      </c>
      <c r="B228" s="11" t="s">
        <v>12</v>
      </c>
      <c r="C228" s="28">
        <f t="shared" si="50"/>
        <v>4.8818510158013551</v>
      </c>
      <c r="D228" s="12">
        <v>21032</v>
      </c>
      <c r="E228" s="12">
        <v>608</v>
      </c>
      <c r="F228" s="12">
        <v>158</v>
      </c>
      <c r="G228" s="12">
        <v>63</v>
      </c>
      <c r="H228" s="12">
        <v>289</v>
      </c>
      <c r="I228" s="21">
        <f t="shared" si="51"/>
        <v>22150</v>
      </c>
      <c r="J228" s="7">
        <f t="shared" si="52"/>
        <v>4.8975620767494359</v>
      </c>
      <c r="K228" s="12">
        <v>20554</v>
      </c>
      <c r="L228" s="12">
        <v>907</v>
      </c>
      <c r="M228" s="12">
        <v>243</v>
      </c>
      <c r="N228" s="12">
        <v>82</v>
      </c>
      <c r="O228" s="12">
        <v>364</v>
      </c>
      <c r="P228" s="21">
        <f t="shared" si="53"/>
        <v>22150</v>
      </c>
      <c r="Q228" s="7">
        <f t="shared" si="54"/>
        <v>4.8602708803611741</v>
      </c>
      <c r="R228" s="12">
        <v>20804</v>
      </c>
      <c r="S228" s="12">
        <v>805</v>
      </c>
      <c r="T228" s="12">
        <v>212</v>
      </c>
      <c r="U228" s="12">
        <v>58</v>
      </c>
      <c r="V228" s="12">
        <v>271</v>
      </c>
      <c r="W228" s="30">
        <f t="shared" si="55"/>
        <v>22150</v>
      </c>
      <c r="X228" s="7">
        <f t="shared" si="56"/>
        <v>4.8877200902934534</v>
      </c>
    </row>
    <row r="229" spans="1:24" x14ac:dyDescent="0.25">
      <c r="A229" s="10">
        <v>42954</v>
      </c>
      <c r="B229" s="11" t="s">
        <v>13</v>
      </c>
      <c r="C229" s="28">
        <f t="shared" si="50"/>
        <v>4.8827336830011019</v>
      </c>
      <c r="D229" s="12">
        <v>21090</v>
      </c>
      <c r="E229" s="12">
        <v>610</v>
      </c>
      <c r="F229" s="12">
        <v>160</v>
      </c>
      <c r="G229" s="12">
        <v>63</v>
      </c>
      <c r="H229" s="12">
        <v>291</v>
      </c>
      <c r="I229" s="21">
        <f t="shared" si="51"/>
        <v>22214</v>
      </c>
      <c r="J229" s="7">
        <f t="shared" si="52"/>
        <v>4.8972269739803727</v>
      </c>
      <c r="K229" s="12">
        <v>20609</v>
      </c>
      <c r="L229" s="12">
        <v>909</v>
      </c>
      <c r="M229" s="12">
        <v>246</v>
      </c>
      <c r="N229" s="12">
        <v>82</v>
      </c>
      <c r="O229" s="12">
        <v>368</v>
      </c>
      <c r="P229" s="21">
        <f t="shared" si="53"/>
        <v>22214</v>
      </c>
      <c r="Q229" s="7">
        <f t="shared" si="54"/>
        <v>4.8595930494282884</v>
      </c>
      <c r="R229" s="12">
        <v>20859</v>
      </c>
      <c r="S229" s="12">
        <v>710</v>
      </c>
      <c r="T229" s="12">
        <v>215</v>
      </c>
      <c r="U229" s="12">
        <v>58</v>
      </c>
      <c r="V229" s="12">
        <v>272</v>
      </c>
      <c r="W229" s="30">
        <f t="shared" si="55"/>
        <v>22114</v>
      </c>
      <c r="X229" s="7">
        <f t="shared" si="56"/>
        <v>4.8913810255946455</v>
      </c>
    </row>
    <row r="230" spans="1:24" x14ac:dyDescent="0.25">
      <c r="A230" s="10">
        <v>42955</v>
      </c>
      <c r="B230" s="11" t="s">
        <v>14</v>
      </c>
      <c r="C230" s="28">
        <f t="shared" si="50"/>
        <v>4.8811727008654513</v>
      </c>
      <c r="D230" s="12">
        <v>21134</v>
      </c>
      <c r="E230" s="12">
        <v>611</v>
      </c>
      <c r="F230" s="12">
        <v>160</v>
      </c>
      <c r="G230" s="12">
        <v>63</v>
      </c>
      <c r="H230" s="12">
        <v>294</v>
      </c>
      <c r="I230" s="21">
        <f t="shared" si="51"/>
        <v>22262</v>
      </c>
      <c r="J230" s="7">
        <f t="shared" si="52"/>
        <v>4.8968646123439044</v>
      </c>
      <c r="K230" s="12">
        <v>20654</v>
      </c>
      <c r="L230" s="12">
        <v>910</v>
      </c>
      <c r="M230" s="12">
        <v>248</v>
      </c>
      <c r="N230" s="12">
        <v>81</v>
      </c>
      <c r="O230" s="12">
        <v>369</v>
      </c>
      <c r="P230" s="21">
        <f t="shared" si="53"/>
        <v>22262</v>
      </c>
      <c r="Q230" s="7">
        <f t="shared" si="54"/>
        <v>4.8596262689785288</v>
      </c>
      <c r="R230" s="12">
        <v>20903</v>
      </c>
      <c r="S230" s="12">
        <v>810</v>
      </c>
      <c r="T230" s="12">
        <v>216</v>
      </c>
      <c r="U230" s="12">
        <v>59</v>
      </c>
      <c r="V230" s="12">
        <v>274</v>
      </c>
      <c r="W230" s="30">
        <f t="shared" si="55"/>
        <v>22262</v>
      </c>
      <c r="X230" s="7">
        <f t="shared" si="56"/>
        <v>4.8870272212739199</v>
      </c>
    </row>
    <row r="231" spans="1:24" x14ac:dyDescent="0.25">
      <c r="A231" s="10">
        <v>42956</v>
      </c>
      <c r="B231" s="11" t="s">
        <v>15</v>
      </c>
      <c r="C231" s="28">
        <f t="shared" si="50"/>
        <v>4.8812064687770897</v>
      </c>
      <c r="D231" s="12">
        <v>21170</v>
      </c>
      <c r="E231" s="12">
        <v>614</v>
      </c>
      <c r="F231" s="12">
        <v>161</v>
      </c>
      <c r="G231" s="12">
        <v>63</v>
      </c>
      <c r="H231" s="12">
        <v>294</v>
      </c>
      <c r="I231" s="21">
        <f t="shared" si="51"/>
        <v>22302</v>
      </c>
      <c r="J231" s="7">
        <f t="shared" si="52"/>
        <v>4.8968253968253972</v>
      </c>
      <c r="K231" s="12">
        <v>20692</v>
      </c>
      <c r="L231" s="12">
        <v>912</v>
      </c>
      <c r="M231" s="12">
        <v>248</v>
      </c>
      <c r="N231" s="12">
        <v>81</v>
      </c>
      <c r="O231" s="12">
        <v>369</v>
      </c>
      <c r="P231" s="21">
        <f t="shared" si="53"/>
        <v>22302</v>
      </c>
      <c r="Q231" s="7">
        <f t="shared" si="54"/>
        <v>4.85978835978836</v>
      </c>
      <c r="R231" s="12">
        <v>20941</v>
      </c>
      <c r="S231" s="12">
        <v>811</v>
      </c>
      <c r="T231" s="12">
        <v>216</v>
      </c>
      <c r="U231" s="12">
        <v>59</v>
      </c>
      <c r="V231" s="12">
        <v>275</v>
      </c>
      <c r="W231" s="30">
        <f t="shared" si="55"/>
        <v>22302</v>
      </c>
      <c r="X231" s="7">
        <f t="shared" si="56"/>
        <v>4.8870056497175138</v>
      </c>
    </row>
    <row r="232" spans="1:24" x14ac:dyDescent="0.25">
      <c r="A232" s="10">
        <v>42957</v>
      </c>
      <c r="B232" s="11" t="s">
        <v>16</v>
      </c>
      <c r="C232" s="28">
        <f t="shared" si="50"/>
        <v>4.8809193550792722</v>
      </c>
      <c r="D232" s="12">
        <v>21212</v>
      </c>
      <c r="E232" s="12">
        <v>616</v>
      </c>
      <c r="F232" s="12">
        <v>161</v>
      </c>
      <c r="G232" s="12">
        <v>63</v>
      </c>
      <c r="H232" s="12">
        <v>297</v>
      </c>
      <c r="I232" s="21">
        <f t="shared" si="51"/>
        <v>22349</v>
      </c>
      <c r="J232" s="7">
        <f t="shared" si="52"/>
        <v>4.8964159470222377</v>
      </c>
      <c r="K232" s="12">
        <v>20730</v>
      </c>
      <c r="L232" s="12">
        <v>916</v>
      </c>
      <c r="M232" s="12">
        <v>251</v>
      </c>
      <c r="N232" s="12">
        <v>82</v>
      </c>
      <c r="O232" s="12">
        <v>370</v>
      </c>
      <c r="P232" s="21">
        <f t="shared" si="53"/>
        <v>22349</v>
      </c>
      <c r="Q232" s="7">
        <f t="shared" si="54"/>
        <v>4.8593225647679983</v>
      </c>
      <c r="R232" s="12">
        <v>20982</v>
      </c>
      <c r="S232" s="12">
        <v>816</v>
      </c>
      <c r="T232" s="12">
        <v>218</v>
      </c>
      <c r="U232" s="12">
        <v>59</v>
      </c>
      <c r="V232" s="12">
        <v>274</v>
      </c>
      <c r="W232" s="30">
        <f t="shared" si="55"/>
        <v>22349</v>
      </c>
      <c r="X232" s="7">
        <f t="shared" si="56"/>
        <v>4.8870195534475815</v>
      </c>
    </row>
    <row r="233" spans="1:24" x14ac:dyDescent="0.25">
      <c r="A233" s="10">
        <v>42958</v>
      </c>
      <c r="B233" s="11" t="s">
        <v>17</v>
      </c>
      <c r="C233" s="28">
        <f t="shared" si="50"/>
        <v>4.8812936256343855</v>
      </c>
      <c r="D233" s="12">
        <v>21259</v>
      </c>
      <c r="E233" s="12">
        <v>617</v>
      </c>
      <c r="F233" s="12">
        <v>162</v>
      </c>
      <c r="G233" s="12">
        <v>63</v>
      </c>
      <c r="H233" s="12">
        <v>296</v>
      </c>
      <c r="I233" s="21">
        <f t="shared" si="51"/>
        <v>22397</v>
      </c>
      <c r="J233" s="7">
        <f t="shared" si="52"/>
        <v>4.8966825914184939</v>
      </c>
      <c r="K233" s="12">
        <v>20777</v>
      </c>
      <c r="L233" s="12">
        <v>918</v>
      </c>
      <c r="M233" s="12">
        <v>251</v>
      </c>
      <c r="N233" s="12">
        <v>82</v>
      </c>
      <c r="O233" s="12">
        <v>369</v>
      </c>
      <c r="P233" s="21">
        <f t="shared" si="53"/>
        <v>22397</v>
      </c>
      <c r="Q233" s="7">
        <f t="shared" si="54"/>
        <v>4.8597133544671163</v>
      </c>
      <c r="R233" s="12">
        <v>21031</v>
      </c>
      <c r="S233" s="12">
        <v>817</v>
      </c>
      <c r="T233" s="12">
        <v>217</v>
      </c>
      <c r="U233" s="12">
        <v>59</v>
      </c>
      <c r="V233" s="12">
        <v>273</v>
      </c>
      <c r="W233" s="30">
        <f t="shared" si="55"/>
        <v>22397</v>
      </c>
      <c r="X233" s="7">
        <f t="shared" si="56"/>
        <v>4.8874849310175472</v>
      </c>
    </row>
    <row r="234" spans="1:24" x14ac:dyDescent="0.25">
      <c r="A234" s="10">
        <v>42959</v>
      </c>
      <c r="B234" s="11" t="s">
        <v>18</v>
      </c>
      <c r="C234" s="28">
        <f t="shared" si="50"/>
        <v>4.8810170951595895</v>
      </c>
      <c r="D234" s="12">
        <v>21304</v>
      </c>
      <c r="E234" s="12">
        <v>616</v>
      </c>
      <c r="F234" s="12">
        <v>162</v>
      </c>
      <c r="G234" s="12">
        <v>62</v>
      </c>
      <c r="H234" s="12">
        <v>299</v>
      </c>
      <c r="I234" s="21">
        <f t="shared" si="51"/>
        <v>22443</v>
      </c>
      <c r="J234" s="7">
        <f t="shared" si="52"/>
        <v>4.896537896003208</v>
      </c>
      <c r="K234" s="12">
        <v>20821</v>
      </c>
      <c r="L234" s="12">
        <v>919</v>
      </c>
      <c r="M234" s="12">
        <v>249</v>
      </c>
      <c r="N234" s="12">
        <v>82</v>
      </c>
      <c r="O234" s="12">
        <v>372</v>
      </c>
      <c r="P234" s="21">
        <f t="shared" si="53"/>
        <v>22443</v>
      </c>
      <c r="Q234" s="7">
        <f t="shared" si="54"/>
        <v>4.8595998752394953</v>
      </c>
      <c r="R234" s="12">
        <v>21070</v>
      </c>
      <c r="S234" s="12">
        <v>819</v>
      </c>
      <c r="T234" s="12">
        <v>219</v>
      </c>
      <c r="U234" s="12">
        <v>59</v>
      </c>
      <c r="V234" s="12">
        <v>276</v>
      </c>
      <c r="W234" s="30">
        <f t="shared" si="55"/>
        <v>22443</v>
      </c>
      <c r="X234" s="7">
        <f t="shared" si="56"/>
        <v>4.8869135142360651</v>
      </c>
    </row>
    <row r="235" spans="1:24" x14ac:dyDescent="0.25">
      <c r="A235" s="10">
        <v>42960</v>
      </c>
      <c r="B235" s="11" t="s">
        <v>12</v>
      </c>
      <c r="C235" s="28">
        <f t="shared" si="50"/>
        <v>4.8812651201448567</v>
      </c>
      <c r="D235" s="12">
        <v>21318</v>
      </c>
      <c r="E235" s="12">
        <v>620</v>
      </c>
      <c r="F235" s="12">
        <v>161</v>
      </c>
      <c r="G235" s="12">
        <v>62</v>
      </c>
      <c r="H235" s="12">
        <v>298</v>
      </c>
      <c r="I235" s="21">
        <f t="shared" si="51"/>
        <v>22459</v>
      </c>
      <c r="J235" s="7">
        <f t="shared" si="52"/>
        <v>4.8967006545260254</v>
      </c>
      <c r="K235" s="12">
        <v>20837</v>
      </c>
      <c r="L235" s="12">
        <v>921</v>
      </c>
      <c r="M235" s="12">
        <v>249</v>
      </c>
      <c r="N235" s="12">
        <v>82</v>
      </c>
      <c r="O235" s="12">
        <v>370</v>
      </c>
      <c r="P235" s="21">
        <f t="shared" si="53"/>
        <v>22459</v>
      </c>
      <c r="Q235" s="7">
        <f t="shared" si="54"/>
        <v>4.8599670510708401</v>
      </c>
      <c r="R235" s="12">
        <v>21086</v>
      </c>
      <c r="S235" s="12">
        <v>820</v>
      </c>
      <c r="T235" s="12">
        <v>219</v>
      </c>
      <c r="U235" s="12">
        <v>59</v>
      </c>
      <c r="V235" s="12">
        <v>275</v>
      </c>
      <c r="W235" s="30">
        <f t="shared" si="55"/>
        <v>22459</v>
      </c>
      <c r="X235" s="7">
        <f t="shared" si="56"/>
        <v>4.8871276548377045</v>
      </c>
    </row>
    <row r="236" spans="1:24" x14ac:dyDescent="0.25">
      <c r="A236" s="10">
        <v>42961</v>
      </c>
      <c r="B236" s="11" t="s">
        <v>13</v>
      </c>
      <c r="C236" s="28">
        <f t="shared" si="50"/>
        <v>4.881426091601015</v>
      </c>
      <c r="D236" s="12">
        <v>21327</v>
      </c>
      <c r="E236" s="12">
        <v>619</v>
      </c>
      <c r="F236" s="12">
        <v>161</v>
      </c>
      <c r="G236" s="12">
        <v>62</v>
      </c>
      <c r="H236" s="12">
        <v>298</v>
      </c>
      <c r="I236" s="21">
        <f t="shared" si="51"/>
        <v>22467</v>
      </c>
      <c r="J236" s="7">
        <f t="shared" si="52"/>
        <v>4.8967819468553877</v>
      </c>
      <c r="K236" s="12">
        <v>20846</v>
      </c>
      <c r="L236" s="12">
        <v>921</v>
      </c>
      <c r="M236" s="12">
        <v>248</v>
      </c>
      <c r="N236" s="12">
        <v>82</v>
      </c>
      <c r="O236" s="12">
        <v>370</v>
      </c>
      <c r="P236" s="21">
        <f t="shared" si="53"/>
        <v>22467</v>
      </c>
      <c r="Q236" s="7">
        <f t="shared" si="54"/>
        <v>4.8601059331463921</v>
      </c>
      <c r="R236" s="12">
        <v>21098</v>
      </c>
      <c r="S236" s="12">
        <v>817</v>
      </c>
      <c r="T236" s="12">
        <v>218</v>
      </c>
      <c r="U236" s="12">
        <v>59</v>
      </c>
      <c r="V236" s="12">
        <v>275</v>
      </c>
      <c r="W236" s="30">
        <f t="shared" si="55"/>
        <v>22467</v>
      </c>
      <c r="X236" s="7">
        <f t="shared" si="56"/>
        <v>4.8873903948012645</v>
      </c>
    </row>
    <row r="237" spans="1:24" x14ac:dyDescent="0.25">
      <c r="A237" s="10">
        <v>42962</v>
      </c>
      <c r="B237" s="11" t="s">
        <v>14</v>
      </c>
      <c r="C237" s="28">
        <f t="shared" si="50"/>
        <v>4.8817362161520892</v>
      </c>
      <c r="D237" s="12">
        <v>21340</v>
      </c>
      <c r="E237" s="12">
        <v>617</v>
      </c>
      <c r="F237" s="12">
        <v>162</v>
      </c>
      <c r="G237" s="12">
        <v>62</v>
      </c>
      <c r="H237" s="12">
        <v>297</v>
      </c>
      <c r="I237" s="21">
        <f t="shared" si="51"/>
        <v>22478</v>
      </c>
      <c r="J237" s="7">
        <f t="shared" si="52"/>
        <v>4.8970104101788419</v>
      </c>
      <c r="K237" s="12">
        <v>20858</v>
      </c>
      <c r="L237" s="12">
        <v>922</v>
      </c>
      <c r="M237" s="12">
        <v>248</v>
      </c>
      <c r="N237" s="12">
        <v>82</v>
      </c>
      <c r="O237" s="12">
        <v>368</v>
      </c>
      <c r="P237" s="21">
        <f t="shared" si="53"/>
        <v>22478</v>
      </c>
      <c r="Q237" s="7">
        <f t="shared" si="54"/>
        <v>4.8604858083459384</v>
      </c>
      <c r="R237" s="12">
        <v>21110</v>
      </c>
      <c r="S237" s="12">
        <v>817</v>
      </c>
      <c r="T237" s="12">
        <v>219</v>
      </c>
      <c r="U237" s="12">
        <v>59</v>
      </c>
      <c r="V237" s="12">
        <v>273</v>
      </c>
      <c r="W237" s="30">
        <f t="shared" si="55"/>
        <v>22478</v>
      </c>
      <c r="X237" s="7">
        <f t="shared" si="56"/>
        <v>4.8877124299314882</v>
      </c>
    </row>
    <row r="238" spans="1:24" x14ac:dyDescent="0.25">
      <c r="A238" s="10">
        <v>42963</v>
      </c>
      <c r="B238" s="11" t="s">
        <v>15</v>
      </c>
      <c r="C238" s="28">
        <f t="shared" si="50"/>
        <v>4.8810910114523614</v>
      </c>
      <c r="D238" s="12">
        <v>21354</v>
      </c>
      <c r="E238" s="12">
        <v>620</v>
      </c>
      <c r="F238" s="12">
        <v>162</v>
      </c>
      <c r="G238" s="12">
        <v>63</v>
      </c>
      <c r="H238" s="12">
        <v>300</v>
      </c>
      <c r="I238" s="21">
        <f t="shared" si="51"/>
        <v>22499</v>
      </c>
      <c r="J238" s="7">
        <f t="shared" si="52"/>
        <v>4.8963065025112229</v>
      </c>
      <c r="K238" s="12">
        <v>20872</v>
      </c>
      <c r="L238" s="12">
        <v>924</v>
      </c>
      <c r="M238" s="12">
        <v>249</v>
      </c>
      <c r="N238" s="12">
        <v>82</v>
      </c>
      <c r="O238" s="12">
        <v>372</v>
      </c>
      <c r="P238" s="21">
        <f t="shared" si="53"/>
        <v>22499</v>
      </c>
      <c r="Q238" s="7">
        <f t="shared" si="54"/>
        <v>4.8597270989821766</v>
      </c>
      <c r="R238" s="12">
        <v>21128</v>
      </c>
      <c r="S238" s="12">
        <v>818</v>
      </c>
      <c r="T238" s="12">
        <v>217</v>
      </c>
      <c r="U238" s="12">
        <v>59</v>
      </c>
      <c r="V238" s="12">
        <v>277</v>
      </c>
      <c r="W238" s="30">
        <f t="shared" si="55"/>
        <v>22499</v>
      </c>
      <c r="X238" s="7">
        <f t="shared" si="56"/>
        <v>4.8872394328636828</v>
      </c>
    </row>
    <row r="239" spans="1:24" x14ac:dyDescent="0.25">
      <c r="A239" s="10">
        <v>42964</v>
      </c>
      <c r="B239" s="11" t="s">
        <v>16</v>
      </c>
      <c r="C239" s="28">
        <f t="shared" si="50"/>
        <v>4.875166949493015</v>
      </c>
      <c r="D239" s="12">
        <v>21389</v>
      </c>
      <c r="E239" s="12">
        <v>624</v>
      </c>
      <c r="F239" s="12">
        <v>163</v>
      </c>
      <c r="G239" s="12">
        <v>63</v>
      </c>
      <c r="H239" s="12">
        <v>302</v>
      </c>
      <c r="I239" s="21">
        <f t="shared" si="51"/>
        <v>22541</v>
      </c>
      <c r="J239" s="7">
        <f t="shared" si="52"/>
        <v>4.8958786211791843</v>
      </c>
      <c r="K239" s="12">
        <v>20907</v>
      </c>
      <c r="L239" s="12">
        <v>927</v>
      </c>
      <c r="M239" s="12">
        <v>450</v>
      </c>
      <c r="N239" s="12">
        <v>83</v>
      </c>
      <c r="O239" s="12">
        <v>374</v>
      </c>
      <c r="P239" s="21">
        <f t="shared" si="53"/>
        <v>22741</v>
      </c>
      <c r="Q239" s="7">
        <f t="shared" si="54"/>
        <v>4.84292687216921</v>
      </c>
      <c r="R239" s="12">
        <v>21163</v>
      </c>
      <c r="S239" s="12">
        <v>821</v>
      </c>
      <c r="T239" s="12">
        <v>217</v>
      </c>
      <c r="U239" s="12">
        <v>61</v>
      </c>
      <c r="V239" s="12">
        <v>279</v>
      </c>
      <c r="W239" s="30">
        <f t="shared" si="55"/>
        <v>22541</v>
      </c>
      <c r="X239" s="7">
        <f t="shared" si="56"/>
        <v>4.8866953551306507</v>
      </c>
    </row>
    <row r="240" spans="1:24" x14ac:dyDescent="0.25">
      <c r="A240" s="10">
        <v>42965</v>
      </c>
      <c r="B240" s="11" t="s">
        <v>17</v>
      </c>
      <c r="C240" s="28">
        <f t="shared" si="50"/>
        <v>4.8811924314883433</v>
      </c>
      <c r="D240" s="12">
        <v>21410</v>
      </c>
      <c r="E240" s="12">
        <v>624</v>
      </c>
      <c r="F240" s="12">
        <v>164</v>
      </c>
      <c r="G240" s="12">
        <v>63</v>
      </c>
      <c r="H240" s="12">
        <v>300</v>
      </c>
      <c r="I240" s="21">
        <f t="shared" si="51"/>
        <v>22561</v>
      </c>
      <c r="J240" s="7">
        <f t="shared" si="52"/>
        <v>4.8962368689331148</v>
      </c>
      <c r="K240" s="12">
        <v>20925</v>
      </c>
      <c r="L240" s="12">
        <v>931</v>
      </c>
      <c r="M240" s="12">
        <v>248</v>
      </c>
      <c r="N240" s="12">
        <v>85</v>
      </c>
      <c r="O240" s="12">
        <v>371</v>
      </c>
      <c r="P240" s="21">
        <f t="shared" si="53"/>
        <v>22560</v>
      </c>
      <c r="Q240" s="7">
        <f t="shared" si="54"/>
        <v>4.8596631205673759</v>
      </c>
      <c r="R240" s="12">
        <v>21187</v>
      </c>
      <c r="S240" s="12">
        <v>822</v>
      </c>
      <c r="T240" s="12">
        <v>216</v>
      </c>
      <c r="U240" s="12">
        <v>60</v>
      </c>
      <c r="V240" s="12">
        <v>275</v>
      </c>
      <c r="W240" s="30">
        <f t="shared" si="55"/>
        <v>22560</v>
      </c>
      <c r="X240" s="7">
        <f t="shared" si="56"/>
        <v>4.887677304964539</v>
      </c>
    </row>
    <row r="241" spans="1:51" x14ac:dyDescent="0.25">
      <c r="A241" s="10">
        <v>42966</v>
      </c>
      <c r="B241" s="11" t="s">
        <v>18</v>
      </c>
      <c r="C241" s="28">
        <f t="shared" si="50"/>
        <v>4.8804371874861721</v>
      </c>
      <c r="D241" s="12">
        <v>21442</v>
      </c>
      <c r="E241" s="12">
        <v>622</v>
      </c>
      <c r="F241" s="12">
        <v>167</v>
      </c>
      <c r="G241" s="12">
        <v>63</v>
      </c>
      <c r="H241" s="12">
        <v>305</v>
      </c>
      <c r="I241" s="21">
        <f t="shared" si="51"/>
        <v>22599</v>
      </c>
      <c r="J241" s="7">
        <f t="shared" si="52"/>
        <v>4.8953493517412277</v>
      </c>
      <c r="K241" s="12">
        <v>20958</v>
      </c>
      <c r="L241" s="12">
        <v>930</v>
      </c>
      <c r="M241" s="12">
        <v>250</v>
      </c>
      <c r="N241" s="12">
        <v>85</v>
      </c>
      <c r="O241" s="12">
        <v>376</v>
      </c>
      <c r="P241" s="21">
        <f t="shared" si="53"/>
        <v>22599</v>
      </c>
      <c r="Q241" s="7">
        <f t="shared" si="54"/>
        <v>4.8588875613965223</v>
      </c>
      <c r="R241" s="12">
        <v>21221</v>
      </c>
      <c r="S241" s="12">
        <v>822</v>
      </c>
      <c r="T241" s="12">
        <v>217</v>
      </c>
      <c r="U241" s="12">
        <v>60</v>
      </c>
      <c r="V241" s="12">
        <v>279</v>
      </c>
      <c r="W241" s="30">
        <f t="shared" si="55"/>
        <v>22599</v>
      </c>
      <c r="X241" s="7">
        <f t="shared" si="56"/>
        <v>4.8870746493207662</v>
      </c>
    </row>
    <row r="242" spans="1:51" x14ac:dyDescent="0.25">
      <c r="A242" s="10">
        <v>42967</v>
      </c>
      <c r="B242" s="11" t="s">
        <v>12</v>
      </c>
      <c r="C242" s="28">
        <f t="shared" si="50"/>
        <v>4.8801869131325644</v>
      </c>
      <c r="D242" s="12">
        <v>21452</v>
      </c>
      <c r="E242" s="12">
        <v>626</v>
      </c>
      <c r="F242" s="12">
        <v>166</v>
      </c>
      <c r="G242" s="12">
        <v>62</v>
      </c>
      <c r="H242" s="12">
        <v>307</v>
      </c>
      <c r="I242" s="21">
        <f t="shared" si="51"/>
        <v>22613</v>
      </c>
      <c r="J242" s="7">
        <f t="shared" si="52"/>
        <v>4.895104585857692</v>
      </c>
      <c r="K242" s="12">
        <v>20968</v>
      </c>
      <c r="L242" s="12">
        <v>933</v>
      </c>
      <c r="M242" s="12">
        <v>250</v>
      </c>
      <c r="N242" s="12">
        <v>86</v>
      </c>
      <c r="O242" s="12">
        <v>376</v>
      </c>
      <c r="P242" s="21">
        <f t="shared" si="53"/>
        <v>22613</v>
      </c>
      <c r="Q242" s="7">
        <f t="shared" si="54"/>
        <v>4.8587095918277097</v>
      </c>
      <c r="R242" s="12">
        <v>21229</v>
      </c>
      <c r="S242" s="12">
        <v>827</v>
      </c>
      <c r="T242" s="12">
        <v>217</v>
      </c>
      <c r="U242" s="12">
        <v>60</v>
      </c>
      <c r="V242" s="12">
        <v>280</v>
      </c>
      <c r="W242" s="30">
        <f t="shared" si="55"/>
        <v>22613</v>
      </c>
      <c r="X242" s="7">
        <f t="shared" si="56"/>
        <v>4.8867465617122896</v>
      </c>
    </row>
    <row r="243" spans="1:51" x14ac:dyDescent="0.25">
      <c r="A243" s="10">
        <v>42968</v>
      </c>
      <c r="B243" s="11" t="s">
        <v>13</v>
      </c>
      <c r="C243" s="28">
        <f t="shared" si="50"/>
        <v>4.8801993482844539</v>
      </c>
      <c r="D243" s="12">
        <v>21445</v>
      </c>
      <c r="E243" s="12">
        <v>627</v>
      </c>
      <c r="F243" s="12">
        <v>165</v>
      </c>
      <c r="G243" s="12">
        <v>63</v>
      </c>
      <c r="H243" s="12">
        <v>307</v>
      </c>
      <c r="I243" s="21">
        <f t="shared" si="51"/>
        <v>22607</v>
      </c>
      <c r="J243" s="7">
        <f t="shared" si="52"/>
        <v>4.8949882779670011</v>
      </c>
      <c r="K243" s="12">
        <v>20962</v>
      </c>
      <c r="L243" s="12">
        <v>933</v>
      </c>
      <c r="M243" s="12">
        <v>250</v>
      </c>
      <c r="N243" s="12">
        <v>87</v>
      </c>
      <c r="O243" s="12">
        <v>375</v>
      </c>
      <c r="P243" s="21">
        <f t="shared" si="53"/>
        <v>22607</v>
      </c>
      <c r="Q243" s="7">
        <f t="shared" si="54"/>
        <v>4.8587163268014333</v>
      </c>
      <c r="R243" s="12">
        <v>21225</v>
      </c>
      <c r="S243" s="12">
        <v>827</v>
      </c>
      <c r="T243" s="12">
        <v>215</v>
      </c>
      <c r="U243" s="12">
        <v>60</v>
      </c>
      <c r="V243" s="12">
        <v>280</v>
      </c>
      <c r="W243" s="30">
        <f t="shared" si="55"/>
        <v>22607</v>
      </c>
      <c r="X243" s="7">
        <f t="shared" si="56"/>
        <v>4.8868934400849291</v>
      </c>
    </row>
    <row r="244" spans="1:51" x14ac:dyDescent="0.25">
      <c r="A244" s="10">
        <v>42969</v>
      </c>
      <c r="B244" s="11" t="s">
        <v>14</v>
      </c>
      <c r="C244" s="28">
        <f t="shared" si="50"/>
        <v>4.8799616773527896</v>
      </c>
      <c r="D244" s="12">
        <v>21450</v>
      </c>
      <c r="E244" s="12">
        <v>629</v>
      </c>
      <c r="F244" s="12">
        <v>166</v>
      </c>
      <c r="G244" s="12">
        <v>63</v>
      </c>
      <c r="H244" s="12">
        <v>307</v>
      </c>
      <c r="I244" s="21">
        <f t="shared" si="51"/>
        <v>22615</v>
      </c>
      <c r="J244" s="7">
        <f t="shared" si="52"/>
        <v>4.8948485518461196</v>
      </c>
      <c r="K244" s="12">
        <v>20970</v>
      </c>
      <c r="L244" s="12">
        <v>932</v>
      </c>
      <c r="M244" s="12">
        <v>250</v>
      </c>
      <c r="N244" s="12">
        <v>87</v>
      </c>
      <c r="O244" s="12">
        <v>376</v>
      </c>
      <c r="P244" s="21">
        <f t="shared" si="53"/>
        <v>22615</v>
      </c>
      <c r="Q244" s="7">
        <f t="shared" si="54"/>
        <v>4.8586336502321466</v>
      </c>
      <c r="R244" s="12">
        <v>21230</v>
      </c>
      <c r="S244" s="12">
        <v>825</v>
      </c>
      <c r="T244" s="12">
        <v>218</v>
      </c>
      <c r="U244" s="12">
        <v>60</v>
      </c>
      <c r="V244" s="12">
        <v>282</v>
      </c>
      <c r="W244" s="30">
        <f t="shared" si="55"/>
        <v>22615</v>
      </c>
      <c r="X244" s="7">
        <f t="shared" si="56"/>
        <v>4.8864028299801019</v>
      </c>
    </row>
    <row r="245" spans="1:51" x14ac:dyDescent="0.25">
      <c r="A245" s="10">
        <v>42970</v>
      </c>
      <c r="B245" s="11" t="s">
        <v>15</v>
      </c>
      <c r="C245" s="28">
        <f t="shared" si="50"/>
        <v>4.8801843996700844</v>
      </c>
      <c r="D245" s="12">
        <v>21465</v>
      </c>
      <c r="E245" s="12">
        <v>630</v>
      </c>
      <c r="F245" s="12">
        <v>168</v>
      </c>
      <c r="G245" s="12">
        <v>63</v>
      </c>
      <c r="H245" s="12">
        <v>306</v>
      </c>
      <c r="I245" s="21">
        <f t="shared" si="51"/>
        <v>22632</v>
      </c>
      <c r="J245" s="7">
        <f t="shared" si="52"/>
        <v>4.8948833510074232</v>
      </c>
      <c r="K245" s="12">
        <v>20986</v>
      </c>
      <c r="L245" s="12">
        <v>932</v>
      </c>
      <c r="M245" s="12">
        <v>251</v>
      </c>
      <c r="N245" s="12">
        <v>88</v>
      </c>
      <c r="O245" s="12">
        <v>375</v>
      </c>
      <c r="P245" s="21">
        <f t="shared" si="53"/>
        <v>22632</v>
      </c>
      <c r="Q245" s="7">
        <f t="shared" si="54"/>
        <v>4.8586956521739131</v>
      </c>
      <c r="R245" s="12">
        <v>21250</v>
      </c>
      <c r="S245" s="12">
        <v>825</v>
      </c>
      <c r="T245" s="12">
        <v>218</v>
      </c>
      <c r="U245" s="12">
        <v>59</v>
      </c>
      <c r="V245" s="12">
        <v>280</v>
      </c>
      <c r="W245" s="30">
        <f t="shared" si="55"/>
        <v>22632</v>
      </c>
      <c r="X245" s="7">
        <f t="shared" si="56"/>
        <v>4.8869741958289152</v>
      </c>
    </row>
    <row r="246" spans="1:51" x14ac:dyDescent="0.25">
      <c r="A246" s="10">
        <v>42971</v>
      </c>
      <c r="B246" s="11" t="s">
        <v>16</v>
      </c>
      <c r="C246" s="28">
        <f t="shared" si="50"/>
        <v>4.8803947562233025</v>
      </c>
      <c r="D246" s="12">
        <v>21467</v>
      </c>
      <c r="E246" s="12">
        <v>629</v>
      </c>
      <c r="F246" s="12">
        <v>167</v>
      </c>
      <c r="G246" s="12">
        <v>63</v>
      </c>
      <c r="H246" s="12">
        <v>304</v>
      </c>
      <c r="I246" s="21">
        <f t="shared" si="51"/>
        <v>22630</v>
      </c>
      <c r="J246" s="7">
        <f t="shared" si="52"/>
        <v>4.8953601414052139</v>
      </c>
      <c r="K246" s="12">
        <v>20986</v>
      </c>
      <c r="L246" s="12">
        <v>929</v>
      </c>
      <c r="M246" s="12">
        <v>252</v>
      </c>
      <c r="N246" s="12">
        <v>88</v>
      </c>
      <c r="O246" s="12">
        <v>375</v>
      </c>
      <c r="P246" s="21">
        <f t="shared" si="53"/>
        <v>22630</v>
      </c>
      <c r="Q246" s="7">
        <f t="shared" si="54"/>
        <v>4.8587273530711448</v>
      </c>
      <c r="R246" s="12">
        <v>21251</v>
      </c>
      <c r="S246" s="12">
        <v>822</v>
      </c>
      <c r="T246" s="12">
        <v>218</v>
      </c>
      <c r="U246" s="12">
        <v>59</v>
      </c>
      <c r="V246" s="12">
        <v>280</v>
      </c>
      <c r="W246" s="30">
        <f t="shared" si="55"/>
        <v>22630</v>
      </c>
      <c r="X246" s="7">
        <f t="shared" si="56"/>
        <v>4.887096774193548</v>
      </c>
    </row>
    <row r="247" spans="1:51" x14ac:dyDescent="0.25">
      <c r="A247" s="10">
        <v>42972</v>
      </c>
      <c r="B247" s="11" t="s">
        <v>17</v>
      </c>
      <c r="C247" s="28">
        <f t="shared" si="50"/>
        <v>4.880078511238028</v>
      </c>
      <c r="D247" s="12">
        <v>21422</v>
      </c>
      <c r="E247" s="12">
        <v>629</v>
      </c>
      <c r="F247" s="12">
        <v>167</v>
      </c>
      <c r="G247" s="12">
        <v>64</v>
      </c>
      <c r="H247" s="12">
        <v>305</v>
      </c>
      <c r="I247" s="21">
        <f t="shared" si="51"/>
        <v>22587</v>
      </c>
      <c r="J247" s="7">
        <f t="shared" si="52"/>
        <v>4.8948510204985167</v>
      </c>
      <c r="K247" s="12">
        <v>20946</v>
      </c>
      <c r="L247" s="12">
        <v>925</v>
      </c>
      <c r="M247" s="12">
        <v>252</v>
      </c>
      <c r="N247" s="12">
        <v>89</v>
      </c>
      <c r="O247" s="12">
        <v>375</v>
      </c>
      <c r="P247" s="21">
        <f t="shared" si="53"/>
        <v>22587</v>
      </c>
      <c r="Q247" s="7">
        <f t="shared" si="54"/>
        <v>4.8585026785318988</v>
      </c>
      <c r="R247" s="12">
        <v>21209</v>
      </c>
      <c r="S247" s="12">
        <v>821</v>
      </c>
      <c r="T247" s="12">
        <v>218</v>
      </c>
      <c r="U247" s="12">
        <v>58</v>
      </c>
      <c r="V247" s="12">
        <v>281</v>
      </c>
      <c r="W247" s="30">
        <f t="shared" si="55"/>
        <v>22587</v>
      </c>
      <c r="X247" s="7">
        <f t="shared" si="56"/>
        <v>4.8868818346836678</v>
      </c>
    </row>
    <row r="248" spans="1:51" x14ac:dyDescent="0.25">
      <c r="A248" s="10">
        <v>42973</v>
      </c>
      <c r="B248" s="11" t="s">
        <v>18</v>
      </c>
      <c r="C248" s="28">
        <f t="shared" si="50"/>
        <v>4.879702692319059</v>
      </c>
      <c r="D248" s="12">
        <v>21388</v>
      </c>
      <c r="E248" s="12">
        <v>631</v>
      </c>
      <c r="F248" s="12">
        <v>166</v>
      </c>
      <c r="G248" s="12">
        <v>66</v>
      </c>
      <c r="H248" s="12">
        <v>307</v>
      </c>
      <c r="I248" s="21">
        <f t="shared" si="51"/>
        <v>22558</v>
      </c>
      <c r="J248" s="7">
        <f t="shared" si="52"/>
        <v>4.8940952212075537</v>
      </c>
      <c r="K248" s="12">
        <v>20915</v>
      </c>
      <c r="L248" s="12">
        <v>925</v>
      </c>
      <c r="M248" s="12">
        <v>254</v>
      </c>
      <c r="N248" s="12">
        <v>89</v>
      </c>
      <c r="O248" s="12">
        <v>375</v>
      </c>
      <c r="P248" s="21">
        <f t="shared" si="53"/>
        <v>22558</v>
      </c>
      <c r="Q248" s="7">
        <f t="shared" si="54"/>
        <v>4.8581434524337261</v>
      </c>
      <c r="R248" s="12">
        <v>21181</v>
      </c>
      <c r="S248" s="12">
        <v>822</v>
      </c>
      <c r="T248" s="12">
        <v>216</v>
      </c>
      <c r="U248" s="12">
        <v>58</v>
      </c>
      <c r="V248" s="12">
        <v>281</v>
      </c>
      <c r="W248" s="30">
        <f t="shared" si="55"/>
        <v>22558</v>
      </c>
      <c r="X248" s="7">
        <f t="shared" si="56"/>
        <v>4.886869403315897</v>
      </c>
    </row>
    <row r="249" spans="1:51" x14ac:dyDescent="0.25">
      <c r="A249" s="10">
        <v>42974</v>
      </c>
      <c r="B249" s="11" t="s">
        <v>12</v>
      </c>
      <c r="C249" s="28">
        <f t="shared" si="50"/>
        <v>4.8792102456162443</v>
      </c>
      <c r="D249" s="12">
        <v>21345</v>
      </c>
      <c r="E249" s="12">
        <v>628</v>
      </c>
      <c r="F249" s="12">
        <v>168</v>
      </c>
      <c r="G249" s="12">
        <v>66</v>
      </c>
      <c r="H249" s="12">
        <v>308</v>
      </c>
      <c r="I249" s="21">
        <f t="shared" si="51"/>
        <v>22515</v>
      </c>
      <c r="J249" s="7">
        <f t="shared" si="52"/>
        <v>4.8936708860759497</v>
      </c>
      <c r="K249" s="12">
        <v>20873</v>
      </c>
      <c r="L249" s="12">
        <v>923</v>
      </c>
      <c r="M249" s="12">
        <v>253</v>
      </c>
      <c r="N249" s="12">
        <v>90</v>
      </c>
      <c r="O249" s="12">
        <v>377</v>
      </c>
      <c r="P249" s="21">
        <f t="shared" si="53"/>
        <v>22516</v>
      </c>
      <c r="Q249" s="7">
        <f t="shared" si="54"/>
        <v>4.8575679516788064</v>
      </c>
      <c r="R249" s="12">
        <v>21139</v>
      </c>
      <c r="S249" s="12">
        <v>820</v>
      </c>
      <c r="T249" s="12">
        <v>216</v>
      </c>
      <c r="U249" s="12">
        <v>58</v>
      </c>
      <c r="V249" s="12">
        <v>283</v>
      </c>
      <c r="W249" s="30">
        <f t="shared" si="55"/>
        <v>22516</v>
      </c>
      <c r="X249" s="7">
        <f t="shared" si="56"/>
        <v>4.8863918990939776</v>
      </c>
    </row>
    <row r="250" spans="1:51" x14ac:dyDescent="0.25">
      <c r="A250" s="10">
        <v>42975</v>
      </c>
      <c r="B250" s="11" t="s">
        <v>13</v>
      </c>
      <c r="C250" s="28">
        <f t="shared" si="50"/>
        <v>4.8790304647542806</v>
      </c>
      <c r="D250" s="12">
        <v>21313</v>
      </c>
      <c r="E250" s="12">
        <v>630</v>
      </c>
      <c r="F250" s="12">
        <v>168</v>
      </c>
      <c r="G250" s="12">
        <v>66</v>
      </c>
      <c r="H250" s="12">
        <v>308</v>
      </c>
      <c r="I250" s="21">
        <f t="shared" si="51"/>
        <v>22485</v>
      </c>
      <c r="J250" s="7">
        <f t="shared" si="52"/>
        <v>4.8934400711585502</v>
      </c>
      <c r="K250" s="12">
        <v>20839</v>
      </c>
      <c r="L250" s="12">
        <v>927</v>
      </c>
      <c r="M250" s="12">
        <v>253</v>
      </c>
      <c r="N250" s="12">
        <v>91</v>
      </c>
      <c r="O250" s="12">
        <v>375</v>
      </c>
      <c r="P250" s="21">
        <f t="shared" si="53"/>
        <v>22485</v>
      </c>
      <c r="Q250" s="7">
        <f t="shared" si="54"/>
        <v>4.8574160551478762</v>
      </c>
      <c r="R250" s="12">
        <v>21108</v>
      </c>
      <c r="S250" s="12">
        <v>820</v>
      </c>
      <c r="T250" s="12">
        <v>216</v>
      </c>
      <c r="U250" s="12">
        <v>58</v>
      </c>
      <c r="V250" s="12">
        <v>283</v>
      </c>
      <c r="W250" s="30">
        <f t="shared" si="55"/>
        <v>22485</v>
      </c>
      <c r="X250" s="7">
        <f t="shared" si="56"/>
        <v>4.8862352679564154</v>
      </c>
    </row>
    <row r="251" spans="1:51" x14ac:dyDescent="0.25">
      <c r="A251" s="10">
        <v>42976</v>
      </c>
      <c r="B251" s="11" t="s">
        <v>14</v>
      </c>
      <c r="C251" s="28">
        <f t="shared" si="50"/>
        <v>4.878569556252411</v>
      </c>
      <c r="D251" s="12">
        <v>21219</v>
      </c>
      <c r="E251" s="12">
        <v>630</v>
      </c>
      <c r="F251" s="12">
        <v>170</v>
      </c>
      <c r="G251" s="12">
        <v>65</v>
      </c>
      <c r="H251" s="12">
        <v>309</v>
      </c>
      <c r="I251" s="21">
        <f t="shared" si="51"/>
        <v>22393</v>
      </c>
      <c r="J251" s="7">
        <f t="shared" si="52"/>
        <v>4.8927789934354484</v>
      </c>
      <c r="K251" s="12">
        <v>20806</v>
      </c>
      <c r="L251" s="12">
        <v>928</v>
      </c>
      <c r="M251" s="12">
        <v>253</v>
      </c>
      <c r="N251" s="12">
        <v>91</v>
      </c>
      <c r="O251" s="12">
        <v>375</v>
      </c>
      <c r="P251" s="21">
        <f t="shared" si="53"/>
        <v>22453</v>
      </c>
      <c r="Q251" s="7">
        <f t="shared" si="54"/>
        <v>4.8571683071304506</v>
      </c>
      <c r="R251" s="12">
        <v>21073</v>
      </c>
      <c r="S251" s="12">
        <v>821</v>
      </c>
      <c r="T251" s="12">
        <v>216</v>
      </c>
      <c r="U251" s="12">
        <v>60</v>
      </c>
      <c r="V251" s="12">
        <v>283</v>
      </c>
      <c r="W251" s="30">
        <f t="shared" si="55"/>
        <v>22453</v>
      </c>
      <c r="X251" s="7">
        <f t="shared" si="56"/>
        <v>4.885761368191333</v>
      </c>
    </row>
    <row r="252" spans="1:51" x14ac:dyDescent="0.25">
      <c r="A252" s="10">
        <v>42977</v>
      </c>
      <c r="B252" s="11" t="s">
        <v>15</v>
      </c>
      <c r="C252" s="28">
        <f t="shared" si="50"/>
        <v>4.8783298075653496</v>
      </c>
      <c r="D252" s="12">
        <v>21212</v>
      </c>
      <c r="E252" s="12">
        <v>634</v>
      </c>
      <c r="F252" s="12">
        <v>169</v>
      </c>
      <c r="G252" s="12">
        <v>64</v>
      </c>
      <c r="H252" s="12">
        <v>309</v>
      </c>
      <c r="I252" s="21">
        <f t="shared" si="51"/>
        <v>22388</v>
      </c>
      <c r="J252" s="7">
        <f t="shared" si="52"/>
        <v>4.892799714132571</v>
      </c>
      <c r="K252" s="12">
        <v>20741</v>
      </c>
      <c r="L252" s="12">
        <v>930</v>
      </c>
      <c r="M252" s="12">
        <v>253</v>
      </c>
      <c r="N252" s="12">
        <v>90</v>
      </c>
      <c r="O252" s="12">
        <v>375</v>
      </c>
      <c r="P252" s="21">
        <f t="shared" si="53"/>
        <v>22389</v>
      </c>
      <c r="Q252" s="7">
        <f t="shared" si="54"/>
        <v>4.85680468087007</v>
      </c>
      <c r="R252" s="12">
        <v>21009</v>
      </c>
      <c r="S252" s="12">
        <v>820</v>
      </c>
      <c r="T252" s="12">
        <v>215</v>
      </c>
      <c r="U252" s="12">
        <v>60</v>
      </c>
      <c r="V252" s="12">
        <v>284</v>
      </c>
      <c r="W252" s="30">
        <f t="shared" si="55"/>
        <v>22388</v>
      </c>
      <c r="X252" s="7">
        <f t="shared" si="56"/>
        <v>4.885385027693407</v>
      </c>
    </row>
    <row r="253" spans="1:51" x14ac:dyDescent="0.25">
      <c r="A253" s="10">
        <v>42978</v>
      </c>
      <c r="B253" s="11" t="s">
        <v>16</v>
      </c>
      <c r="C253" s="28">
        <f t="shared" si="50"/>
        <v>4.8781390904476103</v>
      </c>
      <c r="D253" s="12">
        <v>21151</v>
      </c>
      <c r="E253" s="12">
        <v>634</v>
      </c>
      <c r="F253" s="12">
        <v>167</v>
      </c>
      <c r="G253" s="12">
        <v>64</v>
      </c>
      <c r="H253" s="12">
        <v>310</v>
      </c>
      <c r="I253" s="21">
        <f t="shared" si="51"/>
        <v>22326</v>
      </c>
      <c r="J253" s="7">
        <f t="shared" si="52"/>
        <v>4.8925020155872074</v>
      </c>
      <c r="K253" s="12">
        <v>20678</v>
      </c>
      <c r="L253" s="12">
        <v>932</v>
      </c>
      <c r="M253" s="12">
        <v>252</v>
      </c>
      <c r="N253" s="12">
        <v>90</v>
      </c>
      <c r="O253" s="12">
        <v>374</v>
      </c>
      <c r="P253" s="21">
        <f t="shared" si="53"/>
        <v>22326</v>
      </c>
      <c r="Q253" s="7">
        <f t="shared" si="54"/>
        <v>4.8565797724625996</v>
      </c>
      <c r="R253" s="12">
        <v>20948</v>
      </c>
      <c r="S253" s="12">
        <v>822</v>
      </c>
      <c r="T253" s="12">
        <v>213</v>
      </c>
      <c r="U253" s="12">
        <v>60</v>
      </c>
      <c r="V253" s="12">
        <v>283</v>
      </c>
      <c r="W253" s="30">
        <f t="shared" si="55"/>
        <v>22326</v>
      </c>
      <c r="X253" s="7">
        <f t="shared" si="56"/>
        <v>4.885335483293022</v>
      </c>
    </row>
    <row r="254" spans="1:51" x14ac:dyDescent="0.25">
      <c r="A254" s="27">
        <v>42948</v>
      </c>
      <c r="B254" s="11" t="s">
        <v>19</v>
      </c>
      <c r="C254" s="7">
        <f>AVERAGE(C223:C253)</f>
        <v>4.8805293288553164</v>
      </c>
      <c r="D254" s="12">
        <f>AVERAGE(D223:D253)</f>
        <v>21244.516129032258</v>
      </c>
      <c r="E254" s="12">
        <f t="shared" ref="E254:X254" si="57">AVERAGE(E223:E253)</f>
        <v>620.12903225806451</v>
      </c>
      <c r="F254" s="12">
        <f t="shared" si="57"/>
        <v>162.93548387096774</v>
      </c>
      <c r="G254" s="12">
        <f t="shared" si="57"/>
        <v>63.29032258064516</v>
      </c>
      <c r="H254" s="12">
        <f t="shared" si="57"/>
        <v>299.35483870967744</v>
      </c>
      <c r="I254" s="12">
        <f t="shared" si="57"/>
        <v>22390.225806451614</v>
      </c>
      <c r="J254" s="7">
        <f t="shared" si="57"/>
        <v>4.8957982066406149</v>
      </c>
      <c r="K254" s="12">
        <f t="shared" si="57"/>
        <v>20768.580645161292</v>
      </c>
      <c r="L254" s="12">
        <f t="shared" si="57"/>
        <v>919.29032258064512</v>
      </c>
      <c r="M254" s="12">
        <f t="shared" si="57"/>
        <v>255.19354838709677</v>
      </c>
      <c r="N254" s="12">
        <f t="shared" si="57"/>
        <v>84.774193548387103</v>
      </c>
      <c r="O254" s="12">
        <f t="shared" si="57"/>
        <v>370.61290322580646</v>
      </c>
      <c r="P254" s="12">
        <f t="shared" si="57"/>
        <v>22398.451612903227</v>
      </c>
      <c r="Q254" s="7">
        <f t="shared" si="57"/>
        <v>4.8586444301309601</v>
      </c>
      <c r="R254" s="12">
        <f t="shared" si="57"/>
        <v>21025.064516129034</v>
      </c>
      <c r="S254" s="12">
        <f t="shared" si="57"/>
        <v>812.51612903225805</v>
      </c>
      <c r="T254" s="12">
        <f t="shared" si="57"/>
        <v>215.70967741935485</v>
      </c>
      <c r="U254" s="12">
        <f t="shared" si="57"/>
        <v>58.967741935483872</v>
      </c>
      <c r="V254" s="12">
        <f t="shared" si="57"/>
        <v>276.48387096774195</v>
      </c>
      <c r="W254" s="12">
        <f t="shared" si="57"/>
        <v>22388.741935483871</v>
      </c>
      <c r="X254" s="7">
        <f t="shared" si="57"/>
        <v>4.8871453497943778</v>
      </c>
    </row>
    <row r="255" spans="1:51" s="3" customFormat="1" x14ac:dyDescent="0.25">
      <c r="A255" s="10">
        <v>42979</v>
      </c>
      <c r="B255" s="11" t="s">
        <v>17</v>
      </c>
      <c r="C255" s="28">
        <f t="shared" ref="C255:C284" si="58">AVERAGE(J255,Q255,X255)</f>
        <v>4.8784609852571021</v>
      </c>
      <c r="D255" s="12">
        <v>21080</v>
      </c>
      <c r="E255" s="12">
        <v>633</v>
      </c>
      <c r="F255" s="12">
        <v>165</v>
      </c>
      <c r="G255" s="12">
        <v>63</v>
      </c>
      <c r="H255" s="12">
        <v>307</v>
      </c>
      <c r="I255" s="21">
        <f t="shared" ref="I255:I284" si="59">SUM(D255:H255)</f>
        <v>22248</v>
      </c>
      <c r="J255" s="7">
        <f t="shared" ref="J255:J284" si="60">(D255*5+E255*4+F255*3+G255*2+H255*1)/I255</f>
        <v>4.893024092053218</v>
      </c>
      <c r="K255" s="12">
        <v>20606</v>
      </c>
      <c r="L255" s="12">
        <v>930</v>
      </c>
      <c r="M255" s="12">
        <v>252</v>
      </c>
      <c r="N255" s="12">
        <v>89</v>
      </c>
      <c r="O255" s="12">
        <v>371</v>
      </c>
      <c r="P255" s="21">
        <f t="shared" ref="P255:P284" si="61">SUM(K255:O255)</f>
        <v>22248</v>
      </c>
      <c r="Q255" s="7">
        <f t="shared" ref="Q255:Q284" si="62">(K255*5+L255*4+M255*3+N255*2+O255*1)/P255</f>
        <v>4.8568410643653364</v>
      </c>
      <c r="R255" s="12">
        <v>20874</v>
      </c>
      <c r="S255" s="12">
        <v>821</v>
      </c>
      <c r="T255" s="12">
        <v>214</v>
      </c>
      <c r="U255" s="12">
        <v>58</v>
      </c>
      <c r="V255" s="12">
        <v>281</v>
      </c>
      <c r="W255" s="30">
        <f t="shared" ref="W255:W284" si="63">SUM(R255:V255)</f>
        <v>22248</v>
      </c>
      <c r="X255" s="7">
        <f t="shared" ref="X255:X284" si="64">(R255*5+S255*4+T255*3+U255*2+V255*1)/W255</f>
        <v>4.8855177993527512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s="3" customFormat="1" x14ac:dyDescent="0.25">
      <c r="A256" s="10">
        <v>42980</v>
      </c>
      <c r="B256" s="11" t="s">
        <v>18</v>
      </c>
      <c r="C256" s="28">
        <f t="shared" si="58"/>
        <v>4.87773472307597</v>
      </c>
      <c r="D256" s="12">
        <v>20942</v>
      </c>
      <c r="E256" s="12">
        <v>632</v>
      </c>
      <c r="F256" s="12">
        <v>165</v>
      </c>
      <c r="G256" s="12">
        <v>63</v>
      </c>
      <c r="H256" s="12">
        <v>308</v>
      </c>
      <c r="I256" s="21">
        <f t="shared" si="59"/>
        <v>22110</v>
      </c>
      <c r="J256" s="7">
        <f t="shared" si="60"/>
        <v>4.8922207146087739</v>
      </c>
      <c r="K256" s="12">
        <v>20471</v>
      </c>
      <c r="L256" s="12">
        <v>927</v>
      </c>
      <c r="M256" s="12">
        <v>251</v>
      </c>
      <c r="N256" s="12">
        <v>89</v>
      </c>
      <c r="O256" s="12">
        <v>373</v>
      </c>
      <c r="P256" s="21">
        <f t="shared" si="61"/>
        <v>22111</v>
      </c>
      <c r="Q256" s="7">
        <f t="shared" si="62"/>
        <v>4.8558183709465874</v>
      </c>
      <c r="R256" s="12">
        <v>20742</v>
      </c>
      <c r="S256" s="12">
        <v>817</v>
      </c>
      <c r="T256" s="12">
        <v>213</v>
      </c>
      <c r="U256" s="12">
        <v>56</v>
      </c>
      <c r="V256" s="12">
        <v>282</v>
      </c>
      <c r="W256" s="21">
        <f t="shared" si="63"/>
        <v>22110</v>
      </c>
      <c r="X256" s="7">
        <f t="shared" si="64"/>
        <v>4.885165083672546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s="3" customFormat="1" x14ac:dyDescent="0.25">
      <c r="A257" s="10">
        <v>42981</v>
      </c>
      <c r="B257" s="11" t="s">
        <v>12</v>
      </c>
      <c r="C257" s="28">
        <f t="shared" si="58"/>
        <v>4.8772599833295445</v>
      </c>
      <c r="D257" s="12">
        <v>20832</v>
      </c>
      <c r="E257" s="12">
        <v>628</v>
      </c>
      <c r="F257" s="12">
        <v>163</v>
      </c>
      <c r="G257" s="12">
        <v>64</v>
      </c>
      <c r="H257" s="12">
        <v>308</v>
      </c>
      <c r="I257" s="21">
        <f t="shared" si="59"/>
        <v>21995</v>
      </c>
      <c r="J257" s="7">
        <f t="shared" si="60"/>
        <v>4.8918845192089115</v>
      </c>
      <c r="K257" s="12">
        <v>20365</v>
      </c>
      <c r="L257" s="12">
        <v>916</v>
      </c>
      <c r="M257" s="12">
        <v>251</v>
      </c>
      <c r="N257" s="12">
        <v>89</v>
      </c>
      <c r="O257" s="12">
        <v>374</v>
      </c>
      <c r="P257" s="21">
        <f t="shared" si="61"/>
        <v>21995</v>
      </c>
      <c r="Q257" s="7">
        <f t="shared" si="62"/>
        <v>4.8553762218686067</v>
      </c>
      <c r="R257" s="12">
        <v>20631</v>
      </c>
      <c r="S257" s="12">
        <v>810</v>
      </c>
      <c r="T257" s="12">
        <v>215</v>
      </c>
      <c r="U257" s="12">
        <v>56</v>
      </c>
      <c r="V257" s="12">
        <v>283</v>
      </c>
      <c r="W257" s="21">
        <f t="shared" si="63"/>
        <v>21995</v>
      </c>
      <c r="X257" s="7">
        <f t="shared" si="64"/>
        <v>4.884519208911116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s="3" customFormat="1" x14ac:dyDescent="0.25">
      <c r="A258" s="10">
        <v>42982</v>
      </c>
      <c r="B258" s="11" t="s">
        <v>13</v>
      </c>
      <c r="C258" s="28">
        <f t="shared" si="58"/>
        <v>4.876850288287466</v>
      </c>
      <c r="D258" s="12">
        <v>20751</v>
      </c>
      <c r="E258" s="12">
        <v>627</v>
      </c>
      <c r="F258" s="12">
        <v>163</v>
      </c>
      <c r="G258" s="12">
        <v>63</v>
      </c>
      <c r="H258" s="12">
        <v>307</v>
      </c>
      <c r="I258" s="21">
        <f t="shared" si="59"/>
        <v>21911</v>
      </c>
      <c r="J258" s="7">
        <f t="shared" si="60"/>
        <v>4.8918351512938703</v>
      </c>
      <c r="K258" s="12">
        <v>20279</v>
      </c>
      <c r="L258" s="12">
        <v>917</v>
      </c>
      <c r="M258" s="12">
        <v>252</v>
      </c>
      <c r="N258" s="12">
        <v>87</v>
      </c>
      <c r="O258" s="12">
        <v>376</v>
      </c>
      <c r="P258" s="21">
        <f t="shared" si="61"/>
        <v>21911</v>
      </c>
      <c r="Q258" s="7">
        <f t="shared" si="62"/>
        <v>4.8545935831317601</v>
      </c>
      <c r="R258" s="12">
        <v>20547</v>
      </c>
      <c r="S258" s="12">
        <v>811</v>
      </c>
      <c r="T258" s="12">
        <v>214</v>
      </c>
      <c r="U258" s="12">
        <v>56</v>
      </c>
      <c r="V258" s="12">
        <v>283</v>
      </c>
      <c r="W258" s="21">
        <f t="shared" si="63"/>
        <v>21911</v>
      </c>
      <c r="X258" s="7">
        <f t="shared" si="64"/>
        <v>4.8841221304367668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s="3" customFormat="1" x14ac:dyDescent="0.25">
      <c r="A259" s="10">
        <v>42983</v>
      </c>
      <c r="B259" s="11" t="s">
        <v>14</v>
      </c>
      <c r="C259" s="28">
        <f t="shared" si="58"/>
        <v>4.8759785743716515</v>
      </c>
      <c r="D259" s="12">
        <v>20677</v>
      </c>
      <c r="E259" s="12">
        <v>629</v>
      </c>
      <c r="F259" s="12">
        <v>165</v>
      </c>
      <c r="G259" s="12">
        <v>64</v>
      </c>
      <c r="H259" s="12">
        <v>308</v>
      </c>
      <c r="I259" s="21">
        <f t="shared" si="59"/>
        <v>21843</v>
      </c>
      <c r="J259" s="7">
        <f t="shared" si="60"/>
        <v>4.8909032642036347</v>
      </c>
      <c r="K259" s="12">
        <v>20206</v>
      </c>
      <c r="L259" s="12">
        <v>918</v>
      </c>
      <c r="M259" s="12">
        <v>256</v>
      </c>
      <c r="N259" s="12">
        <v>87</v>
      </c>
      <c r="O259" s="12">
        <v>376</v>
      </c>
      <c r="P259" s="21">
        <f t="shared" si="61"/>
        <v>21843</v>
      </c>
      <c r="Q259" s="7">
        <f t="shared" si="62"/>
        <v>4.8537288833951377</v>
      </c>
      <c r="R259" s="12">
        <v>20475</v>
      </c>
      <c r="S259" s="12">
        <v>813</v>
      </c>
      <c r="T259" s="12">
        <v>214</v>
      </c>
      <c r="U259" s="12">
        <v>56</v>
      </c>
      <c r="V259" s="12">
        <v>285</v>
      </c>
      <c r="W259" s="21">
        <f t="shared" si="63"/>
        <v>21843</v>
      </c>
      <c r="X259" s="7">
        <f t="shared" si="64"/>
        <v>4.8833035755161838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s="3" customFormat="1" x14ac:dyDescent="0.25">
      <c r="A260" s="10">
        <v>42984</v>
      </c>
      <c r="B260" s="11" t="s">
        <v>15</v>
      </c>
      <c r="C260" s="28">
        <f t="shared" si="58"/>
        <v>4.8755708812260536</v>
      </c>
      <c r="D260" s="12">
        <v>20586</v>
      </c>
      <c r="E260" s="12">
        <v>628</v>
      </c>
      <c r="F260" s="12">
        <v>163</v>
      </c>
      <c r="G260" s="12">
        <v>64</v>
      </c>
      <c r="H260" s="12">
        <v>309</v>
      </c>
      <c r="I260" s="21">
        <f t="shared" si="59"/>
        <v>21750</v>
      </c>
      <c r="J260" s="7">
        <f t="shared" si="60"/>
        <v>4.8904827586206894</v>
      </c>
      <c r="K260" s="12">
        <v>20116</v>
      </c>
      <c r="L260" s="12">
        <v>916</v>
      </c>
      <c r="M260" s="12">
        <v>255</v>
      </c>
      <c r="N260" s="12">
        <v>88</v>
      </c>
      <c r="O260" s="12">
        <v>375</v>
      </c>
      <c r="P260" s="21">
        <f t="shared" si="61"/>
        <v>21750</v>
      </c>
      <c r="Q260" s="7">
        <f t="shared" si="62"/>
        <v>4.8533333333333335</v>
      </c>
      <c r="R260" s="12">
        <v>20386</v>
      </c>
      <c r="S260" s="12">
        <v>809</v>
      </c>
      <c r="T260" s="12">
        <v>213</v>
      </c>
      <c r="U260" s="12">
        <v>56</v>
      </c>
      <c r="V260" s="12">
        <v>286</v>
      </c>
      <c r="W260" s="21">
        <f t="shared" si="63"/>
        <v>21750</v>
      </c>
      <c r="X260" s="7">
        <f t="shared" si="64"/>
        <v>4.8828965517241381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s="3" customFormat="1" x14ac:dyDescent="0.25">
      <c r="A261" s="10">
        <v>42985</v>
      </c>
      <c r="B261" s="11" t="s">
        <v>16</v>
      </c>
      <c r="C261" s="28">
        <f t="shared" si="58"/>
        <v>4.8749538234207606</v>
      </c>
      <c r="D261" s="12">
        <v>20494</v>
      </c>
      <c r="E261" s="12">
        <v>626</v>
      </c>
      <c r="F261" s="12">
        <v>163</v>
      </c>
      <c r="G261" s="12">
        <v>64</v>
      </c>
      <c r="H261" s="12">
        <v>309</v>
      </c>
      <c r="I261" s="21">
        <f t="shared" si="59"/>
        <v>21656</v>
      </c>
      <c r="J261" s="7">
        <f t="shared" si="60"/>
        <v>4.8900997414111567</v>
      </c>
      <c r="K261" s="12">
        <v>20021</v>
      </c>
      <c r="L261" s="12">
        <v>916</v>
      </c>
      <c r="M261" s="12">
        <v>257</v>
      </c>
      <c r="N261" s="12">
        <v>88</v>
      </c>
      <c r="O261" s="12">
        <v>374</v>
      </c>
      <c r="P261" s="21">
        <f t="shared" si="61"/>
        <v>21656</v>
      </c>
      <c r="Q261" s="7">
        <f t="shared" si="62"/>
        <v>4.8526967122275586</v>
      </c>
      <c r="R261" s="12">
        <v>20290</v>
      </c>
      <c r="S261" s="12">
        <v>809</v>
      </c>
      <c r="T261" s="12">
        <v>213</v>
      </c>
      <c r="U261" s="12">
        <v>57</v>
      </c>
      <c r="V261" s="12">
        <v>287</v>
      </c>
      <c r="W261" s="21">
        <f t="shared" si="63"/>
        <v>21656</v>
      </c>
      <c r="X261" s="7">
        <f t="shared" si="64"/>
        <v>4.8820650166235682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s="3" customFormat="1" x14ac:dyDescent="0.25">
      <c r="A262" s="10">
        <v>42986</v>
      </c>
      <c r="B262" s="11" t="s">
        <v>17</v>
      </c>
      <c r="C262" s="28">
        <f t="shared" si="58"/>
        <v>4.8747623684332551</v>
      </c>
      <c r="D262" s="12">
        <v>20403</v>
      </c>
      <c r="E262" s="12">
        <v>627</v>
      </c>
      <c r="F262" s="12">
        <v>164</v>
      </c>
      <c r="G262" s="12">
        <v>63</v>
      </c>
      <c r="H262" s="12">
        <v>310</v>
      </c>
      <c r="I262" s="21">
        <f t="shared" si="59"/>
        <v>21567</v>
      </c>
      <c r="J262" s="7">
        <f t="shared" si="60"/>
        <v>4.8894607502202438</v>
      </c>
      <c r="K262" s="12">
        <v>19938</v>
      </c>
      <c r="L262" s="12">
        <v>910</v>
      </c>
      <c r="M262" s="12">
        <v>259</v>
      </c>
      <c r="N262" s="12">
        <v>88</v>
      </c>
      <c r="O262" s="12">
        <v>372</v>
      </c>
      <c r="P262" s="21">
        <f t="shared" si="61"/>
        <v>21567</v>
      </c>
      <c r="Q262" s="7">
        <f t="shared" si="62"/>
        <v>4.8525525107803587</v>
      </c>
      <c r="R262" s="12">
        <v>20208</v>
      </c>
      <c r="S262" s="12">
        <v>806</v>
      </c>
      <c r="T262" s="12">
        <v>212</v>
      </c>
      <c r="U262" s="12">
        <v>55</v>
      </c>
      <c r="V262" s="12">
        <v>286</v>
      </c>
      <c r="W262" s="21">
        <f t="shared" si="63"/>
        <v>21567</v>
      </c>
      <c r="X262" s="7">
        <f t="shared" si="64"/>
        <v>4.8822738442991609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s="3" customFormat="1" x14ac:dyDescent="0.25">
      <c r="A263" s="10">
        <v>42987</v>
      </c>
      <c r="B263" s="11" t="s">
        <v>18</v>
      </c>
      <c r="C263" s="28">
        <f t="shared" si="58"/>
        <v>4.8745110821382012</v>
      </c>
      <c r="D263" s="12">
        <v>20314</v>
      </c>
      <c r="E263" s="12">
        <v>625</v>
      </c>
      <c r="F263" s="12">
        <v>164</v>
      </c>
      <c r="G263" s="12">
        <v>63</v>
      </c>
      <c r="H263" s="12">
        <v>310</v>
      </c>
      <c r="I263" s="21">
        <f t="shared" si="59"/>
        <v>21476</v>
      </c>
      <c r="J263" s="7">
        <f t="shared" si="60"/>
        <v>4.8890854907804062</v>
      </c>
      <c r="K263" s="12">
        <v>19852</v>
      </c>
      <c r="L263" s="12">
        <v>909</v>
      </c>
      <c r="M263" s="12">
        <v>256</v>
      </c>
      <c r="N263" s="12">
        <v>88</v>
      </c>
      <c r="O263" s="12">
        <v>371</v>
      </c>
      <c r="P263" s="21">
        <f t="shared" si="61"/>
        <v>21476</v>
      </c>
      <c r="Q263" s="7">
        <f t="shared" si="62"/>
        <v>4.8524399329484078</v>
      </c>
      <c r="R263" s="12">
        <v>20119</v>
      </c>
      <c r="S263" s="12">
        <v>807</v>
      </c>
      <c r="T263" s="12">
        <v>209</v>
      </c>
      <c r="U263" s="12">
        <v>55</v>
      </c>
      <c r="V263" s="12">
        <v>286</v>
      </c>
      <c r="W263" s="21">
        <f t="shared" si="63"/>
        <v>21476</v>
      </c>
      <c r="X263" s="7">
        <f t="shared" si="64"/>
        <v>4.8820078226857886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s="3" customFormat="1" x14ac:dyDescent="0.25">
      <c r="A264" s="10">
        <v>42988</v>
      </c>
      <c r="B264" s="11" t="s">
        <v>12</v>
      </c>
      <c r="C264" s="28">
        <f t="shared" si="58"/>
        <v>4.8745110821382012</v>
      </c>
      <c r="D264" s="12">
        <v>20314</v>
      </c>
      <c r="E264" s="12">
        <v>625</v>
      </c>
      <c r="F264" s="12">
        <v>164</v>
      </c>
      <c r="G264" s="12">
        <v>63</v>
      </c>
      <c r="H264" s="12">
        <v>310</v>
      </c>
      <c r="I264" s="21">
        <f t="shared" si="59"/>
        <v>21476</v>
      </c>
      <c r="J264" s="7">
        <f t="shared" si="60"/>
        <v>4.8890854907804062</v>
      </c>
      <c r="K264" s="12">
        <v>19852</v>
      </c>
      <c r="L264" s="12">
        <v>909</v>
      </c>
      <c r="M264" s="12">
        <v>256</v>
      </c>
      <c r="N264" s="12">
        <v>88</v>
      </c>
      <c r="O264" s="12">
        <v>371</v>
      </c>
      <c r="P264" s="21">
        <f t="shared" si="61"/>
        <v>21476</v>
      </c>
      <c r="Q264" s="7">
        <f t="shared" si="62"/>
        <v>4.8524399329484078</v>
      </c>
      <c r="R264" s="12">
        <v>20119</v>
      </c>
      <c r="S264" s="12">
        <v>807</v>
      </c>
      <c r="T264" s="12">
        <v>209</v>
      </c>
      <c r="U264" s="12">
        <v>55</v>
      </c>
      <c r="V264" s="12">
        <v>286</v>
      </c>
      <c r="W264" s="21">
        <f t="shared" si="63"/>
        <v>21476</v>
      </c>
      <c r="X264" s="7">
        <f t="shared" si="64"/>
        <v>4.8820078226857886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s="3" customFormat="1" x14ac:dyDescent="0.25">
      <c r="A265" s="10">
        <v>42989</v>
      </c>
      <c r="B265" s="11" t="s">
        <v>13</v>
      </c>
      <c r="C265" s="28">
        <f t="shared" si="58"/>
        <v>4.8741988460734254</v>
      </c>
      <c r="D265" s="12">
        <v>20173</v>
      </c>
      <c r="E265" s="12">
        <v>629</v>
      </c>
      <c r="F265" s="12">
        <v>163</v>
      </c>
      <c r="G265" s="12">
        <v>61</v>
      </c>
      <c r="H265" s="12">
        <v>311</v>
      </c>
      <c r="I265" s="21">
        <f t="shared" si="59"/>
        <v>21337</v>
      </c>
      <c r="J265" s="7">
        <f t="shared" si="60"/>
        <v>4.8883629376200961</v>
      </c>
      <c r="K265" s="12">
        <v>19712</v>
      </c>
      <c r="L265" s="12">
        <v>905</v>
      </c>
      <c r="M265" s="12">
        <v>252</v>
      </c>
      <c r="N265" s="12">
        <v>87</v>
      </c>
      <c r="O265" s="12">
        <v>371</v>
      </c>
      <c r="P265" s="21">
        <f t="shared" si="61"/>
        <v>21327</v>
      </c>
      <c r="Q265" s="7">
        <f t="shared" si="62"/>
        <v>4.8521123458526754</v>
      </c>
      <c r="R265" s="12">
        <v>19979</v>
      </c>
      <c r="S265" s="12">
        <v>805</v>
      </c>
      <c r="T265" s="12">
        <v>204</v>
      </c>
      <c r="U265" s="12">
        <v>55</v>
      </c>
      <c r="V265" s="12">
        <v>284</v>
      </c>
      <c r="W265" s="21">
        <f t="shared" si="63"/>
        <v>21327</v>
      </c>
      <c r="X265" s="7">
        <f t="shared" si="64"/>
        <v>4.8821212547475028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s="3" customFormat="1" x14ac:dyDescent="0.25">
      <c r="A266" s="10">
        <v>42990</v>
      </c>
      <c r="B266" s="11" t="s">
        <v>14</v>
      </c>
      <c r="C266" s="28">
        <f t="shared" si="58"/>
        <v>4.8740103162284631</v>
      </c>
      <c r="D266" s="12">
        <v>20111</v>
      </c>
      <c r="E266" s="12">
        <v>617</v>
      </c>
      <c r="F266" s="12">
        <v>163</v>
      </c>
      <c r="G266" s="12">
        <v>60</v>
      </c>
      <c r="H266" s="12">
        <v>310</v>
      </c>
      <c r="I266" s="21">
        <f t="shared" si="59"/>
        <v>21261</v>
      </c>
      <c r="J266" s="7">
        <f t="shared" si="60"/>
        <v>4.8888575325713752</v>
      </c>
      <c r="K266" s="12">
        <v>19647</v>
      </c>
      <c r="L266" s="12">
        <v>901</v>
      </c>
      <c r="M266" s="12">
        <v>255</v>
      </c>
      <c r="N266" s="12">
        <v>87</v>
      </c>
      <c r="O266" s="12">
        <v>371</v>
      </c>
      <c r="P266" s="21">
        <f t="shared" si="61"/>
        <v>21261</v>
      </c>
      <c r="Q266" s="7">
        <f t="shared" si="62"/>
        <v>4.851559192888387</v>
      </c>
      <c r="R266" s="12">
        <v>19913</v>
      </c>
      <c r="S266" s="12">
        <v>804</v>
      </c>
      <c r="T266" s="12">
        <v>204</v>
      </c>
      <c r="U266" s="12">
        <v>55</v>
      </c>
      <c r="V266" s="12">
        <v>285</v>
      </c>
      <c r="W266" s="21">
        <f t="shared" si="63"/>
        <v>21261</v>
      </c>
      <c r="X266" s="7">
        <f t="shared" si="64"/>
        <v>4.8816142232256245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s="3" customFormat="1" x14ac:dyDescent="0.25">
      <c r="A267" s="10">
        <v>42991</v>
      </c>
      <c r="B267" s="11" t="s">
        <v>15</v>
      </c>
      <c r="C267" s="28">
        <f t="shared" si="58"/>
        <v>4.8737876287039219</v>
      </c>
      <c r="D267" s="12">
        <v>20055</v>
      </c>
      <c r="E267" s="12">
        <v>616</v>
      </c>
      <c r="F267" s="12">
        <v>166</v>
      </c>
      <c r="G267" s="12">
        <v>60</v>
      </c>
      <c r="H267" s="12">
        <v>308</v>
      </c>
      <c r="I267" s="21">
        <f t="shared" si="59"/>
        <v>21205</v>
      </c>
      <c r="J267" s="7">
        <f t="shared" si="60"/>
        <v>4.8887054939872669</v>
      </c>
      <c r="K267" s="12">
        <v>19587</v>
      </c>
      <c r="L267" s="12">
        <v>905</v>
      </c>
      <c r="M267" s="12">
        <v>257</v>
      </c>
      <c r="N267" s="12">
        <v>88</v>
      </c>
      <c r="O267" s="12">
        <v>368</v>
      </c>
      <c r="P267" s="21">
        <f t="shared" si="61"/>
        <v>21205</v>
      </c>
      <c r="Q267" s="7">
        <f t="shared" si="62"/>
        <v>4.8512143362414522</v>
      </c>
      <c r="R267" s="12">
        <v>19855</v>
      </c>
      <c r="S267" s="12">
        <v>807</v>
      </c>
      <c r="T267" s="12">
        <v>205</v>
      </c>
      <c r="U267" s="12">
        <v>55</v>
      </c>
      <c r="V267" s="12">
        <v>283</v>
      </c>
      <c r="W267" s="21">
        <f t="shared" si="63"/>
        <v>21205</v>
      </c>
      <c r="X267" s="7">
        <f t="shared" si="64"/>
        <v>4.8814430558830466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s="3" customFormat="1" x14ac:dyDescent="0.25">
      <c r="A268" s="10">
        <v>42992</v>
      </c>
      <c r="B268" s="11" t="s">
        <v>16</v>
      </c>
      <c r="C268" s="28">
        <f t="shared" si="58"/>
        <v>4.8739067285529352</v>
      </c>
      <c r="D268" s="12">
        <v>19969</v>
      </c>
      <c r="E268" s="12">
        <v>615</v>
      </c>
      <c r="F268" s="12">
        <v>168</v>
      </c>
      <c r="G268" s="12">
        <v>58</v>
      </c>
      <c r="H268" s="12">
        <v>304</v>
      </c>
      <c r="I268" s="21">
        <f t="shared" si="59"/>
        <v>21114</v>
      </c>
      <c r="J268" s="7">
        <f t="shared" si="60"/>
        <v>4.8891256985886145</v>
      </c>
      <c r="K268" s="12">
        <v>19504</v>
      </c>
      <c r="L268" s="12">
        <v>900</v>
      </c>
      <c r="M268" s="12">
        <v>257</v>
      </c>
      <c r="N268" s="12">
        <v>87</v>
      </c>
      <c r="O268" s="12">
        <v>366</v>
      </c>
      <c r="P268" s="21">
        <f t="shared" si="61"/>
        <v>21114</v>
      </c>
      <c r="Q268" s="7">
        <f t="shared" si="62"/>
        <v>4.8513308705124558</v>
      </c>
      <c r="R268" s="12">
        <v>19771</v>
      </c>
      <c r="S268" s="12">
        <v>799</v>
      </c>
      <c r="T268" s="12">
        <v>206</v>
      </c>
      <c r="U268" s="12">
        <v>56</v>
      </c>
      <c r="V268" s="12">
        <v>282</v>
      </c>
      <c r="W268" s="21">
        <f t="shared" si="63"/>
        <v>21114</v>
      </c>
      <c r="X268" s="7">
        <f t="shared" si="64"/>
        <v>4.8812636165577343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s="3" customFormat="1" x14ac:dyDescent="0.25">
      <c r="A269" s="10">
        <v>42993</v>
      </c>
      <c r="B269" s="11" t="s">
        <v>17</v>
      </c>
      <c r="C269" s="28">
        <f t="shared" si="58"/>
        <v>4.8730014939130983</v>
      </c>
      <c r="D269" s="12">
        <v>19825</v>
      </c>
      <c r="E269" s="12">
        <v>617</v>
      </c>
      <c r="F269" s="12">
        <v>169</v>
      </c>
      <c r="G269" s="12">
        <v>58</v>
      </c>
      <c r="H269" s="12">
        <v>305</v>
      </c>
      <c r="I269" s="21">
        <f t="shared" si="59"/>
        <v>20974</v>
      </c>
      <c r="J269" s="7">
        <f t="shared" si="60"/>
        <v>4.8880041956708302</v>
      </c>
      <c r="K269" s="12">
        <v>19367</v>
      </c>
      <c r="L269" s="12">
        <v>897</v>
      </c>
      <c r="M269" s="12">
        <v>257</v>
      </c>
      <c r="N269" s="12">
        <v>86</v>
      </c>
      <c r="O269" s="12">
        <v>367</v>
      </c>
      <c r="P269" s="21">
        <f t="shared" si="61"/>
        <v>20974</v>
      </c>
      <c r="Q269" s="7">
        <f t="shared" si="62"/>
        <v>4.8504338705063414</v>
      </c>
      <c r="R269" s="12">
        <v>19632</v>
      </c>
      <c r="S269" s="12">
        <v>799</v>
      </c>
      <c r="T269" s="12">
        <v>205</v>
      </c>
      <c r="U269" s="12">
        <v>56</v>
      </c>
      <c r="V269" s="12">
        <v>282</v>
      </c>
      <c r="W269" s="21">
        <f t="shared" si="63"/>
        <v>20974</v>
      </c>
      <c r="X269" s="7">
        <f t="shared" si="64"/>
        <v>4.8805664155621242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s="3" customFormat="1" x14ac:dyDescent="0.25">
      <c r="A270" s="10">
        <v>42994</v>
      </c>
      <c r="B270" s="11" t="s">
        <v>18</v>
      </c>
      <c r="C270" s="28">
        <f t="shared" si="58"/>
        <v>4.8728406909788866</v>
      </c>
      <c r="D270" s="12">
        <v>19698</v>
      </c>
      <c r="E270" s="12">
        <v>613</v>
      </c>
      <c r="F270" s="12">
        <v>169</v>
      </c>
      <c r="G270" s="12">
        <v>58</v>
      </c>
      <c r="H270" s="12">
        <v>302</v>
      </c>
      <c r="I270" s="21">
        <f t="shared" si="59"/>
        <v>20840</v>
      </c>
      <c r="J270" s="7">
        <f t="shared" si="60"/>
        <v>4.8880518234165065</v>
      </c>
      <c r="K270" s="12">
        <v>19241</v>
      </c>
      <c r="L270" s="12">
        <v>890</v>
      </c>
      <c r="M270" s="12">
        <v>258</v>
      </c>
      <c r="N270" s="12">
        <v>86</v>
      </c>
      <c r="O270" s="12">
        <v>365</v>
      </c>
      <c r="P270" s="21">
        <f t="shared" si="61"/>
        <v>20840</v>
      </c>
      <c r="Q270" s="7">
        <f t="shared" si="62"/>
        <v>4.8500959692898276</v>
      </c>
      <c r="R270" s="12">
        <v>19505</v>
      </c>
      <c r="S270" s="12">
        <v>793</v>
      </c>
      <c r="T270" s="12">
        <v>206</v>
      </c>
      <c r="U270" s="12">
        <v>56</v>
      </c>
      <c r="V270" s="12">
        <v>280</v>
      </c>
      <c r="W270" s="21">
        <f t="shared" si="63"/>
        <v>20840</v>
      </c>
      <c r="X270" s="7">
        <f t="shared" si="64"/>
        <v>4.8803742802303267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s="3" customFormat="1" x14ac:dyDescent="0.25">
      <c r="A271" s="10">
        <v>42995</v>
      </c>
      <c r="B271" s="11" t="s">
        <v>12</v>
      </c>
      <c r="C271" s="28" t="e">
        <f t="shared" si="58"/>
        <v>#DIV/0!</v>
      </c>
      <c r="D271" s="12"/>
      <c r="E271" s="12"/>
      <c r="F271" s="12"/>
      <c r="G271" s="12"/>
      <c r="H271" s="12"/>
      <c r="I271" s="21">
        <f t="shared" si="59"/>
        <v>0</v>
      </c>
      <c r="J271" s="7" t="e">
        <f t="shared" si="60"/>
        <v>#DIV/0!</v>
      </c>
      <c r="K271" s="12"/>
      <c r="L271" s="12"/>
      <c r="M271" s="12"/>
      <c r="N271" s="12"/>
      <c r="O271" s="12"/>
      <c r="P271" s="21">
        <f t="shared" si="61"/>
        <v>0</v>
      </c>
      <c r="Q271" s="7" t="e">
        <f t="shared" si="62"/>
        <v>#DIV/0!</v>
      </c>
      <c r="R271" s="12"/>
      <c r="S271" s="12"/>
      <c r="T271" s="12"/>
      <c r="U271" s="12"/>
      <c r="V271" s="12"/>
      <c r="W271" s="21">
        <f t="shared" si="63"/>
        <v>0</v>
      </c>
      <c r="X271" s="7" t="e">
        <f t="shared" si="64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s="3" customFormat="1" x14ac:dyDescent="0.25">
      <c r="A272" s="10">
        <v>42996</v>
      </c>
      <c r="B272" s="11" t="s">
        <v>13</v>
      </c>
      <c r="C272" s="28" t="e">
        <f t="shared" si="58"/>
        <v>#DIV/0!</v>
      </c>
      <c r="D272" s="12"/>
      <c r="E272" s="12"/>
      <c r="F272" s="12"/>
      <c r="G272" s="12"/>
      <c r="H272" s="12"/>
      <c r="I272" s="21">
        <f t="shared" si="59"/>
        <v>0</v>
      </c>
      <c r="J272" s="7" t="e">
        <f t="shared" si="60"/>
        <v>#DIV/0!</v>
      </c>
      <c r="K272" s="12"/>
      <c r="L272" s="12"/>
      <c r="M272" s="12"/>
      <c r="N272" s="12"/>
      <c r="O272" s="12"/>
      <c r="P272" s="21">
        <f t="shared" si="61"/>
        <v>0</v>
      </c>
      <c r="Q272" s="7" t="e">
        <f t="shared" si="62"/>
        <v>#DIV/0!</v>
      </c>
      <c r="R272" s="12"/>
      <c r="S272" s="12"/>
      <c r="T272" s="12"/>
      <c r="U272" s="12"/>
      <c r="V272" s="12"/>
      <c r="W272" s="21">
        <f t="shared" si="63"/>
        <v>0</v>
      </c>
      <c r="X272" s="7" t="e">
        <f t="shared" si="64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s="3" customFormat="1" x14ac:dyDescent="0.25">
      <c r="A273" s="10">
        <v>42997</v>
      </c>
      <c r="B273" s="11" t="s">
        <v>14</v>
      </c>
      <c r="C273" s="28" t="e">
        <f t="shared" si="58"/>
        <v>#DIV/0!</v>
      </c>
      <c r="D273" s="12"/>
      <c r="E273" s="12"/>
      <c r="F273" s="12"/>
      <c r="G273" s="12"/>
      <c r="H273" s="12"/>
      <c r="I273" s="21">
        <f t="shared" si="59"/>
        <v>0</v>
      </c>
      <c r="J273" s="7" t="e">
        <f t="shared" si="60"/>
        <v>#DIV/0!</v>
      </c>
      <c r="K273" s="12"/>
      <c r="L273" s="12"/>
      <c r="M273" s="12"/>
      <c r="N273" s="12"/>
      <c r="O273" s="12"/>
      <c r="P273" s="21">
        <f t="shared" si="61"/>
        <v>0</v>
      </c>
      <c r="Q273" s="7" t="e">
        <f t="shared" si="62"/>
        <v>#DIV/0!</v>
      </c>
      <c r="R273" s="12"/>
      <c r="S273" s="12"/>
      <c r="T273" s="12"/>
      <c r="U273" s="12"/>
      <c r="V273" s="12"/>
      <c r="W273" s="21">
        <f t="shared" si="63"/>
        <v>0</v>
      </c>
      <c r="X273" s="7" t="e">
        <f t="shared" si="64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s="3" customFormat="1" x14ac:dyDescent="0.25">
      <c r="A274" s="10">
        <v>42998</v>
      </c>
      <c r="B274" s="11" t="s">
        <v>15</v>
      </c>
      <c r="C274" s="28" t="e">
        <f t="shared" si="58"/>
        <v>#DIV/0!</v>
      </c>
      <c r="D274" s="12"/>
      <c r="E274" s="12"/>
      <c r="F274" s="12"/>
      <c r="G274" s="12"/>
      <c r="H274" s="12"/>
      <c r="I274" s="21">
        <f t="shared" si="59"/>
        <v>0</v>
      </c>
      <c r="J274" s="7" t="e">
        <f t="shared" si="60"/>
        <v>#DIV/0!</v>
      </c>
      <c r="K274" s="12"/>
      <c r="L274" s="12"/>
      <c r="M274" s="12"/>
      <c r="N274" s="12"/>
      <c r="O274" s="12"/>
      <c r="P274" s="21">
        <f t="shared" si="61"/>
        <v>0</v>
      </c>
      <c r="Q274" s="7" t="e">
        <f t="shared" si="62"/>
        <v>#DIV/0!</v>
      </c>
      <c r="R274" s="12"/>
      <c r="S274" s="12"/>
      <c r="T274" s="12"/>
      <c r="U274" s="12"/>
      <c r="V274" s="12"/>
      <c r="W274" s="21">
        <f t="shared" si="63"/>
        <v>0</v>
      </c>
      <c r="X274" s="7" t="e">
        <f t="shared" si="64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s="3" customFormat="1" x14ac:dyDescent="0.25">
      <c r="A275" s="10">
        <v>42999</v>
      </c>
      <c r="B275" s="11" t="s">
        <v>16</v>
      </c>
      <c r="C275" s="28" t="e">
        <f t="shared" si="58"/>
        <v>#DIV/0!</v>
      </c>
      <c r="D275" s="12"/>
      <c r="E275" s="12"/>
      <c r="F275" s="12"/>
      <c r="G275" s="12"/>
      <c r="H275" s="12"/>
      <c r="I275" s="21">
        <f t="shared" si="59"/>
        <v>0</v>
      </c>
      <c r="J275" s="7" t="e">
        <f t="shared" si="60"/>
        <v>#DIV/0!</v>
      </c>
      <c r="K275" s="12"/>
      <c r="L275" s="12"/>
      <c r="M275" s="12"/>
      <c r="N275" s="12"/>
      <c r="O275" s="12"/>
      <c r="P275" s="21">
        <f t="shared" si="61"/>
        <v>0</v>
      </c>
      <c r="Q275" s="7" t="e">
        <f t="shared" si="62"/>
        <v>#DIV/0!</v>
      </c>
      <c r="R275" s="12"/>
      <c r="S275" s="12"/>
      <c r="T275" s="12"/>
      <c r="U275" s="12"/>
      <c r="V275" s="12"/>
      <c r="W275" s="21">
        <f t="shared" si="63"/>
        <v>0</v>
      </c>
      <c r="X275" s="7" t="e">
        <f t="shared" si="64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s="3" customFormat="1" x14ac:dyDescent="0.25">
      <c r="A276" s="10">
        <v>43000</v>
      </c>
      <c r="B276" s="11" t="s">
        <v>17</v>
      </c>
      <c r="C276" s="28" t="e">
        <f t="shared" si="58"/>
        <v>#DIV/0!</v>
      </c>
      <c r="D276" s="12"/>
      <c r="E276" s="12"/>
      <c r="F276" s="12"/>
      <c r="G276" s="12"/>
      <c r="H276" s="12"/>
      <c r="I276" s="21">
        <f t="shared" si="59"/>
        <v>0</v>
      </c>
      <c r="J276" s="7" t="e">
        <f t="shared" si="60"/>
        <v>#DIV/0!</v>
      </c>
      <c r="K276" s="12"/>
      <c r="L276" s="12"/>
      <c r="M276" s="12"/>
      <c r="N276" s="12"/>
      <c r="O276" s="12"/>
      <c r="P276" s="21">
        <f t="shared" si="61"/>
        <v>0</v>
      </c>
      <c r="Q276" s="7" t="e">
        <f t="shared" si="62"/>
        <v>#DIV/0!</v>
      </c>
      <c r="R276" s="12"/>
      <c r="S276" s="12"/>
      <c r="T276" s="12"/>
      <c r="U276" s="12"/>
      <c r="V276" s="12"/>
      <c r="W276" s="21">
        <f t="shared" si="63"/>
        <v>0</v>
      </c>
      <c r="X276" s="7" t="e">
        <f t="shared" si="64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s="3" customFormat="1" x14ac:dyDescent="0.25">
      <c r="A277" s="10">
        <v>43001</v>
      </c>
      <c r="B277" s="11" t="s">
        <v>18</v>
      </c>
      <c r="C277" s="28" t="e">
        <f t="shared" si="58"/>
        <v>#DIV/0!</v>
      </c>
      <c r="D277" s="12"/>
      <c r="E277" s="12"/>
      <c r="F277" s="12"/>
      <c r="G277" s="12"/>
      <c r="H277" s="12"/>
      <c r="I277" s="21">
        <f t="shared" si="59"/>
        <v>0</v>
      </c>
      <c r="J277" s="7" t="e">
        <f t="shared" si="60"/>
        <v>#DIV/0!</v>
      </c>
      <c r="K277" s="12"/>
      <c r="L277" s="12"/>
      <c r="M277" s="12"/>
      <c r="N277" s="12"/>
      <c r="O277" s="12"/>
      <c r="P277" s="21">
        <f t="shared" si="61"/>
        <v>0</v>
      </c>
      <c r="Q277" s="7" t="e">
        <f t="shared" si="62"/>
        <v>#DIV/0!</v>
      </c>
      <c r="R277" s="12"/>
      <c r="S277" s="12"/>
      <c r="T277" s="12"/>
      <c r="U277" s="12"/>
      <c r="V277" s="12"/>
      <c r="W277" s="21">
        <f t="shared" si="63"/>
        <v>0</v>
      </c>
      <c r="X277" s="7" t="e">
        <f t="shared" si="64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s="3" customFormat="1" x14ac:dyDescent="0.25">
      <c r="A278" s="10">
        <v>43002</v>
      </c>
      <c r="B278" s="11" t="s">
        <v>12</v>
      </c>
      <c r="C278" s="28" t="e">
        <f t="shared" si="58"/>
        <v>#DIV/0!</v>
      </c>
      <c r="D278" s="12"/>
      <c r="E278" s="12"/>
      <c r="F278" s="12"/>
      <c r="G278" s="12"/>
      <c r="H278" s="12"/>
      <c r="I278" s="21">
        <f t="shared" si="59"/>
        <v>0</v>
      </c>
      <c r="J278" s="7" t="e">
        <f t="shared" si="60"/>
        <v>#DIV/0!</v>
      </c>
      <c r="K278" s="12"/>
      <c r="L278" s="12"/>
      <c r="M278" s="12"/>
      <c r="N278" s="12"/>
      <c r="O278" s="12"/>
      <c r="P278" s="21">
        <f t="shared" si="61"/>
        <v>0</v>
      </c>
      <c r="Q278" s="7" t="e">
        <f t="shared" si="62"/>
        <v>#DIV/0!</v>
      </c>
      <c r="R278" s="12"/>
      <c r="S278" s="12"/>
      <c r="T278" s="12"/>
      <c r="U278" s="12"/>
      <c r="V278" s="12"/>
      <c r="W278" s="21">
        <f t="shared" si="63"/>
        <v>0</v>
      </c>
      <c r="X278" s="7" t="e">
        <f t="shared" si="64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s="3" customFormat="1" x14ac:dyDescent="0.25">
      <c r="A279" s="10">
        <v>43003</v>
      </c>
      <c r="B279" s="11" t="s">
        <v>13</v>
      </c>
      <c r="C279" s="28" t="e">
        <f t="shared" si="58"/>
        <v>#DIV/0!</v>
      </c>
      <c r="D279" s="12"/>
      <c r="E279" s="12"/>
      <c r="F279" s="12"/>
      <c r="G279" s="12"/>
      <c r="H279" s="12"/>
      <c r="I279" s="21">
        <f t="shared" si="59"/>
        <v>0</v>
      </c>
      <c r="J279" s="7" t="e">
        <f t="shared" si="60"/>
        <v>#DIV/0!</v>
      </c>
      <c r="K279" s="12"/>
      <c r="L279" s="12"/>
      <c r="M279" s="12"/>
      <c r="N279" s="12"/>
      <c r="O279" s="12"/>
      <c r="P279" s="21">
        <f t="shared" si="61"/>
        <v>0</v>
      </c>
      <c r="Q279" s="7" t="e">
        <f t="shared" si="62"/>
        <v>#DIV/0!</v>
      </c>
      <c r="R279" s="12"/>
      <c r="S279" s="12"/>
      <c r="T279" s="12"/>
      <c r="U279" s="12"/>
      <c r="V279" s="12"/>
      <c r="W279" s="21">
        <f t="shared" si="63"/>
        <v>0</v>
      </c>
      <c r="X279" s="7" t="e">
        <f t="shared" si="64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s="3" customFormat="1" x14ac:dyDescent="0.25">
      <c r="A280" s="10">
        <v>43004</v>
      </c>
      <c r="B280" s="11" t="s">
        <v>14</v>
      </c>
      <c r="C280" s="28" t="e">
        <f t="shared" si="58"/>
        <v>#DIV/0!</v>
      </c>
      <c r="D280" s="12"/>
      <c r="E280" s="12"/>
      <c r="F280" s="12"/>
      <c r="G280" s="12"/>
      <c r="H280" s="12"/>
      <c r="I280" s="21">
        <f t="shared" si="59"/>
        <v>0</v>
      </c>
      <c r="J280" s="7" t="e">
        <f t="shared" si="60"/>
        <v>#DIV/0!</v>
      </c>
      <c r="K280" s="12"/>
      <c r="L280" s="12"/>
      <c r="M280" s="12"/>
      <c r="N280" s="12"/>
      <c r="O280" s="12"/>
      <c r="P280" s="21">
        <f t="shared" si="61"/>
        <v>0</v>
      </c>
      <c r="Q280" s="7" t="e">
        <f t="shared" si="62"/>
        <v>#DIV/0!</v>
      </c>
      <c r="R280" s="12"/>
      <c r="S280" s="12"/>
      <c r="T280" s="12"/>
      <c r="U280" s="12"/>
      <c r="V280" s="12"/>
      <c r="W280" s="21">
        <f t="shared" si="63"/>
        <v>0</v>
      </c>
      <c r="X280" s="7" t="e">
        <f t="shared" si="64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s="3" customFormat="1" x14ac:dyDescent="0.25">
      <c r="A281" s="10">
        <v>43005</v>
      </c>
      <c r="B281" s="11" t="s">
        <v>15</v>
      </c>
      <c r="C281" s="28" t="e">
        <f t="shared" si="58"/>
        <v>#DIV/0!</v>
      </c>
      <c r="D281" s="12"/>
      <c r="E281" s="12"/>
      <c r="F281" s="12"/>
      <c r="G281" s="12"/>
      <c r="H281" s="12"/>
      <c r="I281" s="21">
        <f t="shared" si="59"/>
        <v>0</v>
      </c>
      <c r="J281" s="7" t="e">
        <f t="shared" si="60"/>
        <v>#DIV/0!</v>
      </c>
      <c r="K281" s="12"/>
      <c r="L281" s="12"/>
      <c r="M281" s="12"/>
      <c r="N281" s="12"/>
      <c r="O281" s="12"/>
      <c r="P281" s="21">
        <f t="shared" si="61"/>
        <v>0</v>
      </c>
      <c r="Q281" s="7" t="e">
        <f t="shared" si="62"/>
        <v>#DIV/0!</v>
      </c>
      <c r="R281" s="12"/>
      <c r="S281" s="12"/>
      <c r="T281" s="12"/>
      <c r="U281" s="12"/>
      <c r="V281" s="12"/>
      <c r="W281" s="21">
        <f t="shared" si="63"/>
        <v>0</v>
      </c>
      <c r="X281" s="7" t="e">
        <f t="shared" si="64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s="3" customFormat="1" x14ac:dyDescent="0.25">
      <c r="A282" s="10">
        <v>43006</v>
      </c>
      <c r="B282" s="11" t="s">
        <v>16</v>
      </c>
      <c r="C282" s="28" t="e">
        <f t="shared" si="58"/>
        <v>#DIV/0!</v>
      </c>
      <c r="D282" s="12"/>
      <c r="E282" s="12"/>
      <c r="F282" s="12"/>
      <c r="G282" s="12"/>
      <c r="H282" s="12"/>
      <c r="I282" s="21">
        <f t="shared" si="59"/>
        <v>0</v>
      </c>
      <c r="J282" s="7" t="e">
        <f t="shared" si="60"/>
        <v>#DIV/0!</v>
      </c>
      <c r="K282" s="12"/>
      <c r="L282" s="12"/>
      <c r="M282" s="12"/>
      <c r="N282" s="12"/>
      <c r="O282" s="12"/>
      <c r="P282" s="21">
        <f t="shared" si="61"/>
        <v>0</v>
      </c>
      <c r="Q282" s="7" t="e">
        <f t="shared" si="62"/>
        <v>#DIV/0!</v>
      </c>
      <c r="R282" s="12"/>
      <c r="S282" s="12"/>
      <c r="T282" s="12"/>
      <c r="U282" s="12"/>
      <c r="V282" s="12"/>
      <c r="W282" s="21">
        <f t="shared" si="63"/>
        <v>0</v>
      </c>
      <c r="X282" s="7" t="e">
        <f t="shared" si="64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s="3" customFormat="1" x14ac:dyDescent="0.25">
      <c r="A283" s="10">
        <v>43007</v>
      </c>
      <c r="B283" s="11" t="s">
        <v>17</v>
      </c>
      <c r="C283" s="28" t="e">
        <f t="shared" si="58"/>
        <v>#DIV/0!</v>
      </c>
      <c r="D283" s="12"/>
      <c r="E283" s="12"/>
      <c r="F283" s="12"/>
      <c r="G283" s="12"/>
      <c r="H283" s="12"/>
      <c r="I283" s="21">
        <f t="shared" si="59"/>
        <v>0</v>
      </c>
      <c r="J283" s="7" t="e">
        <f t="shared" si="60"/>
        <v>#DIV/0!</v>
      </c>
      <c r="K283" s="12"/>
      <c r="L283" s="12"/>
      <c r="M283" s="12"/>
      <c r="N283" s="12"/>
      <c r="O283" s="12"/>
      <c r="P283" s="21">
        <f t="shared" si="61"/>
        <v>0</v>
      </c>
      <c r="Q283" s="7" t="e">
        <f t="shared" si="62"/>
        <v>#DIV/0!</v>
      </c>
      <c r="R283" s="12"/>
      <c r="S283" s="12"/>
      <c r="T283" s="12"/>
      <c r="U283" s="12"/>
      <c r="V283" s="12"/>
      <c r="W283" s="21">
        <f t="shared" si="63"/>
        <v>0</v>
      </c>
      <c r="X283" s="7" t="e">
        <f t="shared" si="64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s="3" customFormat="1" x14ac:dyDescent="0.25">
      <c r="A284" s="10">
        <v>43008</v>
      </c>
      <c r="B284" s="11" t="s">
        <v>18</v>
      </c>
      <c r="C284" s="28" t="e">
        <f t="shared" si="58"/>
        <v>#DIV/0!</v>
      </c>
      <c r="D284" s="12"/>
      <c r="E284" s="12"/>
      <c r="F284" s="12"/>
      <c r="G284" s="12"/>
      <c r="H284" s="12"/>
      <c r="I284" s="21">
        <f t="shared" si="59"/>
        <v>0</v>
      </c>
      <c r="J284" s="7" t="e">
        <f t="shared" si="60"/>
        <v>#DIV/0!</v>
      </c>
      <c r="K284" s="12"/>
      <c r="L284" s="12"/>
      <c r="M284" s="12"/>
      <c r="N284" s="12"/>
      <c r="O284" s="12"/>
      <c r="P284" s="21">
        <f t="shared" si="61"/>
        <v>0</v>
      </c>
      <c r="Q284" s="7" t="e">
        <f t="shared" si="62"/>
        <v>#DIV/0!</v>
      </c>
      <c r="R284" s="12"/>
      <c r="S284" s="12"/>
      <c r="T284" s="12"/>
      <c r="U284" s="12"/>
      <c r="V284" s="12"/>
      <c r="W284" s="21">
        <f t="shared" si="63"/>
        <v>0</v>
      </c>
      <c r="X284" s="7" t="e">
        <f t="shared" si="64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x14ac:dyDescent="0.25">
      <c r="A285" s="27">
        <v>42979</v>
      </c>
      <c r="B285" s="11" t="s">
        <v>19</v>
      </c>
      <c r="C285" s="7" t="e">
        <f t="shared" ref="C285:X285" si="65">AVERAGE(C255:C284)</f>
        <v>#DIV/0!</v>
      </c>
      <c r="D285" s="12">
        <f t="shared" si="65"/>
        <v>20389</v>
      </c>
      <c r="E285" s="12">
        <f t="shared" si="65"/>
        <v>624.1875</v>
      </c>
      <c r="F285" s="12">
        <f t="shared" si="65"/>
        <v>164.8125</v>
      </c>
      <c r="G285" s="12">
        <f t="shared" si="65"/>
        <v>61.8125</v>
      </c>
      <c r="H285" s="12">
        <f t="shared" si="65"/>
        <v>307.875</v>
      </c>
      <c r="I285" s="12">
        <f t="shared" si="65"/>
        <v>11492.1</v>
      </c>
      <c r="J285" s="7" t="e">
        <f t="shared" si="65"/>
        <v>#DIV/0!</v>
      </c>
      <c r="K285" s="12">
        <f t="shared" si="65"/>
        <v>19922.75</v>
      </c>
      <c r="L285" s="12">
        <f t="shared" si="65"/>
        <v>910.375</v>
      </c>
      <c r="M285" s="12">
        <f t="shared" si="65"/>
        <v>255.0625</v>
      </c>
      <c r="N285" s="12">
        <f t="shared" si="65"/>
        <v>87.625</v>
      </c>
      <c r="O285" s="12">
        <f t="shared" si="65"/>
        <v>371.3125</v>
      </c>
      <c r="P285" s="12">
        <f t="shared" si="65"/>
        <v>11491.8</v>
      </c>
      <c r="Q285" s="7" t="e">
        <f t="shared" si="65"/>
        <v>#DIV/0!</v>
      </c>
      <c r="R285" s="12">
        <f t="shared" si="65"/>
        <v>20190.375</v>
      </c>
      <c r="S285" s="12">
        <f t="shared" si="65"/>
        <v>807.3125</v>
      </c>
      <c r="T285" s="12">
        <f t="shared" si="65"/>
        <v>209.75</v>
      </c>
      <c r="U285" s="12">
        <f t="shared" si="65"/>
        <v>55.8125</v>
      </c>
      <c r="V285" s="12">
        <f t="shared" si="65"/>
        <v>283.8125</v>
      </c>
      <c r="W285" s="12">
        <f t="shared" si="65"/>
        <v>11491.766666666666</v>
      </c>
      <c r="X285" s="7" t="e">
        <f t="shared" si="65"/>
        <v>#DIV/0!</v>
      </c>
    </row>
    <row r="286" spans="1:51" s="3" customFormat="1" x14ac:dyDescent="0.25">
      <c r="A286" s="10">
        <v>43009</v>
      </c>
      <c r="B286" s="11" t="s">
        <v>12</v>
      </c>
      <c r="C286" s="28" t="e">
        <f t="shared" ref="C286:C316" si="66">AVERAGE(J286,Q286,X286)</f>
        <v>#DIV/0!</v>
      </c>
      <c r="D286" s="12"/>
      <c r="E286" s="12"/>
      <c r="F286" s="12"/>
      <c r="G286" s="12"/>
      <c r="H286" s="12"/>
      <c r="I286" s="21">
        <f t="shared" ref="I286:I316" si="67">SUM(D286:H286)</f>
        <v>0</v>
      </c>
      <c r="J286" s="105" t="e">
        <f t="shared" ref="J286:J316" si="68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69">SUM(K286:O286)</f>
        <v>0</v>
      </c>
      <c r="Q286" s="105" t="e">
        <f t="shared" ref="Q286:Q316" si="70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1">SUM(R286:V286)</f>
        <v>0</v>
      </c>
      <c r="X286" s="105" t="e">
        <f t="shared" ref="X286:X316" si="72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s="3" customFormat="1" x14ac:dyDescent="0.25">
      <c r="A287" s="10">
        <v>43010</v>
      </c>
      <c r="B287" s="11" t="s">
        <v>13</v>
      </c>
      <c r="C287" s="28" t="e">
        <f t="shared" si="66"/>
        <v>#DIV/0!</v>
      </c>
      <c r="D287" s="12"/>
      <c r="E287" s="12"/>
      <c r="F287" s="12"/>
      <c r="G287" s="12"/>
      <c r="H287" s="12"/>
      <c r="I287" s="21">
        <f t="shared" si="67"/>
        <v>0</v>
      </c>
      <c r="J287" s="105" t="e">
        <f t="shared" si="68"/>
        <v>#DIV/0!</v>
      </c>
      <c r="K287" s="12"/>
      <c r="L287" s="12"/>
      <c r="M287" s="12"/>
      <c r="N287" s="12"/>
      <c r="O287" s="12"/>
      <c r="P287" s="21">
        <f t="shared" si="69"/>
        <v>0</v>
      </c>
      <c r="Q287" s="105" t="e">
        <f t="shared" si="70"/>
        <v>#DIV/0!</v>
      </c>
      <c r="R287" s="12"/>
      <c r="S287" s="12"/>
      <c r="T287" s="12"/>
      <c r="U287" s="12"/>
      <c r="V287" s="12"/>
      <c r="W287" s="21">
        <f t="shared" si="71"/>
        <v>0</v>
      </c>
      <c r="X287" s="105" t="e">
        <f t="shared" si="72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s="3" customFormat="1" x14ac:dyDescent="0.25">
      <c r="A288" s="10">
        <v>43011</v>
      </c>
      <c r="B288" s="11" t="s">
        <v>14</v>
      </c>
      <c r="C288" s="28" t="e">
        <f t="shared" si="66"/>
        <v>#DIV/0!</v>
      </c>
      <c r="D288" s="12"/>
      <c r="E288" s="12"/>
      <c r="F288" s="12"/>
      <c r="G288" s="12"/>
      <c r="H288" s="12"/>
      <c r="I288" s="21">
        <f t="shared" si="67"/>
        <v>0</v>
      </c>
      <c r="J288" s="105" t="e">
        <f t="shared" si="68"/>
        <v>#DIV/0!</v>
      </c>
      <c r="K288" s="12"/>
      <c r="L288" s="12"/>
      <c r="M288" s="12"/>
      <c r="N288" s="12"/>
      <c r="O288" s="12"/>
      <c r="P288" s="21">
        <f t="shared" si="69"/>
        <v>0</v>
      </c>
      <c r="Q288" s="105" t="e">
        <f t="shared" si="70"/>
        <v>#DIV/0!</v>
      </c>
      <c r="R288" s="12"/>
      <c r="S288" s="12"/>
      <c r="T288" s="12"/>
      <c r="U288" s="12"/>
      <c r="V288" s="12"/>
      <c r="W288" s="21">
        <f t="shared" si="71"/>
        <v>0</v>
      </c>
      <c r="X288" s="105" t="e">
        <f t="shared" si="72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s="3" customFormat="1" x14ac:dyDescent="0.25">
      <c r="A289" s="10">
        <v>43012</v>
      </c>
      <c r="B289" s="11" t="s">
        <v>15</v>
      </c>
      <c r="C289" s="28" t="e">
        <f t="shared" si="66"/>
        <v>#DIV/0!</v>
      </c>
      <c r="D289" s="12"/>
      <c r="E289" s="12"/>
      <c r="F289" s="12"/>
      <c r="G289" s="12"/>
      <c r="H289" s="12"/>
      <c r="I289" s="21">
        <f t="shared" si="67"/>
        <v>0</v>
      </c>
      <c r="J289" s="105" t="e">
        <f t="shared" si="68"/>
        <v>#DIV/0!</v>
      </c>
      <c r="K289" s="12"/>
      <c r="L289" s="12"/>
      <c r="M289" s="12"/>
      <c r="N289" s="12"/>
      <c r="O289" s="12"/>
      <c r="P289" s="21">
        <f t="shared" si="69"/>
        <v>0</v>
      </c>
      <c r="Q289" s="105" t="e">
        <f t="shared" si="70"/>
        <v>#DIV/0!</v>
      </c>
      <c r="R289" s="12"/>
      <c r="S289" s="12"/>
      <c r="T289" s="12"/>
      <c r="U289" s="12"/>
      <c r="V289" s="12"/>
      <c r="W289" s="21">
        <f t="shared" si="71"/>
        <v>0</v>
      </c>
      <c r="X289" s="105" t="e">
        <f t="shared" si="72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s="3" customFormat="1" x14ac:dyDescent="0.25">
      <c r="A290" s="10">
        <v>43013</v>
      </c>
      <c r="B290" s="11" t="s">
        <v>16</v>
      </c>
      <c r="C290" s="28" t="e">
        <f t="shared" si="66"/>
        <v>#DIV/0!</v>
      </c>
      <c r="D290" s="12"/>
      <c r="E290" s="12"/>
      <c r="F290" s="12"/>
      <c r="G290" s="12"/>
      <c r="H290" s="12"/>
      <c r="I290" s="21">
        <f t="shared" si="67"/>
        <v>0</v>
      </c>
      <c r="J290" s="105" t="e">
        <f t="shared" si="68"/>
        <v>#DIV/0!</v>
      </c>
      <c r="K290" s="12"/>
      <c r="L290" s="12"/>
      <c r="M290" s="12"/>
      <c r="N290" s="12"/>
      <c r="O290" s="12"/>
      <c r="P290" s="21">
        <f t="shared" si="69"/>
        <v>0</v>
      </c>
      <c r="Q290" s="105" t="e">
        <f t="shared" si="70"/>
        <v>#DIV/0!</v>
      </c>
      <c r="R290" s="12"/>
      <c r="S290" s="12"/>
      <c r="T290" s="12"/>
      <c r="U290" s="12"/>
      <c r="V290" s="12"/>
      <c r="W290" s="21">
        <f t="shared" si="71"/>
        <v>0</v>
      </c>
      <c r="X290" s="105" t="e">
        <f t="shared" si="72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s="3" customFormat="1" x14ac:dyDescent="0.25">
      <c r="A291" s="10">
        <v>43014</v>
      </c>
      <c r="B291" s="11" t="s">
        <v>17</v>
      </c>
      <c r="C291" s="28" t="e">
        <f t="shared" si="66"/>
        <v>#DIV/0!</v>
      </c>
      <c r="D291" s="12"/>
      <c r="E291" s="12"/>
      <c r="F291" s="12"/>
      <c r="G291" s="12"/>
      <c r="H291" s="12"/>
      <c r="I291" s="21">
        <f t="shared" si="67"/>
        <v>0</v>
      </c>
      <c r="J291" s="105" t="e">
        <f t="shared" si="68"/>
        <v>#DIV/0!</v>
      </c>
      <c r="K291" s="12"/>
      <c r="L291" s="12"/>
      <c r="M291" s="12"/>
      <c r="N291" s="12"/>
      <c r="O291" s="12"/>
      <c r="P291" s="21">
        <f t="shared" si="69"/>
        <v>0</v>
      </c>
      <c r="Q291" s="105" t="e">
        <f t="shared" si="70"/>
        <v>#DIV/0!</v>
      </c>
      <c r="R291" s="12"/>
      <c r="S291" s="12"/>
      <c r="T291" s="12"/>
      <c r="U291" s="12"/>
      <c r="V291" s="12"/>
      <c r="W291" s="21">
        <f t="shared" si="71"/>
        <v>0</v>
      </c>
      <c r="X291" s="105" t="e">
        <f t="shared" si="72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s="3" customFormat="1" x14ac:dyDescent="0.25">
      <c r="A292" s="10">
        <v>43015</v>
      </c>
      <c r="B292" s="11" t="s">
        <v>18</v>
      </c>
      <c r="C292" s="28" t="e">
        <f t="shared" si="66"/>
        <v>#DIV/0!</v>
      </c>
      <c r="D292" s="12"/>
      <c r="E292" s="12"/>
      <c r="F292" s="12"/>
      <c r="G292" s="12"/>
      <c r="H292" s="12"/>
      <c r="I292" s="21">
        <f t="shared" si="67"/>
        <v>0</v>
      </c>
      <c r="J292" s="105" t="e">
        <f t="shared" si="68"/>
        <v>#DIV/0!</v>
      </c>
      <c r="K292" s="12"/>
      <c r="L292" s="12"/>
      <c r="M292" s="12"/>
      <c r="N292" s="12"/>
      <c r="O292" s="12"/>
      <c r="P292" s="21">
        <f t="shared" si="69"/>
        <v>0</v>
      </c>
      <c r="Q292" s="105" t="e">
        <f t="shared" si="70"/>
        <v>#DIV/0!</v>
      </c>
      <c r="R292" s="12"/>
      <c r="S292" s="12"/>
      <c r="T292" s="12"/>
      <c r="U292" s="12"/>
      <c r="V292" s="12"/>
      <c r="W292" s="21">
        <f t="shared" si="71"/>
        <v>0</v>
      </c>
      <c r="X292" s="105" t="e">
        <f t="shared" si="72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s="3" customFormat="1" x14ac:dyDescent="0.25">
      <c r="A293" s="10">
        <v>43016</v>
      </c>
      <c r="B293" s="11" t="s">
        <v>12</v>
      </c>
      <c r="C293" s="28" t="e">
        <f t="shared" si="66"/>
        <v>#DIV/0!</v>
      </c>
      <c r="D293" s="12"/>
      <c r="E293" s="12"/>
      <c r="F293" s="12"/>
      <c r="G293" s="12"/>
      <c r="H293" s="12"/>
      <c r="I293" s="21">
        <f t="shared" si="67"/>
        <v>0</v>
      </c>
      <c r="J293" s="105" t="e">
        <f t="shared" si="68"/>
        <v>#DIV/0!</v>
      </c>
      <c r="K293" s="12"/>
      <c r="L293" s="12"/>
      <c r="M293" s="12"/>
      <c r="N293" s="12"/>
      <c r="O293" s="12"/>
      <c r="P293" s="21">
        <f t="shared" si="69"/>
        <v>0</v>
      </c>
      <c r="Q293" s="105" t="e">
        <f t="shared" si="70"/>
        <v>#DIV/0!</v>
      </c>
      <c r="R293" s="12"/>
      <c r="S293" s="12"/>
      <c r="T293" s="12"/>
      <c r="U293" s="12"/>
      <c r="V293" s="12"/>
      <c r="W293" s="21">
        <f t="shared" si="71"/>
        <v>0</v>
      </c>
      <c r="X293" s="105" t="e">
        <f t="shared" si="72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s="3" customFormat="1" x14ac:dyDescent="0.25">
      <c r="A294" s="10">
        <v>43017</v>
      </c>
      <c r="B294" s="11" t="s">
        <v>13</v>
      </c>
      <c r="C294" s="28" t="e">
        <f t="shared" si="66"/>
        <v>#DIV/0!</v>
      </c>
      <c r="D294" s="12"/>
      <c r="E294" s="12"/>
      <c r="F294" s="12"/>
      <c r="G294" s="12"/>
      <c r="H294" s="12"/>
      <c r="I294" s="21">
        <f t="shared" si="67"/>
        <v>0</v>
      </c>
      <c r="J294" s="105" t="e">
        <f t="shared" si="68"/>
        <v>#DIV/0!</v>
      </c>
      <c r="K294" s="12"/>
      <c r="L294" s="12"/>
      <c r="M294" s="12"/>
      <c r="N294" s="12"/>
      <c r="O294" s="12"/>
      <c r="P294" s="21">
        <f t="shared" si="69"/>
        <v>0</v>
      </c>
      <c r="Q294" s="105" t="e">
        <f t="shared" si="70"/>
        <v>#DIV/0!</v>
      </c>
      <c r="R294" s="12"/>
      <c r="S294" s="12"/>
      <c r="T294" s="12"/>
      <c r="U294" s="12"/>
      <c r="V294" s="12"/>
      <c r="W294" s="21">
        <f t="shared" si="71"/>
        <v>0</v>
      </c>
      <c r="X294" s="105" t="e">
        <f t="shared" si="72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s="3" customFormat="1" x14ac:dyDescent="0.25">
      <c r="A295" s="10">
        <v>43018</v>
      </c>
      <c r="B295" s="11" t="s">
        <v>14</v>
      </c>
      <c r="C295" s="28" t="e">
        <f t="shared" si="66"/>
        <v>#DIV/0!</v>
      </c>
      <c r="D295" s="12"/>
      <c r="E295" s="12"/>
      <c r="F295" s="12"/>
      <c r="G295" s="12"/>
      <c r="H295" s="12"/>
      <c r="I295" s="21">
        <f t="shared" si="67"/>
        <v>0</v>
      </c>
      <c r="J295" s="105" t="e">
        <f t="shared" si="68"/>
        <v>#DIV/0!</v>
      </c>
      <c r="K295" s="12"/>
      <c r="L295" s="12"/>
      <c r="M295" s="12"/>
      <c r="N295" s="12"/>
      <c r="O295" s="12"/>
      <c r="P295" s="21">
        <f t="shared" si="69"/>
        <v>0</v>
      </c>
      <c r="Q295" s="105" t="e">
        <f t="shared" si="70"/>
        <v>#DIV/0!</v>
      </c>
      <c r="R295" s="12"/>
      <c r="S295" s="12"/>
      <c r="T295" s="12"/>
      <c r="U295" s="12"/>
      <c r="V295" s="12"/>
      <c r="W295" s="21">
        <f t="shared" si="71"/>
        <v>0</v>
      </c>
      <c r="X295" s="105" t="e">
        <f t="shared" si="72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s="3" customFormat="1" x14ac:dyDescent="0.25">
      <c r="A296" s="10">
        <v>43019</v>
      </c>
      <c r="B296" s="11" t="s">
        <v>15</v>
      </c>
      <c r="C296" s="28" t="e">
        <f t="shared" si="66"/>
        <v>#DIV/0!</v>
      </c>
      <c r="D296" s="12"/>
      <c r="E296" s="12"/>
      <c r="F296" s="12"/>
      <c r="G296" s="12"/>
      <c r="H296" s="12"/>
      <c r="I296" s="21">
        <f t="shared" si="67"/>
        <v>0</v>
      </c>
      <c r="J296" s="105" t="e">
        <f t="shared" si="68"/>
        <v>#DIV/0!</v>
      </c>
      <c r="K296" s="12"/>
      <c r="L296" s="12"/>
      <c r="M296" s="12"/>
      <c r="N296" s="12"/>
      <c r="O296" s="12"/>
      <c r="P296" s="21">
        <f t="shared" si="69"/>
        <v>0</v>
      </c>
      <c r="Q296" s="105" t="e">
        <f t="shared" si="70"/>
        <v>#DIV/0!</v>
      </c>
      <c r="R296" s="12"/>
      <c r="S296" s="12"/>
      <c r="T296" s="12"/>
      <c r="U296" s="12"/>
      <c r="V296" s="12"/>
      <c r="W296" s="21">
        <f t="shared" si="71"/>
        <v>0</v>
      </c>
      <c r="X296" s="105" t="e">
        <f t="shared" si="72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s="3" customFormat="1" x14ac:dyDescent="0.25">
      <c r="A297" s="10">
        <v>43020</v>
      </c>
      <c r="B297" s="11" t="s">
        <v>16</v>
      </c>
      <c r="C297" s="28" t="e">
        <f t="shared" si="66"/>
        <v>#DIV/0!</v>
      </c>
      <c r="D297" s="12"/>
      <c r="E297" s="12"/>
      <c r="F297" s="12"/>
      <c r="G297" s="12"/>
      <c r="H297" s="12"/>
      <c r="I297" s="21">
        <f t="shared" si="67"/>
        <v>0</v>
      </c>
      <c r="J297" s="105" t="e">
        <f t="shared" si="68"/>
        <v>#DIV/0!</v>
      </c>
      <c r="K297" s="12"/>
      <c r="L297" s="12"/>
      <c r="M297" s="12"/>
      <c r="N297" s="12"/>
      <c r="O297" s="12"/>
      <c r="P297" s="21">
        <f t="shared" si="69"/>
        <v>0</v>
      </c>
      <c r="Q297" s="105" t="e">
        <f t="shared" si="70"/>
        <v>#DIV/0!</v>
      </c>
      <c r="R297" s="12"/>
      <c r="S297" s="12"/>
      <c r="T297" s="12"/>
      <c r="U297" s="12"/>
      <c r="V297" s="12"/>
      <c r="W297" s="21">
        <f t="shared" si="71"/>
        <v>0</v>
      </c>
      <c r="X297" s="105" t="e">
        <f t="shared" si="72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s="3" customFormat="1" x14ac:dyDescent="0.25">
      <c r="A298" s="10">
        <v>43021</v>
      </c>
      <c r="B298" s="11" t="s">
        <v>17</v>
      </c>
      <c r="C298" s="28" t="e">
        <f t="shared" si="66"/>
        <v>#DIV/0!</v>
      </c>
      <c r="D298" s="12"/>
      <c r="E298" s="12"/>
      <c r="F298" s="12"/>
      <c r="G298" s="12"/>
      <c r="H298" s="12"/>
      <c r="I298" s="21">
        <f t="shared" si="67"/>
        <v>0</v>
      </c>
      <c r="J298" s="105" t="e">
        <f t="shared" si="68"/>
        <v>#DIV/0!</v>
      </c>
      <c r="K298" s="12"/>
      <c r="L298" s="12"/>
      <c r="M298" s="12"/>
      <c r="N298" s="12"/>
      <c r="O298" s="12"/>
      <c r="P298" s="21">
        <f t="shared" si="69"/>
        <v>0</v>
      </c>
      <c r="Q298" s="105" t="e">
        <f t="shared" si="70"/>
        <v>#DIV/0!</v>
      </c>
      <c r="R298" s="12"/>
      <c r="S298" s="12"/>
      <c r="T298" s="12"/>
      <c r="U298" s="12"/>
      <c r="V298" s="12"/>
      <c r="W298" s="21">
        <f t="shared" si="71"/>
        <v>0</v>
      </c>
      <c r="X298" s="105" t="e">
        <f t="shared" si="72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s="3" customFormat="1" x14ac:dyDescent="0.25">
      <c r="A299" s="10">
        <v>43022</v>
      </c>
      <c r="B299" s="11" t="s">
        <v>18</v>
      </c>
      <c r="C299" s="28" t="e">
        <f t="shared" si="66"/>
        <v>#DIV/0!</v>
      </c>
      <c r="D299" s="12"/>
      <c r="E299" s="12"/>
      <c r="F299" s="12"/>
      <c r="G299" s="12"/>
      <c r="H299" s="12"/>
      <c r="I299" s="21">
        <f t="shared" si="67"/>
        <v>0</v>
      </c>
      <c r="J299" s="105" t="e">
        <f t="shared" si="68"/>
        <v>#DIV/0!</v>
      </c>
      <c r="K299" s="12"/>
      <c r="L299" s="12"/>
      <c r="M299" s="12"/>
      <c r="N299" s="12"/>
      <c r="O299" s="12"/>
      <c r="P299" s="21">
        <f t="shared" si="69"/>
        <v>0</v>
      </c>
      <c r="Q299" s="105" t="e">
        <f t="shared" si="70"/>
        <v>#DIV/0!</v>
      </c>
      <c r="R299" s="12"/>
      <c r="S299" s="12"/>
      <c r="T299" s="12"/>
      <c r="U299" s="12"/>
      <c r="V299" s="12"/>
      <c r="W299" s="21">
        <f t="shared" si="71"/>
        <v>0</v>
      </c>
      <c r="X299" s="105" t="e">
        <f t="shared" si="72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s="3" customFormat="1" x14ac:dyDescent="0.25">
      <c r="A300" s="10">
        <v>43023</v>
      </c>
      <c r="B300" s="11" t="s">
        <v>12</v>
      </c>
      <c r="C300" s="28" t="e">
        <f t="shared" si="66"/>
        <v>#DIV/0!</v>
      </c>
      <c r="D300" s="12"/>
      <c r="E300" s="12"/>
      <c r="F300" s="12"/>
      <c r="G300" s="12"/>
      <c r="H300" s="12"/>
      <c r="I300" s="21">
        <f t="shared" si="67"/>
        <v>0</v>
      </c>
      <c r="J300" s="105" t="e">
        <f t="shared" si="68"/>
        <v>#DIV/0!</v>
      </c>
      <c r="K300" s="12"/>
      <c r="L300" s="12"/>
      <c r="M300" s="12"/>
      <c r="N300" s="12"/>
      <c r="O300" s="12"/>
      <c r="P300" s="21">
        <f t="shared" si="69"/>
        <v>0</v>
      </c>
      <c r="Q300" s="105" t="e">
        <f t="shared" si="70"/>
        <v>#DIV/0!</v>
      </c>
      <c r="R300" s="12"/>
      <c r="S300" s="12"/>
      <c r="T300" s="12"/>
      <c r="U300" s="12"/>
      <c r="V300" s="12"/>
      <c r="W300" s="21">
        <f t="shared" si="71"/>
        <v>0</v>
      </c>
      <c r="X300" s="105" t="e">
        <f t="shared" si="72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s="3" customFormat="1" x14ac:dyDescent="0.25">
      <c r="A301" s="10">
        <v>43024</v>
      </c>
      <c r="B301" s="11" t="s">
        <v>13</v>
      </c>
      <c r="C301" s="28" t="e">
        <f t="shared" si="66"/>
        <v>#DIV/0!</v>
      </c>
      <c r="D301" s="12"/>
      <c r="E301" s="12"/>
      <c r="F301" s="12"/>
      <c r="G301" s="12"/>
      <c r="H301" s="12"/>
      <c r="I301" s="21">
        <f t="shared" si="67"/>
        <v>0</v>
      </c>
      <c r="J301" s="105" t="e">
        <f t="shared" si="68"/>
        <v>#DIV/0!</v>
      </c>
      <c r="K301" s="12"/>
      <c r="L301" s="12"/>
      <c r="M301" s="12"/>
      <c r="N301" s="12"/>
      <c r="O301" s="12"/>
      <c r="P301" s="21">
        <f t="shared" si="69"/>
        <v>0</v>
      </c>
      <c r="Q301" s="105" t="e">
        <f t="shared" si="70"/>
        <v>#DIV/0!</v>
      </c>
      <c r="R301" s="12"/>
      <c r="S301" s="12"/>
      <c r="T301" s="12"/>
      <c r="U301" s="12"/>
      <c r="V301" s="12"/>
      <c r="W301" s="21">
        <f t="shared" si="71"/>
        <v>0</v>
      </c>
      <c r="X301" s="105" t="e">
        <f t="shared" si="72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s="3" customFormat="1" x14ac:dyDescent="0.25">
      <c r="A302" s="10">
        <v>43025</v>
      </c>
      <c r="B302" s="11" t="s">
        <v>14</v>
      </c>
      <c r="C302" s="28" t="e">
        <f t="shared" si="66"/>
        <v>#DIV/0!</v>
      </c>
      <c r="D302" s="12"/>
      <c r="E302" s="12"/>
      <c r="F302" s="12"/>
      <c r="G302" s="12"/>
      <c r="H302" s="12"/>
      <c r="I302" s="21">
        <f t="shared" si="67"/>
        <v>0</v>
      </c>
      <c r="J302" s="105" t="e">
        <f t="shared" si="68"/>
        <v>#DIV/0!</v>
      </c>
      <c r="K302" s="12"/>
      <c r="L302" s="12"/>
      <c r="M302" s="12"/>
      <c r="N302" s="12"/>
      <c r="O302" s="12"/>
      <c r="P302" s="21">
        <f t="shared" si="69"/>
        <v>0</v>
      </c>
      <c r="Q302" s="105" t="e">
        <f t="shared" si="70"/>
        <v>#DIV/0!</v>
      </c>
      <c r="R302" s="12"/>
      <c r="S302" s="12"/>
      <c r="T302" s="12"/>
      <c r="U302" s="12"/>
      <c r="V302" s="12"/>
      <c r="W302" s="21">
        <f t="shared" si="71"/>
        <v>0</v>
      </c>
      <c r="X302" s="105" t="e">
        <f t="shared" si="72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s="3" customFormat="1" x14ac:dyDescent="0.25">
      <c r="A303" s="10">
        <v>43026</v>
      </c>
      <c r="B303" s="11" t="s">
        <v>15</v>
      </c>
      <c r="C303" s="28" t="e">
        <f t="shared" si="66"/>
        <v>#DIV/0!</v>
      </c>
      <c r="D303" s="12"/>
      <c r="E303" s="12"/>
      <c r="F303" s="12"/>
      <c r="G303" s="12"/>
      <c r="H303" s="12"/>
      <c r="I303" s="21">
        <f t="shared" si="67"/>
        <v>0</v>
      </c>
      <c r="J303" s="105" t="e">
        <f t="shared" si="68"/>
        <v>#DIV/0!</v>
      </c>
      <c r="K303" s="12"/>
      <c r="L303" s="12"/>
      <c r="M303" s="12"/>
      <c r="N303" s="12"/>
      <c r="O303" s="12"/>
      <c r="P303" s="21">
        <f t="shared" si="69"/>
        <v>0</v>
      </c>
      <c r="Q303" s="105" t="e">
        <f t="shared" si="70"/>
        <v>#DIV/0!</v>
      </c>
      <c r="R303" s="12"/>
      <c r="S303" s="12"/>
      <c r="T303" s="12"/>
      <c r="U303" s="12"/>
      <c r="V303" s="12"/>
      <c r="W303" s="21">
        <f t="shared" si="71"/>
        <v>0</v>
      </c>
      <c r="X303" s="105" t="e">
        <f t="shared" si="72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s="3" customFormat="1" x14ac:dyDescent="0.25">
      <c r="A304" s="10">
        <v>43027</v>
      </c>
      <c r="B304" s="11" t="s">
        <v>16</v>
      </c>
      <c r="C304" s="28" t="e">
        <f t="shared" si="66"/>
        <v>#DIV/0!</v>
      </c>
      <c r="D304" s="12"/>
      <c r="E304" s="12"/>
      <c r="F304" s="12"/>
      <c r="G304" s="12"/>
      <c r="H304" s="12"/>
      <c r="I304" s="21">
        <f t="shared" si="67"/>
        <v>0</v>
      </c>
      <c r="J304" s="105" t="e">
        <f t="shared" si="68"/>
        <v>#DIV/0!</v>
      </c>
      <c r="K304" s="12"/>
      <c r="L304" s="12"/>
      <c r="M304" s="12"/>
      <c r="N304" s="12"/>
      <c r="O304" s="12"/>
      <c r="P304" s="21">
        <f t="shared" si="69"/>
        <v>0</v>
      </c>
      <c r="Q304" s="105" t="e">
        <f t="shared" si="70"/>
        <v>#DIV/0!</v>
      </c>
      <c r="R304" s="12"/>
      <c r="S304" s="12"/>
      <c r="T304" s="12"/>
      <c r="U304" s="12"/>
      <c r="V304" s="12"/>
      <c r="W304" s="21">
        <f t="shared" si="71"/>
        <v>0</v>
      </c>
      <c r="X304" s="105" t="e">
        <f t="shared" si="72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s="3" customFormat="1" x14ac:dyDescent="0.25">
      <c r="A305" s="10">
        <v>43028</v>
      </c>
      <c r="B305" s="11" t="s">
        <v>17</v>
      </c>
      <c r="C305" s="28" t="e">
        <f t="shared" si="66"/>
        <v>#DIV/0!</v>
      </c>
      <c r="D305" s="12"/>
      <c r="E305" s="12"/>
      <c r="F305" s="12"/>
      <c r="G305" s="12"/>
      <c r="H305" s="12"/>
      <c r="I305" s="21">
        <f t="shared" si="67"/>
        <v>0</v>
      </c>
      <c r="J305" s="105" t="e">
        <f t="shared" si="68"/>
        <v>#DIV/0!</v>
      </c>
      <c r="K305" s="12"/>
      <c r="L305" s="12"/>
      <c r="M305" s="12"/>
      <c r="N305" s="12"/>
      <c r="O305" s="12"/>
      <c r="P305" s="21">
        <f t="shared" si="69"/>
        <v>0</v>
      </c>
      <c r="Q305" s="105" t="e">
        <f t="shared" si="70"/>
        <v>#DIV/0!</v>
      </c>
      <c r="R305" s="12"/>
      <c r="S305" s="12"/>
      <c r="T305" s="12"/>
      <c r="U305" s="12"/>
      <c r="V305" s="12"/>
      <c r="W305" s="21">
        <f t="shared" si="71"/>
        <v>0</v>
      </c>
      <c r="X305" s="105" t="e">
        <f t="shared" si="72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s="3" customFormat="1" x14ac:dyDescent="0.25">
      <c r="A306" s="10">
        <v>43029</v>
      </c>
      <c r="B306" s="11" t="s">
        <v>18</v>
      </c>
      <c r="C306" s="28" t="e">
        <f t="shared" si="66"/>
        <v>#DIV/0!</v>
      </c>
      <c r="D306" s="12"/>
      <c r="E306" s="12"/>
      <c r="F306" s="12"/>
      <c r="G306" s="12"/>
      <c r="H306" s="12"/>
      <c r="I306" s="21">
        <f t="shared" si="67"/>
        <v>0</v>
      </c>
      <c r="J306" s="105" t="e">
        <f t="shared" si="68"/>
        <v>#DIV/0!</v>
      </c>
      <c r="K306" s="12"/>
      <c r="L306" s="12"/>
      <c r="M306" s="12"/>
      <c r="N306" s="12"/>
      <c r="O306" s="12"/>
      <c r="P306" s="21">
        <f t="shared" si="69"/>
        <v>0</v>
      </c>
      <c r="Q306" s="105" t="e">
        <f t="shared" si="70"/>
        <v>#DIV/0!</v>
      </c>
      <c r="R306" s="12"/>
      <c r="S306" s="12"/>
      <c r="T306" s="12"/>
      <c r="U306" s="12"/>
      <c r="V306" s="12"/>
      <c r="W306" s="21">
        <f t="shared" si="71"/>
        <v>0</v>
      </c>
      <c r="X306" s="105" t="e">
        <f t="shared" si="72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s="3" customFormat="1" x14ac:dyDescent="0.25">
      <c r="A307" s="10">
        <v>43030</v>
      </c>
      <c r="B307" s="11" t="s">
        <v>12</v>
      </c>
      <c r="C307" s="28" t="e">
        <f t="shared" si="66"/>
        <v>#DIV/0!</v>
      </c>
      <c r="D307" s="12"/>
      <c r="E307" s="12"/>
      <c r="F307" s="12"/>
      <c r="G307" s="12"/>
      <c r="H307" s="12"/>
      <c r="I307" s="21">
        <f t="shared" si="67"/>
        <v>0</v>
      </c>
      <c r="J307" s="105" t="e">
        <f t="shared" si="68"/>
        <v>#DIV/0!</v>
      </c>
      <c r="K307" s="12"/>
      <c r="L307" s="12"/>
      <c r="M307" s="12"/>
      <c r="N307" s="12"/>
      <c r="O307" s="12"/>
      <c r="P307" s="21">
        <f t="shared" si="69"/>
        <v>0</v>
      </c>
      <c r="Q307" s="105" t="e">
        <f t="shared" si="70"/>
        <v>#DIV/0!</v>
      </c>
      <c r="R307" s="12"/>
      <c r="S307" s="12"/>
      <c r="T307" s="12"/>
      <c r="U307" s="12"/>
      <c r="V307" s="12"/>
      <c r="W307" s="21">
        <f t="shared" si="71"/>
        <v>0</v>
      </c>
      <c r="X307" s="105" t="e">
        <f t="shared" si="72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s="3" customFormat="1" x14ac:dyDescent="0.25">
      <c r="A308" s="10">
        <v>43031</v>
      </c>
      <c r="B308" s="11" t="s">
        <v>13</v>
      </c>
      <c r="C308" s="28" t="e">
        <f t="shared" si="66"/>
        <v>#DIV/0!</v>
      </c>
      <c r="D308" s="12"/>
      <c r="E308" s="12"/>
      <c r="F308" s="12"/>
      <c r="G308" s="12"/>
      <c r="H308" s="12"/>
      <c r="I308" s="21">
        <f t="shared" si="67"/>
        <v>0</v>
      </c>
      <c r="J308" s="105" t="e">
        <f t="shared" si="68"/>
        <v>#DIV/0!</v>
      </c>
      <c r="K308" s="12"/>
      <c r="L308" s="12"/>
      <c r="M308" s="12"/>
      <c r="N308" s="12"/>
      <c r="O308" s="12"/>
      <c r="P308" s="21">
        <f t="shared" si="69"/>
        <v>0</v>
      </c>
      <c r="Q308" s="105" t="e">
        <f t="shared" si="70"/>
        <v>#DIV/0!</v>
      </c>
      <c r="R308" s="12"/>
      <c r="S308" s="12"/>
      <c r="T308" s="12"/>
      <c r="U308" s="12"/>
      <c r="V308" s="12"/>
      <c r="W308" s="21">
        <f t="shared" si="71"/>
        <v>0</v>
      </c>
      <c r="X308" s="105" t="e">
        <f t="shared" si="72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s="3" customFormat="1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67"/>
        <v>0</v>
      </c>
      <c r="J309" s="105" t="e">
        <f t="shared" si="68"/>
        <v>#DIV/0!</v>
      </c>
      <c r="K309" s="12"/>
      <c r="L309" s="12"/>
      <c r="M309" s="12"/>
      <c r="N309" s="12"/>
      <c r="O309" s="12"/>
      <c r="P309" s="21">
        <f t="shared" si="69"/>
        <v>0</v>
      </c>
      <c r="Q309" s="105" t="e">
        <f t="shared" si="70"/>
        <v>#DIV/0!</v>
      </c>
      <c r="R309" s="12"/>
      <c r="S309" s="12"/>
      <c r="T309" s="12"/>
      <c r="U309" s="12"/>
      <c r="V309" s="12"/>
      <c r="W309" s="21">
        <f t="shared" si="71"/>
        <v>0</v>
      </c>
      <c r="X309" s="105" t="e">
        <f t="shared" si="72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s="3" customFormat="1" x14ac:dyDescent="0.25">
      <c r="A310" s="10">
        <v>43033</v>
      </c>
      <c r="B310" s="11" t="s">
        <v>15</v>
      </c>
      <c r="C310" s="28" t="e">
        <f t="shared" si="66"/>
        <v>#DIV/0!</v>
      </c>
      <c r="D310" s="12"/>
      <c r="E310" s="12"/>
      <c r="F310" s="12"/>
      <c r="G310" s="12"/>
      <c r="H310" s="12"/>
      <c r="I310" s="21">
        <f t="shared" si="67"/>
        <v>0</v>
      </c>
      <c r="J310" s="105" t="e">
        <f t="shared" si="68"/>
        <v>#DIV/0!</v>
      </c>
      <c r="K310" s="12"/>
      <c r="L310" s="12"/>
      <c r="M310" s="12"/>
      <c r="N310" s="12"/>
      <c r="O310" s="12"/>
      <c r="P310" s="21">
        <f t="shared" si="69"/>
        <v>0</v>
      </c>
      <c r="Q310" s="105" t="e">
        <f t="shared" si="70"/>
        <v>#DIV/0!</v>
      </c>
      <c r="R310" s="12"/>
      <c r="S310" s="12"/>
      <c r="T310" s="12"/>
      <c r="U310" s="12"/>
      <c r="V310" s="12"/>
      <c r="W310" s="21">
        <f t="shared" si="71"/>
        <v>0</v>
      </c>
      <c r="X310" s="105" t="e">
        <f t="shared" si="72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s="3" customFormat="1" x14ac:dyDescent="0.25">
      <c r="A311" s="10">
        <v>43034</v>
      </c>
      <c r="B311" s="11" t="s">
        <v>16</v>
      </c>
      <c r="C311" s="28" t="e">
        <f t="shared" si="66"/>
        <v>#DIV/0!</v>
      </c>
      <c r="D311" s="12"/>
      <c r="E311" s="12"/>
      <c r="F311" s="12"/>
      <c r="G311" s="12"/>
      <c r="H311" s="12"/>
      <c r="I311" s="21">
        <f t="shared" si="67"/>
        <v>0</v>
      </c>
      <c r="J311" s="105" t="e">
        <f t="shared" si="68"/>
        <v>#DIV/0!</v>
      </c>
      <c r="K311" s="12"/>
      <c r="L311" s="12"/>
      <c r="M311" s="12"/>
      <c r="N311" s="12"/>
      <c r="O311" s="12"/>
      <c r="P311" s="21">
        <f t="shared" si="69"/>
        <v>0</v>
      </c>
      <c r="Q311" s="105" t="e">
        <f t="shared" si="70"/>
        <v>#DIV/0!</v>
      </c>
      <c r="R311" s="12"/>
      <c r="S311" s="12"/>
      <c r="T311" s="12"/>
      <c r="U311" s="12"/>
      <c r="V311" s="12"/>
      <c r="W311" s="21">
        <f t="shared" si="71"/>
        <v>0</v>
      </c>
      <c r="X311" s="105" t="e">
        <f t="shared" si="72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s="3" customFormat="1" x14ac:dyDescent="0.25">
      <c r="A312" s="10">
        <v>43035</v>
      </c>
      <c r="B312" s="11" t="s">
        <v>17</v>
      </c>
      <c r="C312" s="28" t="e">
        <f t="shared" si="66"/>
        <v>#DIV/0!</v>
      </c>
      <c r="D312" s="12"/>
      <c r="E312" s="12"/>
      <c r="F312" s="12"/>
      <c r="G312" s="12"/>
      <c r="H312" s="12"/>
      <c r="I312" s="21">
        <f t="shared" si="67"/>
        <v>0</v>
      </c>
      <c r="J312" s="105" t="e">
        <f t="shared" si="68"/>
        <v>#DIV/0!</v>
      </c>
      <c r="K312" s="12"/>
      <c r="L312" s="12"/>
      <c r="M312" s="12"/>
      <c r="N312" s="12"/>
      <c r="O312" s="12"/>
      <c r="P312" s="21">
        <f t="shared" si="69"/>
        <v>0</v>
      </c>
      <c r="Q312" s="105" t="e">
        <f t="shared" si="70"/>
        <v>#DIV/0!</v>
      </c>
      <c r="R312" s="12"/>
      <c r="S312" s="12"/>
      <c r="T312" s="12"/>
      <c r="U312" s="12"/>
      <c r="V312" s="12"/>
      <c r="W312" s="21">
        <f t="shared" si="71"/>
        <v>0</v>
      </c>
      <c r="X312" s="105" t="e">
        <f t="shared" si="72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s="3" customFormat="1" x14ac:dyDescent="0.25">
      <c r="A313" s="10">
        <v>43036</v>
      </c>
      <c r="B313" s="11" t="s">
        <v>18</v>
      </c>
      <c r="C313" s="28" t="e">
        <f t="shared" si="66"/>
        <v>#DIV/0!</v>
      </c>
      <c r="D313" s="12"/>
      <c r="E313" s="12"/>
      <c r="F313" s="12"/>
      <c r="G313" s="12"/>
      <c r="H313" s="12"/>
      <c r="I313" s="21">
        <f t="shared" si="67"/>
        <v>0</v>
      </c>
      <c r="J313" s="105" t="e">
        <f t="shared" si="68"/>
        <v>#DIV/0!</v>
      </c>
      <c r="K313" s="12"/>
      <c r="L313" s="12"/>
      <c r="M313" s="12"/>
      <c r="N313" s="12"/>
      <c r="O313" s="12"/>
      <c r="P313" s="21">
        <f t="shared" si="69"/>
        <v>0</v>
      </c>
      <c r="Q313" s="105" t="e">
        <f t="shared" si="70"/>
        <v>#DIV/0!</v>
      </c>
      <c r="R313" s="12"/>
      <c r="S313" s="12"/>
      <c r="T313" s="12"/>
      <c r="U313" s="12"/>
      <c r="V313" s="12"/>
      <c r="W313" s="21">
        <f t="shared" si="71"/>
        <v>0</v>
      </c>
      <c r="X313" s="105" t="e">
        <f t="shared" si="72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s="3" customFormat="1" x14ac:dyDescent="0.25">
      <c r="A314" s="10">
        <v>43037</v>
      </c>
      <c r="B314" s="11" t="s">
        <v>12</v>
      </c>
      <c r="C314" s="28" t="e">
        <f t="shared" si="66"/>
        <v>#DIV/0!</v>
      </c>
      <c r="D314" s="12"/>
      <c r="E314" s="12"/>
      <c r="F314" s="12"/>
      <c r="G314" s="12"/>
      <c r="H314" s="12"/>
      <c r="I314" s="21">
        <f t="shared" si="67"/>
        <v>0</v>
      </c>
      <c r="J314" s="105" t="e">
        <f t="shared" si="68"/>
        <v>#DIV/0!</v>
      </c>
      <c r="K314" s="12"/>
      <c r="L314" s="12"/>
      <c r="M314" s="12"/>
      <c r="N314" s="12"/>
      <c r="O314" s="12"/>
      <c r="P314" s="21">
        <f t="shared" si="69"/>
        <v>0</v>
      </c>
      <c r="Q314" s="105" t="e">
        <f t="shared" si="70"/>
        <v>#DIV/0!</v>
      </c>
      <c r="R314" s="12"/>
      <c r="S314" s="12"/>
      <c r="T314" s="12"/>
      <c r="U314" s="12"/>
      <c r="V314" s="12"/>
      <c r="W314" s="21">
        <f t="shared" si="71"/>
        <v>0</v>
      </c>
      <c r="X314" s="105" t="e">
        <f t="shared" si="72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s="3" customFormat="1" x14ac:dyDescent="0.25">
      <c r="A315" s="10">
        <v>43038</v>
      </c>
      <c r="B315" s="11" t="s">
        <v>13</v>
      </c>
      <c r="C315" s="28" t="e">
        <f t="shared" si="66"/>
        <v>#DIV/0!</v>
      </c>
      <c r="D315" s="12"/>
      <c r="E315" s="12"/>
      <c r="F315" s="12"/>
      <c r="G315" s="12"/>
      <c r="H315" s="12"/>
      <c r="I315" s="21">
        <f t="shared" si="67"/>
        <v>0</v>
      </c>
      <c r="J315" s="105" t="e">
        <f t="shared" si="68"/>
        <v>#DIV/0!</v>
      </c>
      <c r="K315" s="12"/>
      <c r="L315" s="12"/>
      <c r="M315" s="12"/>
      <c r="N315" s="12"/>
      <c r="O315" s="12"/>
      <c r="P315" s="21">
        <f t="shared" si="69"/>
        <v>0</v>
      </c>
      <c r="Q315" s="105" t="e">
        <f t="shared" si="70"/>
        <v>#DIV/0!</v>
      </c>
      <c r="R315" s="12"/>
      <c r="S315" s="12"/>
      <c r="T315" s="12"/>
      <c r="U315" s="12"/>
      <c r="V315" s="12"/>
      <c r="W315" s="21">
        <f t="shared" si="71"/>
        <v>0</v>
      </c>
      <c r="X315" s="105" t="e">
        <f t="shared" si="72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s="3" customFormat="1" x14ac:dyDescent="0.25">
      <c r="A316" s="10">
        <v>43039</v>
      </c>
      <c r="B316" s="11" t="s">
        <v>14</v>
      </c>
      <c r="C316" s="28" t="e">
        <f t="shared" si="66"/>
        <v>#DIV/0!</v>
      </c>
      <c r="D316" s="12"/>
      <c r="E316" s="12"/>
      <c r="F316" s="12"/>
      <c r="G316" s="12"/>
      <c r="H316" s="12"/>
      <c r="I316" s="21">
        <f t="shared" si="67"/>
        <v>0</v>
      </c>
      <c r="J316" s="105" t="e">
        <f t="shared" si="68"/>
        <v>#DIV/0!</v>
      </c>
      <c r="K316" s="12"/>
      <c r="L316" s="12"/>
      <c r="M316" s="12"/>
      <c r="N316" s="12"/>
      <c r="O316" s="12"/>
      <c r="P316" s="21">
        <f t="shared" si="69"/>
        <v>0</v>
      </c>
      <c r="Q316" s="105" t="e">
        <f t="shared" si="70"/>
        <v>#DIV/0!</v>
      </c>
      <c r="R316" s="12"/>
      <c r="S316" s="12"/>
      <c r="T316" s="12"/>
      <c r="U316" s="12"/>
      <c r="V316" s="12"/>
      <c r="W316" s="21">
        <f t="shared" si="71"/>
        <v>0</v>
      </c>
      <c r="X316" s="105" t="e">
        <f t="shared" si="72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s="3" customFormat="1" x14ac:dyDescent="0.25">
      <c r="A317" s="27">
        <v>43009</v>
      </c>
      <c r="B317" s="11" t="s">
        <v>19</v>
      </c>
      <c r="C317" s="105" t="e">
        <f t="shared" ref="C317:X317" si="73">AVERAGE(C286:C316)</f>
        <v>#DIV/0!</v>
      </c>
      <c r="D317" s="12" t="e">
        <f t="shared" si="73"/>
        <v>#DIV/0!</v>
      </c>
      <c r="E317" s="12" t="e">
        <f t="shared" si="73"/>
        <v>#DIV/0!</v>
      </c>
      <c r="F317" s="12" t="e">
        <f t="shared" si="73"/>
        <v>#DIV/0!</v>
      </c>
      <c r="G317" s="12" t="e">
        <f t="shared" si="73"/>
        <v>#DIV/0!</v>
      </c>
      <c r="H317" s="12" t="e">
        <f t="shared" si="73"/>
        <v>#DIV/0!</v>
      </c>
      <c r="I317" s="12">
        <f t="shared" si="73"/>
        <v>0</v>
      </c>
      <c r="J317" s="105" t="e">
        <f t="shared" si="73"/>
        <v>#DIV/0!</v>
      </c>
      <c r="K317" s="12" t="e">
        <f t="shared" si="73"/>
        <v>#DIV/0!</v>
      </c>
      <c r="L317" s="12" t="e">
        <f t="shared" si="73"/>
        <v>#DIV/0!</v>
      </c>
      <c r="M317" s="12" t="e">
        <f t="shared" si="73"/>
        <v>#DIV/0!</v>
      </c>
      <c r="N317" s="12" t="e">
        <f t="shared" si="73"/>
        <v>#DIV/0!</v>
      </c>
      <c r="O317" s="12" t="e">
        <f t="shared" si="73"/>
        <v>#DIV/0!</v>
      </c>
      <c r="P317" s="12">
        <f t="shared" si="73"/>
        <v>0</v>
      </c>
      <c r="Q317" s="105" t="e">
        <f t="shared" si="73"/>
        <v>#DIV/0!</v>
      </c>
      <c r="R317" s="12" t="e">
        <f t="shared" si="73"/>
        <v>#DIV/0!</v>
      </c>
      <c r="S317" s="12" t="e">
        <f t="shared" si="73"/>
        <v>#DIV/0!</v>
      </c>
      <c r="T317" s="12" t="e">
        <f t="shared" si="73"/>
        <v>#DIV/0!</v>
      </c>
      <c r="U317" s="12" t="e">
        <f t="shared" si="73"/>
        <v>#DIV/0!</v>
      </c>
      <c r="V317" s="12" t="e">
        <f t="shared" si="73"/>
        <v>#DIV/0!</v>
      </c>
      <c r="W317" s="12">
        <f t="shared" si="73"/>
        <v>0</v>
      </c>
      <c r="X317" s="105" t="e">
        <f t="shared" si="73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s="3" customFormat="1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74">SUM(D318:H318)</f>
        <v>0</v>
      </c>
      <c r="J318" s="105" t="e">
        <f t="shared" ref="J318:J347" si="75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76">SUM(K318:O318)</f>
        <v>0</v>
      </c>
      <c r="Q318" s="105" t="e">
        <f t="shared" ref="Q318:Q347" si="77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78">SUM(R318:V318)</f>
        <v>0</v>
      </c>
      <c r="X318" s="105" t="e">
        <f t="shared" ref="X318:X347" si="79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s="3" customFormat="1" x14ac:dyDescent="0.25">
      <c r="A319" s="10">
        <v>43041</v>
      </c>
      <c r="B319" s="11" t="s">
        <v>16</v>
      </c>
      <c r="C319" s="28" t="e">
        <f t="shared" ref="C319:C379" si="80">AVERAGE(J319,Q319,X319)</f>
        <v>#DIV/0!</v>
      </c>
      <c r="D319" s="12"/>
      <c r="E319" s="12"/>
      <c r="F319" s="12"/>
      <c r="G319" s="12"/>
      <c r="H319" s="12"/>
      <c r="I319" s="21">
        <f t="shared" si="74"/>
        <v>0</v>
      </c>
      <c r="J319" s="105" t="e">
        <f t="shared" si="75"/>
        <v>#DIV/0!</v>
      </c>
      <c r="K319" s="12"/>
      <c r="L319" s="12"/>
      <c r="M319" s="12"/>
      <c r="N319" s="12"/>
      <c r="O319" s="12"/>
      <c r="P319" s="21">
        <f t="shared" si="76"/>
        <v>0</v>
      </c>
      <c r="Q319" s="105" t="e">
        <f t="shared" si="77"/>
        <v>#DIV/0!</v>
      </c>
      <c r="R319" s="12"/>
      <c r="S319" s="12"/>
      <c r="T319" s="12"/>
      <c r="U319" s="12"/>
      <c r="V319" s="12"/>
      <c r="W319" s="21">
        <f t="shared" si="78"/>
        <v>0</v>
      </c>
      <c r="X319" s="105" t="e">
        <f t="shared" si="79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s="3" customFormat="1" x14ac:dyDescent="0.25">
      <c r="A320" s="10">
        <v>43042</v>
      </c>
      <c r="B320" s="11" t="s">
        <v>17</v>
      </c>
      <c r="C320" s="28" t="e">
        <f t="shared" si="80"/>
        <v>#DIV/0!</v>
      </c>
      <c r="D320" s="12"/>
      <c r="E320" s="12"/>
      <c r="F320" s="12"/>
      <c r="G320" s="12"/>
      <c r="H320" s="12"/>
      <c r="I320" s="21">
        <f t="shared" si="74"/>
        <v>0</v>
      </c>
      <c r="J320" s="105" t="e">
        <f t="shared" si="75"/>
        <v>#DIV/0!</v>
      </c>
      <c r="K320" s="12"/>
      <c r="L320" s="12"/>
      <c r="M320" s="12"/>
      <c r="N320" s="12"/>
      <c r="O320" s="12"/>
      <c r="P320" s="21">
        <f t="shared" si="76"/>
        <v>0</v>
      </c>
      <c r="Q320" s="105" t="e">
        <f t="shared" si="77"/>
        <v>#DIV/0!</v>
      </c>
      <c r="R320" s="12"/>
      <c r="S320" s="12"/>
      <c r="T320" s="12"/>
      <c r="U320" s="12"/>
      <c r="V320" s="12"/>
      <c r="W320" s="21">
        <f t="shared" si="78"/>
        <v>0</v>
      </c>
      <c r="X320" s="105" t="e">
        <f t="shared" si="79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s="3" customFormat="1" x14ac:dyDescent="0.25">
      <c r="A321" s="10">
        <v>43043</v>
      </c>
      <c r="B321" s="11" t="s">
        <v>18</v>
      </c>
      <c r="C321" s="28" t="e">
        <f t="shared" si="80"/>
        <v>#DIV/0!</v>
      </c>
      <c r="D321" s="12"/>
      <c r="E321" s="12"/>
      <c r="F321" s="12"/>
      <c r="G321" s="12"/>
      <c r="H321" s="12"/>
      <c r="I321" s="21">
        <f t="shared" si="74"/>
        <v>0</v>
      </c>
      <c r="J321" s="105" t="e">
        <f t="shared" si="75"/>
        <v>#DIV/0!</v>
      </c>
      <c r="K321" s="12"/>
      <c r="L321" s="12"/>
      <c r="M321" s="12"/>
      <c r="N321" s="12"/>
      <c r="O321" s="12"/>
      <c r="P321" s="21">
        <f t="shared" si="76"/>
        <v>0</v>
      </c>
      <c r="Q321" s="105" t="e">
        <f t="shared" si="77"/>
        <v>#DIV/0!</v>
      </c>
      <c r="R321" s="12"/>
      <c r="S321" s="12"/>
      <c r="T321" s="12"/>
      <c r="U321" s="12"/>
      <c r="V321" s="12"/>
      <c r="W321" s="21">
        <f t="shared" si="78"/>
        <v>0</v>
      </c>
      <c r="X321" s="105" t="e">
        <f t="shared" si="79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s="3" customFormat="1" x14ac:dyDescent="0.25">
      <c r="A322" s="10">
        <v>43044</v>
      </c>
      <c r="B322" s="11" t="s">
        <v>12</v>
      </c>
      <c r="C322" s="28" t="e">
        <f t="shared" si="80"/>
        <v>#DIV/0!</v>
      </c>
      <c r="D322" s="12"/>
      <c r="E322" s="12"/>
      <c r="F322" s="12"/>
      <c r="G322" s="12"/>
      <c r="H322" s="12"/>
      <c r="I322" s="21">
        <f t="shared" si="74"/>
        <v>0</v>
      </c>
      <c r="J322" s="105" t="e">
        <f t="shared" si="75"/>
        <v>#DIV/0!</v>
      </c>
      <c r="K322" s="12"/>
      <c r="L322" s="12"/>
      <c r="M322" s="12"/>
      <c r="N322" s="12"/>
      <c r="O322" s="12"/>
      <c r="P322" s="21">
        <f t="shared" si="76"/>
        <v>0</v>
      </c>
      <c r="Q322" s="105" t="e">
        <f t="shared" si="77"/>
        <v>#DIV/0!</v>
      </c>
      <c r="R322" s="12"/>
      <c r="S322" s="12"/>
      <c r="T322" s="12"/>
      <c r="U322" s="12"/>
      <c r="V322" s="12"/>
      <c r="W322" s="21">
        <f t="shared" si="78"/>
        <v>0</v>
      </c>
      <c r="X322" s="105" t="e">
        <f t="shared" si="79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s="3" customFormat="1" x14ac:dyDescent="0.25">
      <c r="A323" s="10">
        <v>43045</v>
      </c>
      <c r="B323" s="11" t="s">
        <v>13</v>
      </c>
      <c r="C323" s="28" t="e">
        <f t="shared" si="80"/>
        <v>#DIV/0!</v>
      </c>
      <c r="D323" s="12"/>
      <c r="E323" s="12"/>
      <c r="F323" s="12"/>
      <c r="G323" s="12"/>
      <c r="H323" s="12"/>
      <c r="I323" s="21">
        <f t="shared" si="74"/>
        <v>0</v>
      </c>
      <c r="J323" s="105" t="e">
        <f t="shared" si="75"/>
        <v>#DIV/0!</v>
      </c>
      <c r="K323" s="12"/>
      <c r="L323" s="12"/>
      <c r="M323" s="12"/>
      <c r="N323" s="12"/>
      <c r="O323" s="12"/>
      <c r="P323" s="21">
        <f t="shared" si="76"/>
        <v>0</v>
      </c>
      <c r="Q323" s="105" t="e">
        <f t="shared" si="77"/>
        <v>#DIV/0!</v>
      </c>
      <c r="R323" s="12"/>
      <c r="S323" s="12"/>
      <c r="T323" s="12"/>
      <c r="U323" s="12"/>
      <c r="V323" s="12"/>
      <c r="W323" s="21">
        <f t="shared" si="78"/>
        <v>0</v>
      </c>
      <c r="X323" s="105" t="e">
        <f t="shared" si="79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s="3" customFormat="1" x14ac:dyDescent="0.25">
      <c r="A324" s="10">
        <v>43046</v>
      </c>
      <c r="B324" s="11" t="s">
        <v>14</v>
      </c>
      <c r="C324" s="28" t="e">
        <f t="shared" si="80"/>
        <v>#DIV/0!</v>
      </c>
      <c r="D324" s="12"/>
      <c r="E324" s="12"/>
      <c r="F324" s="12"/>
      <c r="G324" s="12"/>
      <c r="H324" s="12"/>
      <c r="I324" s="21">
        <f t="shared" si="74"/>
        <v>0</v>
      </c>
      <c r="J324" s="105" t="e">
        <f t="shared" si="75"/>
        <v>#DIV/0!</v>
      </c>
      <c r="K324" s="12"/>
      <c r="L324" s="12"/>
      <c r="M324" s="12"/>
      <c r="N324" s="12"/>
      <c r="O324" s="12"/>
      <c r="P324" s="21">
        <f t="shared" si="76"/>
        <v>0</v>
      </c>
      <c r="Q324" s="105" t="e">
        <f t="shared" si="77"/>
        <v>#DIV/0!</v>
      </c>
      <c r="R324" s="12"/>
      <c r="S324" s="12"/>
      <c r="T324" s="12"/>
      <c r="U324" s="12"/>
      <c r="V324" s="12"/>
      <c r="W324" s="21">
        <f t="shared" si="78"/>
        <v>0</v>
      </c>
      <c r="X324" s="105" t="e">
        <f t="shared" si="79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s="3" customFormat="1" x14ac:dyDescent="0.25">
      <c r="A325" s="10">
        <v>43047</v>
      </c>
      <c r="B325" s="11" t="s">
        <v>15</v>
      </c>
      <c r="C325" s="28" t="e">
        <f t="shared" si="80"/>
        <v>#DIV/0!</v>
      </c>
      <c r="D325" s="12"/>
      <c r="E325" s="12"/>
      <c r="F325" s="12"/>
      <c r="G325" s="12"/>
      <c r="H325" s="12"/>
      <c r="I325" s="21">
        <f t="shared" si="74"/>
        <v>0</v>
      </c>
      <c r="J325" s="105" t="e">
        <f t="shared" si="75"/>
        <v>#DIV/0!</v>
      </c>
      <c r="K325" s="12"/>
      <c r="L325" s="12"/>
      <c r="M325" s="12"/>
      <c r="N325" s="12"/>
      <c r="O325" s="12"/>
      <c r="P325" s="21">
        <f t="shared" si="76"/>
        <v>0</v>
      </c>
      <c r="Q325" s="105" t="e">
        <f t="shared" si="77"/>
        <v>#DIV/0!</v>
      </c>
      <c r="R325" s="12"/>
      <c r="S325" s="12"/>
      <c r="T325" s="12"/>
      <c r="U325" s="12"/>
      <c r="V325" s="12"/>
      <c r="W325" s="21">
        <f t="shared" si="78"/>
        <v>0</v>
      </c>
      <c r="X325" s="105" t="e">
        <f t="shared" si="79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s="3" customFormat="1" x14ac:dyDescent="0.25">
      <c r="A326" s="10">
        <v>43048</v>
      </c>
      <c r="B326" s="11" t="s">
        <v>16</v>
      </c>
      <c r="C326" s="28" t="e">
        <f t="shared" si="80"/>
        <v>#DIV/0!</v>
      </c>
      <c r="D326" s="12"/>
      <c r="E326" s="12"/>
      <c r="F326" s="12"/>
      <c r="G326" s="12"/>
      <c r="H326" s="12"/>
      <c r="I326" s="21">
        <f t="shared" si="74"/>
        <v>0</v>
      </c>
      <c r="J326" s="105" t="e">
        <f t="shared" si="75"/>
        <v>#DIV/0!</v>
      </c>
      <c r="K326" s="12"/>
      <c r="L326" s="12"/>
      <c r="M326" s="12"/>
      <c r="N326" s="12"/>
      <c r="O326" s="12"/>
      <c r="P326" s="21">
        <f t="shared" si="76"/>
        <v>0</v>
      </c>
      <c r="Q326" s="105" t="e">
        <f t="shared" si="77"/>
        <v>#DIV/0!</v>
      </c>
      <c r="R326" s="12"/>
      <c r="S326" s="12"/>
      <c r="T326" s="12"/>
      <c r="U326" s="12"/>
      <c r="V326" s="12"/>
      <c r="W326" s="21">
        <f t="shared" si="78"/>
        <v>0</v>
      </c>
      <c r="X326" s="105" t="e">
        <f t="shared" si="79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s="3" customFormat="1" x14ac:dyDescent="0.25">
      <c r="A327" s="10">
        <v>43049</v>
      </c>
      <c r="B327" s="11" t="s">
        <v>17</v>
      </c>
      <c r="C327" s="28" t="e">
        <f t="shared" si="80"/>
        <v>#DIV/0!</v>
      </c>
      <c r="D327" s="12"/>
      <c r="E327" s="12"/>
      <c r="F327" s="12"/>
      <c r="G327" s="12"/>
      <c r="H327" s="12"/>
      <c r="I327" s="21">
        <f t="shared" si="74"/>
        <v>0</v>
      </c>
      <c r="J327" s="105" t="e">
        <f t="shared" si="75"/>
        <v>#DIV/0!</v>
      </c>
      <c r="K327" s="12"/>
      <c r="L327" s="12"/>
      <c r="M327" s="12"/>
      <c r="N327" s="12"/>
      <c r="O327" s="12"/>
      <c r="P327" s="21">
        <f t="shared" si="76"/>
        <v>0</v>
      </c>
      <c r="Q327" s="105" t="e">
        <f t="shared" si="77"/>
        <v>#DIV/0!</v>
      </c>
      <c r="R327" s="12"/>
      <c r="S327" s="12"/>
      <c r="T327" s="12"/>
      <c r="U327" s="12"/>
      <c r="V327" s="12"/>
      <c r="W327" s="21">
        <f t="shared" si="78"/>
        <v>0</v>
      </c>
      <c r="X327" s="105" t="e">
        <f t="shared" si="79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s="3" customFormat="1" x14ac:dyDescent="0.25">
      <c r="A328" s="10">
        <v>43050</v>
      </c>
      <c r="B328" s="11" t="s">
        <v>18</v>
      </c>
      <c r="C328" s="28" t="e">
        <f t="shared" si="80"/>
        <v>#DIV/0!</v>
      </c>
      <c r="D328" s="12"/>
      <c r="E328" s="12"/>
      <c r="F328" s="12"/>
      <c r="G328" s="12"/>
      <c r="H328" s="12"/>
      <c r="I328" s="21">
        <f t="shared" si="74"/>
        <v>0</v>
      </c>
      <c r="J328" s="105" t="e">
        <f t="shared" si="75"/>
        <v>#DIV/0!</v>
      </c>
      <c r="K328" s="12"/>
      <c r="L328" s="12"/>
      <c r="M328" s="12"/>
      <c r="N328" s="12"/>
      <c r="O328" s="12"/>
      <c r="P328" s="21">
        <f t="shared" si="76"/>
        <v>0</v>
      </c>
      <c r="Q328" s="105" t="e">
        <f t="shared" si="77"/>
        <v>#DIV/0!</v>
      </c>
      <c r="R328" s="12"/>
      <c r="S328" s="12"/>
      <c r="T328" s="12"/>
      <c r="U328" s="12"/>
      <c r="V328" s="12"/>
      <c r="W328" s="21">
        <f t="shared" si="78"/>
        <v>0</v>
      </c>
      <c r="X328" s="105" t="e">
        <f t="shared" si="79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s="3" customFormat="1" x14ac:dyDescent="0.25">
      <c r="A329" s="10">
        <v>43051</v>
      </c>
      <c r="B329" s="11" t="s">
        <v>12</v>
      </c>
      <c r="C329" s="28" t="e">
        <f t="shared" si="80"/>
        <v>#DIV/0!</v>
      </c>
      <c r="D329" s="12"/>
      <c r="E329" s="12"/>
      <c r="F329" s="12"/>
      <c r="G329" s="12"/>
      <c r="H329" s="12"/>
      <c r="I329" s="21">
        <f t="shared" si="74"/>
        <v>0</v>
      </c>
      <c r="J329" s="105" t="e">
        <f t="shared" si="75"/>
        <v>#DIV/0!</v>
      </c>
      <c r="K329" s="12"/>
      <c r="L329" s="12"/>
      <c r="M329" s="12"/>
      <c r="N329" s="12"/>
      <c r="O329" s="12"/>
      <c r="P329" s="21">
        <f t="shared" si="76"/>
        <v>0</v>
      </c>
      <c r="Q329" s="105" t="e">
        <f t="shared" si="77"/>
        <v>#DIV/0!</v>
      </c>
      <c r="R329" s="12"/>
      <c r="S329" s="12"/>
      <c r="T329" s="12"/>
      <c r="U329" s="12"/>
      <c r="V329" s="12"/>
      <c r="W329" s="21">
        <f t="shared" si="78"/>
        <v>0</v>
      </c>
      <c r="X329" s="105" t="e">
        <f t="shared" si="79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s="3" customFormat="1" x14ac:dyDescent="0.25">
      <c r="A330" s="10">
        <v>43052</v>
      </c>
      <c r="B330" s="11" t="s">
        <v>13</v>
      </c>
      <c r="C330" s="28" t="e">
        <f t="shared" si="80"/>
        <v>#DIV/0!</v>
      </c>
      <c r="D330" s="12"/>
      <c r="E330" s="12"/>
      <c r="F330" s="12"/>
      <c r="G330" s="12"/>
      <c r="H330" s="12"/>
      <c r="I330" s="21">
        <f t="shared" si="74"/>
        <v>0</v>
      </c>
      <c r="J330" s="105" t="e">
        <f t="shared" si="75"/>
        <v>#DIV/0!</v>
      </c>
      <c r="K330" s="12"/>
      <c r="L330" s="12"/>
      <c r="M330" s="12"/>
      <c r="N330" s="12"/>
      <c r="O330" s="12"/>
      <c r="P330" s="21">
        <f t="shared" si="76"/>
        <v>0</v>
      </c>
      <c r="Q330" s="105" t="e">
        <f t="shared" si="77"/>
        <v>#DIV/0!</v>
      </c>
      <c r="R330" s="12"/>
      <c r="S330" s="12"/>
      <c r="T330" s="12"/>
      <c r="U330" s="12"/>
      <c r="V330" s="12"/>
      <c r="W330" s="21">
        <f t="shared" si="78"/>
        <v>0</v>
      </c>
      <c r="X330" s="105" t="e">
        <f t="shared" si="79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s="3" customFormat="1" x14ac:dyDescent="0.25">
      <c r="A331" s="10">
        <v>43053</v>
      </c>
      <c r="B331" s="11" t="s">
        <v>14</v>
      </c>
      <c r="C331" s="28" t="e">
        <f t="shared" si="80"/>
        <v>#DIV/0!</v>
      </c>
      <c r="D331" s="12"/>
      <c r="E331" s="12"/>
      <c r="F331" s="12"/>
      <c r="G331" s="12"/>
      <c r="H331" s="12"/>
      <c r="I331" s="21">
        <f t="shared" si="74"/>
        <v>0</v>
      </c>
      <c r="J331" s="105" t="e">
        <f t="shared" si="75"/>
        <v>#DIV/0!</v>
      </c>
      <c r="K331" s="12"/>
      <c r="L331" s="12"/>
      <c r="M331" s="12"/>
      <c r="N331" s="12"/>
      <c r="O331" s="12"/>
      <c r="P331" s="21">
        <f t="shared" si="76"/>
        <v>0</v>
      </c>
      <c r="Q331" s="105" t="e">
        <f t="shared" si="77"/>
        <v>#DIV/0!</v>
      </c>
      <c r="R331" s="12"/>
      <c r="S331" s="12"/>
      <c r="T331" s="12"/>
      <c r="U331" s="12"/>
      <c r="V331" s="12"/>
      <c r="W331" s="21">
        <f t="shared" si="78"/>
        <v>0</v>
      </c>
      <c r="X331" s="105" t="e">
        <f t="shared" si="79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s="3" customFormat="1" x14ac:dyDescent="0.25">
      <c r="A332" s="10">
        <v>43054</v>
      </c>
      <c r="B332" s="11" t="s">
        <v>15</v>
      </c>
      <c r="C332" s="28" t="e">
        <f t="shared" si="80"/>
        <v>#DIV/0!</v>
      </c>
      <c r="D332" s="12"/>
      <c r="E332" s="12"/>
      <c r="F332" s="12"/>
      <c r="G332" s="12"/>
      <c r="H332" s="12"/>
      <c r="I332" s="21">
        <f t="shared" si="74"/>
        <v>0</v>
      </c>
      <c r="J332" s="105" t="e">
        <f t="shared" si="75"/>
        <v>#DIV/0!</v>
      </c>
      <c r="K332" s="12"/>
      <c r="L332" s="12"/>
      <c r="M332" s="12"/>
      <c r="N332" s="12"/>
      <c r="O332" s="12"/>
      <c r="P332" s="21">
        <f t="shared" si="76"/>
        <v>0</v>
      </c>
      <c r="Q332" s="105" t="e">
        <f t="shared" si="77"/>
        <v>#DIV/0!</v>
      </c>
      <c r="R332" s="12"/>
      <c r="S332" s="12"/>
      <c r="T332" s="12"/>
      <c r="U332" s="12"/>
      <c r="V332" s="12"/>
      <c r="W332" s="21">
        <f t="shared" si="78"/>
        <v>0</v>
      </c>
      <c r="X332" s="105" t="e">
        <f t="shared" si="79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s="3" customFormat="1" x14ac:dyDescent="0.25">
      <c r="A333" s="10">
        <v>43055</v>
      </c>
      <c r="B333" s="11" t="s">
        <v>16</v>
      </c>
      <c r="C333" s="28" t="e">
        <f t="shared" si="80"/>
        <v>#DIV/0!</v>
      </c>
      <c r="D333" s="12"/>
      <c r="E333" s="12"/>
      <c r="F333" s="12"/>
      <c r="G333" s="12"/>
      <c r="H333" s="12"/>
      <c r="I333" s="21">
        <f t="shared" si="74"/>
        <v>0</v>
      </c>
      <c r="J333" s="105" t="e">
        <f t="shared" si="75"/>
        <v>#DIV/0!</v>
      </c>
      <c r="K333" s="12"/>
      <c r="L333" s="12"/>
      <c r="M333" s="12"/>
      <c r="N333" s="12"/>
      <c r="O333" s="12"/>
      <c r="P333" s="21">
        <f t="shared" si="76"/>
        <v>0</v>
      </c>
      <c r="Q333" s="105" t="e">
        <f t="shared" si="77"/>
        <v>#DIV/0!</v>
      </c>
      <c r="R333" s="12"/>
      <c r="S333" s="12"/>
      <c r="T333" s="12"/>
      <c r="U333" s="12"/>
      <c r="V333" s="12"/>
      <c r="W333" s="21">
        <f t="shared" si="78"/>
        <v>0</v>
      </c>
      <c r="X333" s="105" t="e">
        <f t="shared" si="79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s="3" customFormat="1" x14ac:dyDescent="0.25">
      <c r="A334" s="10">
        <v>43056</v>
      </c>
      <c r="B334" s="11" t="s">
        <v>17</v>
      </c>
      <c r="C334" s="28" t="e">
        <f t="shared" si="80"/>
        <v>#DIV/0!</v>
      </c>
      <c r="D334" s="12"/>
      <c r="E334" s="12"/>
      <c r="F334" s="12"/>
      <c r="G334" s="12"/>
      <c r="H334" s="12"/>
      <c r="I334" s="21">
        <f t="shared" si="74"/>
        <v>0</v>
      </c>
      <c r="J334" s="105" t="e">
        <f t="shared" si="75"/>
        <v>#DIV/0!</v>
      </c>
      <c r="K334" s="12"/>
      <c r="L334" s="12"/>
      <c r="M334" s="12"/>
      <c r="N334" s="12"/>
      <c r="O334" s="12"/>
      <c r="P334" s="21">
        <f t="shared" si="76"/>
        <v>0</v>
      </c>
      <c r="Q334" s="105" t="e">
        <f t="shared" si="77"/>
        <v>#DIV/0!</v>
      </c>
      <c r="R334" s="12"/>
      <c r="S334" s="12"/>
      <c r="T334" s="12"/>
      <c r="U334" s="12"/>
      <c r="V334" s="12"/>
      <c r="W334" s="21">
        <f t="shared" si="78"/>
        <v>0</v>
      </c>
      <c r="X334" s="105" t="e">
        <f t="shared" si="79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s="3" customFormat="1" x14ac:dyDescent="0.25">
      <c r="A335" s="10">
        <v>43057</v>
      </c>
      <c r="B335" s="11" t="s">
        <v>18</v>
      </c>
      <c r="C335" s="28" t="e">
        <f t="shared" si="80"/>
        <v>#DIV/0!</v>
      </c>
      <c r="D335" s="12"/>
      <c r="E335" s="12"/>
      <c r="F335" s="12"/>
      <c r="G335" s="12"/>
      <c r="H335" s="12"/>
      <c r="I335" s="21">
        <f t="shared" si="74"/>
        <v>0</v>
      </c>
      <c r="J335" s="105" t="e">
        <f t="shared" si="75"/>
        <v>#DIV/0!</v>
      </c>
      <c r="K335" s="12"/>
      <c r="L335" s="12"/>
      <c r="M335" s="12"/>
      <c r="N335" s="12"/>
      <c r="O335" s="12"/>
      <c r="P335" s="21">
        <f t="shared" si="76"/>
        <v>0</v>
      </c>
      <c r="Q335" s="105" t="e">
        <f t="shared" si="77"/>
        <v>#DIV/0!</v>
      </c>
      <c r="R335" s="12"/>
      <c r="S335" s="12"/>
      <c r="T335" s="12"/>
      <c r="U335" s="12"/>
      <c r="V335" s="12"/>
      <c r="W335" s="21">
        <f t="shared" si="78"/>
        <v>0</v>
      </c>
      <c r="X335" s="105" t="e">
        <f t="shared" si="79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s="3" customFormat="1" x14ac:dyDescent="0.25">
      <c r="A336" s="10">
        <v>43058</v>
      </c>
      <c r="B336" s="11" t="s">
        <v>12</v>
      </c>
      <c r="C336" s="28" t="e">
        <f t="shared" si="80"/>
        <v>#DIV/0!</v>
      </c>
      <c r="D336" s="12"/>
      <c r="E336" s="12"/>
      <c r="F336" s="12"/>
      <c r="G336" s="12"/>
      <c r="H336" s="12"/>
      <c r="I336" s="21">
        <f t="shared" si="74"/>
        <v>0</v>
      </c>
      <c r="J336" s="105" t="e">
        <f t="shared" si="75"/>
        <v>#DIV/0!</v>
      </c>
      <c r="K336" s="12"/>
      <c r="L336" s="12"/>
      <c r="M336" s="12"/>
      <c r="N336" s="12"/>
      <c r="O336" s="12"/>
      <c r="P336" s="21">
        <f t="shared" si="76"/>
        <v>0</v>
      </c>
      <c r="Q336" s="105" t="e">
        <f t="shared" si="77"/>
        <v>#DIV/0!</v>
      </c>
      <c r="R336" s="12"/>
      <c r="S336" s="12"/>
      <c r="T336" s="12"/>
      <c r="U336" s="12"/>
      <c r="V336" s="12"/>
      <c r="W336" s="21">
        <f t="shared" si="78"/>
        <v>0</v>
      </c>
      <c r="X336" s="105" t="e">
        <f t="shared" si="79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s="3" customFormat="1" x14ac:dyDescent="0.25">
      <c r="A337" s="10">
        <v>43059</v>
      </c>
      <c r="B337" s="11" t="s">
        <v>13</v>
      </c>
      <c r="C337" s="28" t="e">
        <f t="shared" si="80"/>
        <v>#DIV/0!</v>
      </c>
      <c r="D337" s="12"/>
      <c r="E337" s="12"/>
      <c r="F337" s="12"/>
      <c r="G337" s="12"/>
      <c r="H337" s="12"/>
      <c r="I337" s="21">
        <f t="shared" si="74"/>
        <v>0</v>
      </c>
      <c r="J337" s="105" t="e">
        <f t="shared" si="75"/>
        <v>#DIV/0!</v>
      </c>
      <c r="K337" s="12"/>
      <c r="L337" s="12"/>
      <c r="M337" s="12"/>
      <c r="N337" s="12"/>
      <c r="O337" s="12"/>
      <c r="P337" s="21">
        <f t="shared" si="76"/>
        <v>0</v>
      </c>
      <c r="Q337" s="105" t="e">
        <f t="shared" si="77"/>
        <v>#DIV/0!</v>
      </c>
      <c r="R337" s="12"/>
      <c r="S337" s="12"/>
      <c r="T337" s="12"/>
      <c r="U337" s="12"/>
      <c r="V337" s="12"/>
      <c r="W337" s="21">
        <f t="shared" si="78"/>
        <v>0</v>
      </c>
      <c r="X337" s="105" t="e">
        <f t="shared" si="79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s="3" customFormat="1" x14ac:dyDescent="0.25">
      <c r="A338" s="10">
        <v>43060</v>
      </c>
      <c r="B338" s="11" t="s">
        <v>14</v>
      </c>
      <c r="C338" s="28" t="e">
        <f t="shared" si="80"/>
        <v>#DIV/0!</v>
      </c>
      <c r="D338" s="12"/>
      <c r="E338" s="12"/>
      <c r="F338" s="12"/>
      <c r="G338" s="12"/>
      <c r="H338" s="12"/>
      <c r="I338" s="21">
        <f t="shared" si="74"/>
        <v>0</v>
      </c>
      <c r="J338" s="105" t="e">
        <f t="shared" si="75"/>
        <v>#DIV/0!</v>
      </c>
      <c r="K338" s="12"/>
      <c r="L338" s="12"/>
      <c r="M338" s="12"/>
      <c r="N338" s="12"/>
      <c r="O338" s="12"/>
      <c r="P338" s="21">
        <f t="shared" si="76"/>
        <v>0</v>
      </c>
      <c r="Q338" s="105" t="e">
        <f t="shared" si="77"/>
        <v>#DIV/0!</v>
      </c>
      <c r="R338" s="12"/>
      <c r="S338" s="12"/>
      <c r="T338" s="12"/>
      <c r="U338" s="12"/>
      <c r="V338" s="12"/>
      <c r="W338" s="21">
        <f t="shared" si="78"/>
        <v>0</v>
      </c>
      <c r="X338" s="105" t="e">
        <f t="shared" si="79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s="3" customFormat="1" x14ac:dyDescent="0.25">
      <c r="A339" s="10">
        <v>43061</v>
      </c>
      <c r="B339" s="11" t="s">
        <v>15</v>
      </c>
      <c r="C339" s="28" t="e">
        <f t="shared" si="80"/>
        <v>#DIV/0!</v>
      </c>
      <c r="D339" s="12"/>
      <c r="E339" s="12"/>
      <c r="F339" s="12"/>
      <c r="G339" s="12"/>
      <c r="H339" s="12"/>
      <c r="I339" s="21">
        <f t="shared" si="74"/>
        <v>0</v>
      </c>
      <c r="J339" s="105" t="e">
        <f t="shared" si="75"/>
        <v>#DIV/0!</v>
      </c>
      <c r="K339" s="12"/>
      <c r="L339" s="12"/>
      <c r="M339" s="12"/>
      <c r="N339" s="12"/>
      <c r="O339" s="12"/>
      <c r="P339" s="21">
        <f t="shared" si="76"/>
        <v>0</v>
      </c>
      <c r="Q339" s="105" t="e">
        <f t="shared" si="77"/>
        <v>#DIV/0!</v>
      </c>
      <c r="R339" s="12"/>
      <c r="S339" s="12"/>
      <c r="T339" s="12"/>
      <c r="U339" s="12"/>
      <c r="V339" s="12"/>
      <c r="W339" s="21">
        <f t="shared" si="78"/>
        <v>0</v>
      </c>
      <c r="X339" s="105" t="e">
        <f t="shared" si="79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s="3" customFormat="1" x14ac:dyDescent="0.25">
      <c r="A340" s="10">
        <v>43062</v>
      </c>
      <c r="B340" s="11" t="s">
        <v>16</v>
      </c>
      <c r="C340" s="28" t="e">
        <f t="shared" si="80"/>
        <v>#DIV/0!</v>
      </c>
      <c r="D340" s="12"/>
      <c r="E340" s="12"/>
      <c r="F340" s="12"/>
      <c r="G340" s="12"/>
      <c r="H340" s="12"/>
      <c r="I340" s="21">
        <f t="shared" si="74"/>
        <v>0</v>
      </c>
      <c r="J340" s="105" t="e">
        <f t="shared" si="75"/>
        <v>#DIV/0!</v>
      </c>
      <c r="K340" s="12"/>
      <c r="L340" s="12"/>
      <c r="M340" s="12"/>
      <c r="N340" s="12"/>
      <c r="O340" s="12"/>
      <c r="P340" s="21">
        <f t="shared" si="76"/>
        <v>0</v>
      </c>
      <c r="Q340" s="105" t="e">
        <f t="shared" si="77"/>
        <v>#DIV/0!</v>
      </c>
      <c r="R340" s="12"/>
      <c r="S340" s="12"/>
      <c r="T340" s="12"/>
      <c r="U340" s="12"/>
      <c r="V340" s="12"/>
      <c r="W340" s="21">
        <f t="shared" si="78"/>
        <v>0</v>
      </c>
      <c r="X340" s="105" t="e">
        <f t="shared" si="79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s="3" customFormat="1" x14ac:dyDescent="0.25">
      <c r="A341" s="10">
        <v>43063</v>
      </c>
      <c r="B341" s="11" t="s">
        <v>17</v>
      </c>
      <c r="C341" s="28" t="e">
        <f t="shared" si="80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76"/>
        <v>0</v>
      </c>
      <c r="Q341" s="105" t="e">
        <f t="shared" si="77"/>
        <v>#DIV/0!</v>
      </c>
      <c r="R341" s="12"/>
      <c r="S341" s="12"/>
      <c r="T341" s="12"/>
      <c r="U341" s="12"/>
      <c r="V341" s="12"/>
      <c r="W341" s="21">
        <f t="shared" si="78"/>
        <v>0</v>
      </c>
      <c r="X341" s="105" t="e">
        <f t="shared" si="79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s="3" customFormat="1" x14ac:dyDescent="0.25">
      <c r="A342" s="10">
        <v>43064</v>
      </c>
      <c r="B342" s="11" t="s">
        <v>18</v>
      </c>
      <c r="C342" s="28" t="e">
        <f t="shared" si="80"/>
        <v>#DIV/0!</v>
      </c>
      <c r="D342" s="12"/>
      <c r="E342" s="12"/>
      <c r="F342" s="12"/>
      <c r="G342" s="12"/>
      <c r="H342" s="12"/>
      <c r="I342" s="21">
        <f t="shared" si="74"/>
        <v>0</v>
      </c>
      <c r="J342" s="105" t="e">
        <f t="shared" si="75"/>
        <v>#DIV/0!</v>
      </c>
      <c r="K342" s="12"/>
      <c r="L342" s="12"/>
      <c r="M342" s="12"/>
      <c r="N342" s="12"/>
      <c r="O342" s="12"/>
      <c r="P342" s="21">
        <f t="shared" si="76"/>
        <v>0</v>
      </c>
      <c r="Q342" s="105" t="e">
        <f t="shared" si="77"/>
        <v>#DIV/0!</v>
      </c>
      <c r="R342" s="12"/>
      <c r="S342" s="12"/>
      <c r="T342" s="12"/>
      <c r="U342" s="12"/>
      <c r="V342" s="12"/>
      <c r="W342" s="21">
        <f t="shared" si="78"/>
        <v>0</v>
      </c>
      <c r="X342" s="105" t="e">
        <f t="shared" si="79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s="3" customFormat="1" x14ac:dyDescent="0.25">
      <c r="A343" s="10">
        <v>43065</v>
      </c>
      <c r="B343" s="11" t="s">
        <v>12</v>
      </c>
      <c r="C343" s="28" t="e">
        <f t="shared" si="80"/>
        <v>#DIV/0!</v>
      </c>
      <c r="D343" s="12"/>
      <c r="E343" s="12"/>
      <c r="F343" s="12"/>
      <c r="G343" s="12"/>
      <c r="H343" s="12"/>
      <c r="I343" s="21">
        <f t="shared" si="74"/>
        <v>0</v>
      </c>
      <c r="J343" s="105" t="e">
        <f t="shared" si="75"/>
        <v>#DIV/0!</v>
      </c>
      <c r="K343" s="12"/>
      <c r="L343" s="12"/>
      <c r="M343" s="12"/>
      <c r="N343" s="12"/>
      <c r="O343" s="12"/>
      <c r="P343" s="21">
        <f t="shared" si="76"/>
        <v>0</v>
      </c>
      <c r="Q343" s="105" t="e">
        <f t="shared" si="77"/>
        <v>#DIV/0!</v>
      </c>
      <c r="R343" s="12"/>
      <c r="S343" s="12"/>
      <c r="T343" s="12"/>
      <c r="U343" s="12"/>
      <c r="V343" s="12"/>
      <c r="W343" s="21">
        <f t="shared" si="78"/>
        <v>0</v>
      </c>
      <c r="X343" s="105" t="e">
        <f t="shared" si="79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s="3" customFormat="1" x14ac:dyDescent="0.25">
      <c r="A344" s="10">
        <v>43066</v>
      </c>
      <c r="B344" s="11" t="s">
        <v>13</v>
      </c>
      <c r="C344" s="28" t="e">
        <f t="shared" si="80"/>
        <v>#DIV/0!</v>
      </c>
      <c r="D344" s="12"/>
      <c r="E344" s="12"/>
      <c r="F344" s="12"/>
      <c r="G344" s="12"/>
      <c r="H344" s="12"/>
      <c r="I344" s="21">
        <f t="shared" si="74"/>
        <v>0</v>
      </c>
      <c r="J344" s="105" t="e">
        <f t="shared" si="75"/>
        <v>#DIV/0!</v>
      </c>
      <c r="K344" s="12"/>
      <c r="L344" s="12"/>
      <c r="M344" s="12"/>
      <c r="N344" s="12"/>
      <c r="O344" s="12"/>
      <c r="P344" s="21">
        <f t="shared" si="76"/>
        <v>0</v>
      </c>
      <c r="Q344" s="105" t="e">
        <f t="shared" si="77"/>
        <v>#DIV/0!</v>
      </c>
      <c r="R344" s="12"/>
      <c r="S344" s="12"/>
      <c r="T344" s="12"/>
      <c r="U344" s="12"/>
      <c r="V344" s="12"/>
      <c r="W344" s="21">
        <f t="shared" si="78"/>
        <v>0</v>
      </c>
      <c r="X344" s="105" t="e">
        <f t="shared" si="79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s="3" customFormat="1" x14ac:dyDescent="0.25">
      <c r="A345" s="10">
        <v>43067</v>
      </c>
      <c r="B345" s="11" t="s">
        <v>14</v>
      </c>
      <c r="C345" s="28" t="e">
        <f t="shared" si="80"/>
        <v>#DIV/0!</v>
      </c>
      <c r="D345" s="12"/>
      <c r="E345" s="12"/>
      <c r="F345" s="12"/>
      <c r="G345" s="12"/>
      <c r="H345" s="12"/>
      <c r="I345" s="21">
        <f t="shared" si="74"/>
        <v>0</v>
      </c>
      <c r="J345" s="105" t="e">
        <f t="shared" si="75"/>
        <v>#DIV/0!</v>
      </c>
      <c r="K345" s="12"/>
      <c r="L345" s="12"/>
      <c r="M345" s="12"/>
      <c r="N345" s="12"/>
      <c r="O345" s="12"/>
      <c r="P345" s="21">
        <f t="shared" si="76"/>
        <v>0</v>
      </c>
      <c r="Q345" s="105" t="e">
        <f t="shared" si="77"/>
        <v>#DIV/0!</v>
      </c>
      <c r="R345" s="12"/>
      <c r="S345" s="12"/>
      <c r="T345" s="12"/>
      <c r="U345" s="12"/>
      <c r="V345" s="12"/>
      <c r="W345" s="21">
        <f t="shared" si="78"/>
        <v>0</v>
      </c>
      <c r="X345" s="105" t="e">
        <f t="shared" si="79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s="3" customFormat="1" x14ac:dyDescent="0.25">
      <c r="A346" s="10">
        <v>43068</v>
      </c>
      <c r="B346" s="11" t="s">
        <v>15</v>
      </c>
      <c r="C346" s="28" t="e">
        <f t="shared" si="80"/>
        <v>#DIV/0!</v>
      </c>
      <c r="D346" s="12"/>
      <c r="E346" s="12"/>
      <c r="F346" s="12"/>
      <c r="G346" s="12"/>
      <c r="H346" s="12"/>
      <c r="I346" s="21">
        <f t="shared" si="74"/>
        <v>0</v>
      </c>
      <c r="J346" s="105" t="e">
        <f t="shared" si="75"/>
        <v>#DIV/0!</v>
      </c>
      <c r="K346" s="12"/>
      <c r="L346" s="12"/>
      <c r="M346" s="12"/>
      <c r="N346" s="12"/>
      <c r="O346" s="12"/>
      <c r="P346" s="21">
        <f t="shared" si="76"/>
        <v>0</v>
      </c>
      <c r="Q346" s="105" t="e">
        <f t="shared" si="77"/>
        <v>#DIV/0!</v>
      </c>
      <c r="R346" s="12"/>
      <c r="S346" s="12"/>
      <c r="T346" s="12"/>
      <c r="U346" s="12"/>
      <c r="V346" s="12"/>
      <c r="W346" s="21">
        <f t="shared" si="78"/>
        <v>0</v>
      </c>
      <c r="X346" s="105" t="e">
        <f t="shared" si="79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s="3" customFormat="1" x14ac:dyDescent="0.25">
      <c r="A347" s="10">
        <v>43069</v>
      </c>
      <c r="B347" s="11" t="s">
        <v>16</v>
      </c>
      <c r="C347" s="28" t="e">
        <f t="shared" si="80"/>
        <v>#DIV/0!</v>
      </c>
      <c r="D347" s="12"/>
      <c r="E347" s="12"/>
      <c r="F347" s="12"/>
      <c r="G347" s="12"/>
      <c r="H347" s="12"/>
      <c r="I347" s="21">
        <f t="shared" si="74"/>
        <v>0</v>
      </c>
      <c r="J347" s="105" t="e">
        <f t="shared" si="75"/>
        <v>#DIV/0!</v>
      </c>
      <c r="K347" s="12"/>
      <c r="L347" s="12"/>
      <c r="M347" s="12"/>
      <c r="N347" s="12"/>
      <c r="O347" s="12"/>
      <c r="P347" s="21">
        <f t="shared" si="76"/>
        <v>0</v>
      </c>
      <c r="Q347" s="105" t="e">
        <f t="shared" si="77"/>
        <v>#DIV/0!</v>
      </c>
      <c r="R347" s="12"/>
      <c r="S347" s="12"/>
      <c r="T347" s="12"/>
      <c r="U347" s="12"/>
      <c r="V347" s="12"/>
      <c r="W347" s="21">
        <f t="shared" si="78"/>
        <v>0</v>
      </c>
      <c r="X347" s="105" t="e">
        <f t="shared" si="79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s="3" customFormat="1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1">AVERAGE(D318:D347)</f>
        <v>#DIV/0!</v>
      </c>
      <c r="E348" s="12" t="e">
        <f t="shared" si="81"/>
        <v>#DIV/0!</v>
      </c>
      <c r="F348" s="12" t="e">
        <f t="shared" si="81"/>
        <v>#DIV/0!</v>
      </c>
      <c r="G348" s="12" t="e">
        <f t="shared" si="81"/>
        <v>#DIV/0!</v>
      </c>
      <c r="H348" s="12" t="e">
        <f t="shared" si="81"/>
        <v>#DIV/0!</v>
      </c>
      <c r="I348" s="12">
        <f t="shared" si="81"/>
        <v>0</v>
      </c>
      <c r="J348" s="105" t="e">
        <f t="shared" si="81"/>
        <v>#DIV/0!</v>
      </c>
      <c r="K348" s="12" t="e">
        <f t="shared" si="81"/>
        <v>#DIV/0!</v>
      </c>
      <c r="L348" s="12" t="e">
        <f t="shared" si="81"/>
        <v>#DIV/0!</v>
      </c>
      <c r="M348" s="12" t="e">
        <f t="shared" si="81"/>
        <v>#DIV/0!</v>
      </c>
      <c r="N348" s="12" t="e">
        <f t="shared" si="81"/>
        <v>#DIV/0!</v>
      </c>
      <c r="O348" s="12" t="e">
        <f t="shared" si="81"/>
        <v>#DIV/0!</v>
      </c>
      <c r="P348" s="12">
        <f t="shared" si="81"/>
        <v>0</v>
      </c>
      <c r="Q348" s="105" t="e">
        <f t="shared" si="81"/>
        <v>#DIV/0!</v>
      </c>
      <c r="R348" s="12" t="e">
        <f t="shared" si="81"/>
        <v>#DIV/0!</v>
      </c>
      <c r="S348" s="12" t="e">
        <f t="shared" si="81"/>
        <v>#DIV/0!</v>
      </c>
      <c r="T348" s="12" t="e">
        <f t="shared" si="81"/>
        <v>#DIV/0!</v>
      </c>
      <c r="U348" s="12" t="e">
        <f t="shared" si="81"/>
        <v>#DIV/0!</v>
      </c>
      <c r="V348" s="12" t="e">
        <f t="shared" si="81"/>
        <v>#DIV/0!</v>
      </c>
      <c r="W348" s="12">
        <f t="shared" si="81"/>
        <v>0</v>
      </c>
      <c r="X348" s="105" t="e">
        <f t="shared" si="81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s="3" customFormat="1" x14ac:dyDescent="0.25">
      <c r="A349" s="10">
        <v>43070</v>
      </c>
      <c r="B349" s="11" t="s">
        <v>17</v>
      </c>
      <c r="C349" s="28" t="e">
        <f t="shared" si="80"/>
        <v>#DIV/0!</v>
      </c>
      <c r="D349" s="12"/>
      <c r="E349" s="12"/>
      <c r="F349" s="12"/>
      <c r="G349" s="12"/>
      <c r="H349" s="12"/>
      <c r="I349" s="21">
        <f t="shared" ref="I349:I379" si="82">SUM(D349:H349)</f>
        <v>0</v>
      </c>
      <c r="J349" s="105" t="e">
        <f t="shared" ref="J349:J379" si="83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84">SUM(K349:O349)</f>
        <v>0</v>
      </c>
      <c r="Q349" s="105" t="e">
        <f t="shared" ref="Q349:Q379" si="85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86">SUM(R349:V349)</f>
        <v>0</v>
      </c>
      <c r="X349" s="105" t="e">
        <f t="shared" ref="X349:X379" si="87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s="3" customFormat="1" x14ac:dyDescent="0.25">
      <c r="A350" s="10">
        <v>43071</v>
      </c>
      <c r="B350" s="11" t="s">
        <v>18</v>
      </c>
      <c r="C350" s="28" t="e">
        <f t="shared" si="80"/>
        <v>#DIV/0!</v>
      </c>
      <c r="D350" s="12"/>
      <c r="E350" s="12"/>
      <c r="F350" s="12"/>
      <c r="G350" s="12"/>
      <c r="H350" s="12"/>
      <c r="I350" s="21">
        <f t="shared" si="82"/>
        <v>0</v>
      </c>
      <c r="J350" s="105" t="e">
        <f t="shared" si="83"/>
        <v>#DIV/0!</v>
      </c>
      <c r="K350" s="12"/>
      <c r="L350" s="12"/>
      <c r="M350" s="12"/>
      <c r="N350" s="12"/>
      <c r="O350" s="12"/>
      <c r="P350" s="21">
        <f t="shared" si="84"/>
        <v>0</v>
      </c>
      <c r="Q350" s="105" t="e">
        <f t="shared" si="85"/>
        <v>#DIV/0!</v>
      </c>
      <c r="R350" s="12"/>
      <c r="S350" s="12"/>
      <c r="T350" s="12"/>
      <c r="U350" s="12"/>
      <c r="V350" s="12"/>
      <c r="W350" s="21">
        <f t="shared" si="86"/>
        <v>0</v>
      </c>
      <c r="X350" s="105" t="e">
        <f t="shared" si="87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s="3" customFormat="1" x14ac:dyDescent="0.25">
      <c r="A351" s="10">
        <v>43072</v>
      </c>
      <c r="B351" s="11" t="s">
        <v>12</v>
      </c>
      <c r="C351" s="28" t="e">
        <f t="shared" si="80"/>
        <v>#DIV/0!</v>
      </c>
      <c r="D351" s="12"/>
      <c r="E351" s="12"/>
      <c r="F351" s="12"/>
      <c r="G351" s="12"/>
      <c r="H351" s="12"/>
      <c r="I351" s="21">
        <f t="shared" si="82"/>
        <v>0</v>
      </c>
      <c r="J351" s="105" t="e">
        <f t="shared" si="83"/>
        <v>#DIV/0!</v>
      </c>
      <c r="K351" s="12"/>
      <c r="L351" s="12"/>
      <c r="M351" s="12"/>
      <c r="N351" s="12"/>
      <c r="O351" s="12"/>
      <c r="P351" s="21">
        <f t="shared" si="84"/>
        <v>0</v>
      </c>
      <c r="Q351" s="105" t="e">
        <f t="shared" si="85"/>
        <v>#DIV/0!</v>
      </c>
      <c r="R351" s="12"/>
      <c r="S351" s="12"/>
      <c r="T351" s="12"/>
      <c r="U351" s="12"/>
      <c r="V351" s="12"/>
      <c r="W351" s="21">
        <f t="shared" si="86"/>
        <v>0</v>
      </c>
      <c r="X351" s="105" t="e">
        <f t="shared" si="87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s="3" customFormat="1" x14ac:dyDescent="0.25">
      <c r="A352" s="10">
        <v>43073</v>
      </c>
      <c r="B352" s="11" t="s">
        <v>13</v>
      </c>
      <c r="C352" s="28" t="e">
        <f t="shared" si="80"/>
        <v>#DIV/0!</v>
      </c>
      <c r="D352" s="12"/>
      <c r="E352" s="12"/>
      <c r="F352" s="12"/>
      <c r="G352" s="12"/>
      <c r="H352" s="12"/>
      <c r="I352" s="21">
        <f t="shared" si="82"/>
        <v>0</v>
      </c>
      <c r="J352" s="105" t="e">
        <f t="shared" si="83"/>
        <v>#DIV/0!</v>
      </c>
      <c r="K352" s="12"/>
      <c r="L352" s="12"/>
      <c r="M352" s="12"/>
      <c r="N352" s="12"/>
      <c r="O352" s="12"/>
      <c r="P352" s="21">
        <f t="shared" si="84"/>
        <v>0</v>
      </c>
      <c r="Q352" s="105" t="e">
        <f t="shared" si="85"/>
        <v>#DIV/0!</v>
      </c>
      <c r="R352" s="12"/>
      <c r="S352" s="12"/>
      <c r="T352" s="12"/>
      <c r="U352" s="12"/>
      <c r="V352" s="12"/>
      <c r="W352" s="21">
        <f t="shared" si="86"/>
        <v>0</v>
      </c>
      <c r="X352" s="105" t="e">
        <f t="shared" si="87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s="3" customFormat="1" x14ac:dyDescent="0.25">
      <c r="A353" s="10">
        <v>43074</v>
      </c>
      <c r="B353" s="11" t="s">
        <v>14</v>
      </c>
      <c r="C353" s="28" t="e">
        <f t="shared" si="80"/>
        <v>#DIV/0!</v>
      </c>
      <c r="D353" s="12"/>
      <c r="E353" s="12"/>
      <c r="F353" s="12"/>
      <c r="G353" s="12"/>
      <c r="H353" s="12"/>
      <c r="I353" s="21">
        <f t="shared" si="82"/>
        <v>0</v>
      </c>
      <c r="J353" s="105" t="e">
        <f t="shared" si="83"/>
        <v>#DIV/0!</v>
      </c>
      <c r="K353" s="12"/>
      <c r="L353" s="12"/>
      <c r="M353" s="12"/>
      <c r="N353" s="12"/>
      <c r="O353" s="12"/>
      <c r="P353" s="21">
        <f t="shared" si="84"/>
        <v>0</v>
      </c>
      <c r="Q353" s="105" t="e">
        <f t="shared" si="85"/>
        <v>#DIV/0!</v>
      </c>
      <c r="R353" s="12"/>
      <c r="S353" s="12"/>
      <c r="T353" s="12"/>
      <c r="U353" s="12"/>
      <c r="V353" s="12"/>
      <c r="W353" s="21">
        <f t="shared" si="86"/>
        <v>0</v>
      </c>
      <c r="X353" s="105" t="e">
        <f t="shared" si="87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s="3" customFormat="1" x14ac:dyDescent="0.25">
      <c r="A354" s="10">
        <v>43075</v>
      </c>
      <c r="B354" s="11" t="s">
        <v>15</v>
      </c>
      <c r="C354" s="28" t="e">
        <f t="shared" si="80"/>
        <v>#DIV/0!</v>
      </c>
      <c r="D354" s="12"/>
      <c r="E354" s="12"/>
      <c r="F354" s="12"/>
      <c r="G354" s="12"/>
      <c r="H354" s="12"/>
      <c r="I354" s="21">
        <f t="shared" si="82"/>
        <v>0</v>
      </c>
      <c r="J354" s="105" t="e">
        <f t="shared" si="83"/>
        <v>#DIV/0!</v>
      </c>
      <c r="K354" s="12"/>
      <c r="L354" s="12"/>
      <c r="M354" s="12"/>
      <c r="N354" s="12"/>
      <c r="O354" s="12"/>
      <c r="P354" s="21">
        <f t="shared" si="84"/>
        <v>0</v>
      </c>
      <c r="Q354" s="105" t="e">
        <f t="shared" si="85"/>
        <v>#DIV/0!</v>
      </c>
      <c r="R354" s="12"/>
      <c r="S354" s="12"/>
      <c r="T354" s="12"/>
      <c r="U354" s="12"/>
      <c r="V354" s="12"/>
      <c r="W354" s="21">
        <f t="shared" si="86"/>
        <v>0</v>
      </c>
      <c r="X354" s="105" t="e">
        <f t="shared" si="87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s="3" customFormat="1" x14ac:dyDescent="0.25">
      <c r="A355" s="10">
        <v>43076</v>
      </c>
      <c r="B355" s="11" t="s">
        <v>16</v>
      </c>
      <c r="C355" s="28" t="e">
        <f t="shared" si="80"/>
        <v>#DIV/0!</v>
      </c>
      <c r="D355" s="12"/>
      <c r="E355" s="12"/>
      <c r="F355" s="12"/>
      <c r="G355" s="12"/>
      <c r="H355" s="12"/>
      <c r="I355" s="21">
        <f t="shared" si="82"/>
        <v>0</v>
      </c>
      <c r="J355" s="105" t="e">
        <f t="shared" si="83"/>
        <v>#DIV/0!</v>
      </c>
      <c r="K355" s="12"/>
      <c r="L355" s="12"/>
      <c r="M355" s="12"/>
      <c r="N355" s="12"/>
      <c r="O355" s="12"/>
      <c r="P355" s="21">
        <f t="shared" si="84"/>
        <v>0</v>
      </c>
      <c r="Q355" s="105" t="e">
        <f t="shared" si="85"/>
        <v>#DIV/0!</v>
      </c>
      <c r="R355" s="12"/>
      <c r="S355" s="12"/>
      <c r="T355" s="12"/>
      <c r="U355" s="12"/>
      <c r="V355" s="12"/>
      <c r="W355" s="21">
        <f t="shared" si="86"/>
        <v>0</v>
      </c>
      <c r="X355" s="105" t="e">
        <f t="shared" si="87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s="3" customFormat="1" x14ac:dyDescent="0.25">
      <c r="A356" s="10">
        <v>43077</v>
      </c>
      <c r="B356" s="11" t="s">
        <v>17</v>
      </c>
      <c r="C356" s="28" t="e">
        <f t="shared" si="80"/>
        <v>#DIV/0!</v>
      </c>
      <c r="D356" s="12"/>
      <c r="E356" s="12"/>
      <c r="F356" s="12"/>
      <c r="G356" s="12"/>
      <c r="H356" s="12"/>
      <c r="I356" s="21">
        <f t="shared" si="82"/>
        <v>0</v>
      </c>
      <c r="J356" s="105" t="e">
        <f t="shared" si="83"/>
        <v>#DIV/0!</v>
      </c>
      <c r="K356" s="12"/>
      <c r="L356" s="12"/>
      <c r="M356" s="12"/>
      <c r="N356" s="12"/>
      <c r="O356" s="12"/>
      <c r="P356" s="21">
        <f t="shared" si="84"/>
        <v>0</v>
      </c>
      <c r="Q356" s="105" t="e">
        <f t="shared" si="85"/>
        <v>#DIV/0!</v>
      </c>
      <c r="R356" s="12"/>
      <c r="S356" s="12"/>
      <c r="T356" s="12"/>
      <c r="U356" s="12"/>
      <c r="V356" s="12"/>
      <c r="W356" s="21">
        <f t="shared" si="86"/>
        <v>0</v>
      </c>
      <c r="X356" s="105" t="e">
        <f t="shared" si="87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s="3" customFormat="1" x14ac:dyDescent="0.25">
      <c r="A357" s="10">
        <v>43078</v>
      </c>
      <c r="B357" s="11" t="s">
        <v>18</v>
      </c>
      <c r="C357" s="28" t="e">
        <f t="shared" si="80"/>
        <v>#DIV/0!</v>
      </c>
      <c r="D357" s="12"/>
      <c r="E357" s="12"/>
      <c r="F357" s="12"/>
      <c r="G357" s="12"/>
      <c r="H357" s="12"/>
      <c r="I357" s="21">
        <f t="shared" si="82"/>
        <v>0</v>
      </c>
      <c r="J357" s="105" t="e">
        <f t="shared" si="83"/>
        <v>#DIV/0!</v>
      </c>
      <c r="K357" s="12"/>
      <c r="L357" s="12"/>
      <c r="M357" s="12"/>
      <c r="N357" s="12"/>
      <c r="O357" s="12"/>
      <c r="P357" s="21">
        <f t="shared" si="84"/>
        <v>0</v>
      </c>
      <c r="Q357" s="105" t="e">
        <f t="shared" si="85"/>
        <v>#DIV/0!</v>
      </c>
      <c r="R357" s="12"/>
      <c r="S357" s="12"/>
      <c r="T357" s="12"/>
      <c r="U357" s="12"/>
      <c r="V357" s="12"/>
      <c r="W357" s="21">
        <f t="shared" si="86"/>
        <v>0</v>
      </c>
      <c r="X357" s="105" t="e">
        <f t="shared" si="87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s="3" customFormat="1" x14ac:dyDescent="0.25">
      <c r="A358" s="10">
        <v>43079</v>
      </c>
      <c r="B358" s="11" t="s">
        <v>12</v>
      </c>
      <c r="C358" s="28" t="e">
        <f t="shared" si="80"/>
        <v>#DIV/0!</v>
      </c>
      <c r="D358" s="12"/>
      <c r="E358" s="12"/>
      <c r="F358" s="12"/>
      <c r="G358" s="12"/>
      <c r="H358" s="12"/>
      <c r="I358" s="21">
        <f t="shared" si="82"/>
        <v>0</v>
      </c>
      <c r="J358" s="105" t="e">
        <f t="shared" si="83"/>
        <v>#DIV/0!</v>
      </c>
      <c r="K358" s="12"/>
      <c r="L358" s="12"/>
      <c r="M358" s="12"/>
      <c r="N358" s="12"/>
      <c r="O358" s="12"/>
      <c r="P358" s="21">
        <f t="shared" si="84"/>
        <v>0</v>
      </c>
      <c r="Q358" s="105" t="e">
        <f t="shared" si="85"/>
        <v>#DIV/0!</v>
      </c>
      <c r="R358" s="12"/>
      <c r="S358" s="12"/>
      <c r="T358" s="12"/>
      <c r="U358" s="12"/>
      <c r="V358" s="12"/>
      <c r="W358" s="21">
        <f t="shared" si="86"/>
        <v>0</v>
      </c>
      <c r="X358" s="105" t="e">
        <f t="shared" si="87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s="3" customFormat="1" x14ac:dyDescent="0.25">
      <c r="A359" s="10">
        <v>43080</v>
      </c>
      <c r="B359" s="11" t="s">
        <v>13</v>
      </c>
      <c r="C359" s="28" t="e">
        <f t="shared" si="80"/>
        <v>#DIV/0!</v>
      </c>
      <c r="D359" s="12"/>
      <c r="E359" s="12"/>
      <c r="F359" s="12"/>
      <c r="G359" s="12"/>
      <c r="H359" s="12"/>
      <c r="I359" s="21">
        <f t="shared" si="82"/>
        <v>0</v>
      </c>
      <c r="J359" s="105" t="e">
        <f t="shared" si="83"/>
        <v>#DIV/0!</v>
      </c>
      <c r="K359" s="12"/>
      <c r="L359" s="12"/>
      <c r="M359" s="12"/>
      <c r="N359" s="12"/>
      <c r="O359" s="12"/>
      <c r="P359" s="21">
        <f t="shared" si="84"/>
        <v>0</v>
      </c>
      <c r="Q359" s="105" t="e">
        <f t="shared" si="85"/>
        <v>#DIV/0!</v>
      </c>
      <c r="R359" s="12"/>
      <c r="S359" s="12"/>
      <c r="T359" s="12"/>
      <c r="U359" s="12"/>
      <c r="V359" s="12"/>
      <c r="W359" s="21">
        <f t="shared" si="86"/>
        <v>0</v>
      </c>
      <c r="X359" s="105" t="e">
        <f t="shared" si="87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s="3" customFormat="1" x14ac:dyDescent="0.25">
      <c r="A360" s="10">
        <v>43081</v>
      </c>
      <c r="B360" s="11" t="s">
        <v>14</v>
      </c>
      <c r="C360" s="28" t="e">
        <f t="shared" si="80"/>
        <v>#DIV/0!</v>
      </c>
      <c r="D360" s="12"/>
      <c r="E360" s="12"/>
      <c r="F360" s="12"/>
      <c r="G360" s="12"/>
      <c r="H360" s="12"/>
      <c r="I360" s="21">
        <f t="shared" si="82"/>
        <v>0</v>
      </c>
      <c r="J360" s="105" t="e">
        <f t="shared" si="83"/>
        <v>#DIV/0!</v>
      </c>
      <c r="K360" s="12"/>
      <c r="L360" s="12"/>
      <c r="M360" s="12"/>
      <c r="N360" s="12"/>
      <c r="O360" s="12"/>
      <c r="P360" s="21">
        <f t="shared" si="84"/>
        <v>0</v>
      </c>
      <c r="Q360" s="105" t="e">
        <f t="shared" si="85"/>
        <v>#DIV/0!</v>
      </c>
      <c r="R360" s="12"/>
      <c r="S360" s="12"/>
      <c r="T360" s="12"/>
      <c r="U360" s="12"/>
      <c r="V360" s="12"/>
      <c r="W360" s="21">
        <f t="shared" si="86"/>
        <v>0</v>
      </c>
      <c r="X360" s="105" t="e">
        <f t="shared" si="87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s="3" customFormat="1" x14ac:dyDescent="0.25">
      <c r="A361" s="10">
        <v>43082</v>
      </c>
      <c r="B361" s="11" t="s">
        <v>15</v>
      </c>
      <c r="C361" s="28" t="e">
        <f t="shared" si="80"/>
        <v>#DIV/0!</v>
      </c>
      <c r="D361" s="12"/>
      <c r="E361" s="12"/>
      <c r="F361" s="12"/>
      <c r="G361" s="12"/>
      <c r="H361" s="12"/>
      <c r="I361" s="21">
        <f t="shared" si="82"/>
        <v>0</v>
      </c>
      <c r="J361" s="105" t="e">
        <f t="shared" si="83"/>
        <v>#DIV/0!</v>
      </c>
      <c r="K361" s="12"/>
      <c r="L361" s="12"/>
      <c r="M361" s="12"/>
      <c r="N361" s="12"/>
      <c r="O361" s="12"/>
      <c r="P361" s="21">
        <f t="shared" si="84"/>
        <v>0</v>
      </c>
      <c r="Q361" s="105" t="e">
        <f t="shared" si="85"/>
        <v>#DIV/0!</v>
      </c>
      <c r="R361" s="12"/>
      <c r="S361" s="12"/>
      <c r="T361" s="12"/>
      <c r="U361" s="12"/>
      <c r="V361" s="12"/>
      <c r="W361" s="21">
        <f t="shared" si="86"/>
        <v>0</v>
      </c>
      <c r="X361" s="105" t="e">
        <f t="shared" si="87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s="3" customFormat="1" x14ac:dyDescent="0.25">
      <c r="A362" s="10">
        <v>43083</v>
      </c>
      <c r="B362" s="11" t="s">
        <v>16</v>
      </c>
      <c r="C362" s="28" t="e">
        <f t="shared" si="80"/>
        <v>#DIV/0!</v>
      </c>
      <c r="D362" s="12"/>
      <c r="E362" s="12"/>
      <c r="F362" s="12"/>
      <c r="G362" s="12"/>
      <c r="H362" s="12"/>
      <c r="I362" s="21">
        <f t="shared" si="82"/>
        <v>0</v>
      </c>
      <c r="J362" s="105" t="e">
        <f t="shared" si="83"/>
        <v>#DIV/0!</v>
      </c>
      <c r="K362" s="12"/>
      <c r="L362" s="12"/>
      <c r="M362" s="12"/>
      <c r="N362" s="12"/>
      <c r="O362" s="12"/>
      <c r="P362" s="21">
        <f t="shared" si="84"/>
        <v>0</v>
      </c>
      <c r="Q362" s="105" t="e">
        <f t="shared" si="85"/>
        <v>#DIV/0!</v>
      </c>
      <c r="R362" s="12"/>
      <c r="S362" s="12"/>
      <c r="T362" s="12"/>
      <c r="U362" s="12"/>
      <c r="V362" s="12"/>
      <c r="W362" s="21">
        <f t="shared" si="86"/>
        <v>0</v>
      </c>
      <c r="X362" s="105" t="e">
        <f t="shared" si="87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s="3" customFormat="1" x14ac:dyDescent="0.25">
      <c r="A363" s="10">
        <v>43084</v>
      </c>
      <c r="B363" s="11" t="s">
        <v>17</v>
      </c>
      <c r="C363" s="28" t="e">
        <f t="shared" si="80"/>
        <v>#DIV/0!</v>
      </c>
      <c r="D363" s="12"/>
      <c r="E363" s="12"/>
      <c r="F363" s="12"/>
      <c r="G363" s="12"/>
      <c r="H363" s="12"/>
      <c r="I363" s="21">
        <f t="shared" si="82"/>
        <v>0</v>
      </c>
      <c r="J363" s="105" t="e">
        <f t="shared" si="83"/>
        <v>#DIV/0!</v>
      </c>
      <c r="K363" s="12"/>
      <c r="L363" s="12"/>
      <c r="M363" s="12"/>
      <c r="N363" s="12"/>
      <c r="O363" s="12"/>
      <c r="P363" s="21">
        <f t="shared" si="84"/>
        <v>0</v>
      </c>
      <c r="Q363" s="105" t="e">
        <f t="shared" si="85"/>
        <v>#DIV/0!</v>
      </c>
      <c r="R363" s="12"/>
      <c r="S363" s="12"/>
      <c r="T363" s="12"/>
      <c r="U363" s="12"/>
      <c r="V363" s="12"/>
      <c r="W363" s="21">
        <f t="shared" si="86"/>
        <v>0</v>
      </c>
      <c r="X363" s="105" t="e">
        <f t="shared" si="87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s="3" customFormat="1" x14ac:dyDescent="0.25">
      <c r="A364" s="10">
        <v>43085</v>
      </c>
      <c r="B364" s="11" t="s">
        <v>18</v>
      </c>
      <c r="C364" s="28" t="e">
        <f t="shared" si="80"/>
        <v>#DIV/0!</v>
      </c>
      <c r="D364" s="12"/>
      <c r="E364" s="12"/>
      <c r="F364" s="12"/>
      <c r="G364" s="12"/>
      <c r="H364" s="12"/>
      <c r="I364" s="21">
        <f t="shared" si="82"/>
        <v>0</v>
      </c>
      <c r="J364" s="105" t="e">
        <f t="shared" si="83"/>
        <v>#DIV/0!</v>
      </c>
      <c r="K364" s="12"/>
      <c r="L364" s="12"/>
      <c r="M364" s="12"/>
      <c r="N364" s="12"/>
      <c r="O364" s="12"/>
      <c r="P364" s="21">
        <f t="shared" si="84"/>
        <v>0</v>
      </c>
      <c r="Q364" s="105" t="e">
        <f t="shared" si="85"/>
        <v>#DIV/0!</v>
      </c>
      <c r="R364" s="12"/>
      <c r="S364" s="12"/>
      <c r="T364" s="12"/>
      <c r="U364" s="12"/>
      <c r="V364" s="12"/>
      <c r="W364" s="21">
        <f t="shared" si="86"/>
        <v>0</v>
      </c>
      <c r="X364" s="105" t="e">
        <f t="shared" si="87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s="3" customFormat="1" x14ac:dyDescent="0.25">
      <c r="A365" s="10">
        <v>43086</v>
      </c>
      <c r="B365" s="11" t="s">
        <v>12</v>
      </c>
      <c r="C365" s="28" t="e">
        <f t="shared" si="80"/>
        <v>#DIV/0!</v>
      </c>
      <c r="D365" s="12"/>
      <c r="E365" s="12"/>
      <c r="F365" s="12"/>
      <c r="G365" s="12"/>
      <c r="H365" s="12"/>
      <c r="I365" s="21">
        <f t="shared" si="82"/>
        <v>0</v>
      </c>
      <c r="J365" s="105" t="e">
        <f t="shared" si="83"/>
        <v>#DIV/0!</v>
      </c>
      <c r="K365" s="12"/>
      <c r="L365" s="12"/>
      <c r="M365" s="12"/>
      <c r="N365" s="12"/>
      <c r="O365" s="12"/>
      <c r="P365" s="21">
        <f t="shared" si="84"/>
        <v>0</v>
      </c>
      <c r="Q365" s="105" t="e">
        <f t="shared" si="85"/>
        <v>#DIV/0!</v>
      </c>
      <c r="R365" s="12"/>
      <c r="S365" s="12"/>
      <c r="T365" s="12"/>
      <c r="U365" s="12"/>
      <c r="V365" s="12"/>
      <c r="W365" s="21">
        <f t="shared" si="86"/>
        <v>0</v>
      </c>
      <c r="X365" s="105" t="e">
        <f t="shared" si="87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s="3" customFormat="1" x14ac:dyDescent="0.25">
      <c r="A366" s="10">
        <v>43087</v>
      </c>
      <c r="B366" s="11" t="s">
        <v>13</v>
      </c>
      <c r="C366" s="28" t="e">
        <f t="shared" si="80"/>
        <v>#DIV/0!</v>
      </c>
      <c r="D366" s="12"/>
      <c r="E366" s="12"/>
      <c r="F366" s="12"/>
      <c r="G366" s="12"/>
      <c r="H366" s="12"/>
      <c r="I366" s="21">
        <f t="shared" si="82"/>
        <v>0</v>
      </c>
      <c r="J366" s="105" t="e">
        <f t="shared" si="83"/>
        <v>#DIV/0!</v>
      </c>
      <c r="K366" s="12"/>
      <c r="L366" s="12"/>
      <c r="M366" s="12"/>
      <c r="N366" s="12"/>
      <c r="O366" s="12"/>
      <c r="P366" s="21">
        <f t="shared" si="84"/>
        <v>0</v>
      </c>
      <c r="Q366" s="105" t="e">
        <f t="shared" si="85"/>
        <v>#DIV/0!</v>
      </c>
      <c r="R366" s="12"/>
      <c r="S366" s="12"/>
      <c r="T366" s="12"/>
      <c r="U366" s="12"/>
      <c r="V366" s="12"/>
      <c r="W366" s="21">
        <f t="shared" si="86"/>
        <v>0</v>
      </c>
      <c r="X366" s="105" t="e">
        <f t="shared" si="87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s="3" customFormat="1" x14ac:dyDescent="0.25">
      <c r="A367" s="10">
        <v>43088</v>
      </c>
      <c r="B367" s="11" t="s">
        <v>14</v>
      </c>
      <c r="C367" s="28" t="e">
        <f t="shared" si="80"/>
        <v>#DIV/0!</v>
      </c>
      <c r="D367" s="12"/>
      <c r="E367" s="12"/>
      <c r="F367" s="12"/>
      <c r="G367" s="12"/>
      <c r="H367" s="12"/>
      <c r="I367" s="21">
        <f t="shared" si="82"/>
        <v>0</v>
      </c>
      <c r="J367" s="105" t="e">
        <f t="shared" si="83"/>
        <v>#DIV/0!</v>
      </c>
      <c r="K367" s="12"/>
      <c r="L367" s="12"/>
      <c r="M367" s="12"/>
      <c r="N367" s="12"/>
      <c r="O367" s="12"/>
      <c r="P367" s="21">
        <f t="shared" si="84"/>
        <v>0</v>
      </c>
      <c r="Q367" s="105" t="e">
        <f t="shared" si="85"/>
        <v>#DIV/0!</v>
      </c>
      <c r="R367" s="12"/>
      <c r="S367" s="12"/>
      <c r="T367" s="12"/>
      <c r="U367" s="12"/>
      <c r="V367" s="12"/>
      <c r="W367" s="21">
        <f t="shared" si="86"/>
        <v>0</v>
      </c>
      <c r="X367" s="105" t="e">
        <f t="shared" si="87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s="3" customFormat="1" x14ac:dyDescent="0.25">
      <c r="A368" s="10">
        <v>43089</v>
      </c>
      <c r="B368" s="11" t="s">
        <v>15</v>
      </c>
      <c r="C368" s="28" t="e">
        <f t="shared" si="80"/>
        <v>#DIV/0!</v>
      </c>
      <c r="D368" s="12"/>
      <c r="E368" s="12"/>
      <c r="F368" s="12"/>
      <c r="G368" s="12"/>
      <c r="H368" s="12"/>
      <c r="I368" s="21">
        <f t="shared" si="82"/>
        <v>0</v>
      </c>
      <c r="J368" s="105" t="e">
        <f t="shared" si="83"/>
        <v>#DIV/0!</v>
      </c>
      <c r="K368" s="12"/>
      <c r="L368" s="12"/>
      <c r="M368" s="12"/>
      <c r="N368" s="12"/>
      <c r="O368" s="12"/>
      <c r="P368" s="21">
        <f t="shared" si="84"/>
        <v>0</v>
      </c>
      <c r="Q368" s="105" t="e">
        <f t="shared" si="85"/>
        <v>#DIV/0!</v>
      </c>
      <c r="R368" s="12"/>
      <c r="S368" s="12"/>
      <c r="T368" s="12"/>
      <c r="U368" s="12"/>
      <c r="V368" s="12"/>
      <c r="W368" s="21">
        <f t="shared" si="86"/>
        <v>0</v>
      </c>
      <c r="X368" s="105" t="e">
        <f t="shared" si="87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s="3" customFormat="1" x14ac:dyDescent="0.25">
      <c r="A369" s="10">
        <v>43090</v>
      </c>
      <c r="B369" s="11" t="s">
        <v>16</v>
      </c>
      <c r="C369" s="28" t="e">
        <f t="shared" si="80"/>
        <v>#DIV/0!</v>
      </c>
      <c r="D369" s="12"/>
      <c r="E369" s="12"/>
      <c r="F369" s="12"/>
      <c r="G369" s="12"/>
      <c r="H369" s="12"/>
      <c r="I369" s="21">
        <f t="shared" si="82"/>
        <v>0</v>
      </c>
      <c r="J369" s="105" t="e">
        <f t="shared" si="83"/>
        <v>#DIV/0!</v>
      </c>
      <c r="K369" s="12"/>
      <c r="L369" s="12"/>
      <c r="M369" s="12"/>
      <c r="N369" s="12"/>
      <c r="O369" s="12"/>
      <c r="P369" s="21">
        <f t="shared" si="84"/>
        <v>0</v>
      </c>
      <c r="Q369" s="105" t="e">
        <f t="shared" si="85"/>
        <v>#DIV/0!</v>
      </c>
      <c r="R369" s="12"/>
      <c r="S369" s="12"/>
      <c r="T369" s="12"/>
      <c r="U369" s="12"/>
      <c r="V369" s="12"/>
      <c r="W369" s="21">
        <f t="shared" si="86"/>
        <v>0</v>
      </c>
      <c r="X369" s="105" t="e">
        <f t="shared" si="87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s="3" customFormat="1" x14ac:dyDescent="0.25">
      <c r="A370" s="10">
        <v>43091</v>
      </c>
      <c r="B370" s="11" t="s">
        <v>17</v>
      </c>
      <c r="C370" s="28" t="e">
        <f t="shared" si="80"/>
        <v>#DIV/0!</v>
      </c>
      <c r="D370" s="12"/>
      <c r="E370" s="12"/>
      <c r="F370" s="12"/>
      <c r="G370" s="12"/>
      <c r="H370" s="12"/>
      <c r="I370" s="21">
        <f t="shared" si="82"/>
        <v>0</v>
      </c>
      <c r="J370" s="105" t="e">
        <f t="shared" si="83"/>
        <v>#DIV/0!</v>
      </c>
      <c r="K370" s="12"/>
      <c r="L370" s="12"/>
      <c r="M370" s="12"/>
      <c r="N370" s="12"/>
      <c r="O370" s="12"/>
      <c r="P370" s="21">
        <f t="shared" si="84"/>
        <v>0</v>
      </c>
      <c r="Q370" s="105" t="e">
        <f t="shared" si="85"/>
        <v>#DIV/0!</v>
      </c>
      <c r="R370" s="12"/>
      <c r="S370" s="12"/>
      <c r="T370" s="12"/>
      <c r="U370" s="12"/>
      <c r="V370" s="12"/>
      <c r="W370" s="21">
        <f t="shared" si="86"/>
        <v>0</v>
      </c>
      <c r="X370" s="105" t="e">
        <f t="shared" si="87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s="3" customFormat="1" x14ac:dyDescent="0.25">
      <c r="A371" s="10">
        <v>43092</v>
      </c>
      <c r="B371" s="11" t="s">
        <v>18</v>
      </c>
      <c r="C371" s="28" t="e">
        <f t="shared" si="80"/>
        <v>#DIV/0!</v>
      </c>
      <c r="D371" s="12"/>
      <c r="E371" s="12"/>
      <c r="F371" s="12"/>
      <c r="G371" s="12"/>
      <c r="H371" s="12"/>
      <c r="I371" s="21">
        <f t="shared" si="82"/>
        <v>0</v>
      </c>
      <c r="J371" s="105" t="e">
        <f t="shared" si="83"/>
        <v>#DIV/0!</v>
      </c>
      <c r="K371" s="12"/>
      <c r="L371" s="12"/>
      <c r="M371" s="12"/>
      <c r="N371" s="12"/>
      <c r="O371" s="12"/>
      <c r="P371" s="21">
        <f t="shared" si="84"/>
        <v>0</v>
      </c>
      <c r="Q371" s="105" t="e">
        <f t="shared" si="85"/>
        <v>#DIV/0!</v>
      </c>
      <c r="R371" s="12"/>
      <c r="S371" s="12"/>
      <c r="T371" s="12"/>
      <c r="U371" s="12"/>
      <c r="V371" s="12"/>
      <c r="W371" s="21">
        <f t="shared" si="86"/>
        <v>0</v>
      </c>
      <c r="X371" s="105" t="e">
        <f t="shared" si="87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s="3" customFormat="1" x14ac:dyDescent="0.25">
      <c r="A372" s="10">
        <v>43093</v>
      </c>
      <c r="B372" s="11" t="s">
        <v>12</v>
      </c>
      <c r="C372" s="28" t="e">
        <f t="shared" si="80"/>
        <v>#DIV/0!</v>
      </c>
      <c r="D372" s="12"/>
      <c r="E372" s="12"/>
      <c r="F372" s="12"/>
      <c r="G372" s="12"/>
      <c r="H372" s="12"/>
      <c r="I372" s="21">
        <f t="shared" si="82"/>
        <v>0</v>
      </c>
      <c r="J372" s="105" t="e">
        <f t="shared" si="83"/>
        <v>#DIV/0!</v>
      </c>
      <c r="K372" s="12"/>
      <c r="L372" s="12"/>
      <c r="M372" s="12"/>
      <c r="N372" s="12"/>
      <c r="O372" s="12"/>
      <c r="P372" s="21">
        <f t="shared" si="84"/>
        <v>0</v>
      </c>
      <c r="Q372" s="105" t="e">
        <f t="shared" si="85"/>
        <v>#DIV/0!</v>
      </c>
      <c r="R372" s="12"/>
      <c r="S372" s="12"/>
      <c r="T372" s="12"/>
      <c r="U372" s="12"/>
      <c r="V372" s="12"/>
      <c r="W372" s="21">
        <f t="shared" si="86"/>
        <v>0</v>
      </c>
      <c r="X372" s="105" t="e">
        <f t="shared" si="87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s="3" customFormat="1" x14ac:dyDescent="0.25">
      <c r="A373" s="10">
        <v>43094</v>
      </c>
      <c r="B373" s="11" t="s">
        <v>13</v>
      </c>
      <c r="C373" s="28" t="e">
        <f t="shared" si="80"/>
        <v>#DIV/0!</v>
      </c>
      <c r="D373" s="12"/>
      <c r="E373" s="12"/>
      <c r="F373" s="12"/>
      <c r="G373" s="12"/>
      <c r="H373" s="12"/>
      <c r="I373" s="21">
        <f t="shared" si="82"/>
        <v>0</v>
      </c>
      <c r="J373" s="105" t="e">
        <f t="shared" si="83"/>
        <v>#DIV/0!</v>
      </c>
      <c r="K373" s="12"/>
      <c r="L373" s="12"/>
      <c r="M373" s="12"/>
      <c r="N373" s="12"/>
      <c r="O373" s="12"/>
      <c r="P373" s="21">
        <f t="shared" si="84"/>
        <v>0</v>
      </c>
      <c r="Q373" s="105" t="e">
        <f t="shared" si="85"/>
        <v>#DIV/0!</v>
      </c>
      <c r="R373" s="12"/>
      <c r="S373" s="12"/>
      <c r="T373" s="12"/>
      <c r="U373" s="12"/>
      <c r="V373" s="12"/>
      <c r="W373" s="21">
        <f t="shared" si="86"/>
        <v>0</v>
      </c>
      <c r="X373" s="105" t="e">
        <f t="shared" si="87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s="3" customFormat="1" x14ac:dyDescent="0.25">
      <c r="A374" s="10">
        <v>43095</v>
      </c>
      <c r="B374" s="11" t="s">
        <v>14</v>
      </c>
      <c r="C374" s="28" t="e">
        <f t="shared" si="80"/>
        <v>#DIV/0!</v>
      </c>
      <c r="D374" s="12"/>
      <c r="E374" s="12"/>
      <c r="F374" s="12"/>
      <c r="G374" s="12"/>
      <c r="H374" s="12"/>
      <c r="I374" s="21">
        <f t="shared" si="82"/>
        <v>0</v>
      </c>
      <c r="J374" s="105" t="e">
        <f t="shared" si="83"/>
        <v>#DIV/0!</v>
      </c>
      <c r="K374" s="12"/>
      <c r="L374" s="12"/>
      <c r="M374" s="12"/>
      <c r="N374" s="12"/>
      <c r="O374" s="12"/>
      <c r="P374" s="21">
        <f t="shared" si="84"/>
        <v>0</v>
      </c>
      <c r="Q374" s="105" t="e">
        <f t="shared" si="85"/>
        <v>#DIV/0!</v>
      </c>
      <c r="R374" s="12"/>
      <c r="S374" s="12"/>
      <c r="T374" s="12"/>
      <c r="U374" s="12"/>
      <c r="V374" s="12"/>
      <c r="W374" s="21">
        <f t="shared" si="86"/>
        <v>0</v>
      </c>
      <c r="X374" s="105" t="e">
        <f t="shared" si="87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s="3" customFormat="1" x14ac:dyDescent="0.25">
      <c r="A375" s="10">
        <v>43096</v>
      </c>
      <c r="B375" s="11" t="s">
        <v>15</v>
      </c>
      <c r="C375" s="28" t="e">
        <f t="shared" si="80"/>
        <v>#DIV/0!</v>
      </c>
      <c r="D375" s="12"/>
      <c r="E375" s="12"/>
      <c r="F375" s="12"/>
      <c r="G375" s="12"/>
      <c r="H375" s="12"/>
      <c r="I375" s="21">
        <f t="shared" si="82"/>
        <v>0</v>
      </c>
      <c r="J375" s="105" t="e">
        <f t="shared" si="83"/>
        <v>#DIV/0!</v>
      </c>
      <c r="K375" s="12"/>
      <c r="L375" s="12"/>
      <c r="M375" s="12"/>
      <c r="N375" s="12"/>
      <c r="O375" s="12"/>
      <c r="P375" s="21">
        <f t="shared" si="84"/>
        <v>0</v>
      </c>
      <c r="Q375" s="105" t="e">
        <f t="shared" si="85"/>
        <v>#DIV/0!</v>
      </c>
      <c r="R375" s="12"/>
      <c r="S375" s="12"/>
      <c r="T375" s="12"/>
      <c r="U375" s="12"/>
      <c r="V375" s="12"/>
      <c r="W375" s="21">
        <f t="shared" si="86"/>
        <v>0</v>
      </c>
      <c r="X375" s="105" t="e">
        <f t="shared" si="87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s="3" customFormat="1" x14ac:dyDescent="0.25">
      <c r="A376" s="10">
        <v>43097</v>
      </c>
      <c r="B376" s="11" t="s">
        <v>16</v>
      </c>
      <c r="C376" s="28" t="e">
        <f t="shared" si="80"/>
        <v>#DIV/0!</v>
      </c>
      <c r="D376" s="12"/>
      <c r="E376" s="12"/>
      <c r="F376" s="12"/>
      <c r="G376" s="12"/>
      <c r="H376" s="12"/>
      <c r="I376" s="21">
        <f t="shared" si="82"/>
        <v>0</v>
      </c>
      <c r="J376" s="105" t="e">
        <f t="shared" si="83"/>
        <v>#DIV/0!</v>
      </c>
      <c r="K376" s="12"/>
      <c r="L376" s="12"/>
      <c r="M376" s="12"/>
      <c r="N376" s="12"/>
      <c r="O376" s="12"/>
      <c r="P376" s="21">
        <f t="shared" si="84"/>
        <v>0</v>
      </c>
      <c r="Q376" s="105" t="e">
        <f t="shared" si="85"/>
        <v>#DIV/0!</v>
      </c>
      <c r="R376" s="12"/>
      <c r="S376" s="12"/>
      <c r="T376" s="12"/>
      <c r="U376" s="12"/>
      <c r="V376" s="12"/>
      <c r="W376" s="21">
        <f t="shared" si="86"/>
        <v>0</v>
      </c>
      <c r="X376" s="105" t="e">
        <f t="shared" si="87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s="3" customFormat="1" x14ac:dyDescent="0.25">
      <c r="A377" s="10">
        <v>43098</v>
      </c>
      <c r="B377" s="11" t="s">
        <v>17</v>
      </c>
      <c r="C377" s="28" t="e">
        <f t="shared" si="80"/>
        <v>#DIV/0!</v>
      </c>
      <c r="D377" s="12"/>
      <c r="E377" s="12"/>
      <c r="F377" s="12"/>
      <c r="G377" s="12"/>
      <c r="H377" s="12"/>
      <c r="I377" s="21">
        <f t="shared" si="82"/>
        <v>0</v>
      </c>
      <c r="J377" s="105" t="e">
        <f t="shared" si="83"/>
        <v>#DIV/0!</v>
      </c>
      <c r="K377" s="12"/>
      <c r="L377" s="12"/>
      <c r="M377" s="12"/>
      <c r="N377" s="12"/>
      <c r="O377" s="12"/>
      <c r="P377" s="21">
        <f t="shared" si="84"/>
        <v>0</v>
      </c>
      <c r="Q377" s="105" t="e">
        <f t="shared" si="85"/>
        <v>#DIV/0!</v>
      </c>
      <c r="R377" s="12"/>
      <c r="S377" s="12"/>
      <c r="T377" s="12"/>
      <c r="U377" s="12"/>
      <c r="V377" s="12"/>
      <c r="W377" s="21">
        <f t="shared" si="86"/>
        <v>0</v>
      </c>
      <c r="X377" s="105" t="e">
        <f t="shared" si="87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s="3" customFormat="1" x14ac:dyDescent="0.25">
      <c r="A378" s="10">
        <v>43099</v>
      </c>
      <c r="B378" s="11" t="s">
        <v>18</v>
      </c>
      <c r="C378" s="28" t="e">
        <f t="shared" si="80"/>
        <v>#DIV/0!</v>
      </c>
      <c r="D378" s="12"/>
      <c r="E378" s="12"/>
      <c r="F378" s="12"/>
      <c r="G378" s="12"/>
      <c r="H378" s="12"/>
      <c r="I378" s="21">
        <f t="shared" si="82"/>
        <v>0</v>
      </c>
      <c r="J378" s="105" t="e">
        <f t="shared" si="83"/>
        <v>#DIV/0!</v>
      </c>
      <c r="K378" s="12"/>
      <c r="L378" s="12"/>
      <c r="M378" s="12"/>
      <c r="N378" s="12"/>
      <c r="O378" s="12"/>
      <c r="P378" s="21">
        <f t="shared" si="84"/>
        <v>0</v>
      </c>
      <c r="Q378" s="105" t="e">
        <f t="shared" si="85"/>
        <v>#DIV/0!</v>
      </c>
      <c r="R378" s="12"/>
      <c r="S378" s="12"/>
      <c r="T378" s="12"/>
      <c r="U378" s="12"/>
      <c r="V378" s="12"/>
      <c r="W378" s="21">
        <f t="shared" si="86"/>
        <v>0</v>
      </c>
      <c r="X378" s="105" t="e">
        <f t="shared" si="87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s="3" customFormat="1" x14ac:dyDescent="0.25">
      <c r="A379" s="10">
        <v>43100</v>
      </c>
      <c r="B379" s="11" t="s">
        <v>12</v>
      </c>
      <c r="C379" s="28" t="e">
        <f t="shared" si="80"/>
        <v>#DIV/0!</v>
      </c>
      <c r="D379" s="12"/>
      <c r="E379" s="12"/>
      <c r="F379" s="12"/>
      <c r="G379" s="12"/>
      <c r="H379" s="12"/>
      <c r="I379" s="21">
        <f t="shared" si="82"/>
        <v>0</v>
      </c>
      <c r="J379" s="105" t="e">
        <f t="shared" si="83"/>
        <v>#DIV/0!</v>
      </c>
      <c r="K379" s="12"/>
      <c r="L379" s="12"/>
      <c r="M379" s="12"/>
      <c r="N379" s="12"/>
      <c r="O379" s="12"/>
      <c r="P379" s="21">
        <f t="shared" si="84"/>
        <v>0</v>
      </c>
      <c r="Q379" s="105" t="e">
        <f t="shared" si="85"/>
        <v>#DIV/0!</v>
      </c>
      <c r="R379" s="12"/>
      <c r="S379" s="12"/>
      <c r="T379" s="12"/>
      <c r="U379" s="12"/>
      <c r="V379" s="12"/>
      <c r="W379" s="21">
        <f t="shared" si="86"/>
        <v>0</v>
      </c>
      <c r="X379" s="105" t="e">
        <f t="shared" si="87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s="3" customFormat="1" x14ac:dyDescent="0.25">
      <c r="A380" s="27">
        <v>43070</v>
      </c>
      <c r="B380" s="11" t="s">
        <v>19</v>
      </c>
      <c r="C380" s="105" t="e">
        <f t="shared" ref="C380:X380" si="88">AVERAGE(C349:C379)</f>
        <v>#DIV/0!</v>
      </c>
      <c r="D380" s="12" t="e">
        <f t="shared" si="88"/>
        <v>#DIV/0!</v>
      </c>
      <c r="E380" s="12" t="e">
        <f t="shared" si="88"/>
        <v>#DIV/0!</v>
      </c>
      <c r="F380" s="12" t="e">
        <f t="shared" si="88"/>
        <v>#DIV/0!</v>
      </c>
      <c r="G380" s="12" t="e">
        <f t="shared" si="88"/>
        <v>#DIV/0!</v>
      </c>
      <c r="H380" s="12" t="e">
        <f t="shared" si="88"/>
        <v>#DIV/0!</v>
      </c>
      <c r="I380" s="12">
        <f t="shared" si="88"/>
        <v>0</v>
      </c>
      <c r="J380" s="105" t="e">
        <f t="shared" si="88"/>
        <v>#DIV/0!</v>
      </c>
      <c r="K380" s="12" t="e">
        <f t="shared" si="88"/>
        <v>#DIV/0!</v>
      </c>
      <c r="L380" s="12" t="e">
        <f t="shared" si="88"/>
        <v>#DIV/0!</v>
      </c>
      <c r="M380" s="12" t="e">
        <f t="shared" si="88"/>
        <v>#DIV/0!</v>
      </c>
      <c r="N380" s="12" t="e">
        <f t="shared" si="88"/>
        <v>#DIV/0!</v>
      </c>
      <c r="O380" s="12" t="e">
        <f t="shared" si="88"/>
        <v>#DIV/0!</v>
      </c>
      <c r="P380" s="12">
        <f t="shared" si="88"/>
        <v>0</v>
      </c>
      <c r="Q380" s="105" t="e">
        <f t="shared" si="88"/>
        <v>#DIV/0!</v>
      </c>
      <c r="R380" s="12" t="e">
        <f t="shared" si="88"/>
        <v>#DIV/0!</v>
      </c>
      <c r="S380" s="12" t="e">
        <f t="shared" si="88"/>
        <v>#DIV/0!</v>
      </c>
      <c r="T380" s="12" t="e">
        <f t="shared" si="88"/>
        <v>#DIV/0!</v>
      </c>
      <c r="U380" s="12" t="e">
        <f t="shared" si="88"/>
        <v>#DIV/0!</v>
      </c>
      <c r="V380" s="12" t="e">
        <f t="shared" si="88"/>
        <v>#DIV/0!</v>
      </c>
      <c r="W380" s="12">
        <f t="shared" si="88"/>
        <v>0</v>
      </c>
      <c r="X380" s="105" t="e">
        <f t="shared" si="88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K265" activePane="bottomRight" state="frozen"/>
      <selection pane="topRight"/>
      <selection pane="bottomLeft"/>
      <selection pane="bottomRight" activeCell="V270" sqref="V270"/>
    </sheetView>
  </sheetViews>
  <sheetFormatPr defaultColWidth="9" defaultRowHeight="12.75" customHeight="1" x14ac:dyDescent="0.25"/>
  <cols>
    <col min="1" max="1" width="11.08203125" style="3" customWidth="1"/>
    <col min="2" max="2" width="6.33203125" style="3" customWidth="1"/>
    <col min="3" max="3" width="9.25" style="33" customWidth="1"/>
    <col min="4" max="4" width="7" style="34" customWidth="1"/>
    <col min="5" max="5" width="5.75" style="34" customWidth="1"/>
    <col min="6" max="6" width="4.83203125" style="34" customWidth="1"/>
    <col min="7" max="7" width="4.75" style="34" customWidth="1"/>
    <col min="8" max="8" width="5.58203125" style="34" customWidth="1"/>
    <col min="9" max="9" width="8.5" style="34" customWidth="1"/>
    <col min="10" max="10" width="9.08203125" style="33" customWidth="1"/>
    <col min="11" max="11" width="6.75" style="34" customWidth="1"/>
    <col min="12" max="12" width="6.5" style="34" customWidth="1"/>
    <col min="13" max="13" width="5.58203125" style="34" customWidth="1"/>
    <col min="14" max="14" width="5" style="34" customWidth="1"/>
    <col min="15" max="15" width="5.58203125" style="34" customWidth="1"/>
    <col min="16" max="16" width="9.08203125" style="34" customWidth="1"/>
    <col min="17" max="17" width="9" style="33" customWidth="1"/>
    <col min="18" max="18" width="7.08203125" style="34" customWidth="1"/>
    <col min="19" max="19" width="6.75" style="34" customWidth="1"/>
    <col min="20" max="22" width="5.58203125" style="34" customWidth="1"/>
    <col min="23" max="23" width="7.58203125" style="34" customWidth="1"/>
    <col min="24" max="24" width="10.08203125" style="33" customWidth="1"/>
    <col min="25" max="16384" width="9" style="3"/>
  </cols>
  <sheetData>
    <row r="1" spans="1:51" s="31" customFormat="1" ht="12.75" customHeight="1" x14ac:dyDescent="0.25">
      <c r="A1" s="121" t="s">
        <v>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51" s="32" customFormat="1" ht="12.75" customHeigh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</row>
    <row r="3" spans="1:51" s="31" customFormat="1" ht="12.75" customHeight="1" x14ac:dyDescent="0.25">
      <c r="A3" s="123"/>
      <c r="B3" s="125"/>
      <c r="C3" s="126"/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</v>
      </c>
      <c r="J3" s="35" t="s">
        <v>37</v>
      </c>
      <c r="K3" s="38" t="s">
        <v>32</v>
      </c>
      <c r="L3" s="38" t="s">
        <v>33</v>
      </c>
      <c r="M3" s="38" t="s">
        <v>34</v>
      </c>
      <c r="N3" s="38" t="s">
        <v>35</v>
      </c>
      <c r="O3" s="38" t="s">
        <v>36</v>
      </c>
      <c r="P3" s="38" t="s">
        <v>3</v>
      </c>
      <c r="Q3" s="35" t="s">
        <v>37</v>
      </c>
      <c r="R3" s="38" t="s">
        <v>32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</v>
      </c>
      <c r="X3" s="36" t="s">
        <v>37</v>
      </c>
    </row>
    <row r="4" spans="1:51" ht="14" x14ac:dyDescent="0.25">
      <c r="A4" s="10">
        <v>42736</v>
      </c>
      <c r="B4" s="11" t="s">
        <v>12</v>
      </c>
      <c r="C4" s="7">
        <f t="shared" ref="C4:C69" si="0">AVERAGE(J4,Q4,X4)</f>
        <v>4.9116875372689321</v>
      </c>
      <c r="D4" s="12">
        <v>32292</v>
      </c>
      <c r="E4" s="12">
        <v>802</v>
      </c>
      <c r="F4" s="12">
        <v>173</v>
      </c>
      <c r="G4" s="12">
        <v>56</v>
      </c>
      <c r="H4" s="12">
        <v>217</v>
      </c>
      <c r="I4" s="21">
        <f t="shared" ref="I4:I69" si="1">SUM(D4:H4)</f>
        <v>33540</v>
      </c>
      <c r="J4" s="7">
        <f t="shared" ref="J4:J69" si="2">(D4*5+E4*4+F4*3+G4*2+H4*1)/I4</f>
        <v>4.934883720930233</v>
      </c>
      <c r="K4" s="12">
        <v>31741</v>
      </c>
      <c r="L4" s="12">
        <v>1237</v>
      </c>
      <c r="M4" s="12">
        <v>239</v>
      </c>
      <c r="N4" s="12">
        <v>68</v>
      </c>
      <c r="O4" s="12">
        <v>255</v>
      </c>
      <c r="P4" s="21">
        <f t="shared" ref="P4:P69" si="3">SUM(K4:O4)</f>
        <v>33540</v>
      </c>
      <c r="Q4" s="7">
        <f t="shared" ref="Q4:Q69" si="4">(K4*5+L4*4+M4*3+N4*2+O4*1)/P4</f>
        <v>4.9123732856290996</v>
      </c>
      <c r="R4" s="12">
        <v>31456</v>
      </c>
      <c r="S4" s="12">
        <v>1274</v>
      </c>
      <c r="T4" s="12">
        <v>320</v>
      </c>
      <c r="U4" s="12">
        <v>111</v>
      </c>
      <c r="V4" s="12">
        <v>379</v>
      </c>
      <c r="W4" s="21">
        <f t="shared" ref="W4:W69" si="5">SUM(R4:V4)</f>
        <v>33540</v>
      </c>
      <c r="X4" s="7">
        <f t="shared" ref="X4:X69" si="6">(R4*5+S4*4+T4*3+U4*2+V4*1)/W4</f>
        <v>4.8878056052474657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ht="14" x14ac:dyDescent="0.25">
      <c r="A5" s="10">
        <v>42737</v>
      </c>
      <c r="B5" s="11" t="s">
        <v>13</v>
      </c>
      <c r="C5" s="7">
        <f t="shared" si="0"/>
        <v>4.9119718309859151</v>
      </c>
      <c r="D5" s="12">
        <v>32269</v>
      </c>
      <c r="E5" s="12">
        <v>799</v>
      </c>
      <c r="F5" s="12">
        <v>174</v>
      </c>
      <c r="G5" s="12">
        <v>55</v>
      </c>
      <c r="H5" s="12">
        <v>215</v>
      </c>
      <c r="I5" s="21">
        <f t="shared" si="1"/>
        <v>33512</v>
      </c>
      <c r="J5" s="7">
        <f t="shared" si="2"/>
        <v>4.9351873955597991</v>
      </c>
      <c r="K5" s="12">
        <v>31712</v>
      </c>
      <c r="L5" s="12">
        <v>1237</v>
      </c>
      <c r="M5" s="12">
        <v>241</v>
      </c>
      <c r="N5" s="12">
        <v>67</v>
      </c>
      <c r="O5" s="12">
        <v>255</v>
      </c>
      <c r="P5" s="21">
        <f t="shared" si="3"/>
        <v>33512</v>
      </c>
      <c r="Q5" s="7">
        <f t="shared" si="4"/>
        <v>4.9122702315588445</v>
      </c>
      <c r="R5" s="12">
        <v>31436</v>
      </c>
      <c r="S5" s="12">
        <v>1270</v>
      </c>
      <c r="T5" s="12">
        <v>323</v>
      </c>
      <c r="U5" s="12">
        <v>110</v>
      </c>
      <c r="V5" s="12">
        <v>373</v>
      </c>
      <c r="W5" s="21">
        <f t="shared" si="5"/>
        <v>33512</v>
      </c>
      <c r="X5" s="7">
        <f t="shared" si="6"/>
        <v>4.8884578658391025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ht="14" x14ac:dyDescent="0.25">
      <c r="A6" s="10">
        <v>42738</v>
      </c>
      <c r="B6" s="11" t="s">
        <v>14</v>
      </c>
      <c r="C6" s="7">
        <f t="shared" si="0"/>
        <v>4.911713217156044</v>
      </c>
      <c r="D6" s="12">
        <v>32267</v>
      </c>
      <c r="E6" s="12">
        <v>799</v>
      </c>
      <c r="F6" s="12">
        <v>174</v>
      </c>
      <c r="G6" s="12">
        <v>56</v>
      </c>
      <c r="H6" s="12">
        <v>216</v>
      </c>
      <c r="I6" s="21">
        <f t="shared" si="1"/>
        <v>33512</v>
      </c>
      <c r="J6" s="7">
        <f t="shared" si="2"/>
        <v>4.9349785151587495</v>
      </c>
      <c r="K6" s="12">
        <v>31707</v>
      </c>
      <c r="L6" s="12">
        <v>1241</v>
      </c>
      <c r="M6" s="12">
        <v>241</v>
      </c>
      <c r="N6" s="12">
        <v>67</v>
      </c>
      <c r="O6" s="12">
        <v>256</v>
      </c>
      <c r="P6" s="21">
        <f t="shared" si="3"/>
        <v>33512</v>
      </c>
      <c r="Q6" s="7">
        <f t="shared" si="4"/>
        <v>4.9120315111005013</v>
      </c>
      <c r="R6" s="12">
        <v>31429</v>
      </c>
      <c r="S6" s="12">
        <v>1276</v>
      </c>
      <c r="T6" s="12">
        <v>322</v>
      </c>
      <c r="U6" s="12">
        <v>111</v>
      </c>
      <c r="V6" s="12">
        <v>374</v>
      </c>
      <c r="W6" s="21">
        <f t="shared" si="5"/>
        <v>33512</v>
      </c>
      <c r="X6" s="7">
        <f t="shared" si="6"/>
        <v>4.8881296252088804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ht="14" x14ac:dyDescent="0.25">
      <c r="A7" s="10">
        <v>42739</v>
      </c>
      <c r="B7" s="11" t="s">
        <v>15</v>
      </c>
      <c r="C7" s="7">
        <f t="shared" si="0"/>
        <v>4.9116465863453813</v>
      </c>
      <c r="D7" s="12">
        <v>32284</v>
      </c>
      <c r="E7" s="12">
        <v>798</v>
      </c>
      <c r="F7" s="12">
        <v>178</v>
      </c>
      <c r="G7" s="12">
        <v>57</v>
      </c>
      <c r="H7" s="12">
        <v>215</v>
      </c>
      <c r="I7" s="21">
        <f t="shared" si="1"/>
        <v>33532</v>
      </c>
      <c r="J7" s="7">
        <f t="shared" si="2"/>
        <v>4.934838363354408</v>
      </c>
      <c r="K7" s="12">
        <v>31725</v>
      </c>
      <c r="L7" s="12">
        <v>1240</v>
      </c>
      <c r="M7" s="12">
        <v>243</v>
      </c>
      <c r="N7" s="12">
        <v>68</v>
      </c>
      <c r="O7" s="12">
        <v>256</v>
      </c>
      <c r="P7" s="21">
        <f t="shared" si="3"/>
        <v>33532</v>
      </c>
      <c r="Q7" s="7">
        <f t="shared" si="4"/>
        <v>4.9119050459262796</v>
      </c>
      <c r="R7" s="12">
        <v>31450</v>
      </c>
      <c r="S7" s="12">
        <v>1276</v>
      </c>
      <c r="T7" s="12">
        <v>320</v>
      </c>
      <c r="U7" s="12">
        <v>111</v>
      </c>
      <c r="V7" s="12">
        <v>375</v>
      </c>
      <c r="W7" s="21">
        <f t="shared" si="5"/>
        <v>33532</v>
      </c>
      <c r="X7" s="7">
        <f t="shared" si="6"/>
        <v>4.8881963497554572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4" x14ac:dyDescent="0.25">
      <c r="A8" s="10">
        <v>42740</v>
      </c>
      <c r="B8" s="11" t="s">
        <v>16</v>
      </c>
      <c r="C8" s="7">
        <f t="shared" si="0"/>
        <v>4.9115938142486817</v>
      </c>
      <c r="D8" s="12">
        <v>32312</v>
      </c>
      <c r="E8" s="12">
        <v>798</v>
      </c>
      <c r="F8" s="12">
        <v>178</v>
      </c>
      <c r="G8" s="12">
        <v>57</v>
      </c>
      <c r="H8" s="12">
        <v>216</v>
      </c>
      <c r="I8" s="21">
        <f t="shared" si="1"/>
        <v>33561</v>
      </c>
      <c r="J8" s="7">
        <f t="shared" si="2"/>
        <v>4.9347754834480497</v>
      </c>
      <c r="K8" s="12">
        <v>31753</v>
      </c>
      <c r="L8" s="12">
        <v>1241</v>
      </c>
      <c r="M8" s="12">
        <v>242</v>
      </c>
      <c r="N8" s="12">
        <v>68</v>
      </c>
      <c r="O8" s="12">
        <v>257</v>
      </c>
      <c r="P8" s="21">
        <f t="shared" si="3"/>
        <v>33561</v>
      </c>
      <c r="Q8" s="7">
        <f t="shared" si="4"/>
        <v>4.9118917791484167</v>
      </c>
      <c r="R8" s="12">
        <v>31476</v>
      </c>
      <c r="S8" s="12">
        <v>1278</v>
      </c>
      <c r="T8" s="12">
        <v>320</v>
      </c>
      <c r="U8" s="12">
        <v>111</v>
      </c>
      <c r="V8" s="12">
        <v>376</v>
      </c>
      <c r="W8" s="21">
        <f t="shared" si="5"/>
        <v>33561</v>
      </c>
      <c r="X8" s="7">
        <f t="shared" si="6"/>
        <v>4.8881141801495787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4" x14ac:dyDescent="0.25">
      <c r="A9" s="10">
        <v>42741</v>
      </c>
      <c r="B9" s="11" t="s">
        <v>17</v>
      </c>
      <c r="C9" s="7">
        <f t="shared" si="0"/>
        <v>4.911643835616438</v>
      </c>
      <c r="D9" s="12">
        <v>32329</v>
      </c>
      <c r="E9" s="12">
        <v>800</v>
      </c>
      <c r="F9" s="12">
        <v>179</v>
      </c>
      <c r="G9" s="12">
        <v>56</v>
      </c>
      <c r="H9" s="12">
        <v>216</v>
      </c>
      <c r="I9" s="21">
        <f t="shared" si="1"/>
        <v>33580</v>
      </c>
      <c r="J9" s="7">
        <f t="shared" si="2"/>
        <v>4.9347826086956523</v>
      </c>
      <c r="K9" s="12">
        <v>31769</v>
      </c>
      <c r="L9" s="12">
        <v>1244</v>
      </c>
      <c r="M9" s="12">
        <v>244</v>
      </c>
      <c r="N9" s="12">
        <v>68</v>
      </c>
      <c r="O9" s="12">
        <v>255</v>
      </c>
      <c r="P9" s="21">
        <f t="shared" si="3"/>
        <v>33580</v>
      </c>
      <c r="Q9" s="7">
        <f t="shared" si="4"/>
        <v>4.9119714115544966</v>
      </c>
      <c r="R9" s="12">
        <v>31491</v>
      </c>
      <c r="S9" s="12">
        <v>1282</v>
      </c>
      <c r="T9" s="12">
        <v>322</v>
      </c>
      <c r="U9" s="12">
        <v>111</v>
      </c>
      <c r="V9" s="12">
        <v>374</v>
      </c>
      <c r="W9" s="21">
        <f t="shared" si="5"/>
        <v>33580</v>
      </c>
      <c r="X9" s="7">
        <f t="shared" si="6"/>
        <v>4.8881774865991661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4" x14ac:dyDescent="0.25">
      <c r="A10" s="10">
        <v>42742</v>
      </c>
      <c r="B10" s="11" t="s">
        <v>18</v>
      </c>
      <c r="C10" s="7">
        <f t="shared" si="0"/>
        <v>4.9118499980137456</v>
      </c>
      <c r="D10" s="12">
        <v>32318</v>
      </c>
      <c r="E10" s="12">
        <v>799</v>
      </c>
      <c r="F10" s="12">
        <v>176</v>
      </c>
      <c r="G10" s="12">
        <v>56</v>
      </c>
      <c r="H10" s="12">
        <v>215</v>
      </c>
      <c r="I10" s="21">
        <f t="shared" si="1"/>
        <v>33564</v>
      </c>
      <c r="J10" s="7">
        <f t="shared" si="2"/>
        <v>4.9350792515790731</v>
      </c>
      <c r="K10" s="12">
        <v>31756</v>
      </c>
      <c r="L10" s="12">
        <v>1243</v>
      </c>
      <c r="M10" s="12">
        <v>244</v>
      </c>
      <c r="N10" s="12">
        <v>67</v>
      </c>
      <c r="O10" s="12">
        <v>254</v>
      </c>
      <c r="P10" s="21">
        <f t="shared" si="3"/>
        <v>33564</v>
      </c>
      <c r="Q10" s="7">
        <f t="shared" si="4"/>
        <v>4.9121677988320824</v>
      </c>
      <c r="R10" s="12">
        <v>31478</v>
      </c>
      <c r="S10" s="12">
        <v>1281</v>
      </c>
      <c r="T10" s="12">
        <v>320</v>
      </c>
      <c r="U10" s="12">
        <v>112</v>
      </c>
      <c r="V10" s="12">
        <v>373</v>
      </c>
      <c r="W10" s="21">
        <f t="shared" si="5"/>
        <v>33564</v>
      </c>
      <c r="X10" s="7">
        <f t="shared" si="6"/>
        <v>4.8883029436300802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4" x14ac:dyDescent="0.25">
      <c r="A11" s="13">
        <v>42743</v>
      </c>
      <c r="B11" s="14" t="s">
        <v>12</v>
      </c>
      <c r="C11" s="15">
        <f t="shared" si="0"/>
        <v>4.9120776405544619</v>
      </c>
      <c r="D11" s="16">
        <v>32281</v>
      </c>
      <c r="E11" s="16">
        <v>792</v>
      </c>
      <c r="F11" s="16">
        <v>179</v>
      </c>
      <c r="G11" s="16">
        <v>56</v>
      </c>
      <c r="H11" s="16">
        <v>214</v>
      </c>
      <c r="I11" s="22">
        <f t="shared" si="1"/>
        <v>33522</v>
      </c>
      <c r="J11" s="15">
        <f t="shared" si="2"/>
        <v>4.9351470675973985</v>
      </c>
      <c r="K11" s="16">
        <v>31720</v>
      </c>
      <c r="L11" s="16">
        <v>1238</v>
      </c>
      <c r="M11" s="16">
        <v>245</v>
      </c>
      <c r="N11" s="16">
        <v>66</v>
      </c>
      <c r="O11" s="16">
        <v>253</v>
      </c>
      <c r="P11" s="22">
        <f t="shared" si="3"/>
        <v>33522</v>
      </c>
      <c r="Q11" s="15">
        <f t="shared" si="4"/>
        <v>4.9123560646739453</v>
      </c>
      <c r="R11" s="16">
        <v>31445</v>
      </c>
      <c r="S11" s="16">
        <v>1276</v>
      </c>
      <c r="T11" s="16">
        <v>319</v>
      </c>
      <c r="U11" s="16">
        <v>112</v>
      </c>
      <c r="V11" s="16">
        <v>370</v>
      </c>
      <c r="W11" s="22">
        <f t="shared" si="5"/>
        <v>33522</v>
      </c>
      <c r="X11" s="15">
        <f t="shared" si="6"/>
        <v>4.8887297893920412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4" x14ac:dyDescent="0.25">
      <c r="A12" s="10">
        <v>42744</v>
      </c>
      <c r="B12" s="11" t="s">
        <v>13</v>
      </c>
      <c r="C12" s="7">
        <f t="shared" si="0"/>
        <v>4.9117819606439355</v>
      </c>
      <c r="D12" s="12">
        <v>32280</v>
      </c>
      <c r="E12" s="12">
        <v>793</v>
      </c>
      <c r="F12" s="12">
        <v>179</v>
      </c>
      <c r="G12" s="12">
        <v>56</v>
      </c>
      <c r="H12" s="12">
        <v>215</v>
      </c>
      <c r="I12" s="21">
        <f t="shared" si="1"/>
        <v>33523</v>
      </c>
      <c r="J12" s="7">
        <f t="shared" si="2"/>
        <v>4.934999850848671</v>
      </c>
      <c r="K12" s="12">
        <v>31714</v>
      </c>
      <c r="L12" s="12">
        <v>1244</v>
      </c>
      <c r="M12" s="12">
        <v>244</v>
      </c>
      <c r="N12" s="12">
        <v>66</v>
      </c>
      <c r="O12" s="12">
        <v>255</v>
      </c>
      <c r="P12" s="21">
        <f t="shared" si="3"/>
        <v>33523</v>
      </c>
      <c r="Q12" s="7">
        <f t="shared" si="4"/>
        <v>4.9120007159263785</v>
      </c>
      <c r="R12" s="12">
        <v>31440</v>
      </c>
      <c r="S12" s="12">
        <v>1279</v>
      </c>
      <c r="T12" s="12">
        <v>320</v>
      </c>
      <c r="U12" s="12">
        <v>112</v>
      </c>
      <c r="V12" s="12">
        <v>372</v>
      </c>
      <c r="W12" s="21">
        <f t="shared" si="5"/>
        <v>33523</v>
      </c>
      <c r="X12" s="7">
        <f t="shared" si="6"/>
        <v>4.8883453151567577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4" x14ac:dyDescent="0.25">
      <c r="A13" s="10">
        <v>42745</v>
      </c>
      <c r="B13" s="11" t="s">
        <v>14</v>
      </c>
      <c r="C13" s="7">
        <f t="shared" si="0"/>
        <v>4.9113478351684421</v>
      </c>
      <c r="D13" s="12">
        <v>32267</v>
      </c>
      <c r="E13" s="12">
        <v>792</v>
      </c>
      <c r="F13" s="12">
        <v>181</v>
      </c>
      <c r="G13" s="12">
        <v>56</v>
      </c>
      <c r="H13" s="12">
        <v>217</v>
      </c>
      <c r="I13" s="21">
        <f t="shared" si="1"/>
        <v>33513</v>
      </c>
      <c r="J13" s="7">
        <f t="shared" si="2"/>
        <v>4.9346522245098914</v>
      </c>
      <c r="K13" s="12">
        <v>31699</v>
      </c>
      <c r="L13" s="12">
        <v>1245</v>
      </c>
      <c r="M13" s="12">
        <v>245</v>
      </c>
      <c r="N13" s="12">
        <v>68</v>
      </c>
      <c r="O13" s="12">
        <v>256</v>
      </c>
      <c r="P13" s="21">
        <f t="shared" si="3"/>
        <v>33513</v>
      </c>
      <c r="Q13" s="7">
        <f t="shared" si="4"/>
        <v>4.9115865485035659</v>
      </c>
      <c r="R13" s="12">
        <v>31423</v>
      </c>
      <c r="S13" s="12">
        <v>1281</v>
      </c>
      <c r="T13" s="12">
        <v>322</v>
      </c>
      <c r="U13" s="12">
        <v>113</v>
      </c>
      <c r="V13" s="12">
        <v>374</v>
      </c>
      <c r="W13" s="21">
        <f t="shared" si="5"/>
        <v>33513</v>
      </c>
      <c r="X13" s="7">
        <f t="shared" si="6"/>
        <v>4.887804732491869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4" x14ac:dyDescent="0.25">
      <c r="A14" s="10">
        <v>42746</v>
      </c>
      <c r="B14" s="11" t="s">
        <v>15</v>
      </c>
      <c r="C14" s="7">
        <f t="shared" si="0"/>
        <v>4.9114574022207655</v>
      </c>
      <c r="D14" s="12">
        <v>32315</v>
      </c>
      <c r="E14" s="12">
        <v>794</v>
      </c>
      <c r="F14" s="12">
        <v>181</v>
      </c>
      <c r="G14" s="12">
        <v>56</v>
      </c>
      <c r="H14" s="12">
        <v>216</v>
      </c>
      <c r="I14" s="21">
        <f t="shared" si="1"/>
        <v>33562</v>
      </c>
      <c r="J14" s="7">
        <f t="shared" si="2"/>
        <v>4.9348072224539656</v>
      </c>
      <c r="K14" s="12">
        <v>31743</v>
      </c>
      <c r="L14" s="12">
        <v>1250</v>
      </c>
      <c r="M14" s="12">
        <v>244</v>
      </c>
      <c r="N14" s="12">
        <v>68</v>
      </c>
      <c r="O14" s="12">
        <v>257</v>
      </c>
      <c r="P14" s="21">
        <f t="shared" si="3"/>
        <v>33562</v>
      </c>
      <c r="Q14" s="7">
        <f t="shared" si="4"/>
        <v>4.9115070615577139</v>
      </c>
      <c r="R14" s="12">
        <v>31471</v>
      </c>
      <c r="S14" s="12">
        <v>1286</v>
      </c>
      <c r="T14" s="12">
        <v>318</v>
      </c>
      <c r="U14" s="12">
        <v>113</v>
      </c>
      <c r="V14" s="12">
        <v>374</v>
      </c>
      <c r="W14" s="21">
        <f t="shared" si="5"/>
        <v>33562</v>
      </c>
      <c r="X14" s="7">
        <f t="shared" si="6"/>
        <v>4.8880579226506171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4" x14ac:dyDescent="0.25">
      <c r="A15" s="10">
        <v>42747</v>
      </c>
      <c r="B15" s="11" t="s">
        <v>16</v>
      </c>
      <c r="C15" s="7">
        <f t="shared" si="0"/>
        <v>4.9114668571031821</v>
      </c>
      <c r="D15" s="12">
        <v>32358</v>
      </c>
      <c r="E15" s="12">
        <v>794</v>
      </c>
      <c r="F15" s="12">
        <v>183</v>
      </c>
      <c r="G15" s="12">
        <v>57</v>
      </c>
      <c r="H15" s="12">
        <v>215</v>
      </c>
      <c r="I15" s="21">
        <f t="shared" si="1"/>
        <v>33607</v>
      </c>
      <c r="J15" s="7">
        <f t="shared" si="2"/>
        <v>4.9348052489064775</v>
      </c>
      <c r="K15" s="12">
        <v>31786</v>
      </c>
      <c r="L15" s="12">
        <v>1251</v>
      </c>
      <c r="M15" s="12">
        <v>245</v>
      </c>
      <c r="N15" s="12">
        <v>69</v>
      </c>
      <c r="O15" s="12">
        <v>256</v>
      </c>
      <c r="P15" s="21">
        <f t="shared" si="3"/>
        <v>33607</v>
      </c>
      <c r="Q15" s="7">
        <f t="shared" si="4"/>
        <v>4.9115660427887047</v>
      </c>
      <c r="R15" s="12">
        <v>31512</v>
      </c>
      <c r="S15" s="12">
        <v>1288</v>
      </c>
      <c r="T15" s="12">
        <v>320</v>
      </c>
      <c r="U15" s="12">
        <v>113</v>
      </c>
      <c r="V15" s="12">
        <v>374</v>
      </c>
      <c r="W15" s="21">
        <f t="shared" si="5"/>
        <v>33607</v>
      </c>
      <c r="X15" s="7">
        <f t="shared" si="6"/>
        <v>4.8880292796143658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4" x14ac:dyDescent="0.25">
      <c r="A16" s="10">
        <v>42748</v>
      </c>
      <c r="B16" s="11" t="s">
        <v>17</v>
      </c>
      <c r="C16" s="7">
        <f t="shared" si="0"/>
        <v>4.9114444114444114</v>
      </c>
      <c r="D16" s="12">
        <v>32417</v>
      </c>
      <c r="E16" s="12">
        <v>796</v>
      </c>
      <c r="F16" s="12">
        <v>183</v>
      </c>
      <c r="G16" s="12">
        <v>57</v>
      </c>
      <c r="H16" s="12">
        <v>217</v>
      </c>
      <c r="I16" s="21">
        <f t="shared" si="1"/>
        <v>33670</v>
      </c>
      <c r="J16" s="7">
        <f t="shared" si="2"/>
        <v>4.9346302346302346</v>
      </c>
      <c r="K16" s="12">
        <v>31843</v>
      </c>
      <c r="L16" s="12">
        <v>1257</v>
      </c>
      <c r="M16" s="12">
        <v>244</v>
      </c>
      <c r="N16" s="12">
        <v>69</v>
      </c>
      <c r="O16" s="12">
        <v>257</v>
      </c>
      <c r="P16" s="21">
        <f t="shared" si="3"/>
        <v>33670</v>
      </c>
      <c r="Q16" s="7">
        <f t="shared" si="4"/>
        <v>4.9114939114939116</v>
      </c>
      <c r="R16" s="12">
        <v>31568</v>
      </c>
      <c r="S16" s="12">
        <v>1297</v>
      </c>
      <c r="T16" s="12">
        <v>320</v>
      </c>
      <c r="U16" s="12">
        <v>113</v>
      </c>
      <c r="V16" s="12">
        <v>372</v>
      </c>
      <c r="W16" s="21">
        <f t="shared" si="5"/>
        <v>33670</v>
      </c>
      <c r="X16" s="7">
        <f t="shared" si="6"/>
        <v>4.8882090882090878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4" x14ac:dyDescent="0.25">
      <c r="A17" s="10">
        <v>42749</v>
      </c>
      <c r="B17" s="11" t="s">
        <v>18</v>
      </c>
      <c r="C17" s="7">
        <f t="shared" si="0"/>
        <v>4.9114235048196475</v>
      </c>
      <c r="D17" s="12">
        <v>32395</v>
      </c>
      <c r="E17" s="12">
        <v>795</v>
      </c>
      <c r="F17" s="12">
        <v>184</v>
      </c>
      <c r="G17" s="12">
        <v>56</v>
      </c>
      <c r="H17" s="12">
        <v>217</v>
      </c>
      <c r="I17" s="21">
        <f t="shared" si="1"/>
        <v>33647</v>
      </c>
      <c r="J17" s="7">
        <f t="shared" si="2"/>
        <v>4.9346449906380956</v>
      </c>
      <c r="K17" s="12">
        <v>31822</v>
      </c>
      <c r="L17" s="12">
        <v>1252</v>
      </c>
      <c r="M17" s="12">
        <v>246</v>
      </c>
      <c r="N17" s="12">
        <v>70</v>
      </c>
      <c r="O17" s="12">
        <v>257</v>
      </c>
      <c r="P17" s="21">
        <f t="shared" si="3"/>
        <v>33647</v>
      </c>
      <c r="Q17" s="7">
        <f t="shared" si="4"/>
        <v>4.911373970933516</v>
      </c>
      <c r="R17" s="12">
        <v>31548</v>
      </c>
      <c r="S17" s="12">
        <v>1294</v>
      </c>
      <c r="T17" s="12">
        <v>320</v>
      </c>
      <c r="U17" s="12">
        <v>114</v>
      </c>
      <c r="V17" s="12">
        <v>371</v>
      </c>
      <c r="W17" s="21">
        <f t="shared" si="5"/>
        <v>33647</v>
      </c>
      <c r="X17" s="7">
        <f t="shared" si="6"/>
        <v>4.88825155288733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4" x14ac:dyDescent="0.25">
      <c r="A18" s="13">
        <v>42750</v>
      </c>
      <c r="B18" s="14" t="s">
        <v>12</v>
      </c>
      <c r="C18" s="15">
        <f t="shared" si="0"/>
        <v>4.9111071471042935</v>
      </c>
      <c r="D18" s="16">
        <v>32379</v>
      </c>
      <c r="E18" s="16">
        <v>798</v>
      </c>
      <c r="F18" s="16">
        <v>185</v>
      </c>
      <c r="G18" s="16">
        <v>56</v>
      </c>
      <c r="H18" s="16">
        <v>218</v>
      </c>
      <c r="I18" s="22">
        <f t="shared" si="1"/>
        <v>33636</v>
      </c>
      <c r="J18" s="15">
        <f t="shared" si="2"/>
        <v>4.9343560470924013</v>
      </c>
      <c r="K18" s="16">
        <v>31808</v>
      </c>
      <c r="L18" s="16">
        <v>1254</v>
      </c>
      <c r="M18" s="16">
        <v>247</v>
      </c>
      <c r="N18" s="16">
        <v>70</v>
      </c>
      <c r="O18" s="16">
        <v>257</v>
      </c>
      <c r="P18" s="22">
        <f t="shared" si="3"/>
        <v>33636</v>
      </c>
      <c r="Q18" s="15">
        <f t="shared" si="4"/>
        <v>4.9112260673088359</v>
      </c>
      <c r="R18" s="16">
        <v>31532</v>
      </c>
      <c r="S18" s="16">
        <v>1294</v>
      </c>
      <c r="T18" s="16">
        <v>322</v>
      </c>
      <c r="U18" s="16">
        <v>114</v>
      </c>
      <c r="V18" s="16">
        <v>374</v>
      </c>
      <c r="W18" s="22">
        <f t="shared" si="5"/>
        <v>33636</v>
      </c>
      <c r="X18" s="15">
        <f t="shared" si="6"/>
        <v>4.8877393269116425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4" x14ac:dyDescent="0.25">
      <c r="A19" s="10">
        <v>42751</v>
      </c>
      <c r="B19" s="11" t="s">
        <v>13</v>
      </c>
      <c r="C19" s="7">
        <f t="shared" si="0"/>
        <v>4.91114016322003</v>
      </c>
      <c r="D19" s="12">
        <v>32396</v>
      </c>
      <c r="E19" s="12">
        <v>800</v>
      </c>
      <c r="F19" s="12">
        <v>186</v>
      </c>
      <c r="G19" s="12">
        <v>56</v>
      </c>
      <c r="H19" s="12">
        <v>218</v>
      </c>
      <c r="I19" s="21">
        <f t="shared" si="1"/>
        <v>33656</v>
      </c>
      <c r="J19" s="7">
        <f t="shared" si="2"/>
        <v>4.934276206322795</v>
      </c>
      <c r="K19" s="12">
        <v>31825</v>
      </c>
      <c r="L19" s="12">
        <v>1258</v>
      </c>
      <c r="M19" s="12">
        <v>246</v>
      </c>
      <c r="N19" s="12">
        <v>70</v>
      </c>
      <c r="O19" s="12">
        <v>257</v>
      </c>
      <c r="P19" s="21">
        <f t="shared" si="3"/>
        <v>33656</v>
      </c>
      <c r="Q19" s="7">
        <f t="shared" si="4"/>
        <v>4.9112193962443547</v>
      </c>
      <c r="R19" s="12">
        <v>31552</v>
      </c>
      <c r="S19" s="12">
        <v>1296</v>
      </c>
      <c r="T19" s="12">
        <v>321</v>
      </c>
      <c r="U19" s="12">
        <v>114</v>
      </c>
      <c r="V19" s="12">
        <v>373</v>
      </c>
      <c r="W19" s="21">
        <f t="shared" si="5"/>
        <v>33656</v>
      </c>
      <c r="X19" s="7">
        <f t="shared" si="6"/>
        <v>4.8879248870929404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4" x14ac:dyDescent="0.25">
      <c r="A20" s="10">
        <v>42752</v>
      </c>
      <c r="B20" s="11" t="s">
        <v>14</v>
      </c>
      <c r="C20" s="7">
        <f t="shared" si="0"/>
        <v>4.9111428316531356</v>
      </c>
      <c r="D20" s="12">
        <v>32371</v>
      </c>
      <c r="E20" s="12">
        <v>796</v>
      </c>
      <c r="F20" s="12">
        <v>186</v>
      </c>
      <c r="G20" s="12">
        <v>56</v>
      </c>
      <c r="H20" s="12">
        <v>218</v>
      </c>
      <c r="I20" s="21">
        <f t="shared" si="1"/>
        <v>33627</v>
      </c>
      <c r="J20" s="7">
        <f t="shared" si="2"/>
        <v>4.9343384780087431</v>
      </c>
      <c r="K20" s="12">
        <v>31798</v>
      </c>
      <c r="L20" s="12">
        <v>1256</v>
      </c>
      <c r="M20" s="12">
        <v>246</v>
      </c>
      <c r="N20" s="12">
        <v>70</v>
      </c>
      <c r="O20" s="12">
        <v>257</v>
      </c>
      <c r="P20" s="21">
        <f t="shared" si="3"/>
        <v>33627</v>
      </c>
      <c r="Q20" s="7">
        <f t="shared" si="4"/>
        <v>4.9112023076694324</v>
      </c>
      <c r="R20" s="12">
        <v>31523</v>
      </c>
      <c r="S20" s="12">
        <v>1297</v>
      </c>
      <c r="T20" s="12">
        <v>321</v>
      </c>
      <c r="U20" s="12">
        <v>113</v>
      </c>
      <c r="V20" s="12">
        <v>373</v>
      </c>
      <c r="W20" s="21">
        <f t="shared" si="5"/>
        <v>33627</v>
      </c>
      <c r="X20" s="7">
        <f t="shared" si="6"/>
        <v>4.8878877092812321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4" x14ac:dyDescent="0.25">
      <c r="A21" s="10">
        <v>42753</v>
      </c>
      <c r="B21" s="11" t="s">
        <v>15</v>
      </c>
      <c r="C21" s="7">
        <f t="shared" si="0"/>
        <v>4.9109379183151383</v>
      </c>
      <c r="D21" s="12">
        <v>32358</v>
      </c>
      <c r="E21" s="12">
        <v>797</v>
      </c>
      <c r="F21" s="12">
        <v>185</v>
      </c>
      <c r="G21" s="12">
        <v>59</v>
      </c>
      <c r="H21" s="12">
        <v>218</v>
      </c>
      <c r="I21" s="21">
        <f t="shared" si="1"/>
        <v>33617</v>
      </c>
      <c r="J21" s="7">
        <f t="shared" si="2"/>
        <v>4.9340809709373232</v>
      </c>
      <c r="K21" s="12">
        <v>31786</v>
      </c>
      <c r="L21" s="12">
        <v>1256</v>
      </c>
      <c r="M21" s="12">
        <v>245</v>
      </c>
      <c r="N21" s="12">
        <v>71</v>
      </c>
      <c r="O21" s="12">
        <v>259</v>
      </c>
      <c r="P21" s="21">
        <f t="shared" si="3"/>
        <v>33617</v>
      </c>
      <c r="Q21" s="7">
        <f t="shared" si="4"/>
        <v>4.9109081714608678</v>
      </c>
      <c r="R21" s="12">
        <v>31512</v>
      </c>
      <c r="S21" s="12">
        <v>1298</v>
      </c>
      <c r="T21" s="12">
        <v>321</v>
      </c>
      <c r="U21" s="12">
        <v>113</v>
      </c>
      <c r="V21" s="12">
        <v>373</v>
      </c>
      <c r="W21" s="21">
        <f t="shared" si="5"/>
        <v>33617</v>
      </c>
      <c r="X21" s="7">
        <f t="shared" si="6"/>
        <v>4.8878246125472229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4" x14ac:dyDescent="0.25">
      <c r="A22" s="10">
        <v>42754</v>
      </c>
      <c r="B22" s="11" t="s">
        <v>16</v>
      </c>
      <c r="C22" s="7">
        <f t="shared" si="0"/>
        <v>4.9106048890739311</v>
      </c>
      <c r="D22" s="12">
        <v>32363</v>
      </c>
      <c r="E22" s="12">
        <v>799</v>
      </c>
      <c r="F22" s="12">
        <v>185</v>
      </c>
      <c r="G22" s="12">
        <v>59</v>
      </c>
      <c r="H22" s="12">
        <v>220</v>
      </c>
      <c r="I22" s="21">
        <f t="shared" si="1"/>
        <v>33626</v>
      </c>
      <c r="J22" s="7">
        <f t="shared" si="2"/>
        <v>4.9338012252423722</v>
      </c>
      <c r="K22" s="12">
        <v>31787</v>
      </c>
      <c r="L22" s="12">
        <v>1260</v>
      </c>
      <c r="M22" s="12">
        <v>245</v>
      </c>
      <c r="N22" s="12">
        <v>73</v>
      </c>
      <c r="O22" s="12">
        <v>261</v>
      </c>
      <c r="P22" s="21">
        <f t="shared" si="3"/>
        <v>33626</v>
      </c>
      <c r="Q22" s="7">
        <f t="shared" si="4"/>
        <v>4.9103967168262654</v>
      </c>
      <c r="R22" s="12">
        <v>31517</v>
      </c>
      <c r="S22" s="12">
        <v>1300</v>
      </c>
      <c r="T22" s="12">
        <v>322</v>
      </c>
      <c r="U22" s="12">
        <v>113</v>
      </c>
      <c r="V22" s="12">
        <v>374</v>
      </c>
      <c r="W22" s="21">
        <f t="shared" si="5"/>
        <v>33626</v>
      </c>
      <c r="X22" s="7">
        <f t="shared" si="6"/>
        <v>4.8876167251531557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4" x14ac:dyDescent="0.25">
      <c r="A23" s="10">
        <v>42755</v>
      </c>
      <c r="B23" s="11" t="s">
        <v>17</v>
      </c>
      <c r="C23" s="7">
        <f t="shared" si="0"/>
        <v>4.9104169765481682</v>
      </c>
      <c r="D23" s="12">
        <v>32348</v>
      </c>
      <c r="E23" s="12">
        <v>802</v>
      </c>
      <c r="F23" s="12">
        <v>186</v>
      </c>
      <c r="G23" s="12">
        <v>59</v>
      </c>
      <c r="H23" s="12">
        <v>220</v>
      </c>
      <c r="I23" s="21">
        <f t="shared" si="1"/>
        <v>33615</v>
      </c>
      <c r="J23" s="7">
        <f t="shared" si="2"/>
        <v>4.9336308195745948</v>
      </c>
      <c r="K23" s="12">
        <v>31774</v>
      </c>
      <c r="L23" s="12">
        <v>1262</v>
      </c>
      <c r="M23" s="12">
        <v>246</v>
      </c>
      <c r="N23" s="12">
        <v>73</v>
      </c>
      <c r="O23" s="12">
        <v>260</v>
      </c>
      <c r="P23" s="21">
        <f t="shared" si="3"/>
        <v>33615</v>
      </c>
      <c r="Q23" s="7">
        <f t="shared" si="4"/>
        <v>4.9103673955079579</v>
      </c>
      <c r="R23" s="12">
        <v>31501</v>
      </c>
      <c r="S23" s="12">
        <v>1302</v>
      </c>
      <c r="T23" s="12">
        <v>323</v>
      </c>
      <c r="U23" s="12">
        <v>114</v>
      </c>
      <c r="V23" s="12">
        <v>375</v>
      </c>
      <c r="W23" s="21">
        <f t="shared" si="5"/>
        <v>33615</v>
      </c>
      <c r="X23" s="7">
        <f t="shared" si="6"/>
        <v>4.8872527145619511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2.75" customHeight="1" x14ac:dyDescent="0.25">
      <c r="A24" s="10">
        <v>42756</v>
      </c>
      <c r="B24" s="11" t="s">
        <v>18</v>
      </c>
      <c r="C24" s="7">
        <f t="shared" si="0"/>
        <v>4.9104439082993281</v>
      </c>
      <c r="D24" s="12">
        <v>32307</v>
      </c>
      <c r="E24" s="12">
        <v>802</v>
      </c>
      <c r="F24" s="12">
        <v>185</v>
      </c>
      <c r="G24" s="12">
        <v>59</v>
      </c>
      <c r="H24" s="12">
        <v>220</v>
      </c>
      <c r="I24" s="21">
        <f t="shared" si="1"/>
        <v>33573</v>
      </c>
      <c r="J24" s="7">
        <f t="shared" si="2"/>
        <v>4.9336073630596013</v>
      </c>
      <c r="K24" s="12">
        <v>31737</v>
      </c>
      <c r="L24" s="12">
        <v>1258</v>
      </c>
      <c r="M24" s="12">
        <v>246</v>
      </c>
      <c r="N24" s="12">
        <v>72</v>
      </c>
      <c r="O24" s="12">
        <v>260</v>
      </c>
      <c r="P24" s="21">
        <f t="shared" si="3"/>
        <v>33573</v>
      </c>
      <c r="Q24" s="7">
        <f t="shared" si="4"/>
        <v>4.9104637655258694</v>
      </c>
      <c r="R24" s="12">
        <v>31463</v>
      </c>
      <c r="S24" s="12">
        <v>1298</v>
      </c>
      <c r="T24" s="12">
        <v>324</v>
      </c>
      <c r="U24" s="12">
        <v>113</v>
      </c>
      <c r="V24" s="12">
        <v>375</v>
      </c>
      <c r="W24" s="21">
        <f t="shared" si="5"/>
        <v>33573</v>
      </c>
      <c r="X24" s="7">
        <f t="shared" si="6"/>
        <v>4.8872605963125126</v>
      </c>
    </row>
    <row r="25" spans="1:51" ht="12.75" customHeight="1" x14ac:dyDescent="0.25">
      <c r="A25" s="10">
        <v>42757</v>
      </c>
      <c r="B25" s="11" t="s">
        <v>12</v>
      </c>
      <c r="C25" s="7">
        <f t="shared" si="0"/>
        <v>4.9104741473491842</v>
      </c>
      <c r="D25" s="12">
        <v>32295</v>
      </c>
      <c r="E25" s="12">
        <v>802</v>
      </c>
      <c r="F25" s="12">
        <v>185</v>
      </c>
      <c r="G25" s="12">
        <v>60</v>
      </c>
      <c r="H25" s="12">
        <v>220</v>
      </c>
      <c r="I25" s="21">
        <f t="shared" si="1"/>
        <v>33562</v>
      </c>
      <c r="J25" s="7">
        <f t="shared" si="2"/>
        <v>4.9334962159585247</v>
      </c>
      <c r="K25" s="12">
        <v>31730</v>
      </c>
      <c r="L25" s="12">
        <v>1254</v>
      </c>
      <c r="M25" s="12">
        <v>246</v>
      </c>
      <c r="N25" s="12">
        <v>72</v>
      </c>
      <c r="O25" s="12">
        <v>260</v>
      </c>
      <c r="P25" s="21">
        <f t="shared" si="3"/>
        <v>33562</v>
      </c>
      <c r="Q25" s="7">
        <f t="shared" si="4"/>
        <v>4.9105536022883021</v>
      </c>
      <c r="R25" s="12">
        <v>31456</v>
      </c>
      <c r="S25" s="12">
        <v>1295</v>
      </c>
      <c r="T25" s="12">
        <v>323</v>
      </c>
      <c r="U25" s="12">
        <v>113</v>
      </c>
      <c r="V25" s="12">
        <v>375</v>
      </c>
      <c r="W25" s="21">
        <f t="shared" si="5"/>
        <v>33562</v>
      </c>
      <c r="X25" s="7">
        <f t="shared" si="6"/>
        <v>4.8873726238007267</v>
      </c>
    </row>
    <row r="26" spans="1:51" ht="12.75" customHeight="1" x14ac:dyDescent="0.25">
      <c r="A26" s="10">
        <v>42758</v>
      </c>
      <c r="B26" s="11" t="s">
        <v>13</v>
      </c>
      <c r="C26" s="7">
        <f t="shared" si="0"/>
        <v>4.9103387181860709</v>
      </c>
      <c r="D26" s="12">
        <v>32223</v>
      </c>
      <c r="E26" s="12">
        <v>801</v>
      </c>
      <c r="F26" s="12">
        <v>185</v>
      </c>
      <c r="G26" s="12">
        <v>60</v>
      </c>
      <c r="H26" s="12">
        <v>220</v>
      </c>
      <c r="I26" s="21">
        <f t="shared" si="1"/>
        <v>33489</v>
      </c>
      <c r="J26" s="7">
        <f t="shared" si="2"/>
        <v>4.9333811102152945</v>
      </c>
      <c r="K26" s="12">
        <v>31660</v>
      </c>
      <c r="L26" s="12">
        <v>1251</v>
      </c>
      <c r="M26" s="12">
        <v>246</v>
      </c>
      <c r="N26" s="12">
        <v>72</v>
      </c>
      <c r="O26" s="12">
        <v>260</v>
      </c>
      <c r="P26" s="21">
        <f t="shared" si="3"/>
        <v>33489</v>
      </c>
      <c r="Q26" s="7">
        <f t="shared" si="4"/>
        <v>4.910448206873899</v>
      </c>
      <c r="R26" s="12">
        <v>31384</v>
      </c>
      <c r="S26" s="12">
        <v>1294</v>
      </c>
      <c r="T26" s="12">
        <v>323</v>
      </c>
      <c r="U26" s="12">
        <v>114</v>
      </c>
      <c r="V26" s="12">
        <v>374</v>
      </c>
      <c r="W26" s="21">
        <f t="shared" si="5"/>
        <v>33489</v>
      </c>
      <c r="X26" s="7">
        <f t="shared" si="6"/>
        <v>4.8871868374690193</v>
      </c>
    </row>
    <row r="27" spans="1:51" ht="12.75" customHeight="1" x14ac:dyDescent="0.25">
      <c r="A27" s="10">
        <v>42759</v>
      </c>
      <c r="B27" s="11" t="s">
        <v>14</v>
      </c>
      <c r="C27" s="7">
        <f t="shared" si="0"/>
        <v>4.9099153024271986</v>
      </c>
      <c r="D27" s="12">
        <v>32143</v>
      </c>
      <c r="E27" s="12">
        <v>801</v>
      </c>
      <c r="F27" s="12">
        <v>187</v>
      </c>
      <c r="G27" s="12">
        <v>60</v>
      </c>
      <c r="H27" s="12">
        <v>222</v>
      </c>
      <c r="I27" s="21">
        <f t="shared" si="1"/>
        <v>33413</v>
      </c>
      <c r="J27" s="7">
        <f t="shared" si="2"/>
        <v>4.9328704396492382</v>
      </c>
      <c r="K27" s="12">
        <v>31584</v>
      </c>
      <c r="L27" s="12">
        <v>1250</v>
      </c>
      <c r="M27" s="12">
        <v>245</v>
      </c>
      <c r="N27" s="12">
        <v>72</v>
      </c>
      <c r="O27" s="12">
        <v>262</v>
      </c>
      <c r="P27" s="21">
        <f t="shared" si="3"/>
        <v>33413</v>
      </c>
      <c r="Q27" s="7">
        <f t="shared" si="4"/>
        <v>4.9100948732529259</v>
      </c>
      <c r="R27" s="12">
        <v>31306</v>
      </c>
      <c r="S27" s="12">
        <v>1296</v>
      </c>
      <c r="T27" s="12">
        <v>321</v>
      </c>
      <c r="U27" s="12">
        <v>115</v>
      </c>
      <c r="V27" s="12">
        <v>375</v>
      </c>
      <c r="W27" s="21">
        <f t="shared" si="5"/>
        <v>33413</v>
      </c>
      <c r="X27" s="7">
        <f t="shared" si="6"/>
        <v>4.8867805943794336</v>
      </c>
    </row>
    <row r="28" spans="1:51" ht="12.75" hidden="1" customHeight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t="12.75" hidden="1" customHeight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t="12.75" hidden="1" customHeight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t="12.75" hidden="1" customHeight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t="12.75" hidden="1" customHeight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t="12.75" hidden="1" customHeight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t="12.75" hidden="1" customHeight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ht="18" customHeight="1" x14ac:dyDescent="0.25">
      <c r="A35" s="17">
        <v>42736</v>
      </c>
      <c r="B35" s="18" t="s">
        <v>19</v>
      </c>
      <c r="C35" s="19">
        <f>AVERAGE(C4:C27)</f>
        <v>4.911234518073603</v>
      </c>
      <c r="D35" s="20">
        <f>AVERAGE(D4:D27)</f>
        <v>32315.291666666668</v>
      </c>
      <c r="E35" s="20">
        <f t="shared" ref="E35:J35" si="7">AVERAGE(E4:E27)</f>
        <v>797.875</v>
      </c>
      <c r="F35" s="20">
        <f t="shared" si="7"/>
        <v>181.54166666666666</v>
      </c>
      <c r="G35" s="20">
        <f t="shared" si="7"/>
        <v>57.125</v>
      </c>
      <c r="H35" s="20">
        <f t="shared" si="7"/>
        <v>217.29166666666666</v>
      </c>
      <c r="I35" s="20">
        <f t="shared" si="7"/>
        <v>33569.125</v>
      </c>
      <c r="J35" s="19">
        <f t="shared" si="7"/>
        <v>4.9344187939321502</v>
      </c>
      <c r="K35" s="20">
        <f t="shared" ref="K35:Q35" si="8">AVERAGE(K4:K27)</f>
        <v>31749.125</v>
      </c>
      <c r="L35" s="20">
        <f t="shared" si="8"/>
        <v>1249.125</v>
      </c>
      <c r="M35" s="20">
        <f t="shared" si="8"/>
        <v>244.375</v>
      </c>
      <c r="N35" s="20">
        <f t="shared" si="8"/>
        <v>69.333333333333329</v>
      </c>
      <c r="O35" s="20">
        <f t="shared" si="8"/>
        <v>257.16666666666669</v>
      </c>
      <c r="P35" s="20">
        <f t="shared" si="8"/>
        <v>33569.125</v>
      </c>
      <c r="Q35" s="19">
        <f t="shared" si="8"/>
        <v>4.9113906617744236</v>
      </c>
      <c r="R35" s="20">
        <f t="shared" ref="R35:X35" si="9">AVERAGE(R4:R27)</f>
        <v>31473.708333333332</v>
      </c>
      <c r="S35" s="20">
        <f t="shared" si="9"/>
        <v>1287.8333333333333</v>
      </c>
      <c r="T35" s="20">
        <f t="shared" si="9"/>
        <v>321.125</v>
      </c>
      <c r="U35" s="20">
        <f t="shared" si="9"/>
        <v>112.625</v>
      </c>
      <c r="V35" s="20">
        <f t="shared" si="9"/>
        <v>373.83333333333331</v>
      </c>
      <c r="W35" s="20">
        <f t="shared" si="9"/>
        <v>33569.125</v>
      </c>
      <c r="X35" s="23">
        <f t="shared" si="9"/>
        <v>4.8878940985142343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2.75" hidden="1" customHeight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t="12.75" hidden="1" customHeight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t="12.75" hidden="1" customHeight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ht="12.75" customHeight="1" x14ac:dyDescent="0.25">
      <c r="A39" s="10">
        <v>42770</v>
      </c>
      <c r="B39" s="11" t="s">
        <v>18</v>
      </c>
      <c r="C39" s="7">
        <f t="shared" si="0"/>
        <v>4.9099607940497991</v>
      </c>
      <c r="D39" s="12">
        <v>31000</v>
      </c>
      <c r="E39" s="12">
        <v>772</v>
      </c>
      <c r="F39" s="12">
        <v>180</v>
      </c>
      <c r="G39" s="12">
        <v>57</v>
      </c>
      <c r="H39" s="12">
        <v>214</v>
      </c>
      <c r="I39" s="21">
        <f t="shared" si="1"/>
        <v>32223</v>
      </c>
      <c r="J39" s="7">
        <f t="shared" si="2"/>
        <v>4.9329981690097133</v>
      </c>
      <c r="K39" s="12">
        <v>30459</v>
      </c>
      <c r="L39" s="12">
        <v>1211</v>
      </c>
      <c r="M39" s="12">
        <v>234</v>
      </c>
      <c r="N39" s="12">
        <v>68</v>
      </c>
      <c r="O39" s="12">
        <v>251</v>
      </c>
      <c r="P39" s="21">
        <f t="shared" si="3"/>
        <v>32223</v>
      </c>
      <c r="Q39" s="7">
        <f t="shared" si="4"/>
        <v>4.9104056108990477</v>
      </c>
      <c r="R39" s="12">
        <v>30183</v>
      </c>
      <c r="S39" s="12">
        <v>1254</v>
      </c>
      <c r="T39" s="12">
        <v>315</v>
      </c>
      <c r="U39" s="12">
        <v>110</v>
      </c>
      <c r="V39" s="12">
        <v>361</v>
      </c>
      <c r="W39" s="21">
        <f t="shared" si="5"/>
        <v>32223</v>
      </c>
      <c r="X39" s="7">
        <f t="shared" si="6"/>
        <v>4.8864786022406355</v>
      </c>
    </row>
    <row r="40" spans="1:51" ht="14" x14ac:dyDescent="0.25">
      <c r="A40" s="13">
        <v>42771</v>
      </c>
      <c r="B40" s="14" t="s">
        <v>12</v>
      </c>
      <c r="C40" s="15">
        <f t="shared" si="0"/>
        <v>4.9097133476711443</v>
      </c>
      <c r="D40" s="16">
        <v>30861</v>
      </c>
      <c r="E40" s="16">
        <v>772</v>
      </c>
      <c r="F40" s="16">
        <v>179</v>
      </c>
      <c r="G40" s="16">
        <v>57</v>
      </c>
      <c r="H40" s="16">
        <v>214</v>
      </c>
      <c r="I40" s="22">
        <f t="shared" si="1"/>
        <v>32083</v>
      </c>
      <c r="J40" s="15">
        <f t="shared" si="2"/>
        <v>4.9327681326559238</v>
      </c>
      <c r="K40" s="16">
        <v>30323</v>
      </c>
      <c r="L40" s="16">
        <v>1208</v>
      </c>
      <c r="M40" s="16">
        <v>233</v>
      </c>
      <c r="N40" s="16">
        <v>68</v>
      </c>
      <c r="O40" s="16">
        <v>251</v>
      </c>
      <c r="P40" s="22">
        <f t="shared" si="3"/>
        <v>32083</v>
      </c>
      <c r="Q40" s="15">
        <f t="shared" si="4"/>
        <v>4.9101704952778729</v>
      </c>
      <c r="R40" s="16">
        <v>30048</v>
      </c>
      <c r="S40" s="16">
        <v>1250</v>
      </c>
      <c r="T40" s="16">
        <v>314</v>
      </c>
      <c r="U40" s="16">
        <v>111</v>
      </c>
      <c r="V40" s="16">
        <v>360</v>
      </c>
      <c r="W40" s="22">
        <f t="shared" si="5"/>
        <v>32083</v>
      </c>
      <c r="X40" s="15">
        <f t="shared" si="6"/>
        <v>4.8862014150796371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2.75" customHeight="1" x14ac:dyDescent="0.25">
      <c r="A41" s="10">
        <v>42772</v>
      </c>
      <c r="B41" s="11" t="s">
        <v>13</v>
      </c>
      <c r="C41" s="7">
        <f t="shared" si="0"/>
        <v>4.909499384916912</v>
      </c>
      <c r="D41" s="12">
        <v>30757</v>
      </c>
      <c r="E41" s="12">
        <v>767</v>
      </c>
      <c r="F41" s="12">
        <v>179</v>
      </c>
      <c r="G41" s="12">
        <v>57</v>
      </c>
      <c r="H41" s="12">
        <v>214</v>
      </c>
      <c r="I41" s="21">
        <f t="shared" si="1"/>
        <v>31974</v>
      </c>
      <c r="J41" s="7">
        <f t="shared" si="2"/>
        <v>4.9326953149433912</v>
      </c>
      <c r="K41" s="12">
        <v>30217</v>
      </c>
      <c r="L41" s="12">
        <v>1205</v>
      </c>
      <c r="M41" s="12">
        <v>232</v>
      </c>
      <c r="N41" s="12">
        <v>68</v>
      </c>
      <c r="O41" s="12">
        <v>252</v>
      </c>
      <c r="P41" s="21">
        <f t="shared" si="3"/>
        <v>31974</v>
      </c>
      <c r="Q41" s="7">
        <f t="shared" si="4"/>
        <v>4.9098955401263531</v>
      </c>
      <c r="R41" s="12">
        <v>29944</v>
      </c>
      <c r="S41" s="12">
        <v>1245</v>
      </c>
      <c r="T41" s="12">
        <v>313</v>
      </c>
      <c r="U41" s="12">
        <v>111</v>
      </c>
      <c r="V41" s="12">
        <v>361</v>
      </c>
      <c r="W41" s="21">
        <f t="shared" si="5"/>
        <v>31974</v>
      </c>
      <c r="X41" s="7">
        <f t="shared" si="6"/>
        <v>4.8859072996809907</v>
      </c>
    </row>
    <row r="42" spans="1:51" ht="12.75" customHeight="1" x14ac:dyDescent="0.25">
      <c r="A42" s="10">
        <v>42773</v>
      </c>
      <c r="B42" s="11" t="s">
        <v>14</v>
      </c>
      <c r="C42" s="7">
        <f t="shared" si="0"/>
        <v>4.9097756633687704</v>
      </c>
      <c r="D42" s="12">
        <v>30745</v>
      </c>
      <c r="E42" s="12">
        <v>763</v>
      </c>
      <c r="F42" s="12">
        <v>179</v>
      </c>
      <c r="G42" s="12">
        <v>57</v>
      </c>
      <c r="H42" s="12">
        <v>213</v>
      </c>
      <c r="I42" s="21">
        <f t="shared" si="1"/>
        <v>31957</v>
      </c>
      <c r="J42" s="7">
        <f t="shared" si="2"/>
        <v>4.9329098476077231</v>
      </c>
      <c r="K42" s="12">
        <v>30126</v>
      </c>
      <c r="L42" s="12">
        <v>1199</v>
      </c>
      <c r="M42" s="12">
        <v>231</v>
      </c>
      <c r="N42" s="12">
        <v>67</v>
      </c>
      <c r="O42" s="12">
        <v>251</v>
      </c>
      <c r="P42" s="21">
        <f t="shared" si="3"/>
        <v>31874</v>
      </c>
      <c r="Q42" s="7">
        <f t="shared" si="4"/>
        <v>4.9100834535985447</v>
      </c>
      <c r="R42" s="12">
        <v>29860</v>
      </c>
      <c r="S42" s="12">
        <v>1234</v>
      </c>
      <c r="T42" s="12">
        <v>310</v>
      </c>
      <c r="U42" s="12">
        <v>111</v>
      </c>
      <c r="V42" s="12">
        <v>359</v>
      </c>
      <c r="W42" s="21">
        <f t="shared" si="5"/>
        <v>31874</v>
      </c>
      <c r="X42" s="7">
        <f t="shared" si="6"/>
        <v>4.8863336889000442</v>
      </c>
    </row>
    <row r="43" spans="1:51" ht="12.75" customHeight="1" x14ac:dyDescent="0.25">
      <c r="A43" s="10">
        <v>42774</v>
      </c>
      <c r="B43" s="11" t="s">
        <v>15</v>
      </c>
      <c r="C43" s="7">
        <f t="shared" si="0"/>
        <v>4.909788024543527</v>
      </c>
      <c r="D43" s="12">
        <v>30600</v>
      </c>
      <c r="E43" s="12">
        <v>761</v>
      </c>
      <c r="F43" s="12">
        <v>179</v>
      </c>
      <c r="G43" s="12">
        <v>57</v>
      </c>
      <c r="H43" s="12">
        <v>213</v>
      </c>
      <c r="I43" s="21">
        <f t="shared" si="1"/>
        <v>31810</v>
      </c>
      <c r="J43" s="7">
        <f t="shared" si="2"/>
        <v>4.9326626846903485</v>
      </c>
      <c r="K43" s="12">
        <v>30066</v>
      </c>
      <c r="L43" s="12">
        <v>1196</v>
      </c>
      <c r="M43" s="12">
        <v>231</v>
      </c>
      <c r="N43" s="12">
        <v>66</v>
      </c>
      <c r="O43" s="12">
        <v>251</v>
      </c>
      <c r="P43" s="21">
        <f t="shared" si="3"/>
        <v>31810</v>
      </c>
      <c r="Q43" s="7">
        <f t="shared" si="4"/>
        <v>4.9100911662999058</v>
      </c>
      <c r="R43" s="12">
        <v>29880</v>
      </c>
      <c r="S43" s="12">
        <v>1231</v>
      </c>
      <c r="T43" s="12">
        <v>310</v>
      </c>
      <c r="U43" s="12">
        <v>111</v>
      </c>
      <c r="V43" s="12">
        <v>358</v>
      </c>
      <c r="W43" s="21">
        <f t="shared" si="5"/>
        <v>31890</v>
      </c>
      <c r="X43" s="7">
        <f t="shared" si="6"/>
        <v>4.8866102226403259</v>
      </c>
    </row>
    <row r="44" spans="1:51" ht="14" x14ac:dyDescent="0.25">
      <c r="A44" s="10">
        <v>42775</v>
      </c>
      <c r="B44" s="11" t="s">
        <v>16</v>
      </c>
      <c r="C44" s="7">
        <f t="shared" si="0"/>
        <v>4.9097012102874436</v>
      </c>
      <c r="D44" s="12">
        <v>30522</v>
      </c>
      <c r="E44" s="12">
        <v>758</v>
      </c>
      <c r="F44" s="12">
        <v>178</v>
      </c>
      <c r="G44" s="12">
        <v>57</v>
      </c>
      <c r="H44" s="12">
        <v>213</v>
      </c>
      <c r="I44" s="21">
        <f t="shared" si="1"/>
        <v>31728</v>
      </c>
      <c r="J44" s="7">
        <f t="shared" si="2"/>
        <v>4.9326462430660616</v>
      </c>
      <c r="K44" s="12">
        <v>29990</v>
      </c>
      <c r="L44" s="12">
        <v>1191</v>
      </c>
      <c r="M44" s="12">
        <v>230</v>
      </c>
      <c r="N44" s="12">
        <v>66</v>
      </c>
      <c r="O44" s="12">
        <v>251</v>
      </c>
      <c r="P44" s="21">
        <f t="shared" si="3"/>
        <v>31728</v>
      </c>
      <c r="Q44" s="7">
        <f t="shared" si="4"/>
        <v>4.9100794251134641</v>
      </c>
      <c r="R44" s="12">
        <v>29727</v>
      </c>
      <c r="S44" s="12">
        <v>1223</v>
      </c>
      <c r="T44" s="12">
        <v>310</v>
      </c>
      <c r="U44" s="12">
        <v>110</v>
      </c>
      <c r="V44" s="12">
        <v>358</v>
      </c>
      <c r="W44" s="21">
        <f t="shared" si="5"/>
        <v>31728</v>
      </c>
      <c r="X44" s="7">
        <f t="shared" si="6"/>
        <v>4.8863779626828041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4" x14ac:dyDescent="0.25">
      <c r="A45" s="10">
        <v>42776</v>
      </c>
      <c r="B45" s="11" t="s">
        <v>17</v>
      </c>
      <c r="C45" s="7">
        <f t="shared" si="0"/>
        <v>4.9095469971963999</v>
      </c>
      <c r="D45" s="12">
        <v>30423</v>
      </c>
      <c r="E45" s="12">
        <v>756</v>
      </c>
      <c r="F45" s="12">
        <v>177</v>
      </c>
      <c r="G45" s="12">
        <v>57</v>
      </c>
      <c r="H45" s="12">
        <v>213</v>
      </c>
      <c r="I45" s="21">
        <f t="shared" si="1"/>
        <v>31626</v>
      </c>
      <c r="J45" s="7">
        <f t="shared" si="2"/>
        <v>4.9325554923164487</v>
      </c>
      <c r="K45" s="12">
        <v>29892</v>
      </c>
      <c r="L45" s="12">
        <v>1190</v>
      </c>
      <c r="M45" s="12">
        <v>228</v>
      </c>
      <c r="N45" s="12">
        <v>66</v>
      </c>
      <c r="O45" s="12">
        <v>250</v>
      </c>
      <c r="P45" s="21">
        <f t="shared" si="3"/>
        <v>31626</v>
      </c>
      <c r="Q45" s="7">
        <f t="shared" si="4"/>
        <v>4.910073989755265</v>
      </c>
      <c r="R45" s="12">
        <v>29625</v>
      </c>
      <c r="S45" s="12">
        <v>1223</v>
      </c>
      <c r="T45" s="12">
        <v>310</v>
      </c>
      <c r="U45" s="12">
        <v>110</v>
      </c>
      <c r="V45" s="12">
        <v>358</v>
      </c>
      <c r="W45" s="21">
        <f t="shared" si="5"/>
        <v>31626</v>
      </c>
      <c r="X45" s="7">
        <f t="shared" si="6"/>
        <v>4.8860115095174859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4" x14ac:dyDescent="0.25">
      <c r="A46" s="10">
        <v>42777</v>
      </c>
      <c r="B46" s="11" t="s">
        <v>18</v>
      </c>
      <c r="C46" s="7">
        <f t="shared" si="0"/>
        <v>4.9094405003380661</v>
      </c>
      <c r="D46" s="12">
        <v>30350</v>
      </c>
      <c r="E46" s="12">
        <v>755</v>
      </c>
      <c r="F46" s="12">
        <v>177</v>
      </c>
      <c r="G46" s="12">
        <v>57</v>
      </c>
      <c r="H46" s="12">
        <v>213</v>
      </c>
      <c r="I46" s="21">
        <f t="shared" si="1"/>
        <v>31552</v>
      </c>
      <c r="J46" s="7">
        <f t="shared" si="2"/>
        <v>4.9324290060851927</v>
      </c>
      <c r="K46" s="12">
        <v>29822</v>
      </c>
      <c r="L46" s="12">
        <v>1186</v>
      </c>
      <c r="M46" s="12">
        <v>228</v>
      </c>
      <c r="N46" s="12">
        <v>66</v>
      </c>
      <c r="O46" s="12">
        <v>250</v>
      </c>
      <c r="P46" s="21">
        <f t="shared" si="3"/>
        <v>31552</v>
      </c>
      <c r="Q46" s="7">
        <f t="shared" si="4"/>
        <v>4.9099898580121701</v>
      </c>
      <c r="R46" s="12">
        <v>29554</v>
      </c>
      <c r="S46" s="12">
        <v>1221</v>
      </c>
      <c r="T46" s="12">
        <v>310</v>
      </c>
      <c r="U46" s="12">
        <v>109</v>
      </c>
      <c r="V46" s="12">
        <v>358</v>
      </c>
      <c r="W46" s="21">
        <f t="shared" si="5"/>
        <v>31552</v>
      </c>
      <c r="X46" s="7">
        <f t="shared" si="6"/>
        <v>4.8859026369168355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4" x14ac:dyDescent="0.25">
      <c r="A47" s="13">
        <v>42778</v>
      </c>
      <c r="B47" s="14" t="s">
        <v>12</v>
      </c>
      <c r="C47" s="15">
        <f t="shared" si="0"/>
        <v>4.9093566322478157</v>
      </c>
      <c r="D47" s="16">
        <v>30275</v>
      </c>
      <c r="E47" s="16">
        <v>753</v>
      </c>
      <c r="F47" s="16">
        <v>177</v>
      </c>
      <c r="G47" s="16">
        <v>57</v>
      </c>
      <c r="H47" s="16">
        <v>213</v>
      </c>
      <c r="I47" s="22">
        <f t="shared" si="1"/>
        <v>31475</v>
      </c>
      <c r="J47" s="15">
        <f t="shared" si="2"/>
        <v>4.9323272438443206</v>
      </c>
      <c r="K47" s="16">
        <v>29748</v>
      </c>
      <c r="L47" s="16">
        <v>1186</v>
      </c>
      <c r="M47" s="16">
        <v>225</v>
      </c>
      <c r="N47" s="16">
        <v>66</v>
      </c>
      <c r="O47" s="16">
        <v>250</v>
      </c>
      <c r="P47" s="22">
        <f t="shared" si="3"/>
        <v>31475</v>
      </c>
      <c r="Q47" s="15">
        <f t="shared" si="4"/>
        <v>4.9099602859412235</v>
      </c>
      <c r="R47" s="16">
        <v>29481</v>
      </c>
      <c r="S47" s="16">
        <v>1218</v>
      </c>
      <c r="T47" s="16">
        <v>309</v>
      </c>
      <c r="U47" s="16">
        <v>109</v>
      </c>
      <c r="V47" s="16">
        <v>358</v>
      </c>
      <c r="W47" s="22">
        <f t="shared" si="5"/>
        <v>31475</v>
      </c>
      <c r="X47" s="15">
        <f t="shared" si="6"/>
        <v>4.885782366957903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ht="14" x14ac:dyDescent="0.25">
      <c r="A48" s="10">
        <v>42779</v>
      </c>
      <c r="B48" s="11" t="s">
        <v>13</v>
      </c>
      <c r="C48" s="7">
        <f t="shared" si="0"/>
        <v>4.9092481195030606</v>
      </c>
      <c r="D48" s="12">
        <v>30224</v>
      </c>
      <c r="E48" s="12">
        <v>748</v>
      </c>
      <c r="F48" s="12">
        <v>177</v>
      </c>
      <c r="G48" s="12">
        <v>57</v>
      </c>
      <c r="H48" s="12">
        <v>213</v>
      </c>
      <c r="I48" s="21">
        <f t="shared" si="1"/>
        <v>31419</v>
      </c>
      <c r="J48" s="7">
        <f t="shared" si="2"/>
        <v>4.9323657659378082</v>
      </c>
      <c r="K48" s="12">
        <v>29693</v>
      </c>
      <c r="L48" s="12">
        <v>1185</v>
      </c>
      <c r="M48" s="12">
        <v>225</v>
      </c>
      <c r="N48" s="12">
        <v>66</v>
      </c>
      <c r="O48" s="12">
        <v>250</v>
      </c>
      <c r="P48" s="21">
        <f t="shared" si="3"/>
        <v>31419</v>
      </c>
      <c r="Q48" s="7">
        <f t="shared" si="4"/>
        <v>4.9098316305420289</v>
      </c>
      <c r="R48" s="12">
        <v>29426</v>
      </c>
      <c r="S48" s="12">
        <v>1217</v>
      </c>
      <c r="T48" s="12">
        <v>308</v>
      </c>
      <c r="U48" s="12">
        <v>109</v>
      </c>
      <c r="V48" s="12">
        <v>359</v>
      </c>
      <c r="W48" s="21">
        <f t="shared" si="5"/>
        <v>31419</v>
      </c>
      <c r="X48" s="7">
        <f t="shared" si="6"/>
        <v>4.8855469620293457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ht="14" x14ac:dyDescent="0.25">
      <c r="A49" s="10">
        <v>42780</v>
      </c>
      <c r="B49" s="11" t="s">
        <v>14</v>
      </c>
      <c r="C49" s="7">
        <f t="shared" si="0"/>
        <v>4.9091701218577031</v>
      </c>
      <c r="D49" s="12">
        <v>30173</v>
      </c>
      <c r="E49" s="12">
        <v>747</v>
      </c>
      <c r="F49" s="12">
        <v>177</v>
      </c>
      <c r="G49" s="12">
        <v>56</v>
      </c>
      <c r="H49" s="12">
        <v>213</v>
      </c>
      <c r="I49" s="21">
        <f t="shared" si="1"/>
        <v>31366</v>
      </c>
      <c r="J49" s="7">
        <f t="shared" si="2"/>
        <v>4.9323790091181534</v>
      </c>
      <c r="K49" s="12">
        <v>29644</v>
      </c>
      <c r="L49" s="12">
        <v>1183</v>
      </c>
      <c r="M49" s="12">
        <v>225</v>
      </c>
      <c r="N49" s="12">
        <v>66</v>
      </c>
      <c r="O49" s="12">
        <v>249</v>
      </c>
      <c r="P49" s="21">
        <f t="shared" si="3"/>
        <v>31367</v>
      </c>
      <c r="Q49" s="7">
        <f t="shared" si="4"/>
        <v>4.9098734338636145</v>
      </c>
      <c r="R49" s="12">
        <v>29371</v>
      </c>
      <c r="S49" s="12">
        <v>1218</v>
      </c>
      <c r="T49" s="12">
        <v>309</v>
      </c>
      <c r="U49" s="12">
        <v>109</v>
      </c>
      <c r="V49" s="12">
        <v>359</v>
      </c>
      <c r="W49" s="21">
        <f t="shared" si="5"/>
        <v>31366</v>
      </c>
      <c r="X49" s="7">
        <f t="shared" si="6"/>
        <v>4.8852579225913413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ht="14" x14ac:dyDescent="0.25">
      <c r="A50" s="10">
        <v>42781</v>
      </c>
      <c r="B50" s="11" t="s">
        <v>15</v>
      </c>
      <c r="C50" s="7">
        <f t="shared" si="0"/>
        <v>4.9091519355560527</v>
      </c>
      <c r="D50" s="12">
        <v>30094</v>
      </c>
      <c r="E50" s="12">
        <v>743</v>
      </c>
      <c r="F50" s="12">
        <v>177</v>
      </c>
      <c r="G50" s="12">
        <v>56</v>
      </c>
      <c r="H50" s="12">
        <v>213</v>
      </c>
      <c r="I50" s="21">
        <f t="shared" si="1"/>
        <v>31283</v>
      </c>
      <c r="J50" s="7">
        <f t="shared" si="2"/>
        <v>4.9323274621999165</v>
      </c>
      <c r="K50" s="12">
        <v>29564</v>
      </c>
      <c r="L50" s="12">
        <v>1181</v>
      </c>
      <c r="M50" s="12">
        <v>226</v>
      </c>
      <c r="N50" s="12">
        <v>64</v>
      </c>
      <c r="O50" s="12">
        <v>248</v>
      </c>
      <c r="P50" s="21">
        <f t="shared" si="3"/>
        <v>31283</v>
      </c>
      <c r="Q50" s="7">
        <f t="shared" si="4"/>
        <v>4.9099510916472209</v>
      </c>
      <c r="R50" s="12">
        <v>29292</v>
      </c>
      <c r="S50" s="12">
        <v>1215</v>
      </c>
      <c r="T50" s="12">
        <v>309</v>
      </c>
      <c r="U50" s="12">
        <v>109</v>
      </c>
      <c r="V50" s="12">
        <v>358</v>
      </c>
      <c r="W50" s="21">
        <f t="shared" si="5"/>
        <v>31283</v>
      </c>
      <c r="X50" s="7">
        <f t="shared" si="6"/>
        <v>4.8851772528210207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ht="14" x14ac:dyDescent="0.25">
      <c r="A51" s="10">
        <v>42782</v>
      </c>
      <c r="B51" s="11" t="s">
        <v>16</v>
      </c>
      <c r="C51" s="7">
        <f t="shared" si="0"/>
        <v>4.9089638543933765</v>
      </c>
      <c r="D51" s="12">
        <v>30055</v>
      </c>
      <c r="E51" s="12">
        <v>743</v>
      </c>
      <c r="F51" s="12">
        <v>176</v>
      </c>
      <c r="G51" s="12">
        <v>56</v>
      </c>
      <c r="H51" s="12">
        <v>214</v>
      </c>
      <c r="I51" s="21">
        <f t="shared" si="1"/>
        <v>31244</v>
      </c>
      <c r="J51" s="7">
        <f t="shared" si="2"/>
        <v>4.9321789783638454</v>
      </c>
      <c r="K51" s="12">
        <v>29524</v>
      </c>
      <c r="L51" s="12">
        <v>1183</v>
      </c>
      <c r="M51" s="12">
        <v>224</v>
      </c>
      <c r="N51" s="12">
        <v>64</v>
      </c>
      <c r="O51" s="12">
        <v>249</v>
      </c>
      <c r="P51" s="21">
        <f t="shared" si="3"/>
        <v>31244</v>
      </c>
      <c r="Q51" s="7">
        <f t="shared" si="4"/>
        <v>4.9097746767379338</v>
      </c>
      <c r="R51" s="12">
        <v>29251</v>
      </c>
      <c r="S51" s="12">
        <v>1218</v>
      </c>
      <c r="T51" s="12">
        <v>307</v>
      </c>
      <c r="U51" s="12">
        <v>109</v>
      </c>
      <c r="V51" s="12">
        <v>359</v>
      </c>
      <c r="W51" s="21">
        <f t="shared" si="5"/>
        <v>31244</v>
      </c>
      <c r="X51" s="7">
        <f t="shared" si="6"/>
        <v>4.884937908078351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ht="14" x14ac:dyDescent="0.25">
      <c r="A52" s="10">
        <v>42783</v>
      </c>
      <c r="B52" s="11" t="s">
        <v>17</v>
      </c>
      <c r="C52" s="7">
        <f t="shared" si="0"/>
        <v>4.9087370334723559</v>
      </c>
      <c r="D52" s="12">
        <v>29979</v>
      </c>
      <c r="E52" s="12">
        <v>744</v>
      </c>
      <c r="F52" s="12">
        <v>177</v>
      </c>
      <c r="G52" s="12">
        <v>56</v>
      </c>
      <c r="H52" s="12">
        <v>214</v>
      </c>
      <c r="I52" s="21">
        <f t="shared" si="1"/>
        <v>31170</v>
      </c>
      <c r="J52" s="7">
        <f t="shared" si="2"/>
        <v>4.9319217196021814</v>
      </c>
      <c r="K52" s="12">
        <v>29452</v>
      </c>
      <c r="L52" s="12">
        <v>1181</v>
      </c>
      <c r="M52" s="12">
        <v>223</v>
      </c>
      <c r="N52" s="12">
        <v>64</v>
      </c>
      <c r="O52" s="12">
        <v>250</v>
      </c>
      <c r="P52" s="21">
        <f t="shared" si="3"/>
        <v>31170</v>
      </c>
      <c r="Q52" s="7">
        <f t="shared" si="4"/>
        <v>4.9095604748155282</v>
      </c>
      <c r="R52" s="12">
        <v>29181</v>
      </c>
      <c r="S52" s="12">
        <v>1214</v>
      </c>
      <c r="T52" s="12">
        <v>306</v>
      </c>
      <c r="U52" s="12">
        <v>109</v>
      </c>
      <c r="V52" s="12">
        <v>360</v>
      </c>
      <c r="W52" s="21">
        <f t="shared" si="5"/>
        <v>31170</v>
      </c>
      <c r="X52" s="7">
        <f t="shared" si="6"/>
        <v>4.8847289059993582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ht="14" x14ac:dyDescent="0.25">
      <c r="A53" s="10">
        <v>42784</v>
      </c>
      <c r="B53" s="11" t="s">
        <v>18</v>
      </c>
      <c r="C53" s="7">
        <f t="shared" si="0"/>
        <v>4.9090179202260904</v>
      </c>
      <c r="D53" s="12">
        <v>29949</v>
      </c>
      <c r="E53" s="12">
        <v>746</v>
      </c>
      <c r="F53" s="12">
        <v>176</v>
      </c>
      <c r="G53" s="12">
        <v>56</v>
      </c>
      <c r="H53" s="12">
        <v>211</v>
      </c>
      <c r="I53" s="21">
        <f t="shared" si="1"/>
        <v>31138</v>
      </c>
      <c r="J53" s="7">
        <f t="shared" si="2"/>
        <v>4.9322371379022414</v>
      </c>
      <c r="K53" s="12">
        <v>29423</v>
      </c>
      <c r="L53" s="12">
        <v>1181</v>
      </c>
      <c r="M53" s="12">
        <v>223</v>
      </c>
      <c r="N53" s="12">
        <v>64</v>
      </c>
      <c r="O53" s="12">
        <v>247</v>
      </c>
      <c r="P53" s="21">
        <f t="shared" si="3"/>
        <v>31138</v>
      </c>
      <c r="Q53" s="7">
        <f t="shared" si="4"/>
        <v>4.9098529128396171</v>
      </c>
      <c r="R53" s="12">
        <v>29154</v>
      </c>
      <c r="S53" s="12">
        <v>1211</v>
      </c>
      <c r="T53" s="12">
        <v>306</v>
      </c>
      <c r="U53" s="12">
        <v>109</v>
      </c>
      <c r="V53" s="12">
        <v>358</v>
      </c>
      <c r="W53" s="21">
        <f t="shared" si="5"/>
        <v>31138</v>
      </c>
      <c r="X53" s="7">
        <f t="shared" si="6"/>
        <v>4.8849637099364118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ht="14" x14ac:dyDescent="0.25">
      <c r="A54" s="13">
        <v>42785</v>
      </c>
      <c r="B54" s="14" t="s">
        <v>12</v>
      </c>
      <c r="C54" s="15">
        <f t="shared" si="0"/>
        <v>4.9088337405169087</v>
      </c>
      <c r="D54" s="16">
        <v>29917</v>
      </c>
      <c r="E54" s="16">
        <v>747</v>
      </c>
      <c r="F54" s="16">
        <v>176</v>
      </c>
      <c r="G54" s="16">
        <v>57</v>
      </c>
      <c r="H54" s="16">
        <v>211</v>
      </c>
      <c r="I54" s="22">
        <f t="shared" si="1"/>
        <v>31108</v>
      </c>
      <c r="J54" s="15">
        <f t="shared" si="2"/>
        <v>4.9320432043204319</v>
      </c>
      <c r="K54" s="16">
        <v>29391</v>
      </c>
      <c r="L54" s="16">
        <v>1183</v>
      </c>
      <c r="M54" s="16">
        <v>223</v>
      </c>
      <c r="N54" s="16">
        <v>64</v>
      </c>
      <c r="O54" s="16">
        <v>247</v>
      </c>
      <c r="P54" s="22">
        <f t="shared" si="3"/>
        <v>31108</v>
      </c>
      <c r="Q54" s="15">
        <f t="shared" si="4"/>
        <v>4.9097016844541601</v>
      </c>
      <c r="R54" s="16">
        <v>29121</v>
      </c>
      <c r="S54" s="16">
        <v>1213</v>
      </c>
      <c r="T54" s="16">
        <v>307</v>
      </c>
      <c r="U54" s="16">
        <v>110</v>
      </c>
      <c r="V54" s="16">
        <v>357</v>
      </c>
      <c r="W54" s="22">
        <f t="shared" si="5"/>
        <v>31108</v>
      </c>
      <c r="X54" s="15">
        <f t="shared" si="6"/>
        <v>4.884756332776135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" x14ac:dyDescent="0.25">
      <c r="A55" s="10">
        <v>42786</v>
      </c>
      <c r="B55" s="11" t="s">
        <v>13</v>
      </c>
      <c r="C55" s="7">
        <f t="shared" si="0"/>
        <v>4.9088712794742939</v>
      </c>
      <c r="D55" s="12">
        <v>29859</v>
      </c>
      <c r="E55" s="12">
        <v>742</v>
      </c>
      <c r="F55" s="12">
        <v>175</v>
      </c>
      <c r="G55" s="12">
        <v>56</v>
      </c>
      <c r="H55" s="12">
        <v>212</v>
      </c>
      <c r="I55" s="21">
        <f t="shared" si="1"/>
        <v>31044</v>
      </c>
      <c r="J55" s="7">
        <f t="shared" si="2"/>
        <v>4.9320963793325605</v>
      </c>
      <c r="K55" s="12">
        <v>29333</v>
      </c>
      <c r="L55" s="12">
        <v>1179</v>
      </c>
      <c r="M55" s="12">
        <v>221</v>
      </c>
      <c r="N55" s="12">
        <v>64</v>
      </c>
      <c r="O55" s="12">
        <v>247</v>
      </c>
      <c r="P55" s="21">
        <f t="shared" si="3"/>
        <v>31044</v>
      </c>
      <c r="Q55" s="7">
        <f t="shared" si="4"/>
        <v>4.9097732250998583</v>
      </c>
      <c r="R55" s="12">
        <v>29061</v>
      </c>
      <c r="S55" s="12">
        <v>1210</v>
      </c>
      <c r="T55" s="12">
        <v>307</v>
      </c>
      <c r="U55" s="12">
        <v>110</v>
      </c>
      <c r="V55" s="12">
        <v>356</v>
      </c>
      <c r="W55" s="21">
        <f t="shared" si="5"/>
        <v>31044</v>
      </c>
      <c r="X55" s="7">
        <f t="shared" si="6"/>
        <v>4.8847442339904648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" x14ac:dyDescent="0.25">
      <c r="A56" s="10">
        <v>42787</v>
      </c>
      <c r="B56" s="11" t="s">
        <v>14</v>
      </c>
      <c r="C56" s="7">
        <f t="shared" si="0"/>
        <v>4.9087762297901625</v>
      </c>
      <c r="D56" s="12">
        <v>29825</v>
      </c>
      <c r="E56" s="12">
        <v>742</v>
      </c>
      <c r="F56" s="12">
        <v>175</v>
      </c>
      <c r="G56" s="12">
        <v>55</v>
      </c>
      <c r="H56" s="12">
        <v>211</v>
      </c>
      <c r="I56" s="21">
        <f t="shared" si="1"/>
        <v>31008</v>
      </c>
      <c r="J56" s="7">
        <f t="shared" si="2"/>
        <v>4.9322432920536636</v>
      </c>
      <c r="K56" s="12">
        <v>29294</v>
      </c>
      <c r="L56" s="12">
        <v>1184</v>
      </c>
      <c r="M56" s="12">
        <v>221</v>
      </c>
      <c r="N56" s="12">
        <v>63</v>
      </c>
      <c r="O56" s="12">
        <v>246</v>
      </c>
      <c r="P56" s="21">
        <f t="shared" si="3"/>
        <v>31008</v>
      </c>
      <c r="Q56" s="7">
        <f t="shared" si="4"/>
        <v>4.9097329721362231</v>
      </c>
      <c r="R56" s="12">
        <v>29021</v>
      </c>
      <c r="S56" s="12">
        <v>1212</v>
      </c>
      <c r="T56" s="12">
        <v>308</v>
      </c>
      <c r="U56" s="12">
        <v>110</v>
      </c>
      <c r="V56" s="12">
        <v>357</v>
      </c>
      <c r="W56" s="21">
        <f t="shared" si="5"/>
        <v>31008</v>
      </c>
      <c r="X56" s="7">
        <f t="shared" si="6"/>
        <v>4.884352425180599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" x14ac:dyDescent="0.25">
      <c r="A57" s="10">
        <v>42788</v>
      </c>
      <c r="B57" s="11" t="s">
        <v>15</v>
      </c>
      <c r="C57" s="7">
        <f t="shared" si="0"/>
        <v>4.909017583481206</v>
      </c>
      <c r="D57" s="12">
        <v>29814</v>
      </c>
      <c r="E57" s="12">
        <v>742</v>
      </c>
      <c r="F57" s="12">
        <v>175</v>
      </c>
      <c r="G57" s="12">
        <v>55</v>
      </c>
      <c r="H57" s="12">
        <v>209</v>
      </c>
      <c r="I57" s="21">
        <f t="shared" si="1"/>
        <v>30995</v>
      </c>
      <c r="J57" s="7">
        <f t="shared" si="2"/>
        <v>4.9324729795128244</v>
      </c>
      <c r="K57" s="12">
        <v>29284</v>
      </c>
      <c r="L57" s="12">
        <v>1183</v>
      </c>
      <c r="M57" s="12">
        <v>219</v>
      </c>
      <c r="N57" s="12">
        <v>63</v>
      </c>
      <c r="O57" s="12">
        <v>246</v>
      </c>
      <c r="P57" s="21">
        <f t="shared" si="3"/>
        <v>30995</v>
      </c>
      <c r="Q57" s="7">
        <f t="shared" si="4"/>
        <v>4.9098564284562025</v>
      </c>
      <c r="R57" s="12">
        <v>29013</v>
      </c>
      <c r="S57" s="12">
        <v>1210</v>
      </c>
      <c r="T57" s="12">
        <v>308</v>
      </c>
      <c r="U57" s="12">
        <v>109</v>
      </c>
      <c r="V57" s="12">
        <v>355</v>
      </c>
      <c r="W57" s="21">
        <f t="shared" si="5"/>
        <v>30995</v>
      </c>
      <c r="X57" s="7">
        <f t="shared" si="6"/>
        <v>4.8847233424745928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" x14ac:dyDescent="0.25">
      <c r="A58" s="10">
        <v>42789</v>
      </c>
      <c r="B58" s="11" t="s">
        <v>16</v>
      </c>
      <c r="C58" s="7">
        <f t="shared" si="0"/>
        <v>4.9090116560653509</v>
      </c>
      <c r="D58" s="12">
        <v>29791</v>
      </c>
      <c r="E58" s="12">
        <v>744</v>
      </c>
      <c r="F58" s="12">
        <v>172</v>
      </c>
      <c r="G58" s="12">
        <v>55</v>
      </c>
      <c r="H58" s="12">
        <v>209</v>
      </c>
      <c r="I58" s="21">
        <f t="shared" si="1"/>
        <v>30971</v>
      </c>
      <c r="J58" s="7">
        <f t="shared" si="2"/>
        <v>4.9325498046559684</v>
      </c>
      <c r="K58" s="12">
        <v>29261</v>
      </c>
      <c r="L58" s="12">
        <v>1182</v>
      </c>
      <c r="M58" s="12">
        <v>219</v>
      </c>
      <c r="N58" s="12">
        <v>63</v>
      </c>
      <c r="O58" s="12">
        <v>246</v>
      </c>
      <c r="P58" s="21">
        <f t="shared" si="3"/>
        <v>30971</v>
      </c>
      <c r="Q58" s="7">
        <f t="shared" si="4"/>
        <v>4.9098188628071417</v>
      </c>
      <c r="R58" s="12">
        <v>28990</v>
      </c>
      <c r="S58" s="12">
        <v>1209</v>
      </c>
      <c r="T58" s="12">
        <v>308</v>
      </c>
      <c r="U58" s="12">
        <v>109</v>
      </c>
      <c r="V58" s="12">
        <v>355</v>
      </c>
      <c r="W58" s="21">
        <f t="shared" si="5"/>
        <v>30971</v>
      </c>
      <c r="X58" s="7">
        <f t="shared" si="6"/>
        <v>4.8846663007329436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" x14ac:dyDescent="0.25">
      <c r="A59" s="10">
        <v>42790</v>
      </c>
      <c r="B59" s="11" t="s">
        <v>17</v>
      </c>
      <c r="C59" s="7">
        <f t="shared" si="0"/>
        <v>4.909431524547804</v>
      </c>
      <c r="D59" s="12">
        <v>29785</v>
      </c>
      <c r="E59" s="12">
        <v>741</v>
      </c>
      <c r="F59" s="12">
        <v>170</v>
      </c>
      <c r="G59" s="12">
        <v>56</v>
      </c>
      <c r="H59" s="12">
        <v>208</v>
      </c>
      <c r="I59" s="21">
        <f t="shared" si="1"/>
        <v>30960</v>
      </c>
      <c r="J59" s="7">
        <f t="shared" si="2"/>
        <v>4.9327842377260982</v>
      </c>
      <c r="K59" s="12">
        <v>29256</v>
      </c>
      <c r="L59" s="12">
        <v>1179</v>
      </c>
      <c r="M59" s="12">
        <v>218</v>
      </c>
      <c r="N59" s="12">
        <v>63</v>
      </c>
      <c r="O59" s="12">
        <v>244</v>
      </c>
      <c r="P59" s="21">
        <f t="shared" si="3"/>
        <v>30960</v>
      </c>
      <c r="Q59" s="7">
        <f t="shared" si="4"/>
        <v>4.9102067183462532</v>
      </c>
      <c r="R59" s="12">
        <v>28988</v>
      </c>
      <c r="S59" s="12">
        <v>1205</v>
      </c>
      <c r="T59" s="12">
        <v>307</v>
      </c>
      <c r="U59" s="12">
        <v>108</v>
      </c>
      <c r="V59" s="12">
        <v>352</v>
      </c>
      <c r="W59" s="21">
        <f t="shared" si="5"/>
        <v>30960</v>
      </c>
      <c r="X59" s="7">
        <f t="shared" si="6"/>
        <v>4.8853036175710596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" x14ac:dyDescent="0.25">
      <c r="A60" s="10">
        <v>42791</v>
      </c>
      <c r="B60" s="11" t="s">
        <v>18</v>
      </c>
      <c r="C60" s="7">
        <f t="shared" si="0"/>
        <v>4.9097264929600257</v>
      </c>
      <c r="D60" s="12">
        <v>29725</v>
      </c>
      <c r="E60" s="12">
        <v>740</v>
      </c>
      <c r="F60" s="12">
        <v>169</v>
      </c>
      <c r="G60" s="12">
        <v>56</v>
      </c>
      <c r="H60" s="12">
        <v>205</v>
      </c>
      <c r="I60" s="21">
        <f t="shared" si="1"/>
        <v>30895</v>
      </c>
      <c r="J60" s="7">
        <f t="shared" si="2"/>
        <v>4.9331283379187569</v>
      </c>
      <c r="K60" s="12">
        <v>29198</v>
      </c>
      <c r="L60" s="12">
        <v>1177</v>
      </c>
      <c r="M60" s="12">
        <v>216</v>
      </c>
      <c r="N60" s="12">
        <v>62</v>
      </c>
      <c r="O60" s="12">
        <v>242</v>
      </c>
      <c r="P60" s="21">
        <f t="shared" si="3"/>
        <v>30895</v>
      </c>
      <c r="Q60" s="7">
        <f t="shared" si="4"/>
        <v>4.9105680530830229</v>
      </c>
      <c r="R60" s="12">
        <v>28926</v>
      </c>
      <c r="S60" s="12">
        <v>1206</v>
      </c>
      <c r="T60" s="12">
        <v>306</v>
      </c>
      <c r="U60" s="12">
        <v>108</v>
      </c>
      <c r="V60" s="12">
        <v>349</v>
      </c>
      <c r="W60" s="21">
        <f t="shared" si="5"/>
        <v>30895</v>
      </c>
      <c r="X60" s="7">
        <f t="shared" si="6"/>
        <v>4.8854830878782973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" x14ac:dyDescent="0.25">
      <c r="A61" s="13">
        <v>42792</v>
      </c>
      <c r="B61" s="14" t="s">
        <v>12</v>
      </c>
      <c r="C61" s="15">
        <f t="shared" si="0"/>
        <v>4.9097474485383152</v>
      </c>
      <c r="D61" s="16">
        <v>29668</v>
      </c>
      <c r="E61" s="16">
        <v>735</v>
      </c>
      <c r="F61" s="16">
        <v>169</v>
      </c>
      <c r="G61" s="16">
        <v>55</v>
      </c>
      <c r="H61" s="16">
        <v>205</v>
      </c>
      <c r="I61" s="22">
        <f t="shared" si="1"/>
        <v>30832</v>
      </c>
      <c r="J61" s="15">
        <f t="shared" si="2"/>
        <v>4.9332511676180593</v>
      </c>
      <c r="K61" s="16">
        <v>29139</v>
      </c>
      <c r="L61" s="16">
        <v>1175</v>
      </c>
      <c r="M61" s="16">
        <v>214</v>
      </c>
      <c r="N61" s="16">
        <v>61</v>
      </c>
      <c r="O61" s="16">
        <v>243</v>
      </c>
      <c r="P61" s="22">
        <f t="shared" si="3"/>
        <v>30832</v>
      </c>
      <c r="Q61" s="15">
        <f t="shared" si="4"/>
        <v>4.9105474831344056</v>
      </c>
      <c r="R61" s="16">
        <v>28871</v>
      </c>
      <c r="S61" s="16">
        <v>1197</v>
      </c>
      <c r="T61" s="16">
        <v>307</v>
      </c>
      <c r="U61" s="16">
        <v>107</v>
      </c>
      <c r="V61" s="16">
        <v>350</v>
      </c>
      <c r="W61" s="22">
        <f t="shared" si="5"/>
        <v>30832</v>
      </c>
      <c r="X61" s="15">
        <f t="shared" si="6"/>
        <v>4.8854436948624809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" x14ac:dyDescent="0.25">
      <c r="A62" s="10">
        <v>42793</v>
      </c>
      <c r="B62" s="11" t="s">
        <v>13</v>
      </c>
      <c r="C62" s="7">
        <f t="shared" si="0"/>
        <v>4.909663183853592</v>
      </c>
      <c r="D62" s="12">
        <v>29656</v>
      </c>
      <c r="E62" s="12">
        <v>734</v>
      </c>
      <c r="F62" s="12">
        <v>168</v>
      </c>
      <c r="G62" s="12">
        <v>55</v>
      </c>
      <c r="H62" s="12">
        <v>205</v>
      </c>
      <c r="I62" s="21">
        <f t="shared" si="1"/>
        <v>30818</v>
      </c>
      <c r="J62" s="7">
        <f t="shared" si="2"/>
        <v>4.9333181906677916</v>
      </c>
      <c r="K62" s="12">
        <v>29123</v>
      </c>
      <c r="L62" s="12">
        <v>1177</v>
      </c>
      <c r="M62" s="12">
        <v>214</v>
      </c>
      <c r="N62" s="12">
        <v>61</v>
      </c>
      <c r="O62" s="12">
        <v>243</v>
      </c>
      <c r="P62" s="21">
        <f t="shared" si="3"/>
        <v>30818</v>
      </c>
      <c r="Q62" s="7">
        <f t="shared" si="4"/>
        <v>4.9104419495100267</v>
      </c>
      <c r="R62" s="12">
        <v>28854</v>
      </c>
      <c r="S62" s="12">
        <v>1200</v>
      </c>
      <c r="T62" s="12">
        <v>306</v>
      </c>
      <c r="U62" s="12">
        <v>107</v>
      </c>
      <c r="V62" s="12">
        <v>351</v>
      </c>
      <c r="W62" s="21">
        <f t="shared" si="5"/>
        <v>30818</v>
      </c>
      <c r="X62" s="7">
        <f t="shared" si="6"/>
        <v>4.8852294113829577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" x14ac:dyDescent="0.25">
      <c r="A63" s="10">
        <v>42794</v>
      </c>
      <c r="B63" s="11" t="s">
        <v>14</v>
      </c>
      <c r="C63" s="7">
        <f t="shared" si="0"/>
        <v>4.9094382922525677</v>
      </c>
      <c r="D63" s="12">
        <v>29629</v>
      </c>
      <c r="E63" s="12">
        <v>734</v>
      </c>
      <c r="F63" s="12">
        <v>169</v>
      </c>
      <c r="G63" s="12">
        <v>55</v>
      </c>
      <c r="H63" s="12">
        <v>206</v>
      </c>
      <c r="I63" s="21">
        <f t="shared" si="1"/>
        <v>30793</v>
      </c>
      <c r="J63" s="7">
        <f t="shared" si="2"/>
        <v>4.9330692040398789</v>
      </c>
      <c r="K63" s="12">
        <v>29098</v>
      </c>
      <c r="L63" s="12">
        <v>1176</v>
      </c>
      <c r="M63" s="12">
        <v>213</v>
      </c>
      <c r="N63" s="12">
        <v>61</v>
      </c>
      <c r="O63" s="12">
        <v>245</v>
      </c>
      <c r="P63" s="21">
        <f t="shared" si="3"/>
        <v>30793</v>
      </c>
      <c r="Q63" s="7">
        <f t="shared" si="4"/>
        <v>4.9102068651966357</v>
      </c>
      <c r="R63" s="12">
        <v>28826</v>
      </c>
      <c r="S63" s="12">
        <v>1203</v>
      </c>
      <c r="T63" s="12">
        <v>306</v>
      </c>
      <c r="U63" s="12">
        <v>107</v>
      </c>
      <c r="V63" s="12">
        <v>351</v>
      </c>
      <c r="W63" s="21">
        <f t="shared" si="5"/>
        <v>30793</v>
      </c>
      <c r="X63" s="7">
        <f t="shared" si="6"/>
        <v>4.8850388075211901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8" customHeight="1" x14ac:dyDescent="0.25">
      <c r="A64" s="17">
        <v>42767</v>
      </c>
      <c r="B64" s="18" t="s">
        <v>19</v>
      </c>
      <c r="C64" s="19">
        <f>AVERAGE(C39:C56)</f>
        <v>4.9093084883005496</v>
      </c>
      <c r="D64" s="20">
        <f t="shared" ref="D64:X64" si="10">AVERAGE(D39:D63)</f>
        <v>30147.040000000001</v>
      </c>
      <c r="E64" s="20">
        <f t="shared" si="10"/>
        <v>749.16</v>
      </c>
      <c r="F64" s="20">
        <f t="shared" si="10"/>
        <v>175.32</v>
      </c>
      <c r="G64" s="20">
        <f t="shared" si="10"/>
        <v>56.2</v>
      </c>
      <c r="H64" s="20">
        <f t="shared" si="10"/>
        <v>211.16</v>
      </c>
      <c r="I64" s="20">
        <f t="shared" si="10"/>
        <v>31338.880000000001</v>
      </c>
      <c r="J64" s="19">
        <f t="shared" si="10"/>
        <v>4.9325743602075729</v>
      </c>
      <c r="K64" s="20">
        <f t="shared" si="10"/>
        <v>29612.799999999999</v>
      </c>
      <c r="L64" s="20">
        <f t="shared" si="10"/>
        <v>1186.44</v>
      </c>
      <c r="M64" s="20">
        <f t="shared" si="10"/>
        <v>223.84</v>
      </c>
      <c r="N64" s="20">
        <f t="shared" si="10"/>
        <v>64.56</v>
      </c>
      <c r="O64" s="20">
        <f t="shared" si="10"/>
        <v>247.96</v>
      </c>
      <c r="P64" s="20">
        <f t="shared" si="10"/>
        <v>31335.599999999999</v>
      </c>
      <c r="Q64" s="19">
        <f t="shared" si="10"/>
        <v>4.9100179315077499</v>
      </c>
      <c r="R64" s="20">
        <f t="shared" si="10"/>
        <v>29345.919999999998</v>
      </c>
      <c r="S64" s="20">
        <f t="shared" si="10"/>
        <v>1218.28</v>
      </c>
      <c r="T64" s="20">
        <f t="shared" si="10"/>
        <v>308.64</v>
      </c>
      <c r="U64" s="20">
        <f t="shared" si="10"/>
        <v>109.24</v>
      </c>
      <c r="V64" s="20">
        <f t="shared" si="10"/>
        <v>356.68</v>
      </c>
      <c r="W64" s="20">
        <f t="shared" si="10"/>
        <v>31338.76</v>
      </c>
      <c r="X64" s="23">
        <f t="shared" si="10"/>
        <v>4.8854383848177267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" x14ac:dyDescent="0.25">
      <c r="A65" s="10">
        <v>42795</v>
      </c>
      <c r="B65" s="11" t="s">
        <v>15</v>
      </c>
      <c r="C65" s="7">
        <f t="shared" ref="C65:C66" si="11">AVERAGE(J65,Q65,X65)</f>
        <v>4.9092336343359539</v>
      </c>
      <c r="D65" s="12">
        <v>29620</v>
      </c>
      <c r="E65" s="12">
        <v>736</v>
      </c>
      <c r="F65" s="12">
        <v>170</v>
      </c>
      <c r="G65" s="12">
        <v>54</v>
      </c>
      <c r="H65" s="12">
        <v>206</v>
      </c>
      <c r="I65" s="21">
        <f t="shared" ref="I65:I66" si="12">SUM(D65:H65)</f>
        <v>30786</v>
      </c>
      <c r="J65" s="7">
        <f t="shared" ref="J65:J66" si="13">(D65*5+E65*4+F65*3+G65*2+H65*1)/I65</f>
        <v>4.9330215032807123</v>
      </c>
      <c r="K65" s="12">
        <v>29088</v>
      </c>
      <c r="L65" s="12">
        <v>1176</v>
      </c>
      <c r="M65" s="12">
        <v>215</v>
      </c>
      <c r="N65" s="12">
        <v>62</v>
      </c>
      <c r="O65" s="12">
        <v>245</v>
      </c>
      <c r="P65" s="21">
        <f t="shared" ref="P65:P66" si="14">SUM(K65:O65)</f>
        <v>30786</v>
      </c>
      <c r="Q65" s="7">
        <f t="shared" ref="Q65:Q66" si="15">(K65*5+L65*4+M65*3+N65*2+O65*1)/P65</f>
        <v>4.9099590723055933</v>
      </c>
      <c r="R65" s="12">
        <v>28815</v>
      </c>
      <c r="S65" s="12">
        <v>1205</v>
      </c>
      <c r="T65" s="12">
        <v>306</v>
      </c>
      <c r="U65" s="12">
        <v>108</v>
      </c>
      <c r="V65" s="12">
        <v>352</v>
      </c>
      <c r="W65" s="21">
        <f t="shared" ref="W65:W66" si="16">SUM(R65:V65)</f>
        <v>30786</v>
      </c>
      <c r="X65" s="7">
        <f t="shared" ref="X65:X66" si="17">(R65*5+S65*4+T65*3+U65*2+V65*1)/W65</f>
        <v>4.8847203274215554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14" x14ac:dyDescent="0.25">
      <c r="A66" s="10">
        <v>42796</v>
      </c>
      <c r="B66" s="11" t="s">
        <v>16</v>
      </c>
      <c r="C66" s="7">
        <f t="shared" si="11"/>
        <v>4.9093831168831166</v>
      </c>
      <c r="D66" s="12">
        <v>29636</v>
      </c>
      <c r="E66" s="12">
        <v>737</v>
      </c>
      <c r="F66" s="12">
        <v>168</v>
      </c>
      <c r="G66" s="12">
        <v>53</v>
      </c>
      <c r="H66" s="12">
        <v>206</v>
      </c>
      <c r="I66" s="21">
        <f t="shared" si="12"/>
        <v>30800</v>
      </c>
      <c r="J66" s="7">
        <f t="shared" si="13"/>
        <v>4.9332467532467534</v>
      </c>
      <c r="K66" s="12">
        <v>29102</v>
      </c>
      <c r="L66" s="12">
        <v>1176</v>
      </c>
      <c r="M66" s="12">
        <v>216</v>
      </c>
      <c r="N66" s="12">
        <v>62</v>
      </c>
      <c r="O66" s="12">
        <v>244</v>
      </c>
      <c r="P66" s="21">
        <f t="shared" si="14"/>
        <v>30800</v>
      </c>
      <c r="Q66" s="7">
        <f t="shared" si="15"/>
        <v>4.910064935064935</v>
      </c>
      <c r="R66" s="12">
        <v>28834</v>
      </c>
      <c r="S66" s="12">
        <v>1199</v>
      </c>
      <c r="T66" s="12">
        <v>306</v>
      </c>
      <c r="U66" s="12">
        <v>108</v>
      </c>
      <c r="V66" s="12">
        <v>353</v>
      </c>
      <c r="W66" s="21">
        <f t="shared" si="16"/>
        <v>30800</v>
      </c>
      <c r="X66" s="7">
        <f t="shared" si="17"/>
        <v>4.8848376623376621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ht="14" x14ac:dyDescent="0.25">
      <c r="A67" s="10">
        <v>42797</v>
      </c>
      <c r="B67" s="11" t="s">
        <v>17</v>
      </c>
      <c r="C67" s="7">
        <f t="shared" si="0"/>
        <v>4.9094245258508709</v>
      </c>
      <c r="D67" s="12">
        <v>29629</v>
      </c>
      <c r="E67" s="12">
        <v>736</v>
      </c>
      <c r="F67" s="12">
        <v>168</v>
      </c>
      <c r="G67" s="12">
        <v>53</v>
      </c>
      <c r="H67" s="12">
        <v>206</v>
      </c>
      <c r="I67" s="21">
        <f t="shared" si="1"/>
        <v>30792</v>
      </c>
      <c r="J67" s="7">
        <f t="shared" si="2"/>
        <v>4.9332618862042086</v>
      </c>
      <c r="K67" s="12">
        <v>29097</v>
      </c>
      <c r="L67" s="12">
        <v>1172</v>
      </c>
      <c r="M67" s="12">
        <v>217</v>
      </c>
      <c r="N67" s="12">
        <v>61</v>
      </c>
      <c r="O67" s="12">
        <v>245</v>
      </c>
      <c r="P67" s="21">
        <f t="shared" si="3"/>
        <v>30792</v>
      </c>
      <c r="Q67" s="7">
        <f t="shared" si="4"/>
        <v>4.9100740452065468</v>
      </c>
      <c r="R67" s="12">
        <v>28829</v>
      </c>
      <c r="S67" s="12">
        <v>1196</v>
      </c>
      <c r="T67" s="12">
        <v>307</v>
      </c>
      <c r="U67" s="12">
        <v>107</v>
      </c>
      <c r="V67" s="12">
        <v>353</v>
      </c>
      <c r="W67" s="21">
        <f t="shared" si="5"/>
        <v>30792</v>
      </c>
      <c r="X67" s="7">
        <f t="shared" si="6"/>
        <v>4.8849376461418554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ht="14" x14ac:dyDescent="0.25">
      <c r="A68" s="10">
        <v>42798</v>
      </c>
      <c r="B68" s="11" t="s">
        <v>18</v>
      </c>
      <c r="C68" s="7">
        <f t="shared" si="0"/>
        <v>4.9094186424163686</v>
      </c>
      <c r="D68" s="12">
        <v>29628</v>
      </c>
      <c r="E68" s="12">
        <v>734</v>
      </c>
      <c r="F68" s="12">
        <v>168</v>
      </c>
      <c r="G68" s="12">
        <v>53</v>
      </c>
      <c r="H68" s="12">
        <v>207</v>
      </c>
      <c r="I68" s="21">
        <f t="shared" si="1"/>
        <v>30790</v>
      </c>
      <c r="J68" s="7">
        <f t="shared" si="2"/>
        <v>4.9331925949983759</v>
      </c>
      <c r="K68" s="12">
        <v>29101</v>
      </c>
      <c r="L68" s="12">
        <v>1165</v>
      </c>
      <c r="M68" s="12">
        <v>217</v>
      </c>
      <c r="N68" s="12">
        <v>61</v>
      </c>
      <c r="O68" s="12">
        <v>246</v>
      </c>
      <c r="P68" s="21">
        <f t="shared" si="3"/>
        <v>30790</v>
      </c>
      <c r="Q68" s="7">
        <f t="shared" si="4"/>
        <v>4.9101656381942185</v>
      </c>
      <c r="R68" s="12">
        <v>28827</v>
      </c>
      <c r="S68" s="12">
        <v>1196</v>
      </c>
      <c r="T68" s="12">
        <v>307</v>
      </c>
      <c r="U68" s="12">
        <v>106</v>
      </c>
      <c r="V68" s="12">
        <v>354</v>
      </c>
      <c r="W68" s="21">
        <f t="shared" si="5"/>
        <v>30790</v>
      </c>
      <c r="X68" s="7">
        <f t="shared" si="6"/>
        <v>4.8848976940565114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ht="14" x14ac:dyDescent="0.25">
      <c r="A69" s="13">
        <v>42799</v>
      </c>
      <c r="B69" s="14" t="s">
        <v>12</v>
      </c>
      <c r="C69" s="15">
        <f t="shared" si="0"/>
        <v>4.908665986885226</v>
      </c>
      <c r="D69" s="16">
        <v>29589</v>
      </c>
      <c r="E69" s="16">
        <v>730</v>
      </c>
      <c r="F69" s="16">
        <v>166</v>
      </c>
      <c r="G69" s="16">
        <v>83</v>
      </c>
      <c r="H69" s="16">
        <v>206</v>
      </c>
      <c r="I69" s="22">
        <f t="shared" si="1"/>
        <v>30774</v>
      </c>
      <c r="J69" s="15">
        <f t="shared" si="2"/>
        <v>4.9306232533957237</v>
      </c>
      <c r="K69" s="16">
        <v>29058</v>
      </c>
      <c r="L69" s="16">
        <v>1164</v>
      </c>
      <c r="M69" s="16">
        <v>216</v>
      </c>
      <c r="N69" s="16">
        <v>61</v>
      </c>
      <c r="O69" s="16">
        <v>245</v>
      </c>
      <c r="P69" s="22">
        <f t="shared" si="3"/>
        <v>30744</v>
      </c>
      <c r="Q69" s="15">
        <f t="shared" si="4"/>
        <v>4.9102589123080929</v>
      </c>
      <c r="R69" s="16">
        <v>28787</v>
      </c>
      <c r="S69" s="16">
        <v>1192</v>
      </c>
      <c r="T69" s="16">
        <v>307</v>
      </c>
      <c r="U69" s="16">
        <v>106</v>
      </c>
      <c r="V69" s="16">
        <v>352</v>
      </c>
      <c r="W69" s="22">
        <f t="shared" si="5"/>
        <v>30744</v>
      </c>
      <c r="X69" s="15">
        <f t="shared" si="6"/>
        <v>4.8851157949518607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ht="12.75" customHeight="1" x14ac:dyDescent="0.25">
      <c r="A70" s="10">
        <v>42800</v>
      </c>
      <c r="B70" s="11" t="s">
        <v>13</v>
      </c>
      <c r="C70" s="7">
        <f t="shared" ref="C70:C126" si="18">AVERAGE(J70,Q70,X70)</f>
        <v>4.909679729201927</v>
      </c>
      <c r="D70" s="12">
        <v>29570</v>
      </c>
      <c r="E70" s="12">
        <v>728</v>
      </c>
      <c r="F70" s="12">
        <v>169</v>
      </c>
      <c r="G70" s="12">
        <v>53</v>
      </c>
      <c r="H70" s="12">
        <v>204</v>
      </c>
      <c r="I70" s="21">
        <f t="shared" ref="I70:I126" si="19">SUM(D70:H70)</f>
        <v>30724</v>
      </c>
      <c r="J70" s="7">
        <f t="shared" ref="J70:J126" si="20">(D70*5+E70*4+F70*3+G70*2+H70*1)/I70</f>
        <v>4.9335698476760834</v>
      </c>
      <c r="K70" s="12">
        <v>29044</v>
      </c>
      <c r="L70" s="12">
        <v>1159</v>
      </c>
      <c r="M70" s="12">
        <v>217</v>
      </c>
      <c r="N70" s="12">
        <v>59</v>
      </c>
      <c r="O70" s="12">
        <v>245</v>
      </c>
      <c r="P70" s="21">
        <f t="shared" ref="P70:P126" si="21">SUM(K70:O70)</f>
        <v>30724</v>
      </c>
      <c r="Q70" s="7">
        <f t="shared" ref="Q70:Q126" si="22">(K70*5+L70*4+M70*3+N70*2+O70*1)/P70</f>
        <v>4.9104934253352432</v>
      </c>
      <c r="R70" s="12">
        <v>28769</v>
      </c>
      <c r="S70" s="12">
        <v>1188</v>
      </c>
      <c r="T70" s="12">
        <v>307</v>
      </c>
      <c r="U70" s="12">
        <v>108</v>
      </c>
      <c r="V70" s="12">
        <v>352</v>
      </c>
      <c r="W70" s="21">
        <f t="shared" ref="W70:W126" si="23">SUM(R70:V70)</f>
        <v>30724</v>
      </c>
      <c r="X70" s="7">
        <f t="shared" ref="X70:X126" si="24">(R70*5+S70*4+T70*3+U70*2+V70*1)/W70</f>
        <v>4.8849759145944542</v>
      </c>
    </row>
    <row r="71" spans="1:51" ht="12.75" customHeight="1" x14ac:dyDescent="0.25">
      <c r="A71" s="10">
        <v>42801</v>
      </c>
      <c r="B71" s="11" t="s">
        <v>14</v>
      </c>
      <c r="C71" s="7">
        <f t="shared" si="18"/>
        <v>4.9097084538629048</v>
      </c>
      <c r="D71" s="12">
        <v>29609</v>
      </c>
      <c r="E71" s="12">
        <v>732</v>
      </c>
      <c r="F71" s="12">
        <v>169</v>
      </c>
      <c r="G71" s="12">
        <v>53</v>
      </c>
      <c r="H71" s="12">
        <v>204</v>
      </c>
      <c r="I71" s="21">
        <f t="shared" si="19"/>
        <v>30767</v>
      </c>
      <c r="J71" s="7">
        <f t="shared" si="20"/>
        <v>4.9335326811193809</v>
      </c>
      <c r="K71" s="12">
        <v>29086</v>
      </c>
      <c r="L71" s="12">
        <v>1159</v>
      </c>
      <c r="M71" s="12">
        <v>218</v>
      </c>
      <c r="N71" s="12">
        <v>59</v>
      </c>
      <c r="O71" s="12">
        <v>245</v>
      </c>
      <c r="P71" s="21">
        <f t="shared" si="21"/>
        <v>30767</v>
      </c>
      <c r="Q71" s="7">
        <f t="shared" si="22"/>
        <v>4.9105535151298465</v>
      </c>
      <c r="R71" s="12">
        <v>28810</v>
      </c>
      <c r="S71" s="12">
        <v>1189</v>
      </c>
      <c r="T71" s="12">
        <v>308</v>
      </c>
      <c r="U71" s="12">
        <v>108</v>
      </c>
      <c r="V71" s="12">
        <v>352</v>
      </c>
      <c r="W71" s="21">
        <f t="shared" si="23"/>
        <v>30767</v>
      </c>
      <c r="X71" s="7">
        <f t="shared" si="24"/>
        <v>4.8850391653394869</v>
      </c>
    </row>
    <row r="72" spans="1:51" ht="12.75" customHeight="1" x14ac:dyDescent="0.25">
      <c r="A72" s="10">
        <v>42802</v>
      </c>
      <c r="B72" s="11" t="s">
        <v>15</v>
      </c>
      <c r="C72" s="7">
        <f t="shared" si="18"/>
        <v>4.909542840432791</v>
      </c>
      <c r="D72" s="12">
        <v>29617</v>
      </c>
      <c r="E72" s="12">
        <v>730</v>
      </c>
      <c r="F72" s="12">
        <v>171</v>
      </c>
      <c r="G72" s="12">
        <v>53</v>
      </c>
      <c r="H72" s="12">
        <v>206</v>
      </c>
      <c r="I72" s="21">
        <f t="shared" si="19"/>
        <v>30777</v>
      </c>
      <c r="J72" s="7">
        <f t="shared" si="20"/>
        <v>4.9332293595867043</v>
      </c>
      <c r="K72" s="12">
        <v>29094</v>
      </c>
      <c r="L72" s="12">
        <v>1159</v>
      </c>
      <c r="M72" s="12">
        <v>218</v>
      </c>
      <c r="N72" s="12">
        <v>59</v>
      </c>
      <c r="O72" s="12">
        <v>247</v>
      </c>
      <c r="P72" s="21">
        <f t="shared" si="21"/>
        <v>30777</v>
      </c>
      <c r="Q72" s="7">
        <f t="shared" si="22"/>
        <v>4.910322643532508</v>
      </c>
      <c r="R72" s="12">
        <v>28819</v>
      </c>
      <c r="S72" s="12">
        <v>1188</v>
      </c>
      <c r="T72" s="12">
        <v>312</v>
      </c>
      <c r="U72" s="12">
        <v>107</v>
      </c>
      <c r="V72" s="12">
        <v>351</v>
      </c>
      <c r="W72" s="21">
        <f t="shared" si="23"/>
        <v>30777</v>
      </c>
      <c r="X72" s="7">
        <f t="shared" si="24"/>
        <v>4.8850765181791598</v>
      </c>
    </row>
    <row r="73" spans="1:51" ht="12.75" customHeight="1" x14ac:dyDescent="0.25">
      <c r="A73" s="10">
        <v>42803</v>
      </c>
      <c r="B73" s="11" t="s">
        <v>16</v>
      </c>
      <c r="C73" s="7">
        <f t="shared" si="18"/>
        <v>4.90985556132157</v>
      </c>
      <c r="D73" s="12">
        <v>29674</v>
      </c>
      <c r="E73" s="12">
        <v>728</v>
      </c>
      <c r="F73" s="12">
        <v>171</v>
      </c>
      <c r="G73" s="12">
        <v>52</v>
      </c>
      <c r="H73" s="12">
        <v>207</v>
      </c>
      <c r="I73" s="21">
        <f t="shared" si="19"/>
        <v>30832</v>
      </c>
      <c r="J73" s="7">
        <f t="shared" si="20"/>
        <v>4.9333809029579658</v>
      </c>
      <c r="K73" s="12">
        <v>29152</v>
      </c>
      <c r="L73" s="12">
        <v>1158</v>
      </c>
      <c r="M73" s="12">
        <v>217</v>
      </c>
      <c r="N73" s="12">
        <v>59</v>
      </c>
      <c r="O73" s="12">
        <v>246</v>
      </c>
      <c r="P73" s="21">
        <f t="shared" si="21"/>
        <v>30832</v>
      </c>
      <c r="Q73" s="7">
        <f t="shared" si="22"/>
        <v>4.910709652309289</v>
      </c>
      <c r="R73" s="12">
        <v>28877</v>
      </c>
      <c r="S73" s="12">
        <v>1186</v>
      </c>
      <c r="T73" s="12">
        <v>312</v>
      </c>
      <c r="U73" s="12">
        <v>107</v>
      </c>
      <c r="V73" s="12">
        <v>350</v>
      </c>
      <c r="W73" s="21">
        <f t="shared" si="23"/>
        <v>30832</v>
      </c>
      <c r="X73" s="7">
        <f t="shared" si="24"/>
        <v>4.8854761286974568</v>
      </c>
    </row>
    <row r="74" spans="1:51" ht="12.75" customHeight="1" x14ac:dyDescent="0.25">
      <c r="A74" s="10">
        <v>42804</v>
      </c>
      <c r="B74" s="11" t="s">
        <v>17</v>
      </c>
      <c r="C74" s="7">
        <f t="shared" si="18"/>
        <v>4.9097919771887755</v>
      </c>
      <c r="D74" s="12">
        <v>29701</v>
      </c>
      <c r="E74" s="12">
        <v>729</v>
      </c>
      <c r="F74" s="12">
        <v>171</v>
      </c>
      <c r="G74" s="12">
        <v>53</v>
      </c>
      <c r="H74" s="12">
        <v>208</v>
      </c>
      <c r="I74" s="21">
        <f t="shared" si="19"/>
        <v>30862</v>
      </c>
      <c r="J74" s="7">
        <f t="shared" si="20"/>
        <v>4.9331864428747325</v>
      </c>
      <c r="K74" s="12">
        <v>29179</v>
      </c>
      <c r="L74" s="12">
        <v>1159</v>
      </c>
      <c r="M74" s="12">
        <v>218</v>
      </c>
      <c r="N74" s="12">
        <v>60</v>
      </c>
      <c r="O74" s="12">
        <v>246</v>
      </c>
      <c r="P74" s="21">
        <f t="shared" si="21"/>
        <v>30862</v>
      </c>
      <c r="Q74" s="7">
        <f t="shared" si="22"/>
        <v>4.9106020348648824</v>
      </c>
      <c r="R74" s="12">
        <v>28906</v>
      </c>
      <c r="S74" s="12">
        <v>1187</v>
      </c>
      <c r="T74" s="12">
        <v>313</v>
      </c>
      <c r="U74" s="12">
        <v>106</v>
      </c>
      <c r="V74" s="12">
        <v>350</v>
      </c>
      <c r="W74" s="21">
        <f t="shared" si="23"/>
        <v>30862</v>
      </c>
      <c r="X74" s="7">
        <f t="shared" si="24"/>
        <v>4.8855874538267123</v>
      </c>
    </row>
    <row r="75" spans="1:51" ht="12.75" customHeight="1" x14ac:dyDescent="0.25">
      <c r="A75" s="10">
        <v>42805</v>
      </c>
      <c r="B75" s="11" t="s">
        <v>18</v>
      </c>
      <c r="C75" s="7">
        <f t="shared" si="18"/>
        <v>4.9098085012056529</v>
      </c>
      <c r="D75" s="12">
        <v>29668</v>
      </c>
      <c r="E75" s="12">
        <v>728</v>
      </c>
      <c r="F75" s="12">
        <v>171</v>
      </c>
      <c r="G75" s="12">
        <v>52</v>
      </c>
      <c r="H75" s="12">
        <v>208</v>
      </c>
      <c r="I75" s="21">
        <f t="shared" si="19"/>
        <v>30827</v>
      </c>
      <c r="J75" s="7">
        <f t="shared" si="20"/>
        <v>4.9332403412592853</v>
      </c>
      <c r="K75" s="12">
        <v>29145</v>
      </c>
      <c r="L75" s="12">
        <v>1159</v>
      </c>
      <c r="M75" s="12">
        <v>217</v>
      </c>
      <c r="N75" s="12">
        <v>60</v>
      </c>
      <c r="O75" s="12">
        <v>246</v>
      </c>
      <c r="P75" s="21">
        <f t="shared" si="21"/>
        <v>30827</v>
      </c>
      <c r="Q75" s="7">
        <f t="shared" si="22"/>
        <v>4.9105654134362737</v>
      </c>
      <c r="R75" s="12">
        <v>28872</v>
      </c>
      <c r="S75" s="12">
        <v>1189</v>
      </c>
      <c r="T75" s="12">
        <v>311</v>
      </c>
      <c r="U75" s="12">
        <v>105</v>
      </c>
      <c r="V75" s="12">
        <v>350</v>
      </c>
      <c r="W75" s="21">
        <f t="shared" si="23"/>
        <v>30827</v>
      </c>
      <c r="X75" s="7">
        <f t="shared" si="24"/>
        <v>4.8856197489213997</v>
      </c>
    </row>
    <row r="76" spans="1:51" ht="14" x14ac:dyDescent="0.25">
      <c r="A76" s="13">
        <v>42806</v>
      </c>
      <c r="B76" s="14" t="s">
        <v>12</v>
      </c>
      <c r="C76" s="15">
        <f t="shared" si="18"/>
        <v>4.9100283494557333</v>
      </c>
      <c r="D76" s="16">
        <v>29653</v>
      </c>
      <c r="E76" s="16">
        <v>724</v>
      </c>
      <c r="F76" s="16">
        <v>171</v>
      </c>
      <c r="G76" s="16">
        <v>52</v>
      </c>
      <c r="H76" s="16">
        <v>206</v>
      </c>
      <c r="I76" s="22">
        <f t="shared" si="19"/>
        <v>30806</v>
      </c>
      <c r="J76" s="15">
        <f t="shared" si="20"/>
        <v>4.9335843666818153</v>
      </c>
      <c r="K76" s="16">
        <v>29125</v>
      </c>
      <c r="L76" s="16">
        <v>1158</v>
      </c>
      <c r="M76" s="16">
        <v>219</v>
      </c>
      <c r="N76" s="16">
        <v>60</v>
      </c>
      <c r="O76" s="16">
        <v>244</v>
      </c>
      <c r="P76" s="22">
        <f t="shared" si="21"/>
        <v>30806</v>
      </c>
      <c r="Q76" s="15">
        <f t="shared" si="22"/>
        <v>4.91066675322989</v>
      </c>
      <c r="R76" s="16">
        <v>28855</v>
      </c>
      <c r="S76" s="16">
        <v>1186</v>
      </c>
      <c r="T76" s="16">
        <v>312</v>
      </c>
      <c r="U76" s="16">
        <v>105</v>
      </c>
      <c r="V76" s="16">
        <v>348</v>
      </c>
      <c r="W76" s="22">
        <f t="shared" si="23"/>
        <v>30806</v>
      </c>
      <c r="X76" s="15">
        <f t="shared" si="24"/>
        <v>4.8858339284554955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2.75" customHeight="1" x14ac:dyDescent="0.25">
      <c r="A77" s="10">
        <v>42807</v>
      </c>
      <c r="B77" s="11" t="s">
        <v>13</v>
      </c>
      <c r="C77" s="7">
        <f t="shared" si="18"/>
        <v>4.9105619777460277</v>
      </c>
      <c r="D77" s="12">
        <v>29650</v>
      </c>
      <c r="E77" s="12">
        <v>720</v>
      </c>
      <c r="F77" s="12">
        <v>172</v>
      </c>
      <c r="G77" s="12">
        <v>51</v>
      </c>
      <c r="H77" s="12">
        <v>203</v>
      </c>
      <c r="I77" s="21">
        <f t="shared" si="19"/>
        <v>30796</v>
      </c>
      <c r="J77" s="7">
        <f t="shared" si="20"/>
        <v>4.9341148201065073</v>
      </c>
      <c r="K77" s="12">
        <v>29123</v>
      </c>
      <c r="L77" s="12">
        <v>1155</v>
      </c>
      <c r="M77" s="12">
        <v>218</v>
      </c>
      <c r="N77" s="12">
        <v>60</v>
      </c>
      <c r="O77" s="12">
        <v>240</v>
      </c>
      <c r="P77" s="21">
        <f t="shared" si="21"/>
        <v>30796</v>
      </c>
      <c r="Q77" s="7">
        <f t="shared" si="22"/>
        <v>4.9113196519028444</v>
      </c>
      <c r="R77" s="12">
        <v>28851</v>
      </c>
      <c r="S77" s="12">
        <v>1183</v>
      </c>
      <c r="T77" s="12">
        <v>312</v>
      </c>
      <c r="U77" s="12">
        <v>104</v>
      </c>
      <c r="V77" s="12">
        <v>346</v>
      </c>
      <c r="W77" s="21">
        <f t="shared" si="23"/>
        <v>30796</v>
      </c>
      <c r="X77" s="7">
        <f t="shared" si="24"/>
        <v>4.8862514612287313</v>
      </c>
    </row>
    <row r="78" spans="1:51" ht="12.75" customHeight="1" x14ac:dyDescent="0.25">
      <c r="A78" s="10">
        <v>42808</v>
      </c>
      <c r="B78" s="11" t="s">
        <v>14</v>
      </c>
      <c r="C78" s="7">
        <f t="shared" si="18"/>
        <v>4.910702887496889</v>
      </c>
      <c r="D78" s="12">
        <v>29666</v>
      </c>
      <c r="E78" s="12">
        <v>722</v>
      </c>
      <c r="F78" s="12">
        <v>170</v>
      </c>
      <c r="G78" s="12">
        <v>51</v>
      </c>
      <c r="H78" s="12">
        <v>202</v>
      </c>
      <c r="I78" s="21">
        <f t="shared" si="19"/>
        <v>30811</v>
      </c>
      <c r="J78" s="7">
        <f t="shared" si="20"/>
        <v>4.9343416312355979</v>
      </c>
      <c r="K78" s="12">
        <v>29135</v>
      </c>
      <c r="L78" s="12">
        <v>1157</v>
      </c>
      <c r="M78" s="12">
        <v>219</v>
      </c>
      <c r="N78" s="12">
        <v>60</v>
      </c>
      <c r="O78" s="12">
        <v>240</v>
      </c>
      <c r="P78" s="21">
        <f t="shared" si="21"/>
        <v>30811</v>
      </c>
      <c r="Q78" s="7">
        <f t="shared" si="22"/>
        <v>4.9112330012008698</v>
      </c>
      <c r="R78" s="12">
        <v>28867</v>
      </c>
      <c r="S78" s="12">
        <v>1184</v>
      </c>
      <c r="T78" s="12">
        <v>312</v>
      </c>
      <c r="U78" s="12">
        <v>104</v>
      </c>
      <c r="V78" s="12">
        <v>344</v>
      </c>
      <c r="W78" s="21">
        <f t="shared" si="23"/>
        <v>30811</v>
      </c>
      <c r="X78" s="7">
        <f t="shared" si="24"/>
        <v>4.8865340300542011</v>
      </c>
    </row>
    <row r="79" spans="1:51" ht="12.75" customHeight="1" x14ac:dyDescent="0.25">
      <c r="A79" s="10">
        <v>42809</v>
      </c>
      <c r="B79" s="11" t="s">
        <v>15</v>
      </c>
      <c r="C79" s="7">
        <f t="shared" si="18"/>
        <v>4.9213414204584494</v>
      </c>
      <c r="D79" s="12">
        <v>29698</v>
      </c>
      <c r="E79" s="12">
        <v>724</v>
      </c>
      <c r="F79" s="12">
        <v>170</v>
      </c>
      <c r="G79" s="12">
        <v>51</v>
      </c>
      <c r="H79" s="12">
        <v>201</v>
      </c>
      <c r="I79" s="21">
        <f t="shared" si="19"/>
        <v>30844</v>
      </c>
      <c r="J79" s="7">
        <f t="shared" si="20"/>
        <v>4.9344767215665932</v>
      </c>
      <c r="K79" s="12">
        <v>29166</v>
      </c>
      <c r="L79" s="12">
        <v>1159</v>
      </c>
      <c r="M79" s="12">
        <v>219</v>
      </c>
      <c r="N79" s="12">
        <v>60</v>
      </c>
      <c r="O79" s="12">
        <v>240</v>
      </c>
      <c r="P79" s="21">
        <f t="shared" si="21"/>
        <v>30844</v>
      </c>
      <c r="Q79" s="7">
        <f t="shared" si="22"/>
        <v>4.9112631305926602</v>
      </c>
      <c r="R79" s="12">
        <v>28895</v>
      </c>
      <c r="S79" s="12">
        <v>118</v>
      </c>
      <c r="T79" s="12">
        <v>312</v>
      </c>
      <c r="U79" s="12">
        <v>105</v>
      </c>
      <c r="V79" s="12">
        <v>344</v>
      </c>
      <c r="W79" s="21">
        <f t="shared" si="23"/>
        <v>29774</v>
      </c>
      <c r="X79" s="7">
        <f t="shared" si="24"/>
        <v>4.9182844092160947</v>
      </c>
    </row>
    <row r="80" spans="1:51" ht="12.75" customHeight="1" x14ac:dyDescent="0.25">
      <c r="A80" s="10">
        <v>42810</v>
      </c>
      <c r="B80" s="11" t="s">
        <v>16</v>
      </c>
      <c r="C80" s="7">
        <f t="shared" si="18"/>
        <v>4.9108582420194944</v>
      </c>
      <c r="D80" s="12">
        <v>29701</v>
      </c>
      <c r="E80" s="12">
        <v>723</v>
      </c>
      <c r="F80" s="12">
        <v>171</v>
      </c>
      <c r="G80" s="12">
        <v>51</v>
      </c>
      <c r="H80" s="12">
        <v>200</v>
      </c>
      <c r="I80" s="21">
        <f t="shared" si="19"/>
        <v>30846</v>
      </c>
      <c r="J80" s="7">
        <f t="shared" si="20"/>
        <v>4.9345782273228291</v>
      </c>
      <c r="K80" s="12">
        <v>29170</v>
      </c>
      <c r="L80" s="12">
        <v>1157</v>
      </c>
      <c r="M80" s="12">
        <v>220</v>
      </c>
      <c r="N80" s="12">
        <v>60</v>
      </c>
      <c r="O80" s="12">
        <v>239</v>
      </c>
      <c r="P80" s="21">
        <f t="shared" si="21"/>
        <v>30846</v>
      </c>
      <c r="Q80" s="7">
        <f t="shared" si="22"/>
        <v>4.9113985605913246</v>
      </c>
      <c r="R80" s="12">
        <v>28897</v>
      </c>
      <c r="S80" s="12">
        <v>1189</v>
      </c>
      <c r="T80" s="12">
        <v>313</v>
      </c>
      <c r="U80" s="12">
        <v>105</v>
      </c>
      <c r="V80" s="12">
        <v>342</v>
      </c>
      <c r="W80" s="21">
        <f t="shared" si="23"/>
        <v>30846</v>
      </c>
      <c r="X80" s="7">
        <f t="shared" si="24"/>
        <v>4.8865979381443303</v>
      </c>
    </row>
    <row r="81" spans="1:51" ht="12.75" customHeight="1" x14ac:dyDescent="0.25">
      <c r="A81" s="10">
        <v>42811</v>
      </c>
      <c r="B81" s="11" t="s">
        <v>17</v>
      </c>
      <c r="C81" s="7">
        <f t="shared" si="18"/>
        <v>4.9112155591572124</v>
      </c>
      <c r="D81" s="12">
        <v>29709</v>
      </c>
      <c r="E81" s="12">
        <v>721</v>
      </c>
      <c r="F81" s="12">
        <v>170</v>
      </c>
      <c r="G81" s="12">
        <v>51</v>
      </c>
      <c r="H81" s="12">
        <v>199</v>
      </c>
      <c r="I81" s="21">
        <f t="shared" si="19"/>
        <v>30850</v>
      </c>
      <c r="J81" s="7">
        <f t="shared" si="20"/>
        <v>4.9348460291734195</v>
      </c>
      <c r="K81" s="12">
        <v>29179</v>
      </c>
      <c r="L81" s="12">
        <v>1156</v>
      </c>
      <c r="M81" s="12">
        <v>218</v>
      </c>
      <c r="N81" s="12">
        <v>60</v>
      </c>
      <c r="O81" s="12">
        <v>237</v>
      </c>
      <c r="P81" s="21">
        <f t="shared" si="21"/>
        <v>30850</v>
      </c>
      <c r="Q81" s="7">
        <f t="shared" si="22"/>
        <v>4.9118314424635336</v>
      </c>
      <c r="R81" s="12">
        <v>28906</v>
      </c>
      <c r="S81" s="12">
        <v>1187</v>
      </c>
      <c r="T81" s="12">
        <v>311</v>
      </c>
      <c r="U81" s="12">
        <v>106</v>
      </c>
      <c r="V81" s="12">
        <v>340</v>
      </c>
      <c r="W81" s="21">
        <f t="shared" si="23"/>
        <v>30850</v>
      </c>
      <c r="X81" s="7">
        <f t="shared" si="24"/>
        <v>4.8869692058346841</v>
      </c>
    </row>
    <row r="82" spans="1:51" ht="12.75" customHeight="1" x14ac:dyDescent="0.25">
      <c r="A82" s="10">
        <v>42812</v>
      </c>
      <c r="B82" s="11" t="s">
        <v>18</v>
      </c>
      <c r="C82" s="7">
        <f t="shared" si="18"/>
        <v>4.9110765609648128</v>
      </c>
      <c r="D82" s="12">
        <v>29731</v>
      </c>
      <c r="E82" s="12">
        <v>722</v>
      </c>
      <c r="F82" s="12">
        <v>169</v>
      </c>
      <c r="G82" s="12">
        <v>52</v>
      </c>
      <c r="H82" s="12">
        <v>199</v>
      </c>
      <c r="I82" s="21">
        <f t="shared" si="19"/>
        <v>30873</v>
      </c>
      <c r="J82" s="7">
        <f t="shared" si="20"/>
        <v>4.9348297865448778</v>
      </c>
      <c r="K82" s="12">
        <v>29196</v>
      </c>
      <c r="L82" s="12">
        <v>1163</v>
      </c>
      <c r="M82" s="12">
        <v>216</v>
      </c>
      <c r="N82" s="12">
        <v>60</v>
      </c>
      <c r="O82" s="12">
        <v>238</v>
      </c>
      <c r="P82" s="21">
        <f t="shared" si="21"/>
        <v>30873</v>
      </c>
      <c r="Q82" s="7">
        <f t="shared" si="22"/>
        <v>4.9116703916043143</v>
      </c>
      <c r="R82" s="12">
        <v>28925</v>
      </c>
      <c r="S82" s="12">
        <v>1189</v>
      </c>
      <c r="T82" s="12">
        <v>311</v>
      </c>
      <c r="U82" s="12">
        <v>106</v>
      </c>
      <c r="V82" s="12">
        <v>342</v>
      </c>
      <c r="W82" s="21">
        <f t="shared" si="23"/>
        <v>30873</v>
      </c>
      <c r="X82" s="7">
        <f t="shared" si="24"/>
        <v>4.8867295047452464</v>
      </c>
    </row>
    <row r="83" spans="1:51" ht="14" x14ac:dyDescent="0.25">
      <c r="A83" s="13">
        <v>42813</v>
      </c>
      <c r="B83" s="14" t="s">
        <v>12</v>
      </c>
      <c r="C83" s="15">
        <f t="shared" si="18"/>
        <v>4.9109613453001968</v>
      </c>
      <c r="D83" s="16">
        <v>29719</v>
      </c>
      <c r="E83" s="16">
        <v>721</v>
      </c>
      <c r="F83" s="16">
        <v>171</v>
      </c>
      <c r="G83" s="16">
        <v>52</v>
      </c>
      <c r="H83" s="16">
        <v>200</v>
      </c>
      <c r="I83" s="22">
        <f t="shared" si="19"/>
        <v>30863</v>
      </c>
      <c r="J83" s="15">
        <f t="shared" si="20"/>
        <v>4.9345818617762367</v>
      </c>
      <c r="K83" s="16">
        <v>29185</v>
      </c>
      <c r="L83" s="16">
        <v>1163</v>
      </c>
      <c r="M83" s="16">
        <v>216</v>
      </c>
      <c r="N83" s="16">
        <v>61</v>
      </c>
      <c r="O83" s="16">
        <v>238</v>
      </c>
      <c r="P83" s="22">
        <f t="shared" si="21"/>
        <v>30863</v>
      </c>
      <c r="Q83" s="15">
        <f t="shared" si="22"/>
        <v>4.9115445679292353</v>
      </c>
      <c r="R83" s="16">
        <v>28916</v>
      </c>
      <c r="S83" s="16">
        <v>1189</v>
      </c>
      <c r="T83" s="16">
        <v>310</v>
      </c>
      <c r="U83" s="16">
        <v>106</v>
      </c>
      <c r="V83" s="16">
        <v>342</v>
      </c>
      <c r="W83" s="22">
        <f t="shared" si="23"/>
        <v>30863</v>
      </c>
      <c r="X83" s="15">
        <f t="shared" si="24"/>
        <v>4.8867576061951201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2.75" customHeight="1" x14ac:dyDescent="0.25">
      <c r="A84" s="10">
        <v>42814</v>
      </c>
      <c r="B84" s="11" t="s">
        <v>13</v>
      </c>
      <c r="C84" s="7">
        <f t="shared" si="18"/>
        <v>4.9109621570278268</v>
      </c>
      <c r="D84" s="12">
        <v>29736</v>
      </c>
      <c r="E84" s="12">
        <v>723</v>
      </c>
      <c r="F84" s="12">
        <v>171</v>
      </c>
      <c r="G84" s="12">
        <v>52</v>
      </c>
      <c r="H84" s="12">
        <v>200</v>
      </c>
      <c r="I84" s="21">
        <f t="shared" si="19"/>
        <v>30882</v>
      </c>
      <c r="J84" s="7">
        <f t="shared" si="20"/>
        <v>4.9345573473220643</v>
      </c>
      <c r="K84" s="12">
        <v>29205</v>
      </c>
      <c r="L84" s="12">
        <v>1161</v>
      </c>
      <c r="M84" s="12">
        <v>217</v>
      </c>
      <c r="N84" s="12">
        <v>61</v>
      </c>
      <c r="O84" s="12">
        <v>238</v>
      </c>
      <c r="P84" s="21">
        <f t="shared" si="21"/>
        <v>30882</v>
      </c>
      <c r="Q84" s="7">
        <f t="shared" si="22"/>
        <v>4.9115989897027399</v>
      </c>
      <c r="R84" s="12">
        <v>28931</v>
      </c>
      <c r="S84" s="12">
        <v>1194</v>
      </c>
      <c r="T84" s="12">
        <v>309</v>
      </c>
      <c r="U84" s="12">
        <v>106</v>
      </c>
      <c r="V84" s="12">
        <v>342</v>
      </c>
      <c r="W84" s="21">
        <f t="shared" si="23"/>
        <v>30882</v>
      </c>
      <c r="X84" s="7">
        <f t="shared" si="24"/>
        <v>4.8867301340586753</v>
      </c>
    </row>
    <row r="85" spans="1:51" ht="12.75" customHeight="1" x14ac:dyDescent="0.25">
      <c r="A85" s="10">
        <v>42815</v>
      </c>
      <c r="B85" s="11" t="s">
        <v>14</v>
      </c>
      <c r="C85" s="7">
        <f t="shared" si="18"/>
        <v>4.910871251292658</v>
      </c>
      <c r="D85" s="12">
        <v>29793</v>
      </c>
      <c r="E85" s="12">
        <v>726</v>
      </c>
      <c r="F85" s="12">
        <v>173</v>
      </c>
      <c r="G85" s="12">
        <v>52</v>
      </c>
      <c r="H85" s="12">
        <v>200</v>
      </c>
      <c r="I85" s="21">
        <f t="shared" si="19"/>
        <v>30944</v>
      </c>
      <c r="J85" s="7">
        <f t="shared" si="20"/>
        <v>4.9344622543950365</v>
      </c>
      <c r="K85" s="12">
        <v>29261</v>
      </c>
      <c r="L85" s="12">
        <v>1164</v>
      </c>
      <c r="M85" s="12">
        <v>219</v>
      </c>
      <c r="N85" s="12">
        <v>61</v>
      </c>
      <c r="O85" s="12">
        <v>239</v>
      </c>
      <c r="P85" s="21">
        <f t="shared" si="21"/>
        <v>30944</v>
      </c>
      <c r="Q85" s="7">
        <f t="shared" si="22"/>
        <v>4.9114206308169592</v>
      </c>
      <c r="R85" s="12">
        <v>28989</v>
      </c>
      <c r="S85" s="12">
        <v>1196</v>
      </c>
      <c r="T85" s="12">
        <v>310</v>
      </c>
      <c r="U85" s="12">
        <v>107</v>
      </c>
      <c r="V85" s="12">
        <v>342</v>
      </c>
      <c r="W85" s="21">
        <f t="shared" si="23"/>
        <v>30944</v>
      </c>
      <c r="X85" s="7">
        <f t="shared" si="24"/>
        <v>4.8867308686659774</v>
      </c>
    </row>
    <row r="86" spans="1:51" ht="12.75" customHeight="1" x14ac:dyDescent="0.25">
      <c r="A86" s="10">
        <v>42816</v>
      </c>
      <c r="B86" s="11" t="s">
        <v>15</v>
      </c>
      <c r="C86" s="7">
        <f t="shared" si="18"/>
        <v>4.9107423430403996</v>
      </c>
      <c r="D86" s="12">
        <v>29817</v>
      </c>
      <c r="E86" s="12">
        <v>731</v>
      </c>
      <c r="F86" s="12">
        <v>174</v>
      </c>
      <c r="G86" s="12">
        <v>52</v>
      </c>
      <c r="H86" s="12">
        <v>200</v>
      </c>
      <c r="I86" s="21">
        <f t="shared" si="19"/>
        <v>30974</v>
      </c>
      <c r="J86" s="7">
        <f t="shared" si="20"/>
        <v>4.9342997352618321</v>
      </c>
      <c r="K86" s="12">
        <v>29287</v>
      </c>
      <c r="L86" s="12">
        <v>1167</v>
      </c>
      <c r="M86" s="12">
        <v>220</v>
      </c>
      <c r="N86" s="12">
        <v>61</v>
      </c>
      <c r="O86" s="12">
        <v>239</v>
      </c>
      <c r="P86" s="21">
        <f t="shared" si="21"/>
        <v>30974</v>
      </c>
      <c r="Q86" s="7">
        <f t="shared" si="22"/>
        <v>4.9113449990314457</v>
      </c>
      <c r="R86" s="12">
        <v>29016</v>
      </c>
      <c r="S86" s="12">
        <v>1197</v>
      </c>
      <c r="T86" s="12">
        <v>310</v>
      </c>
      <c r="U86" s="12">
        <v>108</v>
      </c>
      <c r="V86" s="12">
        <v>343</v>
      </c>
      <c r="W86" s="21">
        <f t="shared" si="23"/>
        <v>30974</v>
      </c>
      <c r="X86" s="7">
        <f t="shared" si="24"/>
        <v>4.8865822948279201</v>
      </c>
    </row>
    <row r="87" spans="1:51" ht="12.75" customHeight="1" x14ac:dyDescent="0.25">
      <c r="A87" s="10">
        <v>42817</v>
      </c>
      <c r="B87" s="11" t="s">
        <v>16</v>
      </c>
      <c r="C87" s="7">
        <f t="shared" si="18"/>
        <v>4.9110142588108694</v>
      </c>
      <c r="D87" s="12">
        <v>29821</v>
      </c>
      <c r="E87" s="12">
        <v>727</v>
      </c>
      <c r="F87" s="12">
        <v>176</v>
      </c>
      <c r="G87" s="12">
        <v>52</v>
      </c>
      <c r="H87" s="12">
        <v>199</v>
      </c>
      <c r="I87" s="21">
        <f t="shared" si="19"/>
        <v>30975</v>
      </c>
      <c r="J87" s="7">
        <f t="shared" si="20"/>
        <v>4.9344309927360772</v>
      </c>
      <c r="K87" s="12">
        <v>29293</v>
      </c>
      <c r="L87" s="12">
        <v>1164</v>
      </c>
      <c r="M87" s="12">
        <v>220</v>
      </c>
      <c r="N87" s="12">
        <v>60</v>
      </c>
      <c r="O87" s="12">
        <v>238</v>
      </c>
      <c r="P87" s="21">
        <f t="shared" si="21"/>
        <v>30975</v>
      </c>
      <c r="Q87" s="7">
        <f t="shared" si="22"/>
        <v>4.911670702179177</v>
      </c>
      <c r="R87" s="12">
        <v>29023</v>
      </c>
      <c r="S87" s="12">
        <v>1195</v>
      </c>
      <c r="T87" s="12">
        <v>307</v>
      </c>
      <c r="U87" s="12">
        <v>107</v>
      </c>
      <c r="V87" s="12">
        <v>343</v>
      </c>
      <c r="W87" s="21">
        <f t="shared" si="23"/>
        <v>30975</v>
      </c>
      <c r="X87" s="7">
        <f t="shared" si="24"/>
        <v>4.8869410815173531</v>
      </c>
    </row>
    <row r="88" spans="1:51" ht="12.75" customHeight="1" x14ac:dyDescent="0.25">
      <c r="A88" s="10">
        <v>42818</v>
      </c>
      <c r="B88" s="11" t="s">
        <v>17</v>
      </c>
      <c r="C88" s="7">
        <f t="shared" si="18"/>
        <v>4.9108534642380404</v>
      </c>
      <c r="D88" s="12">
        <v>29813</v>
      </c>
      <c r="E88" s="12">
        <v>723</v>
      </c>
      <c r="F88" s="12">
        <v>175</v>
      </c>
      <c r="G88" s="12">
        <v>52</v>
      </c>
      <c r="H88" s="12">
        <v>201</v>
      </c>
      <c r="I88" s="21">
        <f t="shared" si="19"/>
        <v>30964</v>
      </c>
      <c r="J88" s="7">
        <f t="shared" si="20"/>
        <v>4.9343431081255655</v>
      </c>
      <c r="K88" s="12">
        <v>29284</v>
      </c>
      <c r="L88" s="12">
        <v>1159</v>
      </c>
      <c r="M88" s="12">
        <v>221</v>
      </c>
      <c r="N88" s="12">
        <v>60</v>
      </c>
      <c r="O88" s="12">
        <v>240</v>
      </c>
      <c r="P88" s="21">
        <f t="shared" si="21"/>
        <v>30964</v>
      </c>
      <c r="Q88" s="7">
        <f t="shared" si="22"/>
        <v>4.9114778452396335</v>
      </c>
      <c r="R88" s="12">
        <v>29014</v>
      </c>
      <c r="S88" s="12">
        <v>1191</v>
      </c>
      <c r="T88" s="12">
        <v>307</v>
      </c>
      <c r="U88" s="12">
        <v>106</v>
      </c>
      <c r="V88" s="12">
        <v>346</v>
      </c>
      <c r="W88" s="21">
        <f t="shared" si="23"/>
        <v>30964</v>
      </c>
      <c r="X88" s="7">
        <f t="shared" si="24"/>
        <v>4.8867394393489212</v>
      </c>
    </row>
    <row r="89" spans="1:51" ht="12.75" customHeight="1" x14ac:dyDescent="0.25">
      <c r="A89" s="10">
        <v>42819</v>
      </c>
      <c r="B89" s="11" t="s">
        <v>18</v>
      </c>
      <c r="C89" s="7">
        <f t="shared" si="18"/>
        <v>4.9106713659046575</v>
      </c>
      <c r="D89" s="12">
        <v>29775</v>
      </c>
      <c r="E89" s="12">
        <v>722</v>
      </c>
      <c r="F89" s="12">
        <v>177</v>
      </c>
      <c r="G89" s="12">
        <v>52</v>
      </c>
      <c r="H89" s="12">
        <v>201</v>
      </c>
      <c r="I89" s="21">
        <f t="shared" si="19"/>
        <v>30927</v>
      </c>
      <c r="J89" s="7">
        <f t="shared" si="20"/>
        <v>4.9341675558573419</v>
      </c>
      <c r="K89" s="12">
        <v>29246</v>
      </c>
      <c r="L89" s="12">
        <v>1158</v>
      </c>
      <c r="M89" s="12">
        <v>222</v>
      </c>
      <c r="N89" s="12">
        <v>60</v>
      </c>
      <c r="O89" s="12">
        <v>241</v>
      </c>
      <c r="P89" s="21">
        <f t="shared" si="21"/>
        <v>30927</v>
      </c>
      <c r="Q89" s="7">
        <f t="shared" si="22"/>
        <v>4.9112102693439388</v>
      </c>
      <c r="R89" s="12">
        <v>28980</v>
      </c>
      <c r="S89" s="12">
        <v>1187</v>
      </c>
      <c r="T89" s="12">
        <v>307</v>
      </c>
      <c r="U89" s="12">
        <v>107</v>
      </c>
      <c r="V89" s="12">
        <v>346</v>
      </c>
      <c r="W89" s="21">
        <f t="shared" si="23"/>
        <v>30927</v>
      </c>
      <c r="X89" s="7">
        <f t="shared" si="24"/>
        <v>4.8866362725126908</v>
      </c>
    </row>
    <row r="90" spans="1:51" ht="14" x14ac:dyDescent="0.25">
      <c r="A90" s="13">
        <v>42820</v>
      </c>
      <c r="B90" s="14" t="s">
        <v>12</v>
      </c>
      <c r="C90" s="15">
        <f t="shared" si="18"/>
        <v>4.9106067473936408</v>
      </c>
      <c r="D90" s="16">
        <v>29739</v>
      </c>
      <c r="E90" s="16">
        <v>716</v>
      </c>
      <c r="F90" s="16">
        <v>177</v>
      </c>
      <c r="G90" s="16">
        <v>52</v>
      </c>
      <c r="H90" s="16">
        <v>202</v>
      </c>
      <c r="I90" s="22">
        <f t="shared" si="19"/>
        <v>30886</v>
      </c>
      <c r="J90" s="15">
        <f t="shared" si="20"/>
        <v>4.9341449200284915</v>
      </c>
      <c r="K90" s="16">
        <v>29209</v>
      </c>
      <c r="L90" s="16">
        <v>1154</v>
      </c>
      <c r="M90" s="16">
        <v>221</v>
      </c>
      <c r="N90" s="16">
        <v>60</v>
      </c>
      <c r="O90" s="16">
        <v>242</v>
      </c>
      <c r="P90" s="22">
        <f t="shared" si="21"/>
        <v>30886</v>
      </c>
      <c r="Q90" s="15">
        <f t="shared" si="22"/>
        <v>4.911157158583177</v>
      </c>
      <c r="R90" s="16">
        <v>28943</v>
      </c>
      <c r="S90" s="16">
        <v>1182</v>
      </c>
      <c r="T90" s="16">
        <v>307</v>
      </c>
      <c r="U90" s="16">
        <v>107</v>
      </c>
      <c r="V90" s="16">
        <v>347</v>
      </c>
      <c r="W90" s="22">
        <f t="shared" si="23"/>
        <v>30886</v>
      </c>
      <c r="X90" s="15">
        <f t="shared" si="24"/>
        <v>4.8865181635692547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ht="12.75" customHeight="1" x14ac:dyDescent="0.25">
      <c r="A91" s="10">
        <v>42821</v>
      </c>
      <c r="B91" s="11" t="s">
        <v>13</v>
      </c>
      <c r="C91" s="7">
        <f t="shared" si="18"/>
        <v>4.9107763740416805</v>
      </c>
      <c r="D91" s="12">
        <v>29724</v>
      </c>
      <c r="E91" s="12">
        <v>716</v>
      </c>
      <c r="F91" s="12">
        <v>177</v>
      </c>
      <c r="G91" s="12">
        <v>52</v>
      </c>
      <c r="H91" s="12">
        <v>201</v>
      </c>
      <c r="I91" s="21">
        <f t="shared" si="19"/>
        <v>30870</v>
      </c>
      <c r="J91" s="7">
        <f t="shared" si="20"/>
        <v>4.9342403628117912</v>
      </c>
      <c r="K91" s="12">
        <v>29194</v>
      </c>
      <c r="L91" s="12">
        <v>1155</v>
      </c>
      <c r="M91" s="12">
        <v>220</v>
      </c>
      <c r="N91" s="12">
        <v>60</v>
      </c>
      <c r="O91" s="12">
        <v>241</v>
      </c>
      <c r="P91" s="21">
        <f t="shared" si="21"/>
        <v>30870</v>
      </c>
      <c r="Q91" s="7">
        <f t="shared" si="22"/>
        <v>4.9112730806608358</v>
      </c>
      <c r="R91" s="12">
        <v>28935</v>
      </c>
      <c r="S91" s="12">
        <v>1175</v>
      </c>
      <c r="T91" s="12">
        <v>307</v>
      </c>
      <c r="U91" s="12">
        <v>107</v>
      </c>
      <c r="V91" s="12">
        <v>346</v>
      </c>
      <c r="W91" s="21">
        <f t="shared" si="23"/>
        <v>30870</v>
      </c>
      <c r="X91" s="7">
        <f t="shared" si="24"/>
        <v>4.8868156786524137</v>
      </c>
    </row>
    <row r="92" spans="1:51" ht="12.75" customHeight="1" x14ac:dyDescent="0.25">
      <c r="A92" s="10">
        <v>42822</v>
      </c>
      <c r="B92" s="11" t="s">
        <v>14</v>
      </c>
      <c r="C92" s="7">
        <f t="shared" si="18"/>
        <v>4.910877306571706</v>
      </c>
      <c r="D92" s="12">
        <v>29742</v>
      </c>
      <c r="E92" s="12">
        <v>719</v>
      </c>
      <c r="F92" s="12">
        <v>177</v>
      </c>
      <c r="G92" s="12">
        <v>52</v>
      </c>
      <c r="H92" s="12">
        <v>200</v>
      </c>
      <c r="I92" s="21">
        <f t="shared" si="19"/>
        <v>30890</v>
      </c>
      <c r="J92" s="7">
        <f t="shared" si="20"/>
        <v>4.9343153123988346</v>
      </c>
      <c r="K92" s="12">
        <v>29216</v>
      </c>
      <c r="L92" s="12">
        <v>1154</v>
      </c>
      <c r="M92" s="12">
        <v>221</v>
      </c>
      <c r="N92" s="12">
        <v>59</v>
      </c>
      <c r="O92" s="12">
        <v>240</v>
      </c>
      <c r="P92" s="21">
        <f t="shared" si="21"/>
        <v>30890</v>
      </c>
      <c r="Q92" s="7">
        <f t="shared" si="22"/>
        <v>4.9115247652962122</v>
      </c>
      <c r="R92" s="12">
        <v>28954</v>
      </c>
      <c r="S92" s="12">
        <v>1175</v>
      </c>
      <c r="T92" s="12">
        <v>308</v>
      </c>
      <c r="U92" s="12">
        <v>106</v>
      </c>
      <c r="V92" s="12">
        <v>347</v>
      </c>
      <c r="W92" s="21">
        <f t="shared" si="23"/>
        <v>30890</v>
      </c>
      <c r="X92" s="7">
        <f t="shared" si="24"/>
        <v>4.8867918420200711</v>
      </c>
    </row>
    <row r="93" spans="1:51" ht="12.75" customHeight="1" x14ac:dyDescent="0.25">
      <c r="A93" s="10">
        <v>42823</v>
      </c>
      <c r="B93" s="11" t="s">
        <v>15</v>
      </c>
      <c r="C93" s="7">
        <f t="shared" si="18"/>
        <v>4.9107069661079112</v>
      </c>
      <c r="D93" s="12">
        <v>29751</v>
      </c>
      <c r="E93" s="12">
        <v>720</v>
      </c>
      <c r="F93" s="12">
        <v>177</v>
      </c>
      <c r="G93" s="12">
        <v>54</v>
      </c>
      <c r="H93" s="12">
        <v>200</v>
      </c>
      <c r="I93" s="21">
        <f t="shared" si="19"/>
        <v>30902</v>
      </c>
      <c r="J93" s="7">
        <f t="shared" si="20"/>
        <v>4.9341142968092679</v>
      </c>
      <c r="K93" s="12">
        <v>29229</v>
      </c>
      <c r="L93" s="12">
        <v>1151</v>
      </c>
      <c r="M93" s="12">
        <v>221</v>
      </c>
      <c r="N93" s="12">
        <v>60</v>
      </c>
      <c r="O93" s="12">
        <v>241</v>
      </c>
      <c r="P93" s="21">
        <f t="shared" si="21"/>
        <v>30902</v>
      </c>
      <c r="Q93" s="7">
        <f t="shared" si="22"/>
        <v>4.9114296809268012</v>
      </c>
      <c r="R93" s="12">
        <v>28966</v>
      </c>
      <c r="S93" s="12">
        <v>1172</v>
      </c>
      <c r="T93" s="12">
        <v>309</v>
      </c>
      <c r="U93" s="12">
        <v>105</v>
      </c>
      <c r="V93" s="12">
        <v>350</v>
      </c>
      <c r="W93" s="21">
        <f t="shared" si="23"/>
        <v>30902</v>
      </c>
      <c r="X93" s="7">
        <f t="shared" si="24"/>
        <v>4.8865769205876646</v>
      </c>
    </row>
    <row r="94" spans="1:51" ht="12.75" customHeight="1" x14ac:dyDescent="0.25">
      <c r="A94" s="10">
        <v>42824</v>
      </c>
      <c r="B94" s="11" t="s">
        <v>16</v>
      </c>
      <c r="C94" s="7">
        <f t="shared" si="18"/>
        <v>4.9104488880260568</v>
      </c>
      <c r="D94" s="12">
        <v>29751</v>
      </c>
      <c r="E94" s="12">
        <v>722</v>
      </c>
      <c r="F94" s="12">
        <v>177</v>
      </c>
      <c r="G94" s="12">
        <v>55</v>
      </c>
      <c r="H94" s="12">
        <v>201</v>
      </c>
      <c r="I94" s="21">
        <f t="shared" si="19"/>
        <v>30906</v>
      </c>
      <c r="J94" s="7">
        <f t="shared" si="20"/>
        <v>4.9338316184559634</v>
      </c>
      <c r="K94" s="12">
        <v>29229</v>
      </c>
      <c r="L94" s="12">
        <v>1152</v>
      </c>
      <c r="M94" s="12">
        <v>222</v>
      </c>
      <c r="N94" s="12">
        <v>61</v>
      </c>
      <c r="O94" s="12">
        <v>242</v>
      </c>
      <c r="P94" s="21">
        <f t="shared" si="21"/>
        <v>30906</v>
      </c>
      <c r="Q94" s="7">
        <f t="shared" si="22"/>
        <v>4.9111175823464697</v>
      </c>
      <c r="R94" s="12">
        <v>28969</v>
      </c>
      <c r="S94" s="12">
        <v>1172</v>
      </c>
      <c r="T94" s="12">
        <v>308</v>
      </c>
      <c r="U94" s="12">
        <v>105</v>
      </c>
      <c r="V94" s="12">
        <v>352</v>
      </c>
      <c r="W94" s="21">
        <f t="shared" si="23"/>
        <v>30906</v>
      </c>
      <c r="X94" s="7">
        <f t="shared" si="24"/>
        <v>4.8863974632757392</v>
      </c>
    </row>
    <row r="95" spans="1:51" ht="12.75" customHeight="1" x14ac:dyDescent="0.25">
      <c r="A95" s="10">
        <v>42825</v>
      </c>
      <c r="B95" s="11" t="s">
        <v>17</v>
      </c>
      <c r="C95" s="7">
        <f t="shared" si="18"/>
        <v>4.9107962998900314</v>
      </c>
      <c r="D95" s="12">
        <v>29763</v>
      </c>
      <c r="E95" s="12">
        <v>724</v>
      </c>
      <c r="F95" s="12">
        <v>179</v>
      </c>
      <c r="G95" s="12">
        <v>55</v>
      </c>
      <c r="H95" s="12">
        <v>197</v>
      </c>
      <c r="I95" s="21">
        <f t="shared" si="19"/>
        <v>30918</v>
      </c>
      <c r="J95" s="7">
        <f t="shared" si="20"/>
        <v>4.9341807361407595</v>
      </c>
      <c r="K95" s="12">
        <v>29240</v>
      </c>
      <c r="L95" s="12">
        <v>1153</v>
      </c>
      <c r="M95" s="12">
        <v>225</v>
      </c>
      <c r="N95" s="12">
        <v>61</v>
      </c>
      <c r="O95" s="12">
        <v>239</v>
      </c>
      <c r="P95" s="21">
        <f t="shared" si="21"/>
        <v>30918</v>
      </c>
      <c r="Q95" s="7">
        <f t="shared" si="22"/>
        <v>4.9113137977876962</v>
      </c>
      <c r="R95" s="12">
        <v>28983</v>
      </c>
      <c r="S95" s="12">
        <v>1173</v>
      </c>
      <c r="T95" s="12">
        <v>309</v>
      </c>
      <c r="U95" s="12">
        <v>106</v>
      </c>
      <c r="V95" s="12">
        <v>347</v>
      </c>
      <c r="W95" s="21">
        <f t="shared" si="23"/>
        <v>30918</v>
      </c>
      <c r="X95" s="7">
        <f t="shared" si="24"/>
        <v>4.8868943657416395</v>
      </c>
    </row>
    <row r="96" spans="1:51" ht="18" customHeight="1" x14ac:dyDescent="0.25">
      <c r="A96" s="17">
        <v>42795</v>
      </c>
      <c r="B96" s="18" t="s">
        <v>19</v>
      </c>
      <c r="C96" s="19">
        <f>AVERAGE(C65:C95)</f>
        <v>4.9106640882106278</v>
      </c>
      <c r="D96" s="20">
        <f t="shared" ref="D96:X96" si="25">AVERAGE(D65:D95)</f>
        <v>29699.774193548386</v>
      </c>
      <c r="E96" s="20">
        <f t="shared" si="25"/>
        <v>725.61290322580646</v>
      </c>
      <c r="F96" s="20">
        <f t="shared" si="25"/>
        <v>172.12903225806451</v>
      </c>
      <c r="G96" s="20">
        <f t="shared" si="25"/>
        <v>53.387096774193552</v>
      </c>
      <c r="H96" s="20">
        <f t="shared" si="25"/>
        <v>202.58064516129033</v>
      </c>
      <c r="I96" s="20">
        <f t="shared" si="25"/>
        <v>30853.483870967742</v>
      </c>
      <c r="J96" s="19">
        <f t="shared" si="25"/>
        <v>4.9338686210113165</v>
      </c>
      <c r="K96" s="20">
        <f t="shared" si="25"/>
        <v>29171.548387096773</v>
      </c>
      <c r="L96" s="20">
        <f t="shared" si="25"/>
        <v>1160.1935483870968</v>
      </c>
      <c r="M96" s="20">
        <f t="shared" si="25"/>
        <v>218.70967741935485</v>
      </c>
      <c r="N96" s="20">
        <f t="shared" si="25"/>
        <v>60.258064516129032</v>
      </c>
      <c r="O96" s="20">
        <f t="shared" si="25"/>
        <v>241.80645161290323</v>
      </c>
      <c r="P96" s="20">
        <f t="shared" si="25"/>
        <v>30852.516129032258</v>
      </c>
      <c r="Q96" s="19">
        <f t="shared" si="25"/>
        <v>4.9110076222295866</v>
      </c>
      <c r="R96" s="20">
        <f t="shared" si="25"/>
        <v>28901.935483870966</v>
      </c>
      <c r="S96" s="20">
        <f t="shared" si="25"/>
        <v>1153.1935483870968</v>
      </c>
      <c r="T96" s="20">
        <f t="shared" si="25"/>
        <v>309.25806451612902</v>
      </c>
      <c r="U96" s="20">
        <f t="shared" si="25"/>
        <v>106.25806451612904</v>
      </c>
      <c r="V96" s="20">
        <f t="shared" si="25"/>
        <v>347.35483870967744</v>
      </c>
      <c r="W96" s="20">
        <f t="shared" si="25"/>
        <v>30818</v>
      </c>
      <c r="X96" s="23">
        <f t="shared" si="25"/>
        <v>4.8871160213909786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ht="12.75" customHeight="1" x14ac:dyDescent="0.25">
      <c r="A97" s="10">
        <v>42826</v>
      </c>
      <c r="B97" s="11" t="s">
        <v>18</v>
      </c>
      <c r="C97" s="7">
        <f t="shared" si="18"/>
        <v>4.9109236272735108</v>
      </c>
      <c r="D97" s="12">
        <v>29781</v>
      </c>
      <c r="E97" s="12">
        <v>724</v>
      </c>
      <c r="F97" s="12">
        <v>179</v>
      </c>
      <c r="G97" s="12">
        <v>55</v>
      </c>
      <c r="H97" s="12">
        <v>197</v>
      </c>
      <c r="I97" s="21">
        <f t="shared" si="19"/>
        <v>30936</v>
      </c>
      <c r="J97" s="7">
        <f t="shared" si="20"/>
        <v>4.9342190328419964</v>
      </c>
      <c r="K97" s="12">
        <v>29260</v>
      </c>
      <c r="L97" s="12">
        <v>1150</v>
      </c>
      <c r="M97" s="12">
        <v>225</v>
      </c>
      <c r="N97" s="12">
        <v>61</v>
      </c>
      <c r="O97" s="12">
        <v>240</v>
      </c>
      <c r="P97" s="21">
        <f t="shared" si="21"/>
        <v>30936</v>
      </c>
      <c r="Q97" s="7">
        <f t="shared" si="22"/>
        <v>4.9113330747349364</v>
      </c>
      <c r="R97" s="12">
        <v>29003</v>
      </c>
      <c r="S97" s="12">
        <v>1173</v>
      </c>
      <c r="T97" s="12">
        <v>309</v>
      </c>
      <c r="U97" s="12">
        <v>106</v>
      </c>
      <c r="V97" s="12">
        <v>345</v>
      </c>
      <c r="W97" s="21">
        <f t="shared" si="23"/>
        <v>30936</v>
      </c>
      <c r="X97" s="7">
        <f t="shared" si="24"/>
        <v>4.8872187742435997</v>
      </c>
    </row>
    <row r="98" spans="1:51" ht="14" x14ac:dyDescent="0.25">
      <c r="A98" s="13">
        <v>42827</v>
      </c>
      <c r="B98" s="14" t="s">
        <v>12</v>
      </c>
      <c r="C98" s="15">
        <f t="shared" si="18"/>
        <v>4.9108839356000571</v>
      </c>
      <c r="D98" s="16">
        <v>29754</v>
      </c>
      <c r="E98" s="16">
        <v>726</v>
      </c>
      <c r="F98" s="16">
        <v>179</v>
      </c>
      <c r="G98" s="16">
        <v>55</v>
      </c>
      <c r="H98" s="16">
        <v>197</v>
      </c>
      <c r="I98" s="22">
        <f t="shared" si="19"/>
        <v>30911</v>
      </c>
      <c r="J98" s="15">
        <f t="shared" si="20"/>
        <v>4.934101129047912</v>
      </c>
      <c r="K98" s="16">
        <v>29234</v>
      </c>
      <c r="L98" s="16">
        <v>1150</v>
      </c>
      <c r="M98" s="16">
        <v>226</v>
      </c>
      <c r="N98" s="16">
        <v>61</v>
      </c>
      <c r="O98" s="16">
        <v>240</v>
      </c>
      <c r="P98" s="22">
        <f t="shared" si="21"/>
        <v>30911</v>
      </c>
      <c r="Q98" s="15">
        <f t="shared" si="22"/>
        <v>4.9111966613826796</v>
      </c>
      <c r="R98" s="16">
        <v>28982</v>
      </c>
      <c r="S98" s="16">
        <v>1172</v>
      </c>
      <c r="T98" s="16">
        <v>306</v>
      </c>
      <c r="U98" s="16">
        <v>106</v>
      </c>
      <c r="V98" s="16">
        <v>345</v>
      </c>
      <c r="W98" s="22">
        <f t="shared" si="23"/>
        <v>30911</v>
      </c>
      <c r="X98" s="15">
        <f t="shared" si="24"/>
        <v>4.887354016369577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ht="12.75" customHeight="1" x14ac:dyDescent="0.25">
      <c r="A99" s="10">
        <v>42828</v>
      </c>
      <c r="B99" s="11" t="s">
        <v>13</v>
      </c>
      <c r="C99" s="7">
        <f t="shared" si="18"/>
        <v>4.9109902581126708</v>
      </c>
      <c r="D99" s="12">
        <v>29736</v>
      </c>
      <c r="E99" s="12">
        <v>721</v>
      </c>
      <c r="F99" s="12">
        <v>180</v>
      </c>
      <c r="G99" s="12">
        <v>55</v>
      </c>
      <c r="H99" s="12">
        <v>197</v>
      </c>
      <c r="I99" s="21">
        <f t="shared" si="19"/>
        <v>30889</v>
      </c>
      <c r="J99" s="7">
        <f t="shared" si="20"/>
        <v>4.9341513160024606</v>
      </c>
      <c r="K99" s="12">
        <v>29218</v>
      </c>
      <c r="L99" s="12">
        <v>1141</v>
      </c>
      <c r="M99" s="12">
        <v>226</v>
      </c>
      <c r="N99" s="12">
        <v>61</v>
      </c>
      <c r="O99" s="12">
        <v>240</v>
      </c>
      <c r="P99" s="21">
        <f t="shared" si="21"/>
        <v>30886</v>
      </c>
      <c r="Q99" s="7">
        <f t="shared" si="22"/>
        <v>4.9114161756135468</v>
      </c>
      <c r="R99" s="12">
        <v>28963</v>
      </c>
      <c r="S99" s="12">
        <v>1171</v>
      </c>
      <c r="T99" s="12">
        <v>304</v>
      </c>
      <c r="U99" s="12">
        <v>105</v>
      </c>
      <c r="V99" s="12">
        <v>346</v>
      </c>
      <c r="W99" s="21">
        <f t="shared" si="23"/>
        <v>30889</v>
      </c>
      <c r="X99" s="7">
        <f t="shared" si="24"/>
        <v>4.8874032827220049</v>
      </c>
    </row>
    <row r="100" spans="1:51" ht="12.75" customHeight="1" x14ac:dyDescent="0.25">
      <c r="A100" s="10">
        <v>42829</v>
      </c>
      <c r="B100" s="11" t="s">
        <v>14</v>
      </c>
      <c r="C100" s="7">
        <f t="shared" si="18"/>
        <v>4.9109699993520382</v>
      </c>
      <c r="D100" s="12">
        <v>29717</v>
      </c>
      <c r="E100" s="12">
        <v>721</v>
      </c>
      <c r="F100" s="12">
        <v>179</v>
      </c>
      <c r="G100" s="12">
        <v>54</v>
      </c>
      <c r="H100" s="12">
        <v>195</v>
      </c>
      <c r="I100" s="21">
        <f t="shared" si="19"/>
        <v>30866</v>
      </c>
      <c r="J100" s="7">
        <f t="shared" si="20"/>
        <v>4.9345234238320481</v>
      </c>
      <c r="K100" s="12">
        <v>29198</v>
      </c>
      <c r="L100" s="12">
        <v>1141</v>
      </c>
      <c r="M100" s="12">
        <v>225</v>
      </c>
      <c r="N100" s="12">
        <v>61</v>
      </c>
      <c r="O100" s="12">
        <v>241</v>
      </c>
      <c r="P100" s="21">
        <f t="shared" si="21"/>
        <v>30866</v>
      </c>
      <c r="Q100" s="7">
        <f t="shared" si="22"/>
        <v>4.9112939804315427</v>
      </c>
      <c r="R100" s="12">
        <v>28940</v>
      </c>
      <c r="S100" s="12">
        <v>1168</v>
      </c>
      <c r="T100" s="12">
        <v>305</v>
      </c>
      <c r="U100" s="12">
        <v>105</v>
      </c>
      <c r="V100" s="12">
        <v>348</v>
      </c>
      <c r="W100" s="21">
        <f t="shared" si="23"/>
        <v>30866</v>
      </c>
      <c r="X100" s="7">
        <f t="shared" si="24"/>
        <v>4.8870925937925227</v>
      </c>
    </row>
    <row r="101" spans="1:51" ht="12.75" customHeight="1" x14ac:dyDescent="0.25">
      <c r="A101" s="10">
        <v>42830</v>
      </c>
      <c r="B101" s="11" t="s">
        <v>15</v>
      </c>
      <c r="C101" s="7">
        <f t="shared" si="18"/>
        <v>4.9109654247262968</v>
      </c>
      <c r="D101" s="12">
        <v>29665</v>
      </c>
      <c r="E101" s="12">
        <v>720</v>
      </c>
      <c r="F101" s="12">
        <v>179</v>
      </c>
      <c r="G101" s="12">
        <v>54</v>
      </c>
      <c r="H101" s="12">
        <v>194</v>
      </c>
      <c r="I101" s="21">
        <f t="shared" si="19"/>
        <v>30812</v>
      </c>
      <c r="J101" s="7">
        <f t="shared" si="20"/>
        <v>4.9345709463845253</v>
      </c>
      <c r="K101" s="12">
        <v>29146</v>
      </c>
      <c r="L101" s="12">
        <v>1140</v>
      </c>
      <c r="M101" s="12">
        <v>225</v>
      </c>
      <c r="N101" s="12">
        <v>61</v>
      </c>
      <c r="O101" s="12">
        <v>240</v>
      </c>
      <c r="P101" s="21">
        <f t="shared" si="21"/>
        <v>30812</v>
      </c>
      <c r="Q101" s="7">
        <f t="shared" si="22"/>
        <v>4.9113007918992597</v>
      </c>
      <c r="R101" s="12">
        <v>28887</v>
      </c>
      <c r="S101" s="12">
        <v>1168</v>
      </c>
      <c r="T101" s="12">
        <v>305</v>
      </c>
      <c r="U101" s="12">
        <v>105</v>
      </c>
      <c r="V101" s="12">
        <v>347</v>
      </c>
      <c r="W101" s="21">
        <f t="shared" si="23"/>
        <v>30812</v>
      </c>
      <c r="X101" s="7">
        <f t="shared" si="24"/>
        <v>4.8870245358951054</v>
      </c>
    </row>
    <row r="102" spans="1:51" ht="12.75" customHeight="1" x14ac:dyDescent="0.25">
      <c r="A102" s="10">
        <v>42831</v>
      </c>
      <c r="B102" s="11" t="s">
        <v>16</v>
      </c>
      <c r="C102" s="7">
        <f t="shared" si="18"/>
        <v>4.9109839246420171</v>
      </c>
      <c r="D102" s="12">
        <v>29606</v>
      </c>
      <c r="E102" s="12">
        <v>720</v>
      </c>
      <c r="F102" s="12">
        <v>177</v>
      </c>
      <c r="G102" s="12">
        <v>54</v>
      </c>
      <c r="H102" s="12">
        <v>194</v>
      </c>
      <c r="I102" s="21">
        <f t="shared" si="19"/>
        <v>30751</v>
      </c>
      <c r="J102" s="7">
        <f t="shared" si="20"/>
        <v>4.9345712334558227</v>
      </c>
      <c r="K102" s="12">
        <v>29089</v>
      </c>
      <c r="L102" s="12">
        <v>1136</v>
      </c>
      <c r="M102" s="12">
        <v>224</v>
      </c>
      <c r="N102" s="12">
        <v>61</v>
      </c>
      <c r="O102" s="12">
        <v>241</v>
      </c>
      <c r="P102" s="21">
        <f t="shared" si="21"/>
        <v>30751</v>
      </c>
      <c r="Q102" s="7">
        <f t="shared" si="22"/>
        <v>4.911189880003902</v>
      </c>
      <c r="R102" s="12">
        <v>28835</v>
      </c>
      <c r="S102" s="12">
        <v>1161</v>
      </c>
      <c r="T102" s="12">
        <v>304</v>
      </c>
      <c r="U102" s="12">
        <v>104</v>
      </c>
      <c r="V102" s="12">
        <v>347</v>
      </c>
      <c r="W102" s="21">
        <f t="shared" si="23"/>
        <v>30751</v>
      </c>
      <c r="X102" s="7">
        <f t="shared" si="24"/>
        <v>4.8871906604663264</v>
      </c>
    </row>
    <row r="103" spans="1:51" ht="12.75" customHeight="1" x14ac:dyDescent="0.25">
      <c r="A103" s="10">
        <v>42832</v>
      </c>
      <c r="B103" s="11" t="s">
        <v>17</v>
      </c>
      <c r="C103" s="7">
        <f t="shared" si="18"/>
        <v>4.9108966836180299</v>
      </c>
      <c r="D103" s="12">
        <v>29533</v>
      </c>
      <c r="E103" s="12">
        <v>720</v>
      </c>
      <c r="F103" s="12">
        <v>175</v>
      </c>
      <c r="G103" s="12">
        <v>54</v>
      </c>
      <c r="H103" s="12">
        <v>194</v>
      </c>
      <c r="I103" s="21">
        <f t="shared" si="19"/>
        <v>30676</v>
      </c>
      <c r="J103" s="7">
        <f t="shared" si="20"/>
        <v>4.9345416612335375</v>
      </c>
      <c r="K103" s="12">
        <v>29018</v>
      </c>
      <c r="L103" s="12">
        <v>1133</v>
      </c>
      <c r="M103" s="12">
        <v>223</v>
      </c>
      <c r="N103" s="12">
        <v>61</v>
      </c>
      <c r="O103" s="12">
        <v>241</v>
      </c>
      <c r="P103" s="21">
        <f t="shared" si="21"/>
        <v>30676</v>
      </c>
      <c r="Q103" s="7">
        <f t="shared" si="22"/>
        <v>4.9111357412961274</v>
      </c>
      <c r="R103" s="12">
        <v>28763</v>
      </c>
      <c r="S103" s="12">
        <v>1157</v>
      </c>
      <c r="T103" s="12">
        <v>305</v>
      </c>
      <c r="U103" s="12">
        <v>105</v>
      </c>
      <c r="V103" s="12">
        <v>346</v>
      </c>
      <c r="W103" s="21">
        <f t="shared" si="23"/>
        <v>30676</v>
      </c>
      <c r="X103" s="7">
        <f t="shared" si="24"/>
        <v>4.8870126483244229</v>
      </c>
    </row>
    <row r="104" spans="1:51" ht="12.75" customHeight="1" x14ac:dyDescent="0.25">
      <c r="A104" s="10">
        <v>42833</v>
      </c>
      <c r="B104" s="11" t="s">
        <v>18</v>
      </c>
      <c r="C104" s="7">
        <f t="shared" si="18"/>
        <v>4.9104638619201726</v>
      </c>
      <c r="D104" s="12">
        <v>29446</v>
      </c>
      <c r="E104" s="12">
        <v>720</v>
      </c>
      <c r="F104" s="12">
        <v>176</v>
      </c>
      <c r="G104" s="12">
        <v>54</v>
      </c>
      <c r="H104" s="12">
        <v>195</v>
      </c>
      <c r="I104" s="21">
        <f t="shared" si="19"/>
        <v>30591</v>
      </c>
      <c r="J104" s="7">
        <f t="shared" si="20"/>
        <v>4.934163642901507</v>
      </c>
      <c r="K104" s="12">
        <v>28936</v>
      </c>
      <c r="L104" s="12">
        <v>1126</v>
      </c>
      <c r="M104" s="12">
        <v>225</v>
      </c>
      <c r="N104" s="12">
        <v>61</v>
      </c>
      <c r="O104" s="12">
        <v>243</v>
      </c>
      <c r="P104" s="21">
        <f t="shared" si="21"/>
        <v>30591</v>
      </c>
      <c r="Q104" s="7">
        <f t="shared" si="22"/>
        <v>4.9107253767447938</v>
      </c>
      <c r="R104" s="12">
        <v>28678</v>
      </c>
      <c r="S104" s="12">
        <v>1154</v>
      </c>
      <c r="T104" s="12">
        <v>307</v>
      </c>
      <c r="U104" s="12">
        <v>104</v>
      </c>
      <c r="V104" s="12">
        <v>348</v>
      </c>
      <c r="W104" s="21">
        <f t="shared" si="23"/>
        <v>30591</v>
      </c>
      <c r="X104" s="7">
        <f t="shared" si="24"/>
        <v>4.886502566114217</v>
      </c>
    </row>
    <row r="105" spans="1:51" ht="14" x14ac:dyDescent="0.25">
      <c r="A105" s="13">
        <v>42834</v>
      </c>
      <c r="B105" s="14" t="s">
        <v>12</v>
      </c>
      <c r="C105" s="15">
        <f t="shared" si="18"/>
        <v>4.9103495679497255</v>
      </c>
      <c r="D105" s="16">
        <v>29408</v>
      </c>
      <c r="E105" s="16">
        <v>718</v>
      </c>
      <c r="F105" s="16">
        <v>176</v>
      </c>
      <c r="G105" s="16">
        <v>54</v>
      </c>
      <c r="H105" s="16">
        <v>196</v>
      </c>
      <c r="I105" s="22">
        <f t="shared" si="19"/>
        <v>30552</v>
      </c>
      <c r="J105" s="15">
        <f t="shared" si="20"/>
        <v>4.9340141398271795</v>
      </c>
      <c r="K105" s="16">
        <v>28899</v>
      </c>
      <c r="L105" s="16">
        <v>1124</v>
      </c>
      <c r="M105" s="16">
        <v>223</v>
      </c>
      <c r="N105" s="16">
        <v>61</v>
      </c>
      <c r="O105" s="16">
        <v>245</v>
      </c>
      <c r="P105" s="22">
        <f t="shared" si="21"/>
        <v>30552</v>
      </c>
      <c r="Q105" s="15">
        <f t="shared" si="22"/>
        <v>4.9105459544383345</v>
      </c>
      <c r="R105" s="16">
        <v>28641</v>
      </c>
      <c r="S105" s="16">
        <v>1154</v>
      </c>
      <c r="T105" s="16">
        <v>305</v>
      </c>
      <c r="U105" s="16">
        <v>104</v>
      </c>
      <c r="V105" s="16">
        <v>348</v>
      </c>
      <c r="W105" s="22">
        <f t="shared" si="23"/>
        <v>30552</v>
      </c>
      <c r="X105" s="15">
        <f t="shared" si="24"/>
        <v>4.8864886095836608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ht="12.75" customHeight="1" x14ac:dyDescent="0.25">
      <c r="A106" s="10">
        <v>42835</v>
      </c>
      <c r="B106" s="11" t="s">
        <v>13</v>
      </c>
      <c r="C106" s="7">
        <f t="shared" si="18"/>
        <v>4.9104684548957955</v>
      </c>
      <c r="D106" s="12">
        <v>29389</v>
      </c>
      <c r="E106" s="12">
        <v>717</v>
      </c>
      <c r="F106" s="12">
        <v>176</v>
      </c>
      <c r="G106" s="12">
        <v>54</v>
      </c>
      <c r="H106" s="12">
        <v>197</v>
      </c>
      <c r="I106" s="21">
        <f t="shared" si="19"/>
        <v>30533</v>
      </c>
      <c r="J106" s="7">
        <f t="shared" si="20"/>
        <v>4.9338748239609602</v>
      </c>
      <c r="K106" s="12">
        <v>28887</v>
      </c>
      <c r="L106" s="12">
        <v>1120</v>
      </c>
      <c r="M106" s="12">
        <v>221</v>
      </c>
      <c r="N106" s="12">
        <v>61</v>
      </c>
      <c r="O106" s="12">
        <v>244</v>
      </c>
      <c r="P106" s="21">
        <f t="shared" si="21"/>
        <v>30533</v>
      </c>
      <c r="Q106" s="7">
        <f t="shared" si="22"/>
        <v>4.9108833065863164</v>
      </c>
      <c r="R106" s="12">
        <v>28627</v>
      </c>
      <c r="S106" s="12">
        <v>1150</v>
      </c>
      <c r="T106" s="12">
        <v>304</v>
      </c>
      <c r="U106" s="12">
        <v>105</v>
      </c>
      <c r="V106" s="12">
        <v>347</v>
      </c>
      <c r="W106" s="21">
        <f t="shared" si="23"/>
        <v>30533</v>
      </c>
      <c r="X106" s="7">
        <f t="shared" si="24"/>
        <v>4.8866472341401108</v>
      </c>
    </row>
    <row r="107" spans="1:51" ht="12.75" customHeight="1" x14ac:dyDescent="0.25">
      <c r="A107" s="10">
        <v>42836</v>
      </c>
      <c r="B107" s="11" t="s">
        <v>14</v>
      </c>
      <c r="C107" s="7">
        <f t="shared" si="18"/>
        <v>4.9103282538642192</v>
      </c>
      <c r="D107" s="12">
        <v>29369</v>
      </c>
      <c r="E107" s="12">
        <v>718</v>
      </c>
      <c r="F107" s="12">
        <v>175</v>
      </c>
      <c r="G107" s="12">
        <v>54</v>
      </c>
      <c r="H107" s="12">
        <v>199</v>
      </c>
      <c r="I107" s="21">
        <f t="shared" si="19"/>
        <v>30515</v>
      </c>
      <c r="J107" s="7">
        <f t="shared" si="20"/>
        <v>4.9336064230706214</v>
      </c>
      <c r="K107" s="12">
        <v>28872</v>
      </c>
      <c r="L107" s="12">
        <v>1115</v>
      </c>
      <c r="M107" s="12">
        <v>221</v>
      </c>
      <c r="N107" s="12">
        <v>61</v>
      </c>
      <c r="O107" s="12">
        <v>246</v>
      </c>
      <c r="P107" s="21">
        <f t="shared" si="21"/>
        <v>30515</v>
      </c>
      <c r="Q107" s="7">
        <f t="shared" si="22"/>
        <v>4.9107324266754055</v>
      </c>
      <c r="R107" s="12">
        <v>28613</v>
      </c>
      <c r="S107" s="12">
        <v>1146</v>
      </c>
      <c r="T107" s="12">
        <v>303</v>
      </c>
      <c r="U107" s="12">
        <v>105</v>
      </c>
      <c r="V107" s="12">
        <v>348</v>
      </c>
      <c r="W107" s="21">
        <f t="shared" si="23"/>
        <v>30515</v>
      </c>
      <c r="X107" s="7">
        <f t="shared" si="24"/>
        <v>4.8866459118466326</v>
      </c>
    </row>
    <row r="108" spans="1:51" ht="12.75" customHeight="1" x14ac:dyDescent="0.25">
      <c r="A108" s="10">
        <v>42837</v>
      </c>
      <c r="B108" s="11" t="s">
        <v>15</v>
      </c>
      <c r="C108" s="7">
        <f t="shared" si="18"/>
        <v>4.9105938917117413</v>
      </c>
      <c r="D108" s="12">
        <v>29359</v>
      </c>
      <c r="E108" s="12">
        <v>719</v>
      </c>
      <c r="F108" s="12">
        <v>178</v>
      </c>
      <c r="G108" s="12">
        <v>53</v>
      </c>
      <c r="H108" s="12">
        <v>196</v>
      </c>
      <c r="I108" s="21">
        <f t="shared" si="19"/>
        <v>30505</v>
      </c>
      <c r="J108" s="7">
        <f t="shared" si="20"/>
        <v>4.9338469103425666</v>
      </c>
      <c r="K108" s="12">
        <v>28863</v>
      </c>
      <c r="L108" s="12">
        <v>1115</v>
      </c>
      <c r="M108" s="12">
        <v>222</v>
      </c>
      <c r="N108" s="12">
        <v>61</v>
      </c>
      <c r="O108" s="12">
        <v>244</v>
      </c>
      <c r="P108" s="21">
        <f t="shared" si="21"/>
        <v>30505</v>
      </c>
      <c r="Q108" s="7">
        <f t="shared" si="22"/>
        <v>4.9108998524831993</v>
      </c>
      <c r="R108" s="12">
        <v>28604</v>
      </c>
      <c r="S108" s="12">
        <v>1149</v>
      </c>
      <c r="T108" s="12">
        <v>303</v>
      </c>
      <c r="U108" s="12">
        <v>105</v>
      </c>
      <c r="V108" s="12">
        <v>344</v>
      </c>
      <c r="W108" s="21">
        <f t="shared" si="23"/>
        <v>30505</v>
      </c>
      <c r="X108" s="7">
        <f t="shared" si="24"/>
        <v>4.8870349123094572</v>
      </c>
    </row>
    <row r="109" spans="1:51" ht="12.75" customHeight="1" x14ac:dyDescent="0.25">
      <c r="A109" s="10">
        <v>42838</v>
      </c>
      <c r="B109" s="11" t="s">
        <v>16</v>
      </c>
      <c r="C109" s="7">
        <f t="shared" si="18"/>
        <v>4.9107136997538969</v>
      </c>
      <c r="D109" s="12">
        <v>29332</v>
      </c>
      <c r="E109" s="12">
        <v>719</v>
      </c>
      <c r="F109" s="12">
        <v>176</v>
      </c>
      <c r="G109" s="12">
        <v>52</v>
      </c>
      <c r="H109" s="12">
        <v>196</v>
      </c>
      <c r="I109" s="21">
        <f t="shared" si="19"/>
        <v>30475</v>
      </c>
      <c r="J109" s="7">
        <f t="shared" si="20"/>
        <v>4.9340114848236256</v>
      </c>
      <c r="K109" s="12">
        <v>28836</v>
      </c>
      <c r="L109" s="12">
        <v>1114</v>
      </c>
      <c r="M109" s="12">
        <v>221</v>
      </c>
      <c r="N109" s="12">
        <v>60</v>
      </c>
      <c r="O109" s="12">
        <v>244</v>
      </c>
      <c r="P109" s="21">
        <f t="shared" si="21"/>
        <v>30475</v>
      </c>
      <c r="Q109" s="7">
        <f t="shared" si="22"/>
        <v>4.9110090237899922</v>
      </c>
      <c r="R109" s="12">
        <v>28577</v>
      </c>
      <c r="S109" s="12">
        <v>1148</v>
      </c>
      <c r="T109" s="12">
        <v>302</v>
      </c>
      <c r="U109" s="12">
        <v>104</v>
      </c>
      <c r="V109" s="12">
        <v>344</v>
      </c>
      <c r="W109" s="21">
        <f t="shared" si="23"/>
        <v>30475</v>
      </c>
      <c r="X109" s="7">
        <f t="shared" si="24"/>
        <v>4.8871205906480721</v>
      </c>
    </row>
    <row r="110" spans="1:51" ht="12.75" customHeight="1" x14ac:dyDescent="0.25">
      <c r="A110" s="10">
        <v>42839</v>
      </c>
      <c r="B110" s="11" t="s">
        <v>17</v>
      </c>
      <c r="C110" s="7">
        <f t="shared" si="18"/>
        <v>4.9109601032980983</v>
      </c>
      <c r="D110" s="12">
        <v>29321</v>
      </c>
      <c r="E110" s="12">
        <v>720</v>
      </c>
      <c r="F110" s="12">
        <v>176</v>
      </c>
      <c r="G110" s="12">
        <v>51</v>
      </c>
      <c r="H110" s="12">
        <v>194</v>
      </c>
      <c r="I110" s="21">
        <f t="shared" si="19"/>
        <v>30462</v>
      </c>
      <c r="J110" s="7">
        <f t="shared" si="20"/>
        <v>4.934311601339374</v>
      </c>
      <c r="K110" s="12">
        <v>28824</v>
      </c>
      <c r="L110" s="12">
        <v>1115</v>
      </c>
      <c r="M110" s="12">
        <v>220</v>
      </c>
      <c r="N110" s="12">
        <v>61</v>
      </c>
      <c r="O110" s="12">
        <v>242</v>
      </c>
      <c r="P110" s="21">
        <f t="shared" si="21"/>
        <v>30462</v>
      </c>
      <c r="Q110" s="7">
        <f t="shared" si="22"/>
        <v>4.9111680126058692</v>
      </c>
      <c r="R110" s="12">
        <v>28565</v>
      </c>
      <c r="S110" s="12">
        <v>1151</v>
      </c>
      <c r="T110" s="12">
        <v>300</v>
      </c>
      <c r="U110" s="12">
        <v>105</v>
      </c>
      <c r="V110" s="12">
        <v>341</v>
      </c>
      <c r="W110" s="21">
        <f t="shared" si="23"/>
        <v>30462</v>
      </c>
      <c r="X110" s="7">
        <f t="shared" si="24"/>
        <v>4.8874006959490517</v>
      </c>
    </row>
    <row r="111" spans="1:51" ht="12.75" customHeight="1" x14ac:dyDescent="0.25">
      <c r="A111" s="10">
        <v>42840</v>
      </c>
      <c r="B111" s="11" t="s">
        <v>18</v>
      </c>
      <c r="C111" s="7">
        <f t="shared" si="18"/>
        <v>4.9110169027353292</v>
      </c>
      <c r="D111" s="12">
        <v>29288</v>
      </c>
      <c r="E111" s="12">
        <v>721</v>
      </c>
      <c r="F111" s="12">
        <v>175</v>
      </c>
      <c r="G111" s="12">
        <v>51</v>
      </c>
      <c r="H111" s="12">
        <v>194</v>
      </c>
      <c r="I111" s="21">
        <f t="shared" si="19"/>
        <v>30429</v>
      </c>
      <c r="J111" s="7">
        <f t="shared" si="20"/>
        <v>4.9342732261986919</v>
      </c>
      <c r="K111" s="12">
        <v>28795</v>
      </c>
      <c r="L111" s="12">
        <v>1112</v>
      </c>
      <c r="M111" s="12">
        <v>219</v>
      </c>
      <c r="N111" s="12">
        <v>61</v>
      </c>
      <c r="O111" s="12">
        <v>242</v>
      </c>
      <c r="P111" s="21">
        <f t="shared" si="21"/>
        <v>30429</v>
      </c>
      <c r="Q111" s="7">
        <f t="shared" si="22"/>
        <v>4.911235991981334</v>
      </c>
      <c r="R111" s="12">
        <v>28535</v>
      </c>
      <c r="S111" s="12">
        <v>1152</v>
      </c>
      <c r="T111" s="12">
        <v>297</v>
      </c>
      <c r="U111" s="12">
        <v>104</v>
      </c>
      <c r="V111" s="12">
        <v>341</v>
      </c>
      <c r="W111" s="21">
        <f t="shared" si="23"/>
        <v>30429</v>
      </c>
      <c r="X111" s="7">
        <f t="shared" si="24"/>
        <v>4.8875414900259617</v>
      </c>
    </row>
    <row r="112" spans="1:51" ht="14" x14ac:dyDescent="0.25">
      <c r="A112" s="13">
        <v>42841</v>
      </c>
      <c r="B112" s="14" t="s">
        <v>12</v>
      </c>
      <c r="C112" s="15">
        <f t="shared" si="18"/>
        <v>4.9113172989394487</v>
      </c>
      <c r="D112" s="16">
        <v>29257</v>
      </c>
      <c r="E112" s="16">
        <v>719</v>
      </c>
      <c r="F112" s="16">
        <v>174</v>
      </c>
      <c r="G112" s="16">
        <v>51</v>
      </c>
      <c r="H112" s="16">
        <v>192</v>
      </c>
      <c r="I112" s="22">
        <f t="shared" si="19"/>
        <v>30393</v>
      </c>
      <c r="J112" s="15">
        <f t="shared" si="20"/>
        <v>4.9345902016911785</v>
      </c>
      <c r="K112" s="16">
        <v>28766</v>
      </c>
      <c r="L112" s="16">
        <v>1106</v>
      </c>
      <c r="M112" s="16">
        <v>219</v>
      </c>
      <c r="N112" s="16">
        <v>61</v>
      </c>
      <c r="O112" s="16">
        <v>241</v>
      </c>
      <c r="P112" s="22">
        <f t="shared" si="21"/>
        <v>30393</v>
      </c>
      <c r="Q112" s="15">
        <f t="shared" si="22"/>
        <v>4.9114598756292569</v>
      </c>
      <c r="R112" s="16">
        <v>28505</v>
      </c>
      <c r="S112" s="16">
        <v>1151</v>
      </c>
      <c r="T112" s="16">
        <v>295</v>
      </c>
      <c r="U112" s="16">
        <v>102</v>
      </c>
      <c r="V112" s="16">
        <v>340</v>
      </c>
      <c r="W112" s="22">
        <f t="shared" si="23"/>
        <v>30393</v>
      </c>
      <c r="X112" s="15">
        <f t="shared" si="24"/>
        <v>4.8879018194979107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ht="12.75" customHeight="1" x14ac:dyDescent="0.25">
      <c r="A113" s="10">
        <v>42842</v>
      </c>
      <c r="B113" s="11" t="s">
        <v>13</v>
      </c>
      <c r="C113" s="7">
        <f t="shared" si="18"/>
        <v>4.9115500685871059</v>
      </c>
      <c r="D113" s="12">
        <v>29241</v>
      </c>
      <c r="E113" s="12">
        <v>719</v>
      </c>
      <c r="F113" s="12">
        <v>174</v>
      </c>
      <c r="G113" s="12">
        <v>50</v>
      </c>
      <c r="H113" s="12">
        <v>191</v>
      </c>
      <c r="I113" s="21">
        <f t="shared" si="19"/>
        <v>30375</v>
      </c>
      <c r="J113" s="7">
        <f t="shared" si="20"/>
        <v>4.9347818930041152</v>
      </c>
      <c r="K113" s="12">
        <v>28755</v>
      </c>
      <c r="L113" s="12">
        <v>1102</v>
      </c>
      <c r="M113" s="12">
        <v>218</v>
      </c>
      <c r="N113" s="12">
        <v>61</v>
      </c>
      <c r="O113" s="12">
        <v>239</v>
      </c>
      <c r="P113" s="21">
        <f t="shared" si="21"/>
        <v>30375</v>
      </c>
      <c r="Q113" s="7">
        <f t="shared" si="22"/>
        <v>4.9118683127572016</v>
      </c>
      <c r="R113" s="12">
        <v>28491</v>
      </c>
      <c r="S113" s="12">
        <v>1148</v>
      </c>
      <c r="T113" s="12">
        <v>294</v>
      </c>
      <c r="U113" s="12">
        <v>102</v>
      </c>
      <c r="V113" s="12">
        <v>340</v>
      </c>
      <c r="W113" s="21">
        <f t="shared" si="23"/>
        <v>30375</v>
      </c>
      <c r="X113" s="7">
        <f t="shared" si="24"/>
        <v>4.8879999999999999</v>
      </c>
    </row>
    <row r="114" spans="1:51" ht="12.75" customHeight="1" x14ac:dyDescent="0.25">
      <c r="A114" s="10">
        <v>42843</v>
      </c>
      <c r="B114" s="11" t="s">
        <v>14</v>
      </c>
      <c r="C114" s="7">
        <f t="shared" si="18"/>
        <v>4.9116814741691348</v>
      </c>
      <c r="D114" s="12">
        <v>29258</v>
      </c>
      <c r="E114" s="12">
        <v>718</v>
      </c>
      <c r="F114" s="12">
        <v>174</v>
      </c>
      <c r="G114" s="12">
        <v>51</v>
      </c>
      <c r="H114" s="12">
        <v>189</v>
      </c>
      <c r="I114" s="21">
        <f t="shared" si="19"/>
        <v>30390</v>
      </c>
      <c r="J114" s="7">
        <f t="shared" si="20"/>
        <v>4.9350115169463642</v>
      </c>
      <c r="K114" s="12">
        <v>28772</v>
      </c>
      <c r="L114" s="12">
        <v>1101</v>
      </c>
      <c r="M114" s="12">
        <v>217</v>
      </c>
      <c r="N114" s="12">
        <v>62</v>
      </c>
      <c r="O114" s="12">
        <v>238</v>
      </c>
      <c r="P114" s="21">
        <f t="shared" si="21"/>
        <v>30390</v>
      </c>
      <c r="Q114" s="7">
        <f t="shared" si="22"/>
        <v>4.9120434353405722</v>
      </c>
      <c r="R114" s="12">
        <v>28506</v>
      </c>
      <c r="S114" s="12">
        <v>1148</v>
      </c>
      <c r="T114" s="12">
        <v>293</v>
      </c>
      <c r="U114" s="12">
        <v>102</v>
      </c>
      <c r="V114" s="12">
        <v>341</v>
      </c>
      <c r="W114" s="21">
        <f t="shared" si="23"/>
        <v>30390</v>
      </c>
      <c r="X114" s="7">
        <f t="shared" si="24"/>
        <v>4.8879894702204671</v>
      </c>
    </row>
    <row r="115" spans="1:51" ht="12.75" customHeight="1" x14ac:dyDescent="0.25">
      <c r="A115" s="10">
        <v>42844</v>
      </c>
      <c r="B115" s="11" t="s">
        <v>15</v>
      </c>
      <c r="C115" s="7">
        <f t="shared" si="18"/>
        <v>4.9116103388453345</v>
      </c>
      <c r="D115" s="12">
        <v>29224</v>
      </c>
      <c r="E115" s="12">
        <v>720</v>
      </c>
      <c r="F115" s="12">
        <v>174</v>
      </c>
      <c r="G115" s="12">
        <v>51</v>
      </c>
      <c r="H115" s="12">
        <v>189</v>
      </c>
      <c r="I115" s="21">
        <f t="shared" si="19"/>
        <v>30358</v>
      </c>
      <c r="J115" s="7">
        <f t="shared" si="20"/>
        <v>4.9348771328809535</v>
      </c>
      <c r="K115" s="12">
        <v>28742</v>
      </c>
      <c r="L115" s="12">
        <v>1098</v>
      </c>
      <c r="M115" s="12">
        <v>218</v>
      </c>
      <c r="N115" s="12">
        <v>63</v>
      </c>
      <c r="O115" s="12">
        <v>237</v>
      </c>
      <c r="P115" s="21">
        <f t="shared" si="21"/>
        <v>30358</v>
      </c>
      <c r="Q115" s="7">
        <f t="shared" si="22"/>
        <v>4.912016601884182</v>
      </c>
      <c r="R115" s="12">
        <v>28476</v>
      </c>
      <c r="S115" s="12">
        <v>1146</v>
      </c>
      <c r="T115" s="12">
        <v>293</v>
      </c>
      <c r="U115" s="12">
        <v>102</v>
      </c>
      <c r="V115" s="12">
        <v>341</v>
      </c>
      <c r="W115" s="21">
        <f t="shared" si="23"/>
        <v>30358</v>
      </c>
      <c r="X115" s="7">
        <f t="shared" si="24"/>
        <v>4.8879372817708679</v>
      </c>
    </row>
    <row r="116" spans="1:51" ht="12.75" customHeight="1" x14ac:dyDescent="0.25">
      <c r="A116" s="10">
        <v>42845</v>
      </c>
      <c r="B116" s="11" t="s">
        <v>16</v>
      </c>
      <c r="C116" s="7">
        <f t="shared" si="18"/>
        <v>4.9118377392489068</v>
      </c>
      <c r="D116" s="12">
        <v>29207</v>
      </c>
      <c r="E116" s="12">
        <v>716</v>
      </c>
      <c r="F116" s="12">
        <v>175</v>
      </c>
      <c r="G116" s="12">
        <v>51</v>
      </c>
      <c r="H116" s="12">
        <v>189</v>
      </c>
      <c r="I116" s="21">
        <f t="shared" si="19"/>
        <v>30338</v>
      </c>
      <c r="J116" s="7">
        <f t="shared" si="20"/>
        <v>4.9349001252554556</v>
      </c>
      <c r="K116" s="12">
        <v>28730</v>
      </c>
      <c r="L116" s="12">
        <v>1091</v>
      </c>
      <c r="M116" s="12">
        <v>219</v>
      </c>
      <c r="N116" s="12">
        <v>63</v>
      </c>
      <c r="O116" s="12">
        <v>235</v>
      </c>
      <c r="P116" s="21">
        <f t="shared" si="21"/>
        <v>30338</v>
      </c>
      <c r="Q116" s="7">
        <f t="shared" si="22"/>
        <v>4.9123871052805059</v>
      </c>
      <c r="R116" s="12">
        <v>28463</v>
      </c>
      <c r="S116" s="12">
        <v>1141</v>
      </c>
      <c r="T116" s="12">
        <v>292</v>
      </c>
      <c r="U116" s="12">
        <v>102</v>
      </c>
      <c r="V116" s="12">
        <v>340</v>
      </c>
      <c r="W116" s="21">
        <f t="shared" si="23"/>
        <v>30338</v>
      </c>
      <c r="X116" s="7">
        <f t="shared" si="24"/>
        <v>4.8882259872107587</v>
      </c>
    </row>
    <row r="117" spans="1:51" ht="12.75" customHeight="1" x14ac:dyDescent="0.25">
      <c r="A117" s="10">
        <v>42846</v>
      </c>
      <c r="B117" s="11" t="s">
        <v>17</v>
      </c>
      <c r="C117" s="7">
        <f t="shared" si="18"/>
        <v>4.9120602462620928</v>
      </c>
      <c r="D117" s="12">
        <v>29195</v>
      </c>
      <c r="E117" s="12">
        <v>712</v>
      </c>
      <c r="F117" s="12">
        <v>174</v>
      </c>
      <c r="G117" s="12">
        <v>50</v>
      </c>
      <c r="H117" s="12">
        <v>189</v>
      </c>
      <c r="I117" s="21">
        <f t="shared" si="19"/>
        <v>30320</v>
      </c>
      <c r="J117" s="7">
        <f t="shared" si="20"/>
        <v>4.9351583113456465</v>
      </c>
      <c r="K117" s="12">
        <v>28719</v>
      </c>
      <c r="L117" s="12">
        <v>1085</v>
      </c>
      <c r="M117" s="12">
        <v>219</v>
      </c>
      <c r="N117" s="12">
        <v>62</v>
      </c>
      <c r="O117" s="12">
        <v>235</v>
      </c>
      <c r="P117" s="21">
        <f t="shared" si="21"/>
        <v>30320</v>
      </c>
      <c r="Q117" s="7">
        <f t="shared" si="22"/>
        <v>4.9126319261213718</v>
      </c>
      <c r="R117" s="12">
        <v>28451</v>
      </c>
      <c r="S117" s="12">
        <v>1135</v>
      </c>
      <c r="T117" s="12">
        <v>292</v>
      </c>
      <c r="U117" s="12">
        <v>103</v>
      </c>
      <c r="V117" s="12">
        <v>339</v>
      </c>
      <c r="W117" s="21">
        <f t="shared" si="23"/>
        <v>30320</v>
      </c>
      <c r="X117" s="7">
        <f t="shared" si="24"/>
        <v>4.888390501319261</v>
      </c>
    </row>
    <row r="118" spans="1:51" ht="12.75" customHeight="1" x14ac:dyDescent="0.25">
      <c r="A118" s="10">
        <v>42847</v>
      </c>
      <c r="B118" s="11" t="s">
        <v>18</v>
      </c>
      <c r="C118" s="7">
        <f t="shared" si="18"/>
        <v>4.9120353573666682</v>
      </c>
      <c r="D118" s="12">
        <v>29192</v>
      </c>
      <c r="E118" s="12">
        <v>712</v>
      </c>
      <c r="F118" s="12">
        <v>174</v>
      </c>
      <c r="G118" s="12">
        <v>52</v>
      </c>
      <c r="H118" s="12">
        <v>189</v>
      </c>
      <c r="I118" s="21">
        <f t="shared" si="19"/>
        <v>30319</v>
      </c>
      <c r="J118" s="7">
        <f t="shared" si="20"/>
        <v>4.9349582769880271</v>
      </c>
      <c r="K118" s="12">
        <v>28716</v>
      </c>
      <c r="L118" s="12">
        <v>1085</v>
      </c>
      <c r="M118" s="12">
        <v>221</v>
      </c>
      <c r="N118" s="12">
        <v>62</v>
      </c>
      <c r="O118" s="12">
        <v>235</v>
      </c>
      <c r="P118" s="21">
        <f t="shared" si="21"/>
        <v>30319</v>
      </c>
      <c r="Q118" s="7">
        <f t="shared" si="22"/>
        <v>4.912497114020911</v>
      </c>
      <c r="R118" s="12">
        <v>28449</v>
      </c>
      <c r="S118" s="12">
        <v>1139</v>
      </c>
      <c r="T118" s="12">
        <v>292</v>
      </c>
      <c r="U118" s="12">
        <v>103</v>
      </c>
      <c r="V118" s="12">
        <v>336</v>
      </c>
      <c r="W118" s="21">
        <f t="shared" si="23"/>
        <v>30319</v>
      </c>
      <c r="X118" s="7">
        <f t="shared" si="24"/>
        <v>4.8886506810910646</v>
      </c>
    </row>
    <row r="119" spans="1:51" ht="14" x14ac:dyDescent="0.25">
      <c r="A119" s="13">
        <v>42848</v>
      </c>
      <c r="B119" s="14" t="s">
        <v>12</v>
      </c>
      <c r="C119" s="15">
        <f t="shared" si="18"/>
        <v>4.9118281700684774</v>
      </c>
      <c r="D119" s="16">
        <v>29152</v>
      </c>
      <c r="E119" s="16">
        <v>710</v>
      </c>
      <c r="F119" s="16">
        <v>174</v>
      </c>
      <c r="G119" s="16">
        <v>52</v>
      </c>
      <c r="H119" s="16">
        <v>190</v>
      </c>
      <c r="I119" s="22">
        <f t="shared" si="19"/>
        <v>30278</v>
      </c>
      <c r="J119" s="15">
        <f t="shared" si="20"/>
        <v>4.9348041482264353</v>
      </c>
      <c r="K119" s="16">
        <v>28675</v>
      </c>
      <c r="L119" s="16">
        <v>1084</v>
      </c>
      <c r="M119" s="16">
        <v>221</v>
      </c>
      <c r="N119" s="16">
        <v>62</v>
      </c>
      <c r="O119" s="16">
        <v>236</v>
      </c>
      <c r="P119" s="22">
        <f t="shared" si="21"/>
        <v>30278</v>
      </c>
      <c r="Q119" s="15">
        <f t="shared" si="22"/>
        <v>4.9122795429024375</v>
      </c>
      <c r="R119" s="16">
        <v>28407</v>
      </c>
      <c r="S119" s="16">
        <v>1140</v>
      </c>
      <c r="T119" s="16">
        <v>291</v>
      </c>
      <c r="U119" s="16">
        <v>103</v>
      </c>
      <c r="V119" s="16">
        <v>337</v>
      </c>
      <c r="W119" s="22">
        <f t="shared" si="23"/>
        <v>30278</v>
      </c>
      <c r="X119" s="15">
        <f t="shared" si="24"/>
        <v>4.8884008190765575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ht="12.75" customHeight="1" x14ac:dyDescent="0.25">
      <c r="A120" s="10">
        <v>42849</v>
      </c>
      <c r="B120" s="11" t="s">
        <v>13</v>
      </c>
      <c r="C120" s="7">
        <f t="shared" si="18"/>
        <v>4.9121225132388728</v>
      </c>
      <c r="D120" s="12">
        <v>29152</v>
      </c>
      <c r="E120" s="12">
        <v>712</v>
      </c>
      <c r="F120" s="12">
        <v>174</v>
      </c>
      <c r="G120" s="12">
        <v>52</v>
      </c>
      <c r="H120" s="12">
        <v>187</v>
      </c>
      <c r="I120" s="21">
        <f t="shared" si="19"/>
        <v>30277</v>
      </c>
      <c r="J120" s="7">
        <f t="shared" si="20"/>
        <v>4.9351322786273411</v>
      </c>
      <c r="K120" s="12">
        <v>28679</v>
      </c>
      <c r="L120" s="12">
        <v>1082</v>
      </c>
      <c r="M120" s="12">
        <v>221</v>
      </c>
      <c r="N120" s="12">
        <v>61</v>
      </c>
      <c r="O120" s="12">
        <v>234</v>
      </c>
      <c r="P120" s="21">
        <f t="shared" si="21"/>
        <v>30277</v>
      </c>
      <c r="Q120" s="7">
        <f t="shared" si="22"/>
        <v>4.9127060144664263</v>
      </c>
      <c r="R120" s="12">
        <v>28405</v>
      </c>
      <c r="S120" s="12">
        <v>1143</v>
      </c>
      <c r="T120" s="12">
        <v>291</v>
      </c>
      <c r="U120" s="12">
        <v>102</v>
      </c>
      <c r="V120" s="12">
        <v>336</v>
      </c>
      <c r="W120" s="21">
        <f t="shared" si="23"/>
        <v>30277</v>
      </c>
      <c r="X120" s="7">
        <f t="shared" si="24"/>
        <v>4.8885292466228494</v>
      </c>
    </row>
    <row r="121" spans="1:51" ht="12.75" customHeight="1" x14ac:dyDescent="0.25">
      <c r="A121" s="10">
        <v>42850</v>
      </c>
      <c r="B121" s="11" t="s">
        <v>14</v>
      </c>
      <c r="C121" s="7">
        <f t="shared" si="18"/>
        <v>4.9121296112980923</v>
      </c>
      <c r="D121" s="12">
        <v>29179</v>
      </c>
      <c r="E121" s="12">
        <v>713</v>
      </c>
      <c r="F121" s="12">
        <v>173</v>
      </c>
      <c r="G121" s="12">
        <v>52</v>
      </c>
      <c r="H121" s="12">
        <v>189</v>
      </c>
      <c r="I121" s="21">
        <f t="shared" si="19"/>
        <v>30306</v>
      </c>
      <c r="J121" s="7">
        <f t="shared" si="20"/>
        <v>4.9349633735893885</v>
      </c>
      <c r="K121" s="12">
        <v>28709</v>
      </c>
      <c r="L121" s="12">
        <v>1082</v>
      </c>
      <c r="M121" s="12">
        <v>220</v>
      </c>
      <c r="N121" s="12">
        <v>61</v>
      </c>
      <c r="O121" s="12">
        <v>234</v>
      </c>
      <c r="P121" s="21">
        <f t="shared" si="21"/>
        <v>30306</v>
      </c>
      <c r="Q121" s="7">
        <f t="shared" si="22"/>
        <v>4.9128555401570644</v>
      </c>
      <c r="R121" s="12">
        <v>28435</v>
      </c>
      <c r="S121" s="12">
        <v>1141</v>
      </c>
      <c r="T121" s="12">
        <v>291</v>
      </c>
      <c r="U121" s="12">
        <v>102</v>
      </c>
      <c r="V121" s="12">
        <v>337</v>
      </c>
      <c r="W121" s="21">
        <f t="shared" si="23"/>
        <v>30306</v>
      </c>
      <c r="X121" s="7">
        <f t="shared" si="24"/>
        <v>4.8885699201478259</v>
      </c>
    </row>
    <row r="122" spans="1:51" ht="12.75" customHeight="1" x14ac:dyDescent="0.25">
      <c r="A122" s="10">
        <v>42851</v>
      </c>
      <c r="B122" s="11" t="s">
        <v>15</v>
      </c>
      <c r="C122" s="7">
        <f t="shared" si="18"/>
        <v>4.9121075544735779</v>
      </c>
      <c r="D122" s="12">
        <v>29264</v>
      </c>
      <c r="E122" s="12">
        <v>717</v>
      </c>
      <c r="F122" s="12">
        <v>173</v>
      </c>
      <c r="G122" s="12">
        <v>53</v>
      </c>
      <c r="H122" s="12">
        <v>190</v>
      </c>
      <c r="I122" s="21">
        <f t="shared" si="19"/>
        <v>30397</v>
      </c>
      <c r="J122" s="7">
        <f t="shared" si="20"/>
        <v>4.9347961969931244</v>
      </c>
      <c r="K122" s="12">
        <v>28797</v>
      </c>
      <c r="L122" s="12">
        <v>1085</v>
      </c>
      <c r="M122" s="12">
        <v>219</v>
      </c>
      <c r="N122" s="12">
        <v>61</v>
      </c>
      <c r="O122" s="12">
        <v>235</v>
      </c>
      <c r="P122" s="21">
        <f t="shared" si="21"/>
        <v>30397</v>
      </c>
      <c r="Q122" s="7">
        <f t="shared" si="22"/>
        <v>4.9129519360463201</v>
      </c>
      <c r="R122" s="12">
        <v>28520</v>
      </c>
      <c r="S122" s="12">
        <v>1145</v>
      </c>
      <c r="T122" s="12">
        <v>292</v>
      </c>
      <c r="U122" s="12">
        <v>102</v>
      </c>
      <c r="V122" s="12">
        <v>338</v>
      </c>
      <c r="W122" s="21">
        <f t="shared" si="23"/>
        <v>30397</v>
      </c>
      <c r="X122" s="7">
        <f t="shared" si="24"/>
        <v>4.8885745303812875</v>
      </c>
    </row>
    <row r="123" spans="1:51" ht="12.75" customHeight="1" x14ac:dyDescent="0.25">
      <c r="A123" s="10">
        <v>42852</v>
      </c>
      <c r="B123" s="11" t="s">
        <v>16</v>
      </c>
      <c r="C123" s="7">
        <f t="shared" si="18"/>
        <v>4.9121993466201843</v>
      </c>
      <c r="D123" s="12">
        <v>29271</v>
      </c>
      <c r="E123" s="12">
        <v>719</v>
      </c>
      <c r="F123" s="12">
        <v>173</v>
      </c>
      <c r="G123" s="12">
        <v>54</v>
      </c>
      <c r="H123" s="12">
        <v>189</v>
      </c>
      <c r="I123" s="21">
        <f t="shared" si="19"/>
        <v>30406</v>
      </c>
      <c r="J123" s="7">
        <f t="shared" si="20"/>
        <v>4.9347826086956523</v>
      </c>
      <c r="K123" s="12">
        <v>28804</v>
      </c>
      <c r="L123" s="12">
        <v>1088</v>
      </c>
      <c r="M123" s="12">
        <v>220</v>
      </c>
      <c r="N123" s="12">
        <v>61</v>
      </c>
      <c r="O123" s="12">
        <v>233</v>
      </c>
      <c r="P123" s="21">
        <f t="shared" si="21"/>
        <v>30406</v>
      </c>
      <c r="Q123" s="7">
        <f t="shared" si="22"/>
        <v>4.9130763665066102</v>
      </c>
      <c r="R123" s="12">
        <v>28530</v>
      </c>
      <c r="S123" s="12">
        <v>1145</v>
      </c>
      <c r="T123" s="12">
        <v>292</v>
      </c>
      <c r="U123" s="12">
        <v>102</v>
      </c>
      <c r="V123" s="12">
        <v>337</v>
      </c>
      <c r="W123" s="21">
        <f t="shared" si="23"/>
        <v>30406</v>
      </c>
      <c r="X123" s="7">
        <f t="shared" si="24"/>
        <v>4.8887390646582913</v>
      </c>
    </row>
    <row r="124" spans="1:51" ht="12.75" customHeight="1" x14ac:dyDescent="0.25">
      <c r="A124" s="10">
        <v>42853</v>
      </c>
      <c r="B124" s="11" t="s">
        <v>17</v>
      </c>
      <c r="C124" s="7">
        <f t="shared" si="18"/>
        <v>4.9124186015917912</v>
      </c>
      <c r="D124" s="12">
        <v>29271</v>
      </c>
      <c r="E124" s="12">
        <v>719</v>
      </c>
      <c r="F124" s="12">
        <v>173</v>
      </c>
      <c r="G124" s="12">
        <v>54</v>
      </c>
      <c r="H124" s="12">
        <v>189</v>
      </c>
      <c r="I124" s="21">
        <f t="shared" si="19"/>
        <v>30406</v>
      </c>
      <c r="J124" s="7">
        <f t="shared" si="20"/>
        <v>4.9347826086956523</v>
      </c>
      <c r="K124" s="12">
        <v>28807</v>
      </c>
      <c r="L124" s="12">
        <v>1087</v>
      </c>
      <c r="M124" s="12">
        <v>220</v>
      </c>
      <c r="N124" s="12">
        <v>61</v>
      </c>
      <c r="O124" s="12">
        <v>231</v>
      </c>
      <c r="P124" s="21">
        <f t="shared" si="21"/>
        <v>30406</v>
      </c>
      <c r="Q124" s="7">
        <f t="shared" si="22"/>
        <v>4.9133723607182791</v>
      </c>
      <c r="R124" s="12">
        <v>28533</v>
      </c>
      <c r="S124" s="12">
        <v>1145</v>
      </c>
      <c r="T124" s="12">
        <v>292</v>
      </c>
      <c r="U124" s="12">
        <v>101</v>
      </c>
      <c r="V124" s="12">
        <v>335</v>
      </c>
      <c r="W124" s="21">
        <f t="shared" si="23"/>
        <v>30406</v>
      </c>
      <c r="X124" s="7">
        <f t="shared" si="24"/>
        <v>4.8891008353614422</v>
      </c>
    </row>
    <row r="125" spans="1:51" ht="12.75" customHeight="1" x14ac:dyDescent="0.25">
      <c r="A125" s="10">
        <v>42854</v>
      </c>
      <c r="B125" s="11" t="s">
        <v>18</v>
      </c>
      <c r="C125" s="7">
        <f t="shared" si="18"/>
        <v>4.9129062209842154</v>
      </c>
      <c r="D125" s="12">
        <v>29380</v>
      </c>
      <c r="E125" s="12">
        <v>721</v>
      </c>
      <c r="F125" s="12">
        <v>173</v>
      </c>
      <c r="G125" s="12">
        <v>54</v>
      </c>
      <c r="H125" s="12">
        <v>187</v>
      </c>
      <c r="I125" s="21">
        <f t="shared" si="19"/>
        <v>30515</v>
      </c>
      <c r="J125" s="7">
        <f t="shared" si="20"/>
        <v>4.9352121907258724</v>
      </c>
      <c r="K125" s="12">
        <v>28916</v>
      </c>
      <c r="L125" s="12">
        <v>1088</v>
      </c>
      <c r="M125" s="12">
        <v>220</v>
      </c>
      <c r="N125" s="12">
        <v>61</v>
      </c>
      <c r="O125" s="12">
        <v>230</v>
      </c>
      <c r="P125" s="21">
        <f t="shared" si="21"/>
        <v>30515</v>
      </c>
      <c r="Q125" s="7">
        <f t="shared" si="22"/>
        <v>4.9137801081435359</v>
      </c>
      <c r="R125" s="12">
        <v>28644</v>
      </c>
      <c r="S125" s="12">
        <v>1145</v>
      </c>
      <c r="T125" s="12">
        <v>292</v>
      </c>
      <c r="U125" s="12">
        <v>100</v>
      </c>
      <c r="V125" s="12">
        <v>334</v>
      </c>
      <c r="W125" s="21">
        <f t="shared" si="23"/>
        <v>30515</v>
      </c>
      <c r="X125" s="7">
        <f t="shared" si="24"/>
        <v>4.8897263640832378</v>
      </c>
    </row>
    <row r="126" spans="1:51" ht="14" x14ac:dyDescent="0.25">
      <c r="A126" s="13">
        <v>42855</v>
      </c>
      <c r="B126" s="14" t="s">
        <v>12</v>
      </c>
      <c r="C126" s="15">
        <f t="shared" si="18"/>
        <v>4.9133691474493366</v>
      </c>
      <c r="D126" s="16">
        <v>29398</v>
      </c>
      <c r="E126" s="16">
        <v>720</v>
      </c>
      <c r="F126" s="16">
        <v>173</v>
      </c>
      <c r="G126" s="16">
        <v>51</v>
      </c>
      <c r="H126" s="16">
        <v>186</v>
      </c>
      <c r="I126" s="22">
        <f t="shared" si="19"/>
        <v>30528</v>
      </c>
      <c r="J126" s="15">
        <f t="shared" si="20"/>
        <v>4.9356983752620547</v>
      </c>
      <c r="K126" s="16">
        <v>28935</v>
      </c>
      <c r="L126" s="16">
        <v>1085</v>
      </c>
      <c r="M126" s="16">
        <v>220</v>
      </c>
      <c r="N126" s="16">
        <v>58</v>
      </c>
      <c r="O126" s="16">
        <v>230</v>
      </c>
      <c r="P126" s="22">
        <f t="shared" si="21"/>
        <v>30528</v>
      </c>
      <c r="Q126" s="15">
        <f t="shared" si="22"/>
        <v>4.9142099056603774</v>
      </c>
      <c r="R126" s="16">
        <v>28662</v>
      </c>
      <c r="S126" s="16">
        <v>1144</v>
      </c>
      <c r="T126" s="16">
        <v>292</v>
      </c>
      <c r="U126" s="16">
        <v>96</v>
      </c>
      <c r="V126" s="16">
        <v>334</v>
      </c>
      <c r="W126" s="22">
        <f t="shared" si="23"/>
        <v>30528</v>
      </c>
      <c r="X126" s="15">
        <f t="shared" si="24"/>
        <v>4.8901991614255769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ht="18" customHeight="1" x14ac:dyDescent="0.25">
      <c r="A127" s="17">
        <v>42826</v>
      </c>
      <c r="B127" s="18" t="s">
        <v>19</v>
      </c>
      <c r="C127" s="19">
        <f t="shared" ref="C127:X127" si="26">AVERAGE(C97:C126)</f>
        <v>4.9114227426198935</v>
      </c>
      <c r="D127" s="20">
        <f t="shared" si="26"/>
        <v>29378.166666666668</v>
      </c>
      <c r="E127" s="20">
        <f t="shared" si="26"/>
        <v>718.36666666666667</v>
      </c>
      <c r="F127" s="20">
        <f t="shared" si="26"/>
        <v>175.36666666666667</v>
      </c>
      <c r="G127" s="20">
        <f t="shared" si="26"/>
        <v>52.733333333333334</v>
      </c>
      <c r="H127" s="20">
        <f t="shared" si="26"/>
        <v>192.33333333333334</v>
      </c>
      <c r="I127" s="20">
        <f t="shared" si="26"/>
        <v>30516.966666666667</v>
      </c>
      <c r="J127" s="19">
        <f t="shared" si="26"/>
        <v>4.9345743411396699</v>
      </c>
      <c r="K127" s="20">
        <f t="shared" si="26"/>
        <v>28886.566666666666</v>
      </c>
      <c r="L127" s="20">
        <f t="shared" si="26"/>
        <v>1109.3666666666666</v>
      </c>
      <c r="M127" s="20">
        <f t="shared" si="26"/>
        <v>221.26666666666668</v>
      </c>
      <c r="N127" s="20">
        <f t="shared" si="26"/>
        <v>61.133333333333333</v>
      </c>
      <c r="O127" s="20">
        <f t="shared" si="26"/>
        <v>238.53333333333333</v>
      </c>
      <c r="P127" s="20">
        <f t="shared" si="26"/>
        <v>30516.866666666665</v>
      </c>
      <c r="Q127" s="19">
        <f t="shared" si="26"/>
        <v>4.9118734132100768</v>
      </c>
      <c r="R127" s="20">
        <f t="shared" si="26"/>
        <v>28623</v>
      </c>
      <c r="S127" s="20">
        <f t="shared" si="26"/>
        <v>1151</v>
      </c>
      <c r="T127" s="20">
        <f t="shared" si="26"/>
        <v>298.10000000000002</v>
      </c>
      <c r="U127" s="20">
        <f t="shared" si="26"/>
        <v>103.2</v>
      </c>
      <c r="V127" s="20">
        <f t="shared" si="26"/>
        <v>341.66666666666669</v>
      </c>
      <c r="W127" s="20">
        <f t="shared" si="26"/>
        <v>30516.966666666667</v>
      </c>
      <c r="X127" s="23">
        <f t="shared" si="26"/>
        <v>4.8878204735099375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ht="14" x14ac:dyDescent="0.25">
      <c r="A128" s="26">
        <v>42856</v>
      </c>
      <c r="B128" s="11" t="s">
        <v>13</v>
      </c>
      <c r="C128" s="7">
        <f t="shared" ref="C128:C158" si="27">AVERAGE(J128,Q128,X128)</f>
        <v>4.9135110936408104</v>
      </c>
      <c r="D128" s="12">
        <v>29399</v>
      </c>
      <c r="E128" s="12">
        <v>722</v>
      </c>
      <c r="F128" s="12">
        <v>170</v>
      </c>
      <c r="G128" s="12">
        <v>52</v>
      </c>
      <c r="H128" s="12">
        <v>185</v>
      </c>
      <c r="I128" s="21">
        <f t="shared" ref="I128:I158" si="28">SUM(D128:H128)</f>
        <v>30528</v>
      </c>
      <c r="J128" s="7">
        <f t="shared" ref="J128:J158" si="29">(D128*5+E128*4+F128*3+G128*2+H128*1)/I128</f>
        <v>4.9358621593291403</v>
      </c>
      <c r="K128" s="12">
        <v>28932</v>
      </c>
      <c r="L128" s="12">
        <v>1091</v>
      </c>
      <c r="M128" s="12">
        <v>219</v>
      </c>
      <c r="N128" s="12">
        <v>58</v>
      </c>
      <c r="O128" s="12">
        <v>228</v>
      </c>
      <c r="P128" s="21">
        <f t="shared" ref="P128:P158" si="30">SUM(K128:O128)</f>
        <v>30528</v>
      </c>
      <c r="Q128" s="7">
        <f t="shared" ref="Q128:Q158" si="31">(K128*5+L128*4+M128*3+N128*2+O128*1)/P128</f>
        <v>4.9143409329140457</v>
      </c>
      <c r="R128" s="12">
        <v>28659</v>
      </c>
      <c r="S128" s="12">
        <v>1150</v>
      </c>
      <c r="T128" s="12">
        <v>291</v>
      </c>
      <c r="U128" s="12">
        <v>96</v>
      </c>
      <c r="V128" s="12">
        <v>332</v>
      </c>
      <c r="W128" s="21">
        <f t="shared" ref="W128:W158" si="32">SUM(R128:V128)</f>
        <v>30528</v>
      </c>
      <c r="X128" s="7">
        <f>(R128*5+S128*4+T128*3+U128*2+V128*1)/W128</f>
        <v>4.8903301886792452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ht="14" x14ac:dyDescent="0.25">
      <c r="A129" s="26">
        <v>42857</v>
      </c>
      <c r="B129" s="11" t="s">
        <v>14</v>
      </c>
      <c r="C129" s="7">
        <f t="shared" si="27"/>
        <v>4.9133782693104733</v>
      </c>
      <c r="D129" s="12">
        <v>29430</v>
      </c>
      <c r="E129" s="12">
        <v>723</v>
      </c>
      <c r="F129" s="12">
        <v>171</v>
      </c>
      <c r="G129" s="12">
        <v>52</v>
      </c>
      <c r="H129" s="12">
        <v>186</v>
      </c>
      <c r="I129" s="21">
        <f t="shared" si="28"/>
        <v>30562</v>
      </c>
      <c r="J129" s="7">
        <f t="shared" si="29"/>
        <v>4.9357044696027748</v>
      </c>
      <c r="K129" s="12">
        <v>28965</v>
      </c>
      <c r="L129" s="12">
        <v>1090</v>
      </c>
      <c r="M129" s="12">
        <v>220</v>
      </c>
      <c r="N129" s="12">
        <v>58</v>
      </c>
      <c r="O129" s="12">
        <v>229</v>
      </c>
      <c r="P129" s="21">
        <f t="shared" si="30"/>
        <v>30562</v>
      </c>
      <c r="Q129" s="7">
        <f t="shared" si="31"/>
        <v>4.9142726261370333</v>
      </c>
      <c r="R129" s="12">
        <v>28689</v>
      </c>
      <c r="S129" s="12">
        <v>1151</v>
      </c>
      <c r="T129" s="12">
        <v>293</v>
      </c>
      <c r="U129" s="12">
        <v>96</v>
      </c>
      <c r="V129" s="12">
        <v>333</v>
      </c>
      <c r="W129" s="21">
        <f t="shared" si="32"/>
        <v>30562</v>
      </c>
      <c r="X129" s="7">
        <f t="shared" ref="X129:X158" si="33">(R129*5+S129*4+T129*3+U129*2+V129*1)/W129</f>
        <v>4.8901577121916109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ht="14" x14ac:dyDescent="0.25">
      <c r="A130" s="26">
        <v>42858</v>
      </c>
      <c r="B130" s="11" t="s">
        <v>15</v>
      </c>
      <c r="C130" s="7">
        <f t="shared" si="27"/>
        <v>4.9133296345854687</v>
      </c>
      <c r="D130" s="12">
        <v>29504</v>
      </c>
      <c r="E130" s="12">
        <v>727</v>
      </c>
      <c r="F130" s="12">
        <v>172</v>
      </c>
      <c r="G130" s="12">
        <v>52</v>
      </c>
      <c r="H130" s="12">
        <v>186</v>
      </c>
      <c r="I130" s="21">
        <f t="shared" si="28"/>
        <v>30641</v>
      </c>
      <c r="J130" s="7">
        <f t="shared" si="29"/>
        <v>4.9356744231585132</v>
      </c>
      <c r="K130" s="12">
        <v>29038</v>
      </c>
      <c r="L130" s="12">
        <v>1094</v>
      </c>
      <c r="M130" s="12">
        <v>221</v>
      </c>
      <c r="N130" s="12">
        <v>59</v>
      </c>
      <c r="O130" s="12">
        <v>229</v>
      </c>
      <c r="P130" s="21">
        <f t="shared" si="30"/>
        <v>30641</v>
      </c>
      <c r="Q130" s="7">
        <f t="shared" si="31"/>
        <v>4.9141999282007767</v>
      </c>
      <c r="R130" s="12">
        <v>28759</v>
      </c>
      <c r="S130" s="12">
        <v>1159</v>
      </c>
      <c r="T130" s="12">
        <v>294</v>
      </c>
      <c r="U130" s="12">
        <v>96</v>
      </c>
      <c r="V130" s="12">
        <v>333</v>
      </c>
      <c r="W130" s="21">
        <f t="shared" si="32"/>
        <v>30641</v>
      </c>
      <c r="X130" s="7">
        <f t="shared" si="33"/>
        <v>4.8901145523971152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ht="14" x14ac:dyDescent="0.25">
      <c r="A131" s="26">
        <v>42859</v>
      </c>
      <c r="B131" s="11" t="s">
        <v>16</v>
      </c>
      <c r="C131" s="7">
        <f t="shared" si="27"/>
        <v>4.9135573152583616</v>
      </c>
      <c r="D131" s="12">
        <v>29548</v>
      </c>
      <c r="E131" s="12">
        <v>731</v>
      </c>
      <c r="F131" s="12">
        <v>171</v>
      </c>
      <c r="G131" s="12">
        <v>52</v>
      </c>
      <c r="H131" s="12">
        <v>185</v>
      </c>
      <c r="I131" s="21">
        <f t="shared" si="28"/>
        <v>30687</v>
      </c>
      <c r="J131" s="7">
        <f t="shared" si="29"/>
        <v>4.9358360217681758</v>
      </c>
      <c r="K131" s="12">
        <v>29080</v>
      </c>
      <c r="L131" s="12">
        <v>1100</v>
      </c>
      <c r="M131" s="12">
        <v>221</v>
      </c>
      <c r="N131" s="12">
        <v>59</v>
      </c>
      <c r="O131" s="12">
        <v>227</v>
      </c>
      <c r="P131" s="21">
        <f t="shared" si="30"/>
        <v>30687</v>
      </c>
      <c r="Q131" s="7">
        <f t="shared" si="31"/>
        <v>4.9143937172092418</v>
      </c>
      <c r="R131" s="12">
        <v>28805</v>
      </c>
      <c r="S131" s="12">
        <v>1162</v>
      </c>
      <c r="T131" s="12">
        <v>292</v>
      </c>
      <c r="U131" s="12">
        <v>96</v>
      </c>
      <c r="V131" s="12">
        <v>332</v>
      </c>
      <c r="W131" s="21">
        <f t="shared" si="32"/>
        <v>30687</v>
      </c>
      <c r="X131" s="7">
        <f t="shared" si="33"/>
        <v>4.8904422067976672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ht="14" x14ac:dyDescent="0.25">
      <c r="A132" s="26">
        <v>42860</v>
      </c>
      <c r="B132" s="11" t="s">
        <v>17</v>
      </c>
      <c r="C132" s="7">
        <f t="shared" si="27"/>
        <v>4.9132945471880047</v>
      </c>
      <c r="D132" s="12">
        <v>29626</v>
      </c>
      <c r="E132" s="12">
        <v>732</v>
      </c>
      <c r="F132" s="12">
        <v>171</v>
      </c>
      <c r="G132" s="12">
        <v>52</v>
      </c>
      <c r="H132" s="12">
        <v>186</v>
      </c>
      <c r="I132" s="21">
        <f t="shared" si="28"/>
        <v>30767</v>
      </c>
      <c r="J132" s="7">
        <f t="shared" si="29"/>
        <v>4.9358403484252609</v>
      </c>
      <c r="K132" s="12">
        <v>29152</v>
      </c>
      <c r="L132" s="12">
        <v>1106</v>
      </c>
      <c r="M132" s="12">
        <v>221</v>
      </c>
      <c r="N132" s="12">
        <v>59</v>
      </c>
      <c r="O132" s="12">
        <v>229</v>
      </c>
      <c r="P132" s="21">
        <f t="shared" si="30"/>
        <v>30767</v>
      </c>
      <c r="Q132" s="7">
        <f t="shared" si="31"/>
        <v>4.9141612766925604</v>
      </c>
      <c r="R132" s="12">
        <v>28874</v>
      </c>
      <c r="S132" s="12">
        <v>1168</v>
      </c>
      <c r="T132" s="12">
        <v>292</v>
      </c>
      <c r="U132" s="12">
        <v>96</v>
      </c>
      <c r="V132" s="12">
        <v>337</v>
      </c>
      <c r="W132" s="21">
        <f t="shared" si="32"/>
        <v>30767</v>
      </c>
      <c r="X132" s="7">
        <f t="shared" si="33"/>
        <v>4.889882016446192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ht="14" x14ac:dyDescent="0.25">
      <c r="A133" s="26">
        <v>42861</v>
      </c>
      <c r="B133" s="11" t="s">
        <v>18</v>
      </c>
      <c r="C133" s="7">
        <f t="shared" si="27"/>
        <v>4.9131705416287828</v>
      </c>
      <c r="D133" s="12">
        <v>29652</v>
      </c>
      <c r="E133" s="12">
        <v>735</v>
      </c>
      <c r="F133" s="12">
        <v>171</v>
      </c>
      <c r="G133" s="12">
        <v>51</v>
      </c>
      <c r="H133" s="12">
        <v>187</v>
      </c>
      <c r="I133" s="21">
        <f t="shared" si="28"/>
        <v>30796</v>
      </c>
      <c r="J133" s="7">
        <f t="shared" si="29"/>
        <v>4.9357708793349788</v>
      </c>
      <c r="K133" s="12">
        <v>29178</v>
      </c>
      <c r="L133" s="12">
        <v>1108</v>
      </c>
      <c r="M133" s="12">
        <v>222</v>
      </c>
      <c r="N133" s="12">
        <v>60</v>
      </c>
      <c r="O133" s="12">
        <v>228</v>
      </c>
      <c r="P133" s="21">
        <f t="shared" si="30"/>
        <v>30796</v>
      </c>
      <c r="Q133" s="7">
        <f t="shared" si="31"/>
        <v>4.9141446941161187</v>
      </c>
      <c r="R133" s="12">
        <v>28899</v>
      </c>
      <c r="S133" s="12">
        <v>1171</v>
      </c>
      <c r="T133" s="12">
        <v>289</v>
      </c>
      <c r="U133" s="12">
        <v>97</v>
      </c>
      <c r="V133" s="12">
        <v>340</v>
      </c>
      <c r="W133" s="21">
        <f t="shared" si="32"/>
        <v>30796</v>
      </c>
      <c r="X133" s="7">
        <f t="shared" si="33"/>
        <v>4.8895960514352517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ht="14" x14ac:dyDescent="0.25">
      <c r="A134" s="13">
        <v>42862</v>
      </c>
      <c r="B134" s="14" t="s">
        <v>12</v>
      </c>
      <c r="C134" s="15">
        <f t="shared" si="27"/>
        <v>4.9135950551647376</v>
      </c>
      <c r="D134" s="16">
        <v>29709</v>
      </c>
      <c r="E134" s="16">
        <v>732</v>
      </c>
      <c r="F134" s="16">
        <v>170</v>
      </c>
      <c r="G134" s="16">
        <v>51</v>
      </c>
      <c r="H134" s="16">
        <v>185</v>
      </c>
      <c r="I134" s="22">
        <f t="shared" si="28"/>
        <v>30847</v>
      </c>
      <c r="J134" s="15">
        <f t="shared" si="29"/>
        <v>4.9362985055272794</v>
      </c>
      <c r="K134" s="16">
        <v>29232</v>
      </c>
      <c r="L134" s="16">
        <v>1109</v>
      </c>
      <c r="M134" s="16">
        <v>220</v>
      </c>
      <c r="N134" s="16">
        <v>60</v>
      </c>
      <c r="O134" s="16">
        <v>226</v>
      </c>
      <c r="P134" s="22">
        <f t="shared" si="30"/>
        <v>30847</v>
      </c>
      <c r="Q134" s="15">
        <f t="shared" si="31"/>
        <v>4.9146432392128894</v>
      </c>
      <c r="R134" s="16">
        <v>28951</v>
      </c>
      <c r="S134" s="16">
        <v>1172</v>
      </c>
      <c r="T134" s="16">
        <v>286</v>
      </c>
      <c r="U134" s="16">
        <v>98</v>
      </c>
      <c r="V134" s="16">
        <v>340</v>
      </c>
      <c r="W134" s="22">
        <f t="shared" si="32"/>
        <v>30847</v>
      </c>
      <c r="X134" s="15">
        <f t="shared" si="33"/>
        <v>4.889843420754044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ht="14" x14ac:dyDescent="0.25">
      <c r="A135" s="26">
        <v>42863</v>
      </c>
      <c r="B135" s="11" t="s">
        <v>13</v>
      </c>
      <c r="C135" s="7">
        <f t="shared" si="27"/>
        <v>4.9136117756082847</v>
      </c>
      <c r="D135" s="12">
        <v>29791</v>
      </c>
      <c r="E135" s="12">
        <v>735</v>
      </c>
      <c r="F135" s="12">
        <v>170</v>
      </c>
      <c r="G135" s="12">
        <v>52</v>
      </c>
      <c r="H135" s="12">
        <v>186</v>
      </c>
      <c r="I135" s="21">
        <f t="shared" si="28"/>
        <v>30934</v>
      </c>
      <c r="J135" s="7">
        <f t="shared" si="29"/>
        <v>4.9361543932242844</v>
      </c>
      <c r="K135" s="12">
        <v>29317</v>
      </c>
      <c r="L135" s="12">
        <v>1109</v>
      </c>
      <c r="M135" s="12">
        <v>221</v>
      </c>
      <c r="N135" s="12">
        <v>60</v>
      </c>
      <c r="O135" s="12">
        <v>227</v>
      </c>
      <c r="P135" s="21">
        <f t="shared" si="30"/>
        <v>30934</v>
      </c>
      <c r="Q135" s="7">
        <f t="shared" si="31"/>
        <v>4.9146893385918409</v>
      </c>
      <c r="R135" s="12">
        <v>29034</v>
      </c>
      <c r="S135" s="12">
        <v>1175</v>
      </c>
      <c r="T135" s="12">
        <v>287</v>
      </c>
      <c r="U135" s="12">
        <v>98</v>
      </c>
      <c r="V135" s="12">
        <v>340</v>
      </c>
      <c r="W135" s="21">
        <f t="shared" si="32"/>
        <v>30934</v>
      </c>
      <c r="X135" s="7">
        <f t="shared" si="33"/>
        <v>4.8899915950087278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ht="14" x14ac:dyDescent="0.25">
      <c r="A136" s="26">
        <v>42864</v>
      </c>
      <c r="B136" s="11" t="s">
        <v>14</v>
      </c>
      <c r="C136" s="7">
        <f t="shared" si="27"/>
        <v>4.9133255983842545</v>
      </c>
      <c r="D136" s="12">
        <v>29874</v>
      </c>
      <c r="E136" s="12">
        <v>742</v>
      </c>
      <c r="F136" s="12">
        <v>172</v>
      </c>
      <c r="G136" s="12">
        <v>52</v>
      </c>
      <c r="H136" s="12">
        <v>188</v>
      </c>
      <c r="I136" s="21">
        <f t="shared" si="28"/>
        <v>31028</v>
      </c>
      <c r="J136" s="7">
        <f t="shared" si="29"/>
        <v>4.9357354647415237</v>
      </c>
      <c r="K136" s="12">
        <v>29402</v>
      </c>
      <c r="L136" s="12">
        <v>1114</v>
      </c>
      <c r="M136" s="12">
        <v>222</v>
      </c>
      <c r="N136" s="12">
        <v>61</v>
      </c>
      <c r="O136" s="12">
        <v>229</v>
      </c>
      <c r="P136" s="21">
        <f t="shared" si="30"/>
        <v>31028</v>
      </c>
      <c r="Q136" s="7">
        <f t="shared" si="31"/>
        <v>4.9143676679128525</v>
      </c>
      <c r="R136" s="12">
        <v>29115</v>
      </c>
      <c r="S136" s="12">
        <v>1187</v>
      </c>
      <c r="T136" s="12">
        <v>288</v>
      </c>
      <c r="U136" s="12">
        <v>98</v>
      </c>
      <c r="V136" s="12">
        <v>340</v>
      </c>
      <c r="W136" s="21">
        <f t="shared" si="32"/>
        <v>31028</v>
      </c>
      <c r="X136" s="7">
        <f t="shared" si="33"/>
        <v>4.8898736624983883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ht="14" x14ac:dyDescent="0.25">
      <c r="A137" s="26">
        <v>42865</v>
      </c>
      <c r="B137" s="11" t="s">
        <v>15</v>
      </c>
      <c r="C137" s="7">
        <f t="shared" si="27"/>
        <v>4.9133097383097386</v>
      </c>
      <c r="D137" s="12">
        <v>29923</v>
      </c>
      <c r="E137" s="12">
        <v>745</v>
      </c>
      <c r="F137" s="12">
        <v>172</v>
      </c>
      <c r="G137" s="12">
        <v>52</v>
      </c>
      <c r="H137" s="12">
        <v>188</v>
      </c>
      <c r="I137" s="21">
        <f t="shared" si="28"/>
        <v>31080</v>
      </c>
      <c r="J137" s="7">
        <f t="shared" si="29"/>
        <v>4.9357464607464605</v>
      </c>
      <c r="K137" s="12">
        <v>29447</v>
      </c>
      <c r="L137" s="12">
        <v>1122</v>
      </c>
      <c r="M137" s="12">
        <v>221</v>
      </c>
      <c r="N137" s="12">
        <v>61</v>
      </c>
      <c r="O137" s="12">
        <v>229</v>
      </c>
      <c r="P137" s="21">
        <f t="shared" si="30"/>
        <v>31080</v>
      </c>
      <c r="Q137" s="7">
        <f t="shared" si="31"/>
        <v>4.9143178893178892</v>
      </c>
      <c r="R137" s="12">
        <v>29160</v>
      </c>
      <c r="S137" s="12">
        <v>1195</v>
      </c>
      <c r="T137" s="12">
        <v>287</v>
      </c>
      <c r="U137" s="12">
        <v>98</v>
      </c>
      <c r="V137" s="12">
        <v>340</v>
      </c>
      <c r="W137" s="21">
        <f t="shared" si="32"/>
        <v>31080</v>
      </c>
      <c r="X137" s="7">
        <f t="shared" si="33"/>
        <v>4.8898648648648653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ht="14" x14ac:dyDescent="0.25">
      <c r="A138" s="26">
        <v>42866</v>
      </c>
      <c r="B138" s="11" t="s">
        <v>16</v>
      </c>
      <c r="C138" s="7">
        <f t="shared" si="27"/>
        <v>4.9127012329725943</v>
      </c>
      <c r="D138" s="12">
        <v>29798</v>
      </c>
      <c r="E138" s="12">
        <v>745</v>
      </c>
      <c r="F138" s="12">
        <v>171</v>
      </c>
      <c r="G138" s="12">
        <v>52</v>
      </c>
      <c r="H138" s="12">
        <v>189</v>
      </c>
      <c r="I138" s="21">
        <f t="shared" si="28"/>
        <v>30955</v>
      </c>
      <c r="J138" s="7">
        <f t="shared" si="29"/>
        <v>4.9354223873364562</v>
      </c>
      <c r="K138" s="12">
        <v>29320</v>
      </c>
      <c r="L138" s="12">
        <v>1122</v>
      </c>
      <c r="M138" s="12">
        <v>221</v>
      </c>
      <c r="N138" s="12">
        <v>60</v>
      </c>
      <c r="O138" s="12">
        <v>232</v>
      </c>
      <c r="P138" s="21">
        <f t="shared" si="30"/>
        <v>30955</v>
      </c>
      <c r="Q138" s="7">
        <f t="shared" si="31"/>
        <v>4.9136811500565338</v>
      </c>
      <c r="R138" s="12">
        <v>29031</v>
      </c>
      <c r="S138" s="12">
        <v>1195</v>
      </c>
      <c r="T138" s="12">
        <v>289</v>
      </c>
      <c r="U138" s="12">
        <v>97</v>
      </c>
      <c r="V138" s="12">
        <v>343</v>
      </c>
      <c r="W138" s="21">
        <f t="shared" si="32"/>
        <v>30955</v>
      </c>
      <c r="X138" s="7">
        <f t="shared" si="33"/>
        <v>4.8890001615247938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ht="14" x14ac:dyDescent="0.25">
      <c r="A139" s="26">
        <v>42867</v>
      </c>
      <c r="B139" s="11" t="s">
        <v>17</v>
      </c>
      <c r="C139" s="7">
        <f t="shared" si="27"/>
        <v>4.9123047172066139</v>
      </c>
      <c r="D139" s="12">
        <v>29531</v>
      </c>
      <c r="E139" s="12">
        <v>739</v>
      </c>
      <c r="F139" s="12">
        <v>171</v>
      </c>
      <c r="G139" s="12">
        <v>53</v>
      </c>
      <c r="H139" s="12">
        <v>188</v>
      </c>
      <c r="I139" s="21">
        <f t="shared" si="28"/>
        <v>30682</v>
      </c>
      <c r="J139" s="7">
        <f t="shared" si="29"/>
        <v>4.9350759402907238</v>
      </c>
      <c r="K139" s="12">
        <v>29060</v>
      </c>
      <c r="L139" s="12">
        <v>1111</v>
      </c>
      <c r="M139" s="12">
        <v>221</v>
      </c>
      <c r="N139" s="12">
        <v>58</v>
      </c>
      <c r="O139" s="12">
        <v>232</v>
      </c>
      <c r="P139" s="21">
        <f t="shared" si="30"/>
        <v>30682</v>
      </c>
      <c r="Q139" s="7">
        <f t="shared" si="31"/>
        <v>4.9134671794537512</v>
      </c>
      <c r="R139" s="12">
        <v>28763</v>
      </c>
      <c r="S139" s="12">
        <v>1192</v>
      </c>
      <c r="T139" s="12">
        <v>289</v>
      </c>
      <c r="U139" s="12">
        <v>97</v>
      </c>
      <c r="V139" s="12">
        <v>341</v>
      </c>
      <c r="W139" s="21">
        <f t="shared" si="32"/>
        <v>30682</v>
      </c>
      <c r="X139" s="7">
        <f t="shared" si="33"/>
        <v>4.8883710318753666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ht="14" x14ac:dyDescent="0.25">
      <c r="A140" s="26">
        <v>42868</v>
      </c>
      <c r="B140" s="11" t="s">
        <v>18</v>
      </c>
      <c r="C140" s="7">
        <f t="shared" si="27"/>
        <v>4.9119305330288086</v>
      </c>
      <c r="D140" s="12">
        <v>29070</v>
      </c>
      <c r="E140" s="12">
        <v>733</v>
      </c>
      <c r="F140" s="12">
        <v>171</v>
      </c>
      <c r="G140" s="12">
        <v>54</v>
      </c>
      <c r="H140" s="12">
        <v>183</v>
      </c>
      <c r="I140" s="21">
        <f t="shared" si="28"/>
        <v>30211</v>
      </c>
      <c r="J140" s="7">
        <f t="shared" si="29"/>
        <v>4.9348250637185131</v>
      </c>
      <c r="K140" s="12">
        <v>28609</v>
      </c>
      <c r="L140" s="12">
        <v>1097</v>
      </c>
      <c r="M140" s="12">
        <v>218</v>
      </c>
      <c r="N140" s="12">
        <v>57</v>
      </c>
      <c r="O140" s="12">
        <v>230</v>
      </c>
      <c r="P140" s="21">
        <f t="shared" si="30"/>
        <v>30211</v>
      </c>
      <c r="Q140" s="7">
        <f t="shared" si="31"/>
        <v>4.9131442189930823</v>
      </c>
      <c r="R140" s="12">
        <v>28313</v>
      </c>
      <c r="S140" s="12">
        <v>1178</v>
      </c>
      <c r="T140" s="12">
        <v>285</v>
      </c>
      <c r="U140" s="12">
        <v>99</v>
      </c>
      <c r="V140" s="12">
        <v>336</v>
      </c>
      <c r="W140" s="21">
        <f t="shared" si="32"/>
        <v>30211</v>
      </c>
      <c r="X140" s="7">
        <f t="shared" si="33"/>
        <v>4.8878223163748302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ht="14" x14ac:dyDescent="0.25">
      <c r="A141" s="13">
        <v>42869</v>
      </c>
      <c r="B141" s="14" t="s">
        <v>12</v>
      </c>
      <c r="C141" s="15">
        <f t="shared" si="27"/>
        <v>4.9112167920222154</v>
      </c>
      <c r="D141" s="16">
        <v>28520</v>
      </c>
      <c r="E141" s="16">
        <v>724</v>
      </c>
      <c r="F141" s="16">
        <v>169</v>
      </c>
      <c r="G141" s="16">
        <v>53</v>
      </c>
      <c r="H141" s="16">
        <v>183</v>
      </c>
      <c r="I141" s="22">
        <f t="shared" si="28"/>
        <v>29649</v>
      </c>
      <c r="J141" s="15">
        <f t="shared" si="29"/>
        <v>4.9341293129616517</v>
      </c>
      <c r="K141" s="16">
        <v>28067</v>
      </c>
      <c r="L141" s="16">
        <v>1082</v>
      </c>
      <c r="M141" s="16">
        <v>216</v>
      </c>
      <c r="N141" s="16">
        <v>57</v>
      </c>
      <c r="O141" s="16">
        <v>227</v>
      </c>
      <c r="P141" s="22">
        <f t="shared" si="30"/>
        <v>29649</v>
      </c>
      <c r="Q141" s="15">
        <f t="shared" si="31"/>
        <v>4.9125434247360786</v>
      </c>
      <c r="R141" s="16">
        <v>27770</v>
      </c>
      <c r="S141" s="16">
        <v>1167</v>
      </c>
      <c r="T141" s="16">
        <v>283</v>
      </c>
      <c r="U141" s="16">
        <v>98</v>
      </c>
      <c r="V141" s="16">
        <v>331</v>
      </c>
      <c r="W141" s="22">
        <f t="shared" si="32"/>
        <v>29649</v>
      </c>
      <c r="X141" s="15">
        <f t="shared" si="33"/>
        <v>4.8869776383689167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ht="14" x14ac:dyDescent="0.25">
      <c r="A142" s="26">
        <v>42870</v>
      </c>
      <c r="B142" s="11" t="s">
        <v>13</v>
      </c>
      <c r="C142" s="7">
        <f t="shared" si="27"/>
        <v>4.910462488096468</v>
      </c>
      <c r="D142" s="12">
        <v>27941</v>
      </c>
      <c r="E142" s="12">
        <v>710</v>
      </c>
      <c r="F142" s="12">
        <v>169</v>
      </c>
      <c r="G142" s="12">
        <v>52</v>
      </c>
      <c r="H142" s="12">
        <v>181</v>
      </c>
      <c r="I142" s="21">
        <f t="shared" si="28"/>
        <v>29053</v>
      </c>
      <c r="J142" s="7">
        <f t="shared" si="29"/>
        <v>4.9336385226998933</v>
      </c>
      <c r="K142" s="12">
        <v>27496</v>
      </c>
      <c r="L142" s="12">
        <v>1062</v>
      </c>
      <c r="M142" s="12">
        <v>213</v>
      </c>
      <c r="N142" s="12">
        <v>57</v>
      </c>
      <c r="O142" s="12">
        <v>225</v>
      </c>
      <c r="P142" s="21">
        <f t="shared" si="30"/>
        <v>29053</v>
      </c>
      <c r="Q142" s="7">
        <f t="shared" si="31"/>
        <v>4.9119195952225247</v>
      </c>
      <c r="R142" s="12">
        <v>27198</v>
      </c>
      <c r="S142" s="12">
        <v>1149</v>
      </c>
      <c r="T142" s="12">
        <v>279</v>
      </c>
      <c r="U142" s="12">
        <v>98</v>
      </c>
      <c r="V142" s="12">
        <v>329</v>
      </c>
      <c r="W142" s="21">
        <f t="shared" si="32"/>
        <v>29053</v>
      </c>
      <c r="X142" s="7">
        <f t="shared" si="33"/>
        <v>4.8858293463669842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ht="14" x14ac:dyDescent="0.25">
      <c r="A143" s="26">
        <v>42871</v>
      </c>
      <c r="B143" s="11" t="s">
        <v>14</v>
      </c>
      <c r="C143" s="7">
        <f t="shared" si="27"/>
        <v>4.9099960175228992</v>
      </c>
      <c r="D143" s="12">
        <v>27365</v>
      </c>
      <c r="E143" s="12">
        <v>694</v>
      </c>
      <c r="F143" s="12">
        <v>166</v>
      </c>
      <c r="G143" s="12">
        <v>52</v>
      </c>
      <c r="H143" s="12">
        <v>181</v>
      </c>
      <c r="I143" s="21">
        <f t="shared" si="28"/>
        <v>28458</v>
      </c>
      <c r="J143" s="7">
        <f t="shared" si="29"/>
        <v>4.9330241056996273</v>
      </c>
      <c r="K143" s="12">
        <v>26929</v>
      </c>
      <c r="L143" s="12">
        <v>1042</v>
      </c>
      <c r="M143" s="12">
        <v>207</v>
      </c>
      <c r="N143" s="12">
        <v>56</v>
      </c>
      <c r="O143" s="12">
        <v>224</v>
      </c>
      <c r="P143" s="21">
        <f t="shared" si="30"/>
        <v>28458</v>
      </c>
      <c r="Q143" s="7">
        <f t="shared" si="31"/>
        <v>4.9114484503478808</v>
      </c>
      <c r="R143" s="12">
        <v>26635</v>
      </c>
      <c r="S143" s="12">
        <v>1131</v>
      </c>
      <c r="T143" s="12">
        <v>272</v>
      </c>
      <c r="U143" s="12">
        <v>97</v>
      </c>
      <c r="V143" s="12">
        <v>323</v>
      </c>
      <c r="W143" s="21">
        <f t="shared" si="32"/>
        <v>28458</v>
      </c>
      <c r="X143" s="7">
        <f t="shared" si="33"/>
        <v>4.8855154965211893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ht="14" x14ac:dyDescent="0.25">
      <c r="A144" s="26">
        <v>42872</v>
      </c>
      <c r="B144" s="11" t="s">
        <v>15</v>
      </c>
      <c r="C144" s="7">
        <f t="shared" si="27"/>
        <v>4.9099276791584483</v>
      </c>
      <c r="D144" s="12">
        <v>26817</v>
      </c>
      <c r="E144" s="12">
        <v>678</v>
      </c>
      <c r="F144" s="12">
        <v>163</v>
      </c>
      <c r="G144" s="12">
        <v>52</v>
      </c>
      <c r="H144" s="12">
        <v>175</v>
      </c>
      <c r="I144" s="21">
        <f t="shared" si="28"/>
        <v>27885</v>
      </c>
      <c r="J144" s="7">
        <f t="shared" si="29"/>
        <v>4.9332974717590101</v>
      </c>
      <c r="K144" s="12">
        <v>26387</v>
      </c>
      <c r="L144" s="12">
        <v>1022</v>
      </c>
      <c r="M144" s="12">
        <v>200</v>
      </c>
      <c r="N144" s="12">
        <v>56</v>
      </c>
      <c r="O144" s="12">
        <v>220</v>
      </c>
      <c r="P144" s="21">
        <f t="shared" si="30"/>
        <v>27885</v>
      </c>
      <c r="Q144" s="7">
        <f t="shared" si="31"/>
        <v>4.9114219114219111</v>
      </c>
      <c r="R144" s="12">
        <v>26097</v>
      </c>
      <c r="S144" s="12">
        <v>1104</v>
      </c>
      <c r="T144" s="12">
        <v>269</v>
      </c>
      <c r="U144" s="12">
        <v>97</v>
      </c>
      <c r="V144" s="12">
        <v>318</v>
      </c>
      <c r="W144" s="21">
        <f t="shared" si="32"/>
        <v>27885</v>
      </c>
      <c r="X144" s="7">
        <f t="shared" si="33"/>
        <v>4.8850636542944237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ht="14" x14ac:dyDescent="0.25">
      <c r="A145" s="26">
        <v>42873</v>
      </c>
      <c r="B145" s="11" t="s">
        <v>16</v>
      </c>
      <c r="C145" s="7">
        <f t="shared" si="27"/>
        <v>4.9095523260059881</v>
      </c>
      <c r="D145" s="12">
        <v>26331</v>
      </c>
      <c r="E145" s="12">
        <v>669</v>
      </c>
      <c r="F145" s="12">
        <v>160</v>
      </c>
      <c r="G145" s="12">
        <v>52</v>
      </c>
      <c r="H145" s="12">
        <v>174</v>
      </c>
      <c r="I145" s="21">
        <f t="shared" si="28"/>
        <v>27386</v>
      </c>
      <c r="J145" s="7">
        <f t="shared" si="29"/>
        <v>4.9327758708829332</v>
      </c>
      <c r="K145" s="12">
        <v>25919</v>
      </c>
      <c r="L145" s="12">
        <v>995</v>
      </c>
      <c r="M145" s="12">
        <v>199</v>
      </c>
      <c r="N145" s="12">
        <v>55</v>
      </c>
      <c r="O145" s="12">
        <v>218</v>
      </c>
      <c r="P145" s="21">
        <f t="shared" si="30"/>
        <v>27386</v>
      </c>
      <c r="Q145" s="7">
        <f t="shared" si="31"/>
        <v>4.9112685313663915</v>
      </c>
      <c r="R145" s="12">
        <v>25627</v>
      </c>
      <c r="S145" s="12">
        <v>1083</v>
      </c>
      <c r="T145" s="12">
        <v>267</v>
      </c>
      <c r="U145" s="12">
        <v>93</v>
      </c>
      <c r="V145" s="12">
        <v>316</v>
      </c>
      <c r="W145" s="21">
        <f t="shared" si="32"/>
        <v>27386</v>
      </c>
      <c r="X145" s="7">
        <f t="shared" si="33"/>
        <v>4.8846125757686405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ht="14" x14ac:dyDescent="0.25">
      <c r="A146" s="26">
        <v>42874</v>
      </c>
      <c r="B146" s="11" t="s">
        <v>17</v>
      </c>
      <c r="C146" s="7">
        <f t="shared" si="27"/>
        <v>4.90923551048812</v>
      </c>
      <c r="D146" s="12">
        <v>25784</v>
      </c>
      <c r="E146" s="12">
        <v>659</v>
      </c>
      <c r="F146" s="12">
        <v>158</v>
      </c>
      <c r="G146" s="12">
        <v>51</v>
      </c>
      <c r="H146" s="12">
        <v>172</v>
      </c>
      <c r="I146" s="21">
        <f t="shared" si="28"/>
        <v>26824</v>
      </c>
      <c r="J146" s="7">
        <f t="shared" si="29"/>
        <v>4.9322994333432746</v>
      </c>
      <c r="K146" s="12">
        <v>25381</v>
      </c>
      <c r="L146" s="12">
        <v>978</v>
      </c>
      <c r="M146" s="12">
        <v>196</v>
      </c>
      <c r="N146" s="12">
        <v>54</v>
      </c>
      <c r="O146" s="12">
        <v>215</v>
      </c>
      <c r="P146" s="21">
        <f t="shared" si="30"/>
        <v>26824</v>
      </c>
      <c r="Q146" s="7">
        <f t="shared" si="31"/>
        <v>4.910826125857441</v>
      </c>
      <c r="R146" s="12">
        <v>25098</v>
      </c>
      <c r="S146" s="12">
        <v>1064</v>
      </c>
      <c r="T146" s="12">
        <v>263</v>
      </c>
      <c r="U146" s="12">
        <v>90</v>
      </c>
      <c r="V146" s="12">
        <v>309</v>
      </c>
      <c r="W146" s="21">
        <f t="shared" si="32"/>
        <v>26824</v>
      </c>
      <c r="X146" s="7">
        <f t="shared" si="33"/>
        <v>4.8845809722636444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ht="14" x14ac:dyDescent="0.25">
      <c r="A147" s="26">
        <v>42875</v>
      </c>
      <c r="B147" s="11" t="s">
        <v>18</v>
      </c>
      <c r="C147" s="7">
        <f t="shared" si="27"/>
        <v>4.9095377815036381</v>
      </c>
      <c r="D147" s="12">
        <v>25225</v>
      </c>
      <c r="E147" s="12">
        <v>642</v>
      </c>
      <c r="F147" s="12">
        <v>155</v>
      </c>
      <c r="G147" s="12">
        <v>51</v>
      </c>
      <c r="H147" s="12">
        <v>170</v>
      </c>
      <c r="I147" s="21">
        <f t="shared" si="28"/>
        <v>26243</v>
      </c>
      <c r="J147" s="7">
        <f t="shared" si="29"/>
        <v>4.9319818618298212</v>
      </c>
      <c r="K147" s="12">
        <v>24834</v>
      </c>
      <c r="L147" s="12">
        <v>951</v>
      </c>
      <c r="M147" s="12">
        <v>195</v>
      </c>
      <c r="N147" s="12">
        <v>52</v>
      </c>
      <c r="O147" s="12">
        <v>211</v>
      </c>
      <c r="P147" s="21">
        <f t="shared" si="30"/>
        <v>26243</v>
      </c>
      <c r="Q147" s="7">
        <f t="shared" si="31"/>
        <v>4.9107952596882978</v>
      </c>
      <c r="R147" s="12">
        <v>24577</v>
      </c>
      <c r="S147" s="12">
        <v>1024</v>
      </c>
      <c r="T147" s="12">
        <v>254</v>
      </c>
      <c r="U147" s="12">
        <v>88</v>
      </c>
      <c r="V147" s="12">
        <v>300</v>
      </c>
      <c r="W147" s="21">
        <f t="shared" si="32"/>
        <v>26243</v>
      </c>
      <c r="X147" s="7">
        <f t="shared" si="33"/>
        <v>4.8858362229927979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ht="14" x14ac:dyDescent="0.25">
      <c r="A148" s="13">
        <v>42876</v>
      </c>
      <c r="B148" s="14" t="s">
        <v>12</v>
      </c>
      <c r="C148" s="15">
        <f t="shared" si="27"/>
        <v>4.9097422693818107</v>
      </c>
      <c r="D148" s="16">
        <v>24640</v>
      </c>
      <c r="E148" s="16">
        <v>627</v>
      </c>
      <c r="F148" s="16">
        <v>151</v>
      </c>
      <c r="G148" s="16">
        <v>50</v>
      </c>
      <c r="H148" s="16">
        <v>166</v>
      </c>
      <c r="I148" s="22">
        <f t="shared" si="28"/>
        <v>25634</v>
      </c>
      <c r="J148" s="15">
        <f t="shared" si="29"/>
        <v>4.93200436919716</v>
      </c>
      <c r="K148" s="16">
        <v>24258</v>
      </c>
      <c r="L148" s="16">
        <v>931</v>
      </c>
      <c r="M148" s="16">
        <v>186</v>
      </c>
      <c r="N148" s="16">
        <v>52</v>
      </c>
      <c r="O148" s="16">
        <v>207</v>
      </c>
      <c r="P148" s="22">
        <f t="shared" si="30"/>
        <v>25634</v>
      </c>
      <c r="Q148" s="15">
        <f t="shared" si="31"/>
        <v>4.9107825544199111</v>
      </c>
      <c r="R148" s="16">
        <v>24013</v>
      </c>
      <c r="S148" s="16">
        <v>1002</v>
      </c>
      <c r="T148" s="16">
        <v>240</v>
      </c>
      <c r="U148" s="16">
        <v>87</v>
      </c>
      <c r="V148" s="16">
        <v>292</v>
      </c>
      <c r="W148" s="22">
        <f t="shared" si="32"/>
        <v>25634</v>
      </c>
      <c r="X148" s="15">
        <f t="shared" si="33"/>
        <v>4.886439884528361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ht="14" x14ac:dyDescent="0.25">
      <c r="A149" s="26">
        <v>42877</v>
      </c>
      <c r="B149" s="11" t="s">
        <v>13</v>
      </c>
      <c r="C149" s="7">
        <f t="shared" si="27"/>
        <v>4.9092999286450487</v>
      </c>
      <c r="D149" s="12">
        <v>24238</v>
      </c>
      <c r="E149" s="12">
        <v>620</v>
      </c>
      <c r="F149" s="12">
        <v>151</v>
      </c>
      <c r="G149" s="12">
        <v>51</v>
      </c>
      <c r="H149" s="12">
        <v>166</v>
      </c>
      <c r="I149" s="21">
        <f t="shared" si="28"/>
        <v>25226</v>
      </c>
      <c r="J149" s="7">
        <f t="shared" si="29"/>
        <v>4.9310631887734875</v>
      </c>
      <c r="K149" s="12">
        <v>23868</v>
      </c>
      <c r="L149" s="12">
        <v>914</v>
      </c>
      <c r="M149" s="12">
        <v>188</v>
      </c>
      <c r="N149" s="12">
        <v>51</v>
      </c>
      <c r="O149" s="12">
        <v>205</v>
      </c>
      <c r="P149" s="21">
        <f t="shared" si="30"/>
        <v>25226</v>
      </c>
      <c r="Q149" s="7">
        <f t="shared" si="31"/>
        <v>4.9102909696345041</v>
      </c>
      <c r="R149" s="12">
        <v>23632</v>
      </c>
      <c r="S149" s="12">
        <v>984</v>
      </c>
      <c r="T149" s="12">
        <v>238</v>
      </c>
      <c r="U149" s="12">
        <v>86</v>
      </c>
      <c r="V149" s="12">
        <v>286</v>
      </c>
      <c r="W149" s="21">
        <f t="shared" si="32"/>
        <v>25226</v>
      </c>
      <c r="X149" s="7">
        <f t="shared" si="33"/>
        <v>4.8865456275271546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ht="14" x14ac:dyDescent="0.25">
      <c r="A150" s="26">
        <v>42878</v>
      </c>
      <c r="B150" s="11" t="s">
        <v>14</v>
      </c>
      <c r="C150" s="7">
        <f t="shared" si="27"/>
        <v>4.9092020254932773</v>
      </c>
      <c r="D150" s="12">
        <v>23840</v>
      </c>
      <c r="E150" s="12">
        <v>613</v>
      </c>
      <c r="F150" s="12">
        <v>149</v>
      </c>
      <c r="G150" s="12">
        <v>50</v>
      </c>
      <c r="H150" s="12">
        <v>165</v>
      </c>
      <c r="I150" s="21">
        <f t="shared" si="28"/>
        <v>24817</v>
      </c>
      <c r="J150" s="7">
        <f t="shared" si="29"/>
        <v>4.9306523753878393</v>
      </c>
      <c r="K150" s="12">
        <v>23475</v>
      </c>
      <c r="L150" s="12">
        <v>903</v>
      </c>
      <c r="M150" s="12">
        <v>189</v>
      </c>
      <c r="N150" s="12">
        <v>48</v>
      </c>
      <c r="O150" s="12">
        <v>202</v>
      </c>
      <c r="P150" s="21">
        <f t="shared" si="30"/>
        <v>24817</v>
      </c>
      <c r="Q150" s="7">
        <f t="shared" si="31"/>
        <v>4.9100213563283237</v>
      </c>
      <c r="R150" s="12">
        <v>23251</v>
      </c>
      <c r="S150" s="12">
        <v>967</v>
      </c>
      <c r="T150" s="12">
        <v>238</v>
      </c>
      <c r="U150" s="12">
        <v>81</v>
      </c>
      <c r="V150" s="12">
        <v>280</v>
      </c>
      <c r="W150" s="21">
        <f t="shared" si="32"/>
        <v>24817</v>
      </c>
      <c r="X150" s="7">
        <f t="shared" si="33"/>
        <v>4.8869323447636699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ht="14" x14ac:dyDescent="0.25">
      <c r="A151" s="26">
        <v>42879</v>
      </c>
      <c r="B151" s="11" t="s">
        <v>15</v>
      </c>
      <c r="C151" s="7">
        <f t="shared" si="27"/>
        <v>4.9096839209598135</v>
      </c>
      <c r="D151" s="12">
        <v>23511</v>
      </c>
      <c r="E151" s="12">
        <v>604</v>
      </c>
      <c r="F151" s="12">
        <v>151</v>
      </c>
      <c r="G151" s="12">
        <v>49</v>
      </c>
      <c r="H151" s="12">
        <v>162</v>
      </c>
      <c r="I151" s="21">
        <f t="shared" si="28"/>
        <v>24477</v>
      </c>
      <c r="J151" s="7">
        <f t="shared" si="29"/>
        <v>4.9305061894840057</v>
      </c>
      <c r="K151" s="12">
        <v>23152</v>
      </c>
      <c r="L151" s="12">
        <v>895</v>
      </c>
      <c r="M151" s="12">
        <v>185</v>
      </c>
      <c r="N151" s="12">
        <v>48</v>
      </c>
      <c r="O151" s="12">
        <v>197</v>
      </c>
      <c r="P151" s="21">
        <f t="shared" si="30"/>
        <v>24477</v>
      </c>
      <c r="Q151" s="7">
        <f t="shared" si="31"/>
        <v>4.9102422682518281</v>
      </c>
      <c r="R151" s="12">
        <v>22938</v>
      </c>
      <c r="S151" s="12">
        <v>957</v>
      </c>
      <c r="T151" s="12">
        <v>237</v>
      </c>
      <c r="U151" s="12">
        <v>77</v>
      </c>
      <c r="V151" s="12">
        <v>268</v>
      </c>
      <c r="W151" s="21">
        <f t="shared" si="32"/>
        <v>24477</v>
      </c>
      <c r="X151" s="7">
        <f t="shared" si="33"/>
        <v>4.8883033051436042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ht="14" x14ac:dyDescent="0.25">
      <c r="A152" s="26">
        <v>42880</v>
      </c>
      <c r="B152" s="11" t="s">
        <v>16</v>
      </c>
      <c r="C152" s="7">
        <f t="shared" si="27"/>
        <v>4.9101506926891254</v>
      </c>
      <c r="D152" s="12">
        <v>23182</v>
      </c>
      <c r="E152" s="12">
        <v>596</v>
      </c>
      <c r="F152" s="12">
        <v>150</v>
      </c>
      <c r="G152" s="12">
        <v>49</v>
      </c>
      <c r="H152" s="12">
        <v>156</v>
      </c>
      <c r="I152" s="21">
        <f t="shared" si="28"/>
        <v>24133</v>
      </c>
      <c r="J152" s="7">
        <f t="shared" si="29"/>
        <v>4.9309244602826006</v>
      </c>
      <c r="K152" s="12">
        <v>22829</v>
      </c>
      <c r="L152" s="12">
        <v>883</v>
      </c>
      <c r="M152" s="12">
        <v>182</v>
      </c>
      <c r="N152" s="12">
        <v>48</v>
      </c>
      <c r="O152" s="12">
        <v>191</v>
      </c>
      <c r="P152" s="21">
        <f t="shared" si="30"/>
        <v>24133</v>
      </c>
      <c r="Q152" s="7">
        <f t="shared" si="31"/>
        <v>4.9107031865081012</v>
      </c>
      <c r="R152" s="12">
        <v>22618</v>
      </c>
      <c r="S152" s="12">
        <v>946</v>
      </c>
      <c r="T152" s="12">
        <v>232</v>
      </c>
      <c r="U152" s="12">
        <v>75</v>
      </c>
      <c r="V152" s="12">
        <v>262</v>
      </c>
      <c r="W152" s="21">
        <f t="shared" si="32"/>
        <v>24133</v>
      </c>
      <c r="X152" s="7">
        <f t="shared" si="33"/>
        <v>4.8888244312766753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ht="14" x14ac:dyDescent="0.25">
      <c r="A153" s="26">
        <v>42881</v>
      </c>
      <c r="B153" s="11" t="s">
        <v>17</v>
      </c>
      <c r="C153" s="7">
        <f t="shared" si="27"/>
        <v>4.9099421608265947</v>
      </c>
      <c r="D153" s="12">
        <v>22804</v>
      </c>
      <c r="E153" s="12">
        <v>588</v>
      </c>
      <c r="F153" s="12">
        <v>148</v>
      </c>
      <c r="G153" s="12">
        <v>49</v>
      </c>
      <c r="H153" s="12">
        <v>155</v>
      </c>
      <c r="I153" s="21">
        <f t="shared" si="28"/>
        <v>23744</v>
      </c>
      <c r="J153" s="7">
        <f t="shared" si="29"/>
        <v>4.9304666442048521</v>
      </c>
      <c r="K153" s="12">
        <v>22453</v>
      </c>
      <c r="L153" s="12">
        <v>876</v>
      </c>
      <c r="M153" s="12">
        <v>179</v>
      </c>
      <c r="N153" s="12">
        <v>47</v>
      </c>
      <c r="O153" s="12">
        <v>189</v>
      </c>
      <c r="P153" s="21">
        <f t="shared" si="30"/>
        <v>23744</v>
      </c>
      <c r="Q153" s="7">
        <f t="shared" si="31"/>
        <v>4.9102510107816713</v>
      </c>
      <c r="R153" s="12">
        <v>22252</v>
      </c>
      <c r="S153" s="12">
        <v>936</v>
      </c>
      <c r="T153" s="12">
        <v>228</v>
      </c>
      <c r="U153" s="12">
        <v>71</v>
      </c>
      <c r="V153" s="12">
        <v>257</v>
      </c>
      <c r="W153" s="21">
        <f t="shared" si="32"/>
        <v>23744</v>
      </c>
      <c r="X153" s="7">
        <f t="shared" si="33"/>
        <v>4.8891088274932617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ht="14" x14ac:dyDescent="0.25">
      <c r="A154" s="26">
        <v>42882</v>
      </c>
      <c r="B154" s="11" t="s">
        <v>18</v>
      </c>
      <c r="C154" s="7">
        <f t="shared" si="27"/>
        <v>4.9095648199722923</v>
      </c>
      <c r="D154" s="12">
        <v>22415</v>
      </c>
      <c r="E154" s="12">
        <v>579</v>
      </c>
      <c r="F154" s="12">
        <v>145</v>
      </c>
      <c r="G154" s="12">
        <v>46</v>
      </c>
      <c r="H154" s="12">
        <v>154</v>
      </c>
      <c r="I154" s="21">
        <f t="shared" si="28"/>
        <v>23339</v>
      </c>
      <c r="J154" s="7">
        <f t="shared" si="29"/>
        <v>4.9304597454903814</v>
      </c>
      <c r="K154" s="12">
        <v>22067</v>
      </c>
      <c r="L154" s="12">
        <v>858</v>
      </c>
      <c r="M154" s="12">
        <v>179</v>
      </c>
      <c r="N154" s="12">
        <v>44</v>
      </c>
      <c r="O154" s="12">
        <v>191</v>
      </c>
      <c r="P154" s="21">
        <f t="shared" si="30"/>
        <v>23339</v>
      </c>
      <c r="Q154" s="7">
        <f t="shared" si="31"/>
        <v>4.9095076909893312</v>
      </c>
      <c r="R154" s="12">
        <v>21874</v>
      </c>
      <c r="S154" s="12">
        <v>916</v>
      </c>
      <c r="T154" s="12">
        <v>223</v>
      </c>
      <c r="U154" s="12">
        <v>69</v>
      </c>
      <c r="V154" s="12">
        <v>257</v>
      </c>
      <c r="W154" s="21">
        <f t="shared" si="32"/>
        <v>23339</v>
      </c>
      <c r="X154" s="7">
        <f t="shared" si="33"/>
        <v>4.8887270234371654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ht="14" x14ac:dyDescent="0.25">
      <c r="A155" s="13">
        <v>42883</v>
      </c>
      <c r="B155" s="14" t="s">
        <v>12</v>
      </c>
      <c r="C155" s="15">
        <f t="shared" si="27"/>
        <v>4.9102339948130664</v>
      </c>
      <c r="D155" s="16">
        <v>21976</v>
      </c>
      <c r="E155" s="16">
        <v>561</v>
      </c>
      <c r="F155" s="16">
        <v>144</v>
      </c>
      <c r="G155" s="16">
        <v>46</v>
      </c>
      <c r="H155" s="16">
        <v>151</v>
      </c>
      <c r="I155" s="22">
        <f t="shared" si="28"/>
        <v>22878</v>
      </c>
      <c r="J155" s="15">
        <f t="shared" si="29"/>
        <v>4.9304572077978843</v>
      </c>
      <c r="K155" s="16">
        <v>21642</v>
      </c>
      <c r="L155" s="16">
        <v>831</v>
      </c>
      <c r="M155" s="16">
        <v>176</v>
      </c>
      <c r="N155" s="16">
        <v>43</v>
      </c>
      <c r="O155" s="16">
        <v>186</v>
      </c>
      <c r="P155" s="22">
        <f t="shared" si="30"/>
        <v>22878</v>
      </c>
      <c r="Q155" s="15">
        <f t="shared" si="31"/>
        <v>4.9101320045458516</v>
      </c>
      <c r="R155" s="16">
        <v>21457</v>
      </c>
      <c r="S155" s="16">
        <v>890</v>
      </c>
      <c r="T155" s="16">
        <v>219</v>
      </c>
      <c r="U155" s="16">
        <v>62</v>
      </c>
      <c r="V155" s="16">
        <v>250</v>
      </c>
      <c r="W155" s="22">
        <f t="shared" si="32"/>
        <v>22878</v>
      </c>
      <c r="X155" s="15">
        <f t="shared" si="33"/>
        <v>4.8901127720954625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ht="14" x14ac:dyDescent="0.25">
      <c r="A156" s="26">
        <v>42884</v>
      </c>
      <c r="B156" s="11" t="s">
        <v>13</v>
      </c>
      <c r="C156" s="7">
        <f t="shared" si="27"/>
        <v>4.9112326087922833</v>
      </c>
      <c r="D156" s="12">
        <v>21612</v>
      </c>
      <c r="E156" s="12">
        <v>557</v>
      </c>
      <c r="F156" s="12">
        <v>138</v>
      </c>
      <c r="G156" s="12">
        <v>44</v>
      </c>
      <c r="H156" s="12">
        <v>146</v>
      </c>
      <c r="I156" s="21">
        <f t="shared" si="28"/>
        <v>22497</v>
      </c>
      <c r="J156" s="7">
        <f t="shared" si="29"/>
        <v>4.931146375072232</v>
      </c>
      <c r="K156" s="12">
        <v>21284</v>
      </c>
      <c r="L156" s="12">
        <v>821</v>
      </c>
      <c r="M156" s="12">
        <v>169</v>
      </c>
      <c r="N156" s="12">
        <v>43</v>
      </c>
      <c r="O156" s="12">
        <v>180</v>
      </c>
      <c r="P156" s="21">
        <f t="shared" si="30"/>
        <v>22497</v>
      </c>
      <c r="Q156" s="7">
        <f t="shared" si="31"/>
        <v>4.9107436547095169</v>
      </c>
      <c r="R156" s="12">
        <v>21114</v>
      </c>
      <c r="S156" s="12">
        <v>872</v>
      </c>
      <c r="T156" s="12">
        <v>210</v>
      </c>
      <c r="U156" s="12">
        <v>62</v>
      </c>
      <c r="V156" s="12">
        <v>239</v>
      </c>
      <c r="W156" s="21">
        <f t="shared" si="32"/>
        <v>22497</v>
      </c>
      <c r="X156" s="7">
        <f t="shared" si="33"/>
        <v>4.8918077965951019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ht="14" x14ac:dyDescent="0.25">
      <c r="A157" s="26">
        <v>42885</v>
      </c>
      <c r="B157" s="11" t="s">
        <v>14</v>
      </c>
      <c r="C157" s="7">
        <f t="shared" si="27"/>
        <v>4.9122039251071508</v>
      </c>
      <c r="D157" s="12">
        <v>21295</v>
      </c>
      <c r="E157" s="12">
        <v>550</v>
      </c>
      <c r="F157" s="12">
        <v>135</v>
      </c>
      <c r="G157" s="12">
        <v>42</v>
      </c>
      <c r="H157" s="12">
        <v>143</v>
      </c>
      <c r="I157" s="21">
        <f t="shared" si="28"/>
        <v>22165</v>
      </c>
      <c r="J157" s="7">
        <f t="shared" si="29"/>
        <v>4.9315136476426797</v>
      </c>
      <c r="K157" s="12">
        <v>20979</v>
      </c>
      <c r="L157" s="12">
        <v>805</v>
      </c>
      <c r="M157" s="12">
        <v>164</v>
      </c>
      <c r="N157" s="12">
        <v>40</v>
      </c>
      <c r="O157" s="12">
        <v>177</v>
      </c>
      <c r="P157" s="21">
        <f t="shared" si="30"/>
        <v>22165</v>
      </c>
      <c r="Q157" s="7">
        <f t="shared" si="31"/>
        <v>4.9115271824949245</v>
      </c>
      <c r="R157" s="12">
        <v>20819</v>
      </c>
      <c r="S157" s="12">
        <v>856</v>
      </c>
      <c r="T157" s="12">
        <v>199</v>
      </c>
      <c r="U157" s="12">
        <v>59</v>
      </c>
      <c r="V157" s="12">
        <v>232</v>
      </c>
      <c r="W157" s="21">
        <f t="shared" si="32"/>
        <v>22165</v>
      </c>
      <c r="X157" s="7">
        <f t="shared" si="33"/>
        <v>4.8935709451838481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ht="14" x14ac:dyDescent="0.25">
      <c r="A158" s="26">
        <v>42886</v>
      </c>
      <c r="B158" s="11" t="s">
        <v>15</v>
      </c>
      <c r="C158" s="7">
        <f t="shared" si="27"/>
        <v>4.9136549868525661</v>
      </c>
      <c r="D158" s="12">
        <v>20951</v>
      </c>
      <c r="E158" s="12">
        <v>542</v>
      </c>
      <c r="F158" s="12">
        <v>134</v>
      </c>
      <c r="G158" s="12">
        <v>41</v>
      </c>
      <c r="H158" s="12">
        <v>136</v>
      </c>
      <c r="I158" s="21">
        <f t="shared" si="28"/>
        <v>21804</v>
      </c>
      <c r="J158" s="7">
        <f t="shared" si="29"/>
        <v>4.9322601357549072</v>
      </c>
      <c r="K158" s="12">
        <v>20649</v>
      </c>
      <c r="L158" s="12">
        <v>789</v>
      </c>
      <c r="M158" s="12">
        <v>158</v>
      </c>
      <c r="N158" s="12">
        <v>38</v>
      </c>
      <c r="O158" s="12">
        <v>170</v>
      </c>
      <c r="P158" s="21">
        <f t="shared" si="30"/>
        <v>21804</v>
      </c>
      <c r="Q158" s="7">
        <f t="shared" si="31"/>
        <v>4.9129058888277379</v>
      </c>
      <c r="R158" s="12">
        <v>20500</v>
      </c>
      <c r="S158" s="12">
        <v>832</v>
      </c>
      <c r="T158" s="12">
        <v>197</v>
      </c>
      <c r="U158" s="12">
        <v>54</v>
      </c>
      <c r="V158" s="12">
        <v>221</v>
      </c>
      <c r="W158" s="21">
        <f t="shared" si="32"/>
        <v>21804</v>
      </c>
      <c r="X158" s="7">
        <f t="shared" si="33"/>
        <v>4.8957989359750504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ht="14" x14ac:dyDescent="0.25">
      <c r="A159" s="27">
        <v>42856</v>
      </c>
      <c r="B159" s="11" t="s">
        <v>19</v>
      </c>
      <c r="C159" s="7">
        <f t="shared" ref="C159:X159" si="34">AVERAGE(C128:C158)</f>
        <v>4.9114793542134763</v>
      </c>
      <c r="D159" s="12">
        <f t="shared" si="34"/>
        <v>26558.129032258064</v>
      </c>
      <c r="E159" s="12">
        <f t="shared" si="34"/>
        <v>669.48387096774195</v>
      </c>
      <c r="F159" s="12">
        <f t="shared" si="34"/>
        <v>159.96774193548387</v>
      </c>
      <c r="G159" s="12">
        <f t="shared" si="34"/>
        <v>50.225806451612904</v>
      </c>
      <c r="H159" s="12">
        <f t="shared" si="34"/>
        <v>172.83870967741936</v>
      </c>
      <c r="I159" s="12">
        <f t="shared" si="34"/>
        <v>27610.645161290322</v>
      </c>
      <c r="J159" s="7">
        <f t="shared" si="34"/>
        <v>4.9334370140473665</v>
      </c>
      <c r="K159" s="12">
        <f t="shared" si="34"/>
        <v>26141.967741935485</v>
      </c>
      <c r="L159" s="12">
        <f t="shared" si="34"/>
        <v>1000.3548387096774</v>
      </c>
      <c r="M159" s="12">
        <f t="shared" si="34"/>
        <v>201.58064516129033</v>
      </c>
      <c r="N159" s="12">
        <f t="shared" si="34"/>
        <v>53.516129032258064</v>
      </c>
      <c r="O159" s="12">
        <f t="shared" si="34"/>
        <v>213.2258064516129</v>
      </c>
      <c r="P159" s="12">
        <f t="shared" si="34"/>
        <v>27610.645161290322</v>
      </c>
      <c r="Q159" s="7">
        <f t="shared" si="34"/>
        <v>4.912295320159382</v>
      </c>
      <c r="R159" s="12">
        <f t="shared" si="34"/>
        <v>25887.806451612902</v>
      </c>
      <c r="S159" s="12">
        <f t="shared" si="34"/>
        <v>1068.8709677419354</v>
      </c>
      <c r="T159" s="12">
        <f t="shared" si="34"/>
        <v>261.61290322580646</v>
      </c>
      <c r="U159" s="12">
        <f t="shared" si="34"/>
        <v>87.290322580645167</v>
      </c>
      <c r="V159" s="12">
        <f t="shared" si="34"/>
        <v>305.06451612903226</v>
      </c>
      <c r="W159" s="12">
        <f t="shared" si="34"/>
        <v>27610.645161290322</v>
      </c>
      <c r="X159" s="7">
        <f t="shared" si="34"/>
        <v>4.8887057284336786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ht="12.75" customHeight="1" x14ac:dyDescent="0.25">
      <c r="A160" s="10">
        <v>42887</v>
      </c>
      <c r="B160" s="11" t="s">
        <v>16</v>
      </c>
      <c r="C160" s="7">
        <f t="shared" ref="C160:C189" si="35">AVERAGE(J160,Q160,X160)</f>
        <v>4.9146194493371658</v>
      </c>
      <c r="D160" s="12">
        <v>20731</v>
      </c>
      <c r="E160" s="12">
        <v>534</v>
      </c>
      <c r="F160" s="12">
        <v>133</v>
      </c>
      <c r="G160" s="12">
        <v>41</v>
      </c>
      <c r="H160" s="12">
        <v>135</v>
      </c>
      <c r="I160" s="21">
        <f t="shared" ref="I160:I189" si="36">SUM(D160:H160)</f>
        <v>21574</v>
      </c>
      <c r="J160" s="7">
        <f t="shared" ref="J160:J189" si="37">(D160*5+E160*4+F160*3+G160*2+H160*1)/I160</f>
        <v>4.9321868916288123</v>
      </c>
      <c r="K160" s="12">
        <v>20441</v>
      </c>
      <c r="L160" s="12">
        <v>775</v>
      </c>
      <c r="M160" s="12">
        <v>155</v>
      </c>
      <c r="N160" s="12">
        <v>38</v>
      </c>
      <c r="O160" s="12">
        <v>165</v>
      </c>
      <c r="P160" s="21">
        <f t="shared" ref="P160:P189" si="38">SUM(K160:O160)</f>
        <v>21574</v>
      </c>
      <c r="Q160" s="7">
        <f t="shared" ref="Q160:Q189" si="39">(K160*5+L160*4+M160*3+N160*2+O160*1)/P160</f>
        <v>4.913831463799017</v>
      </c>
      <c r="R160" s="12">
        <v>20304</v>
      </c>
      <c r="S160" s="12">
        <v>814</v>
      </c>
      <c r="T160" s="12">
        <v>191</v>
      </c>
      <c r="U160" s="12">
        <v>52</v>
      </c>
      <c r="V160" s="12">
        <v>213</v>
      </c>
      <c r="W160" s="21">
        <f t="shared" ref="W160:W189" si="40">SUM(R160:V160)</f>
        <v>21574</v>
      </c>
      <c r="X160" s="7">
        <f t="shared" ref="X160:X189" si="41">(R160*5+S160*4+T160*3+U160*2+V160*1)/W160</f>
        <v>4.8978399925836653</v>
      </c>
    </row>
    <row r="161" spans="1:24" ht="12.75" customHeight="1" x14ac:dyDescent="0.25">
      <c r="A161" s="10">
        <v>42888</v>
      </c>
      <c r="B161" s="11" t="s">
        <v>17</v>
      </c>
      <c r="C161" s="7">
        <f t="shared" si="35"/>
        <v>4.9145170872025759</v>
      </c>
      <c r="D161" s="12">
        <v>20489</v>
      </c>
      <c r="E161" s="12">
        <v>526</v>
      </c>
      <c r="F161" s="12">
        <v>133</v>
      </c>
      <c r="G161" s="12">
        <v>42</v>
      </c>
      <c r="H161" s="12">
        <v>132</v>
      </c>
      <c r="I161" s="21">
        <f t="shared" si="36"/>
        <v>21322</v>
      </c>
      <c r="J161" s="7">
        <f t="shared" si="37"/>
        <v>4.9321827220710999</v>
      </c>
      <c r="K161" s="12">
        <v>20196</v>
      </c>
      <c r="L161" s="12">
        <v>767</v>
      </c>
      <c r="M161" s="12">
        <v>158</v>
      </c>
      <c r="N161" s="12">
        <v>37</v>
      </c>
      <c r="O161" s="12">
        <v>164</v>
      </c>
      <c r="P161" s="21">
        <f t="shared" si="38"/>
        <v>21322</v>
      </c>
      <c r="Q161" s="7">
        <f t="shared" si="39"/>
        <v>4.9132351561767189</v>
      </c>
      <c r="R161" s="12">
        <v>20065</v>
      </c>
      <c r="S161" s="12">
        <v>809</v>
      </c>
      <c r="T161" s="12">
        <v>189</v>
      </c>
      <c r="U161" s="12">
        <v>51</v>
      </c>
      <c r="V161" s="12">
        <v>208</v>
      </c>
      <c r="W161" s="21">
        <f t="shared" si="40"/>
        <v>21322</v>
      </c>
      <c r="X161" s="7">
        <f t="shared" si="41"/>
        <v>4.8981333833599097</v>
      </c>
    </row>
    <row r="162" spans="1:24" ht="12.75" customHeight="1" x14ac:dyDescent="0.25">
      <c r="A162" s="10">
        <v>42889</v>
      </c>
      <c r="B162" s="11" t="s">
        <v>18</v>
      </c>
      <c r="C162" s="7">
        <f t="shared" si="35"/>
        <v>4.9148495765389963</v>
      </c>
      <c r="D162" s="12">
        <v>20276</v>
      </c>
      <c r="E162" s="12">
        <v>518</v>
      </c>
      <c r="F162" s="12">
        <v>131</v>
      </c>
      <c r="G162" s="12">
        <v>42</v>
      </c>
      <c r="H162" s="12">
        <v>129</v>
      </c>
      <c r="I162" s="21">
        <f t="shared" si="36"/>
        <v>21096</v>
      </c>
      <c r="J162" s="7">
        <f t="shared" si="37"/>
        <v>4.9325938566552905</v>
      </c>
      <c r="K162" s="12">
        <v>19983</v>
      </c>
      <c r="L162" s="12">
        <v>758</v>
      </c>
      <c r="M162" s="12">
        <v>155</v>
      </c>
      <c r="N162" s="12">
        <v>37</v>
      </c>
      <c r="O162" s="12">
        <v>163</v>
      </c>
      <c r="P162" s="21">
        <f t="shared" si="38"/>
        <v>21096</v>
      </c>
      <c r="Q162" s="7">
        <f t="shared" si="39"/>
        <v>4.9132062950322339</v>
      </c>
      <c r="R162" s="12">
        <v>19859</v>
      </c>
      <c r="S162" s="12">
        <v>798</v>
      </c>
      <c r="T162" s="12">
        <v>184</v>
      </c>
      <c r="U162" s="12">
        <v>50</v>
      </c>
      <c r="V162" s="12">
        <v>205</v>
      </c>
      <c r="W162" s="21">
        <f t="shared" si="40"/>
        <v>21096</v>
      </c>
      <c r="X162" s="7">
        <f t="shared" si="41"/>
        <v>4.8987485779294655</v>
      </c>
    </row>
    <row r="163" spans="1:24" ht="12.75" customHeight="1" x14ac:dyDescent="0.25">
      <c r="A163" s="10">
        <v>42890</v>
      </c>
      <c r="B163" s="11" t="s">
        <v>12</v>
      </c>
      <c r="C163" s="7">
        <f t="shared" si="35"/>
        <v>4.9149677811355756</v>
      </c>
      <c r="D163" s="12">
        <v>20033</v>
      </c>
      <c r="E163" s="12">
        <v>518</v>
      </c>
      <c r="F163" s="12">
        <v>128</v>
      </c>
      <c r="G163" s="12">
        <v>42</v>
      </c>
      <c r="H163" s="12">
        <v>126</v>
      </c>
      <c r="I163" s="21">
        <f t="shared" si="36"/>
        <v>20847</v>
      </c>
      <c r="J163" s="7">
        <f t="shared" si="37"/>
        <v>4.9326521801698089</v>
      </c>
      <c r="K163" s="12">
        <v>19743</v>
      </c>
      <c r="L163" s="12">
        <v>753</v>
      </c>
      <c r="M163" s="12">
        <v>154</v>
      </c>
      <c r="N163" s="12">
        <v>36</v>
      </c>
      <c r="O163" s="12">
        <v>161</v>
      </c>
      <c r="P163" s="21">
        <f t="shared" si="38"/>
        <v>20847</v>
      </c>
      <c r="Q163" s="7">
        <f t="shared" si="39"/>
        <v>4.9130330503189912</v>
      </c>
      <c r="R163" s="12">
        <v>19624</v>
      </c>
      <c r="S163" s="12">
        <v>793</v>
      </c>
      <c r="T163" s="12">
        <v>181</v>
      </c>
      <c r="U163" s="12">
        <v>50</v>
      </c>
      <c r="V163" s="12">
        <v>199</v>
      </c>
      <c r="W163" s="21">
        <f t="shared" si="40"/>
        <v>20847</v>
      </c>
      <c r="X163" s="7">
        <f t="shared" si="41"/>
        <v>4.899218112917926</v>
      </c>
    </row>
    <row r="164" spans="1:24" ht="12.75" customHeight="1" x14ac:dyDescent="0.25">
      <c r="A164" s="10">
        <v>42891</v>
      </c>
      <c r="B164" s="11" t="s">
        <v>13</v>
      </c>
      <c r="C164" s="7">
        <f t="shared" si="35"/>
        <v>4.9157411878319648</v>
      </c>
      <c r="D164" s="12">
        <v>19907</v>
      </c>
      <c r="E164" s="12">
        <v>514</v>
      </c>
      <c r="F164" s="12">
        <v>127</v>
      </c>
      <c r="G164" s="12">
        <v>41</v>
      </c>
      <c r="H164" s="12">
        <v>121</v>
      </c>
      <c r="I164" s="21">
        <f t="shared" si="36"/>
        <v>20710</v>
      </c>
      <c r="J164" s="7">
        <f t="shared" si="37"/>
        <v>4.9336069531627231</v>
      </c>
      <c r="K164" s="12">
        <v>19615</v>
      </c>
      <c r="L164" s="12">
        <v>752</v>
      </c>
      <c r="M164" s="12">
        <v>151</v>
      </c>
      <c r="N164" s="12">
        <v>35</v>
      </c>
      <c r="O164" s="12">
        <v>157</v>
      </c>
      <c r="P164" s="21">
        <f t="shared" si="38"/>
        <v>20710</v>
      </c>
      <c r="Q164" s="7">
        <f t="shared" si="39"/>
        <v>4.9137131820376627</v>
      </c>
      <c r="R164" s="12">
        <v>19498</v>
      </c>
      <c r="S164" s="12">
        <v>791</v>
      </c>
      <c r="T164" s="12">
        <v>177</v>
      </c>
      <c r="U164" s="12">
        <v>48</v>
      </c>
      <c r="V164" s="12">
        <v>196</v>
      </c>
      <c r="W164" s="21">
        <f t="shared" si="40"/>
        <v>20710</v>
      </c>
      <c r="X164" s="7">
        <f t="shared" si="41"/>
        <v>4.8999034282955094</v>
      </c>
    </row>
    <row r="165" spans="1:24" ht="12.75" customHeight="1" x14ac:dyDescent="0.25">
      <c r="A165" s="10">
        <v>42892</v>
      </c>
      <c r="B165" s="11" t="s">
        <v>14</v>
      </c>
      <c r="C165" s="7">
        <f t="shared" si="35"/>
        <v>4.9170911560665607</v>
      </c>
      <c r="D165" s="12">
        <v>19821</v>
      </c>
      <c r="E165" s="12">
        <v>513</v>
      </c>
      <c r="F165" s="12">
        <v>123</v>
      </c>
      <c r="G165" s="12">
        <v>40</v>
      </c>
      <c r="H165" s="12">
        <v>116</v>
      </c>
      <c r="I165" s="21">
        <f t="shared" si="36"/>
        <v>20613</v>
      </c>
      <c r="J165" s="7">
        <f t="shared" si="37"/>
        <v>4.934846941250667</v>
      </c>
      <c r="K165" s="12">
        <v>19535</v>
      </c>
      <c r="L165" s="12">
        <v>744</v>
      </c>
      <c r="M165" s="12">
        <v>146</v>
      </c>
      <c r="N165" s="12">
        <v>35</v>
      </c>
      <c r="O165" s="12">
        <v>153</v>
      </c>
      <c r="P165" s="21">
        <f t="shared" si="38"/>
        <v>20613</v>
      </c>
      <c r="Q165" s="7">
        <f t="shared" si="39"/>
        <v>4.9149565807985249</v>
      </c>
      <c r="R165" s="12">
        <v>19418</v>
      </c>
      <c r="S165" s="12">
        <v>787</v>
      </c>
      <c r="T165" s="12">
        <v>170</v>
      </c>
      <c r="U165" s="12">
        <v>48</v>
      </c>
      <c r="V165" s="12">
        <v>190</v>
      </c>
      <c r="W165" s="21">
        <f t="shared" si="40"/>
        <v>20613</v>
      </c>
      <c r="X165" s="7">
        <f t="shared" si="41"/>
        <v>4.9014699461504874</v>
      </c>
    </row>
    <row r="166" spans="1:24" ht="12.75" customHeight="1" x14ac:dyDescent="0.25">
      <c r="A166" s="10">
        <v>42893</v>
      </c>
      <c r="B166" s="11" t="s">
        <v>15</v>
      </c>
      <c r="C166" s="7">
        <f t="shared" si="35"/>
        <v>4.9178938841636288</v>
      </c>
      <c r="D166" s="12">
        <v>19789</v>
      </c>
      <c r="E166" s="12">
        <v>513</v>
      </c>
      <c r="F166" s="12">
        <v>120</v>
      </c>
      <c r="G166" s="12">
        <v>39</v>
      </c>
      <c r="H166" s="12">
        <v>114</v>
      </c>
      <c r="I166" s="21">
        <f t="shared" si="36"/>
        <v>20575</v>
      </c>
      <c r="J166" s="7">
        <f t="shared" si="37"/>
        <v>4.9355528554070478</v>
      </c>
      <c r="K166" s="12">
        <v>19505</v>
      </c>
      <c r="L166" s="12">
        <v>744</v>
      </c>
      <c r="M166" s="12">
        <v>141</v>
      </c>
      <c r="N166" s="12">
        <v>34</v>
      </c>
      <c r="O166" s="12">
        <v>151</v>
      </c>
      <c r="P166" s="21">
        <f t="shared" si="38"/>
        <v>20575</v>
      </c>
      <c r="Q166" s="7">
        <f t="shared" si="39"/>
        <v>4.915820170109356</v>
      </c>
      <c r="R166" s="12">
        <v>19388</v>
      </c>
      <c r="S166" s="12">
        <v>785</v>
      </c>
      <c r="T166" s="12">
        <v>168</v>
      </c>
      <c r="U166" s="12">
        <v>47</v>
      </c>
      <c r="V166" s="12">
        <v>187</v>
      </c>
      <c r="W166" s="21">
        <f t="shared" si="40"/>
        <v>20575</v>
      </c>
      <c r="X166" s="7">
        <f t="shared" si="41"/>
        <v>4.9023086269744836</v>
      </c>
    </row>
    <row r="167" spans="1:24" ht="12.75" customHeight="1" x14ac:dyDescent="0.25">
      <c r="A167" s="10">
        <v>42894</v>
      </c>
      <c r="B167" s="11" t="s">
        <v>16</v>
      </c>
      <c r="C167" s="7">
        <f t="shared" si="35"/>
        <v>4.9184773782844529</v>
      </c>
      <c r="D167" s="12">
        <v>19746</v>
      </c>
      <c r="E167" s="12">
        <v>511</v>
      </c>
      <c r="F167" s="12">
        <v>118</v>
      </c>
      <c r="G167" s="12">
        <v>39</v>
      </c>
      <c r="H167" s="12">
        <v>112</v>
      </c>
      <c r="I167" s="21">
        <f t="shared" si="36"/>
        <v>20526</v>
      </c>
      <c r="J167" s="7">
        <f t="shared" si="37"/>
        <v>4.9360810679138654</v>
      </c>
      <c r="K167" s="12">
        <v>19463</v>
      </c>
      <c r="L167" s="12">
        <v>741</v>
      </c>
      <c r="M167" s="12">
        <v>140</v>
      </c>
      <c r="N167" s="12">
        <v>33</v>
      </c>
      <c r="O167" s="12">
        <v>149</v>
      </c>
      <c r="P167" s="21">
        <f t="shared" si="38"/>
        <v>20526</v>
      </c>
      <c r="Q167" s="7">
        <f t="shared" si="39"/>
        <v>4.916398713826367</v>
      </c>
      <c r="R167" s="12">
        <v>19348</v>
      </c>
      <c r="S167" s="12">
        <v>781</v>
      </c>
      <c r="T167" s="12">
        <v>166</v>
      </c>
      <c r="U167" s="12">
        <v>45</v>
      </c>
      <c r="V167" s="12">
        <v>186</v>
      </c>
      <c r="W167" s="21">
        <f t="shared" si="40"/>
        <v>20526</v>
      </c>
      <c r="X167" s="7">
        <f t="shared" si="41"/>
        <v>4.9029523531131245</v>
      </c>
    </row>
    <row r="168" spans="1:24" ht="12.75" customHeight="1" x14ac:dyDescent="0.25">
      <c r="A168" s="10">
        <v>42895</v>
      </c>
      <c r="B168" s="11" t="s">
        <v>17</v>
      </c>
      <c r="C168" s="7">
        <f t="shared" si="35"/>
        <v>4.9188051927487768</v>
      </c>
      <c r="D168" s="12">
        <v>19738</v>
      </c>
      <c r="E168" s="12">
        <v>551</v>
      </c>
      <c r="F168" s="12">
        <v>115</v>
      </c>
      <c r="G168" s="12">
        <v>39</v>
      </c>
      <c r="H168" s="12">
        <v>109</v>
      </c>
      <c r="I168" s="21">
        <f t="shared" si="36"/>
        <v>20552</v>
      </c>
      <c r="J168" s="7">
        <f t="shared" si="37"/>
        <v>4.9350914752822108</v>
      </c>
      <c r="K168" s="12">
        <v>19458</v>
      </c>
      <c r="L168" s="12">
        <v>738</v>
      </c>
      <c r="M168" s="12">
        <v>140</v>
      </c>
      <c r="N168" s="12">
        <v>32</v>
      </c>
      <c r="O168" s="12">
        <v>144</v>
      </c>
      <c r="P168" s="21">
        <f t="shared" si="38"/>
        <v>20512</v>
      </c>
      <c r="Q168" s="7">
        <f t="shared" si="39"/>
        <v>4.9176092043681745</v>
      </c>
      <c r="R168" s="12">
        <v>19340</v>
      </c>
      <c r="S168" s="12">
        <v>780</v>
      </c>
      <c r="T168" s="12">
        <v>164</v>
      </c>
      <c r="U168" s="12">
        <v>45</v>
      </c>
      <c r="V168" s="12">
        <v>183</v>
      </c>
      <c r="W168" s="21">
        <f t="shared" si="40"/>
        <v>20512</v>
      </c>
      <c r="X168" s="7">
        <f t="shared" si="41"/>
        <v>4.9037148985959442</v>
      </c>
    </row>
    <row r="169" spans="1:24" ht="12.75" customHeight="1" x14ac:dyDescent="0.25">
      <c r="A169" s="10">
        <v>42896</v>
      </c>
      <c r="B169" s="11" t="s">
        <v>18</v>
      </c>
      <c r="C169" s="7">
        <f t="shared" si="35"/>
        <v>4.919721109047666</v>
      </c>
      <c r="D169" s="12">
        <v>19692</v>
      </c>
      <c r="E169" s="12">
        <v>511</v>
      </c>
      <c r="F169" s="12">
        <v>113</v>
      </c>
      <c r="G169" s="12">
        <v>39</v>
      </c>
      <c r="H169" s="12">
        <v>107</v>
      </c>
      <c r="I169" s="21">
        <f t="shared" si="36"/>
        <v>20462</v>
      </c>
      <c r="J169" s="7">
        <f t="shared" si="37"/>
        <v>4.9373472778809502</v>
      </c>
      <c r="K169" s="12">
        <v>19412</v>
      </c>
      <c r="L169" s="12">
        <v>736</v>
      </c>
      <c r="M169" s="12">
        <v>140</v>
      </c>
      <c r="N169" s="12">
        <v>32</v>
      </c>
      <c r="O169" s="12">
        <v>142</v>
      </c>
      <c r="P169" s="21">
        <f t="shared" si="38"/>
        <v>20462</v>
      </c>
      <c r="Q169" s="7">
        <f t="shared" si="39"/>
        <v>4.9178965887987491</v>
      </c>
      <c r="R169" s="12">
        <v>19293</v>
      </c>
      <c r="S169" s="12">
        <v>779</v>
      </c>
      <c r="T169" s="12">
        <v>164</v>
      </c>
      <c r="U169" s="12">
        <v>45</v>
      </c>
      <c r="V169" s="12">
        <v>181</v>
      </c>
      <c r="W169" s="21">
        <f t="shared" si="40"/>
        <v>20462</v>
      </c>
      <c r="X169" s="7">
        <f t="shared" si="41"/>
        <v>4.9039194604632979</v>
      </c>
    </row>
    <row r="170" spans="1:24" ht="12.75" customHeight="1" x14ac:dyDescent="0.25">
      <c r="A170" s="10">
        <v>42897</v>
      </c>
      <c r="B170" s="11" t="s">
        <v>12</v>
      </c>
      <c r="C170" s="7">
        <f t="shared" si="35"/>
        <v>4.920368461525876</v>
      </c>
      <c r="D170" s="12">
        <v>19609</v>
      </c>
      <c r="E170" s="12">
        <v>510</v>
      </c>
      <c r="F170" s="12">
        <v>112</v>
      </c>
      <c r="G170" s="12">
        <v>39</v>
      </c>
      <c r="H170" s="12">
        <v>103</v>
      </c>
      <c r="I170" s="21">
        <f t="shared" si="36"/>
        <v>20373</v>
      </c>
      <c r="J170" s="7">
        <f t="shared" si="37"/>
        <v>4.9380061846561629</v>
      </c>
      <c r="K170" s="12">
        <v>19330</v>
      </c>
      <c r="L170" s="12">
        <v>733</v>
      </c>
      <c r="M170" s="12">
        <v>139</v>
      </c>
      <c r="N170" s="12">
        <v>31</v>
      </c>
      <c r="O170" s="12">
        <v>140</v>
      </c>
      <c r="P170" s="21">
        <f t="shared" si="38"/>
        <v>20373</v>
      </c>
      <c r="Q170" s="7">
        <f t="shared" si="39"/>
        <v>4.9183232709959261</v>
      </c>
      <c r="R170" s="12">
        <v>19214</v>
      </c>
      <c r="S170" s="12">
        <v>777</v>
      </c>
      <c r="T170" s="12">
        <v>160</v>
      </c>
      <c r="U170" s="12">
        <v>45</v>
      </c>
      <c r="V170" s="12">
        <v>177</v>
      </c>
      <c r="W170" s="21">
        <f t="shared" si="40"/>
        <v>20373</v>
      </c>
      <c r="X170" s="7">
        <f t="shared" si="41"/>
        <v>4.904775928925539</v>
      </c>
    </row>
    <row r="171" spans="1:24" ht="12.75" customHeight="1" x14ac:dyDescent="0.25">
      <c r="A171" s="10">
        <v>42898</v>
      </c>
      <c r="B171" s="11" t="s">
        <v>13</v>
      </c>
      <c r="C171" s="7">
        <f t="shared" si="35"/>
        <v>4.9208978277301263</v>
      </c>
      <c r="D171" s="12">
        <v>19527</v>
      </c>
      <c r="E171" s="12">
        <v>506</v>
      </c>
      <c r="F171" s="12">
        <v>113</v>
      </c>
      <c r="G171" s="12">
        <v>39</v>
      </c>
      <c r="H171" s="12">
        <v>101</v>
      </c>
      <c r="I171" s="21">
        <f t="shared" si="36"/>
        <v>20286</v>
      </c>
      <c r="J171" s="7">
        <f t="shared" si="37"/>
        <v>4.9382332643202211</v>
      </c>
      <c r="K171" s="12">
        <v>19251</v>
      </c>
      <c r="L171" s="12">
        <v>729</v>
      </c>
      <c r="M171" s="12">
        <v>139</v>
      </c>
      <c r="N171" s="12">
        <v>31</v>
      </c>
      <c r="O171" s="12">
        <v>136</v>
      </c>
      <c r="P171" s="21">
        <f t="shared" si="38"/>
        <v>20286</v>
      </c>
      <c r="Q171" s="7">
        <f t="shared" si="39"/>
        <v>4.9189588879029875</v>
      </c>
      <c r="R171" s="12">
        <v>19136</v>
      </c>
      <c r="S171" s="12">
        <v>773</v>
      </c>
      <c r="T171" s="12">
        <v>159</v>
      </c>
      <c r="U171" s="12">
        <v>46</v>
      </c>
      <c r="V171" s="12">
        <v>172</v>
      </c>
      <c r="W171" s="21">
        <f t="shared" si="40"/>
        <v>20286</v>
      </c>
      <c r="X171" s="7">
        <f t="shared" si="41"/>
        <v>4.9055013309671693</v>
      </c>
    </row>
    <row r="172" spans="1:24" ht="12.75" customHeight="1" x14ac:dyDescent="0.25">
      <c r="A172" s="10">
        <v>42899</v>
      </c>
      <c r="B172" s="11" t="s">
        <v>14</v>
      </c>
      <c r="C172" s="7">
        <f t="shared" si="35"/>
        <v>4.9211893335971899</v>
      </c>
      <c r="D172" s="12">
        <v>19455</v>
      </c>
      <c r="E172" s="12">
        <v>507</v>
      </c>
      <c r="F172" s="12">
        <v>111</v>
      </c>
      <c r="G172" s="12">
        <v>39</v>
      </c>
      <c r="H172" s="12">
        <v>101</v>
      </c>
      <c r="I172" s="21">
        <f t="shared" si="36"/>
        <v>20213</v>
      </c>
      <c r="J172" s="7">
        <f t="shared" si="37"/>
        <v>4.9381586107950328</v>
      </c>
      <c r="K172" s="12">
        <v>19185</v>
      </c>
      <c r="L172" s="12">
        <v>727</v>
      </c>
      <c r="M172" s="12">
        <v>135</v>
      </c>
      <c r="N172" s="12">
        <v>31</v>
      </c>
      <c r="O172" s="12">
        <v>135</v>
      </c>
      <c r="P172" s="21">
        <f t="shared" si="38"/>
        <v>20213</v>
      </c>
      <c r="Q172" s="7">
        <f t="shared" si="39"/>
        <v>4.9193588284767227</v>
      </c>
      <c r="R172" s="12">
        <v>19073</v>
      </c>
      <c r="S172" s="12">
        <v>767</v>
      </c>
      <c r="T172" s="12">
        <v>157</v>
      </c>
      <c r="U172" s="12">
        <v>46</v>
      </c>
      <c r="V172" s="12">
        <v>170</v>
      </c>
      <c r="W172" s="21">
        <f t="shared" si="40"/>
        <v>20213</v>
      </c>
      <c r="X172" s="7">
        <f t="shared" si="41"/>
        <v>4.9060505615198142</v>
      </c>
    </row>
    <row r="173" spans="1:24" ht="12.75" customHeight="1" x14ac:dyDescent="0.25">
      <c r="A173" s="10">
        <v>42900</v>
      </c>
      <c r="B173" s="11" t="s">
        <v>15</v>
      </c>
      <c r="C173" s="7">
        <f t="shared" si="35"/>
        <v>4.9215540462379979</v>
      </c>
      <c r="D173" s="12">
        <v>19415</v>
      </c>
      <c r="E173" s="12">
        <v>505</v>
      </c>
      <c r="F173" s="12">
        <v>110</v>
      </c>
      <c r="G173" s="12">
        <v>39</v>
      </c>
      <c r="H173" s="12">
        <v>102</v>
      </c>
      <c r="I173" s="21">
        <f t="shared" si="36"/>
        <v>20171</v>
      </c>
      <c r="J173" s="7">
        <f t="shared" si="37"/>
        <v>4.9380298448267315</v>
      </c>
      <c r="K173" s="12">
        <v>19151</v>
      </c>
      <c r="L173" s="12">
        <v>719</v>
      </c>
      <c r="M173" s="12">
        <v>134</v>
      </c>
      <c r="N173" s="12">
        <v>32</v>
      </c>
      <c r="O173" s="12">
        <v>135</v>
      </c>
      <c r="P173" s="21">
        <f t="shared" si="38"/>
        <v>20171</v>
      </c>
      <c r="Q173" s="7">
        <f t="shared" si="39"/>
        <v>4.9195379505230283</v>
      </c>
      <c r="R173" s="12">
        <v>19045</v>
      </c>
      <c r="S173" s="12">
        <v>758</v>
      </c>
      <c r="T173" s="12">
        <v>155</v>
      </c>
      <c r="U173" s="12">
        <v>46</v>
      </c>
      <c r="V173" s="12">
        <v>167</v>
      </c>
      <c r="W173" s="21">
        <f t="shared" si="40"/>
        <v>20171</v>
      </c>
      <c r="X173" s="7">
        <f t="shared" si="41"/>
        <v>4.9070943433642356</v>
      </c>
    </row>
    <row r="174" spans="1:24" ht="12.75" customHeight="1" x14ac:dyDescent="0.25">
      <c r="A174" s="10">
        <v>42901</v>
      </c>
      <c r="B174" s="11" t="s">
        <v>16</v>
      </c>
      <c r="C174" s="7">
        <f t="shared" si="35"/>
        <v>4.9216206328218464</v>
      </c>
      <c r="D174" s="12">
        <v>19372</v>
      </c>
      <c r="E174" s="12">
        <v>504</v>
      </c>
      <c r="F174" s="12">
        <v>108</v>
      </c>
      <c r="G174" s="12">
        <v>39</v>
      </c>
      <c r="H174" s="12">
        <v>101</v>
      </c>
      <c r="I174" s="21">
        <f t="shared" si="36"/>
        <v>20124</v>
      </c>
      <c r="J174" s="7">
        <f t="shared" si="37"/>
        <v>4.9383323394951306</v>
      </c>
      <c r="K174" s="12">
        <v>19104</v>
      </c>
      <c r="L174" s="12">
        <v>719</v>
      </c>
      <c r="M174" s="12">
        <v>134</v>
      </c>
      <c r="N174" s="12">
        <v>32</v>
      </c>
      <c r="O174" s="12">
        <v>136</v>
      </c>
      <c r="P174" s="21">
        <f t="shared" si="38"/>
        <v>20125</v>
      </c>
      <c r="Q174" s="7">
        <f t="shared" si="39"/>
        <v>4.9191552795031059</v>
      </c>
      <c r="R174" s="12">
        <v>19001</v>
      </c>
      <c r="S174" s="12">
        <v>758</v>
      </c>
      <c r="T174" s="12">
        <v>154</v>
      </c>
      <c r="U174" s="12">
        <v>46</v>
      </c>
      <c r="V174" s="12">
        <v>165</v>
      </c>
      <c r="W174" s="21">
        <f t="shared" si="40"/>
        <v>20124</v>
      </c>
      <c r="X174" s="7">
        <f t="shared" si="41"/>
        <v>4.9073742794673025</v>
      </c>
    </row>
    <row r="175" spans="1:24" ht="12.75" customHeight="1" x14ac:dyDescent="0.25">
      <c r="A175" s="10">
        <v>42902</v>
      </c>
      <c r="B175" s="11" t="s">
        <v>17</v>
      </c>
      <c r="C175" s="7">
        <f t="shared" si="35"/>
        <v>4.9215872065961834</v>
      </c>
      <c r="D175" s="12">
        <v>19303</v>
      </c>
      <c r="E175" s="12">
        <v>502</v>
      </c>
      <c r="F175" s="12">
        <v>107</v>
      </c>
      <c r="G175" s="12">
        <v>39</v>
      </c>
      <c r="H175" s="12">
        <v>101</v>
      </c>
      <c r="I175" s="21">
        <f t="shared" si="36"/>
        <v>20052</v>
      </c>
      <c r="J175" s="7">
        <f t="shared" si="37"/>
        <v>4.9383103929782566</v>
      </c>
      <c r="K175" s="12">
        <v>19030</v>
      </c>
      <c r="L175" s="12">
        <v>718</v>
      </c>
      <c r="M175" s="12">
        <v>135</v>
      </c>
      <c r="N175" s="12">
        <v>32</v>
      </c>
      <c r="O175" s="12">
        <v>137</v>
      </c>
      <c r="P175" s="21">
        <f t="shared" si="38"/>
        <v>20052</v>
      </c>
      <c r="Q175" s="7">
        <f t="shared" si="39"/>
        <v>4.9186116098144828</v>
      </c>
      <c r="R175" s="12">
        <v>18937</v>
      </c>
      <c r="S175" s="12">
        <v>755</v>
      </c>
      <c r="T175" s="12">
        <v>151</v>
      </c>
      <c r="U175" s="12">
        <v>45</v>
      </c>
      <c r="V175" s="12">
        <v>164</v>
      </c>
      <c r="W175" s="21">
        <f t="shared" si="40"/>
        <v>20052</v>
      </c>
      <c r="X175" s="7">
        <f t="shared" si="41"/>
        <v>4.9078396169958109</v>
      </c>
    </row>
    <row r="176" spans="1:24" ht="12.75" customHeight="1" x14ac:dyDescent="0.25">
      <c r="A176" s="10">
        <v>42903</v>
      </c>
      <c r="B176" s="11" t="s">
        <v>18</v>
      </c>
      <c r="C176" s="7">
        <f t="shared" si="35"/>
        <v>4.9214085353636543</v>
      </c>
      <c r="D176" s="12">
        <v>19214</v>
      </c>
      <c r="E176" s="12">
        <v>501</v>
      </c>
      <c r="F176" s="12">
        <v>110</v>
      </c>
      <c r="G176" s="12">
        <v>39</v>
      </c>
      <c r="H176" s="12">
        <v>100</v>
      </c>
      <c r="I176" s="21">
        <f t="shared" si="36"/>
        <v>19964</v>
      </c>
      <c r="J176" s="7">
        <f t="shared" si="37"/>
        <v>4.9379883790823484</v>
      </c>
      <c r="K176" s="12">
        <v>18944</v>
      </c>
      <c r="L176" s="12">
        <v>716</v>
      </c>
      <c r="M176" s="12">
        <v>135</v>
      </c>
      <c r="N176" s="12">
        <v>34</v>
      </c>
      <c r="O176" s="12">
        <v>135</v>
      </c>
      <c r="P176" s="21">
        <f t="shared" si="38"/>
        <v>19964</v>
      </c>
      <c r="Q176" s="7">
        <f t="shared" si="39"/>
        <v>4.9184532157884195</v>
      </c>
      <c r="R176" s="12">
        <v>18852</v>
      </c>
      <c r="S176" s="12">
        <v>753</v>
      </c>
      <c r="T176" s="12">
        <v>151</v>
      </c>
      <c r="U176" s="12">
        <v>46</v>
      </c>
      <c r="V176" s="12">
        <v>162</v>
      </c>
      <c r="W176" s="21">
        <f t="shared" si="40"/>
        <v>19964</v>
      </c>
      <c r="X176" s="7">
        <f t="shared" si="41"/>
        <v>4.9077840112201967</v>
      </c>
    </row>
    <row r="177" spans="1:24" ht="12.75" customHeight="1" x14ac:dyDescent="0.25">
      <c r="A177" s="10">
        <v>42904</v>
      </c>
      <c r="B177" s="11" t="s">
        <v>12</v>
      </c>
      <c r="C177" s="7">
        <f t="shared" si="35"/>
        <v>4.9214738749622473</v>
      </c>
      <c r="D177" s="12">
        <v>19122</v>
      </c>
      <c r="E177" s="12">
        <v>497</v>
      </c>
      <c r="F177" s="12">
        <v>109</v>
      </c>
      <c r="G177" s="12">
        <v>38</v>
      </c>
      <c r="H177" s="12">
        <v>100</v>
      </c>
      <c r="I177" s="21">
        <f t="shared" si="36"/>
        <v>19866</v>
      </c>
      <c r="J177" s="7">
        <f t="shared" si="37"/>
        <v>4.9381355079029499</v>
      </c>
      <c r="K177" s="12">
        <v>18849</v>
      </c>
      <c r="L177" s="12">
        <v>714</v>
      </c>
      <c r="M177" s="12">
        <v>134</v>
      </c>
      <c r="N177" s="12">
        <v>34</v>
      </c>
      <c r="O177" s="12">
        <v>135</v>
      </c>
      <c r="P177" s="21">
        <f t="shared" si="38"/>
        <v>19866</v>
      </c>
      <c r="Q177" s="7">
        <f t="shared" si="39"/>
        <v>4.9182522903453139</v>
      </c>
      <c r="R177" s="12">
        <v>18760</v>
      </c>
      <c r="S177" s="12">
        <v>750</v>
      </c>
      <c r="T177" s="12">
        <v>151</v>
      </c>
      <c r="U177" s="12">
        <v>45</v>
      </c>
      <c r="V177" s="12">
        <v>160</v>
      </c>
      <c r="W177" s="21">
        <f t="shared" si="40"/>
        <v>19866</v>
      </c>
      <c r="X177" s="7">
        <f t="shared" si="41"/>
        <v>4.9080338266384782</v>
      </c>
    </row>
    <row r="178" spans="1:24" ht="12.75" customHeight="1" x14ac:dyDescent="0.25">
      <c r="A178" s="10">
        <v>42905</v>
      </c>
      <c r="B178" s="11" t="s">
        <v>13</v>
      </c>
      <c r="C178" s="7">
        <f t="shared" si="35"/>
        <v>4.9217543152663037</v>
      </c>
      <c r="D178" s="12">
        <v>19109</v>
      </c>
      <c r="E178" s="12">
        <v>495</v>
      </c>
      <c r="F178" s="12">
        <v>110</v>
      </c>
      <c r="G178" s="12">
        <v>38</v>
      </c>
      <c r="H178" s="12">
        <v>100</v>
      </c>
      <c r="I178" s="21">
        <f t="shared" si="36"/>
        <v>19852</v>
      </c>
      <c r="J178" s="7">
        <f t="shared" si="37"/>
        <v>4.9380918799113438</v>
      </c>
      <c r="K178" s="12">
        <v>18841</v>
      </c>
      <c r="L178" s="12">
        <v>708</v>
      </c>
      <c r="M178" s="12">
        <v>136</v>
      </c>
      <c r="N178" s="12">
        <v>34</v>
      </c>
      <c r="O178" s="12">
        <v>133</v>
      </c>
      <c r="P178" s="21">
        <f t="shared" si="38"/>
        <v>19852</v>
      </c>
      <c r="Q178" s="7">
        <f t="shared" si="39"/>
        <v>4.9186983679226275</v>
      </c>
      <c r="R178" s="12">
        <v>18751</v>
      </c>
      <c r="S178" s="12">
        <v>747</v>
      </c>
      <c r="T178" s="12">
        <v>151</v>
      </c>
      <c r="U178" s="12">
        <v>44</v>
      </c>
      <c r="V178" s="12">
        <v>159</v>
      </c>
      <c r="W178" s="21">
        <f t="shared" si="40"/>
        <v>19852</v>
      </c>
      <c r="X178" s="7">
        <f t="shared" si="41"/>
        <v>4.9084726979649407</v>
      </c>
    </row>
    <row r="179" spans="1:24" ht="12.75" customHeight="1" x14ac:dyDescent="0.25">
      <c r="A179" s="10">
        <v>42906</v>
      </c>
      <c r="B179" s="11" t="s">
        <v>14</v>
      </c>
      <c r="C179" s="7">
        <f t="shared" si="35"/>
        <v>4.9211798758553762</v>
      </c>
      <c r="D179" s="12">
        <v>19175</v>
      </c>
      <c r="E179" s="12">
        <v>494</v>
      </c>
      <c r="F179" s="12">
        <v>111</v>
      </c>
      <c r="G179" s="12">
        <v>38</v>
      </c>
      <c r="H179" s="12">
        <v>105</v>
      </c>
      <c r="I179" s="21">
        <f t="shared" si="36"/>
        <v>19923</v>
      </c>
      <c r="J179" s="7">
        <f t="shared" si="37"/>
        <v>4.9372584450133008</v>
      </c>
      <c r="K179" s="12">
        <v>18907</v>
      </c>
      <c r="L179" s="12">
        <v>708</v>
      </c>
      <c r="M179" s="12">
        <v>137</v>
      </c>
      <c r="N179" s="12">
        <v>34</v>
      </c>
      <c r="O179" s="12">
        <v>137</v>
      </c>
      <c r="P179" s="21">
        <f t="shared" si="38"/>
        <v>19923</v>
      </c>
      <c r="Q179" s="7">
        <f t="shared" si="39"/>
        <v>4.9180846258093665</v>
      </c>
      <c r="R179" s="12">
        <v>18817</v>
      </c>
      <c r="S179" s="12">
        <v>747</v>
      </c>
      <c r="T179" s="12">
        <v>155</v>
      </c>
      <c r="U179" s="12">
        <v>44</v>
      </c>
      <c r="V179" s="12">
        <v>160</v>
      </c>
      <c r="W179" s="21">
        <f t="shared" si="40"/>
        <v>19923</v>
      </c>
      <c r="X179" s="7">
        <f t="shared" si="41"/>
        <v>4.9081965567434622</v>
      </c>
    </row>
    <row r="180" spans="1:24" ht="12.75" customHeight="1" x14ac:dyDescent="0.25">
      <c r="A180" s="10">
        <v>42907</v>
      </c>
      <c r="B180" s="11" t="s">
        <v>15</v>
      </c>
      <c r="C180" s="7">
        <f t="shared" si="35"/>
        <v>4.9212506465121715</v>
      </c>
      <c r="D180" s="12">
        <v>19233</v>
      </c>
      <c r="E180" s="12">
        <v>491</v>
      </c>
      <c r="F180" s="12">
        <v>110</v>
      </c>
      <c r="G180" s="12">
        <v>39</v>
      </c>
      <c r="H180" s="12">
        <v>106</v>
      </c>
      <c r="I180" s="21">
        <f t="shared" si="36"/>
        <v>19979</v>
      </c>
      <c r="J180" s="7">
        <f t="shared" si="37"/>
        <v>4.9373342009109562</v>
      </c>
      <c r="K180" s="12">
        <v>18962</v>
      </c>
      <c r="L180" s="12">
        <v>706</v>
      </c>
      <c r="M180" s="12">
        <v>140</v>
      </c>
      <c r="N180" s="12">
        <v>35</v>
      </c>
      <c r="O180" s="12">
        <v>136</v>
      </c>
      <c r="P180" s="21">
        <f t="shared" si="38"/>
        <v>19979</v>
      </c>
      <c r="Q180" s="7">
        <f t="shared" si="39"/>
        <v>4.9181640722758893</v>
      </c>
      <c r="R180" s="12">
        <v>18869</v>
      </c>
      <c r="S180" s="12">
        <v>749</v>
      </c>
      <c r="T180" s="12">
        <v>158</v>
      </c>
      <c r="U180" s="12">
        <v>44</v>
      </c>
      <c r="V180" s="12">
        <v>159</v>
      </c>
      <c r="W180" s="21">
        <f t="shared" si="40"/>
        <v>19979</v>
      </c>
      <c r="X180" s="7">
        <f t="shared" si="41"/>
        <v>4.9082536663496672</v>
      </c>
    </row>
    <row r="181" spans="1:24" ht="12.75" customHeight="1" x14ac:dyDescent="0.25">
      <c r="A181" s="10">
        <v>42908</v>
      </c>
      <c r="B181" s="11" t="s">
        <v>16</v>
      </c>
      <c r="C181" s="7">
        <f t="shared" si="35"/>
        <v>4.9213991156158388</v>
      </c>
      <c r="D181" s="12">
        <v>19374</v>
      </c>
      <c r="E181" s="12">
        <v>497</v>
      </c>
      <c r="F181" s="12">
        <v>109</v>
      </c>
      <c r="G181" s="12">
        <v>40</v>
      </c>
      <c r="H181" s="12">
        <v>107</v>
      </c>
      <c r="I181" s="21">
        <f t="shared" si="36"/>
        <v>20127</v>
      </c>
      <c r="J181" s="7">
        <f t="shared" si="37"/>
        <v>4.93724847220152</v>
      </c>
      <c r="K181" s="12">
        <v>19104</v>
      </c>
      <c r="L181" s="12">
        <v>711</v>
      </c>
      <c r="M181" s="12">
        <v>140</v>
      </c>
      <c r="N181" s="12">
        <v>35</v>
      </c>
      <c r="O181" s="12">
        <v>137</v>
      </c>
      <c r="P181" s="21">
        <f t="shared" si="38"/>
        <v>20127</v>
      </c>
      <c r="Q181" s="7">
        <f t="shared" si="39"/>
        <v>4.9183186764048292</v>
      </c>
      <c r="R181" s="12">
        <v>19010</v>
      </c>
      <c r="S181" s="12">
        <v>755</v>
      </c>
      <c r="T181" s="12">
        <v>160</v>
      </c>
      <c r="U181" s="12">
        <v>44</v>
      </c>
      <c r="V181" s="12">
        <v>158</v>
      </c>
      <c r="W181" s="21">
        <f t="shared" si="40"/>
        <v>20127</v>
      </c>
      <c r="X181" s="7">
        <f t="shared" si="41"/>
        <v>4.9086301982411689</v>
      </c>
    </row>
    <row r="182" spans="1:24" ht="12.75" customHeight="1" x14ac:dyDescent="0.25">
      <c r="A182" s="10">
        <v>42909</v>
      </c>
      <c r="B182" s="11" t="s">
        <v>17</v>
      </c>
      <c r="C182" s="7">
        <f t="shared" si="35"/>
        <v>4.9216384097012833</v>
      </c>
      <c r="D182" s="12">
        <v>19477</v>
      </c>
      <c r="E182" s="12">
        <v>499</v>
      </c>
      <c r="F182" s="12">
        <v>109</v>
      </c>
      <c r="G182" s="12">
        <v>39</v>
      </c>
      <c r="H182" s="12">
        <v>107</v>
      </c>
      <c r="I182" s="21">
        <f t="shared" si="36"/>
        <v>20231</v>
      </c>
      <c r="J182" s="7">
        <f t="shared" si="37"/>
        <v>4.9376204834165387</v>
      </c>
      <c r="K182" s="12">
        <v>19203</v>
      </c>
      <c r="L182" s="12">
        <v>714</v>
      </c>
      <c r="M182" s="12">
        <v>141</v>
      </c>
      <c r="N182" s="12">
        <v>36</v>
      </c>
      <c r="O182" s="12">
        <v>137</v>
      </c>
      <c r="P182" s="21">
        <f t="shared" si="38"/>
        <v>20231</v>
      </c>
      <c r="Q182" s="7">
        <f t="shared" si="39"/>
        <v>4.9183431367703028</v>
      </c>
      <c r="R182" s="12">
        <v>19107</v>
      </c>
      <c r="S182" s="12">
        <v>761</v>
      </c>
      <c r="T182" s="12">
        <v>163</v>
      </c>
      <c r="U182" s="12">
        <v>45</v>
      </c>
      <c r="V182" s="12">
        <v>155</v>
      </c>
      <c r="W182" s="21">
        <f t="shared" si="40"/>
        <v>20231</v>
      </c>
      <c r="X182" s="7">
        <f t="shared" si="41"/>
        <v>4.9089516089170084</v>
      </c>
    </row>
    <row r="183" spans="1:24" ht="12.75" customHeight="1" x14ac:dyDescent="0.25">
      <c r="A183" s="10">
        <v>42910</v>
      </c>
      <c r="B183" s="11" t="s">
        <v>18</v>
      </c>
      <c r="C183" s="7">
        <f t="shared" si="35"/>
        <v>4.9216603476291301</v>
      </c>
      <c r="D183" s="12">
        <v>19550</v>
      </c>
      <c r="E183" s="12">
        <v>503</v>
      </c>
      <c r="F183" s="12">
        <v>109</v>
      </c>
      <c r="G183" s="12">
        <v>39</v>
      </c>
      <c r="H183" s="12">
        <v>108</v>
      </c>
      <c r="I183" s="21">
        <f t="shared" si="36"/>
        <v>20309</v>
      </c>
      <c r="J183" s="7">
        <f t="shared" si="37"/>
        <v>4.9374661480131961</v>
      </c>
      <c r="K183" s="12">
        <v>19279</v>
      </c>
      <c r="L183" s="12">
        <v>716</v>
      </c>
      <c r="M183" s="12">
        <v>140</v>
      </c>
      <c r="N183" s="12">
        <v>35</v>
      </c>
      <c r="O183" s="12">
        <v>139</v>
      </c>
      <c r="P183" s="21">
        <f t="shared" si="38"/>
        <v>20309</v>
      </c>
      <c r="Q183" s="7">
        <f t="shared" si="39"/>
        <v>4.9184105568959575</v>
      </c>
      <c r="R183" s="12">
        <v>19183</v>
      </c>
      <c r="S183" s="12">
        <v>764</v>
      </c>
      <c r="T183" s="12">
        <v>161</v>
      </c>
      <c r="U183" s="12">
        <v>44</v>
      </c>
      <c r="V183" s="12">
        <v>157</v>
      </c>
      <c r="W183" s="21">
        <f t="shared" si="40"/>
        <v>20309</v>
      </c>
      <c r="X183" s="7">
        <f t="shared" si="41"/>
        <v>4.9091043379782366</v>
      </c>
    </row>
    <row r="184" spans="1:24" ht="12.75" customHeight="1" x14ac:dyDescent="0.25">
      <c r="A184" s="10">
        <v>42911</v>
      </c>
      <c r="B184" s="11" t="s">
        <v>12</v>
      </c>
      <c r="C184" s="7">
        <f t="shared" si="35"/>
        <v>4.920955461882822</v>
      </c>
      <c r="D184" s="12">
        <v>19633</v>
      </c>
      <c r="E184" s="12">
        <v>512</v>
      </c>
      <c r="F184" s="12">
        <v>110</v>
      </c>
      <c r="G184" s="12">
        <v>39</v>
      </c>
      <c r="H184" s="12">
        <v>108</v>
      </c>
      <c r="I184" s="21">
        <f t="shared" si="36"/>
        <v>20402</v>
      </c>
      <c r="J184" s="7">
        <f t="shared" si="37"/>
        <v>4.9372120380354865</v>
      </c>
      <c r="K184" s="12">
        <v>19351</v>
      </c>
      <c r="L184" s="12">
        <v>732</v>
      </c>
      <c r="M184" s="12">
        <v>142</v>
      </c>
      <c r="N184" s="12">
        <v>37</v>
      </c>
      <c r="O184" s="12">
        <v>140</v>
      </c>
      <c r="P184" s="21">
        <f t="shared" si="38"/>
        <v>20402</v>
      </c>
      <c r="Q184" s="7">
        <f t="shared" si="39"/>
        <v>4.9173120282325264</v>
      </c>
      <c r="R184" s="12">
        <v>19261</v>
      </c>
      <c r="S184" s="12">
        <v>773</v>
      </c>
      <c r="T184" s="12">
        <v>164</v>
      </c>
      <c r="U184" s="12">
        <v>47</v>
      </c>
      <c r="V184" s="12">
        <v>157</v>
      </c>
      <c r="W184" s="21">
        <f t="shared" si="40"/>
        <v>20402</v>
      </c>
      <c r="X184" s="7">
        <f t="shared" si="41"/>
        <v>4.908342319380453</v>
      </c>
    </row>
    <row r="185" spans="1:24" ht="12.75" customHeight="1" x14ac:dyDescent="0.25">
      <c r="A185" s="10">
        <v>42912</v>
      </c>
      <c r="B185" s="11" t="s">
        <v>13</v>
      </c>
      <c r="C185" s="7">
        <f t="shared" si="35"/>
        <v>4.9210267021381418</v>
      </c>
      <c r="D185" s="12">
        <v>19534</v>
      </c>
      <c r="E185" s="12">
        <v>511</v>
      </c>
      <c r="F185" s="12">
        <v>105</v>
      </c>
      <c r="G185" s="12">
        <v>40</v>
      </c>
      <c r="H185" s="12">
        <v>108</v>
      </c>
      <c r="I185" s="21">
        <f t="shared" si="36"/>
        <v>20298</v>
      </c>
      <c r="J185" s="7">
        <f t="shared" si="37"/>
        <v>4.9372844615233031</v>
      </c>
      <c r="K185" s="12">
        <v>19259</v>
      </c>
      <c r="L185" s="12">
        <v>722</v>
      </c>
      <c r="M185" s="12">
        <v>139</v>
      </c>
      <c r="N185" s="12">
        <v>36</v>
      </c>
      <c r="O185" s="12">
        <v>142</v>
      </c>
      <c r="P185" s="21">
        <f t="shared" si="38"/>
        <v>20298</v>
      </c>
      <c r="Q185" s="7">
        <f t="shared" si="39"/>
        <v>4.9174302886983936</v>
      </c>
      <c r="R185" s="12">
        <v>19168</v>
      </c>
      <c r="S185" s="12">
        <v>762</v>
      </c>
      <c r="T185" s="12">
        <v>163</v>
      </c>
      <c r="U185" s="12">
        <v>48</v>
      </c>
      <c r="V185" s="12">
        <v>157</v>
      </c>
      <c r="W185" s="21">
        <f t="shared" si="40"/>
        <v>20298</v>
      </c>
      <c r="X185" s="7">
        <f t="shared" si="41"/>
        <v>4.9083653561927285</v>
      </c>
    </row>
    <row r="186" spans="1:24" ht="12.75" customHeight="1" x14ac:dyDescent="0.25">
      <c r="A186" s="10">
        <v>42913</v>
      </c>
      <c r="B186" s="11" t="s">
        <v>14</v>
      </c>
      <c r="C186" s="7">
        <f t="shared" si="35"/>
        <v>4.9216400394956219</v>
      </c>
      <c r="D186" s="12">
        <v>19828</v>
      </c>
      <c r="E186" s="12">
        <v>513</v>
      </c>
      <c r="F186" s="12">
        <v>104</v>
      </c>
      <c r="G186" s="12">
        <v>40</v>
      </c>
      <c r="H186" s="12">
        <v>108</v>
      </c>
      <c r="I186" s="21">
        <f t="shared" si="36"/>
        <v>20593</v>
      </c>
      <c r="J186" s="7">
        <f t="shared" si="37"/>
        <v>4.9381828776768808</v>
      </c>
      <c r="K186" s="12">
        <v>19548</v>
      </c>
      <c r="L186" s="12">
        <v>725</v>
      </c>
      <c r="M186" s="12">
        <v>139</v>
      </c>
      <c r="N186" s="12">
        <v>37</v>
      </c>
      <c r="O186" s="12">
        <v>144</v>
      </c>
      <c r="P186" s="21">
        <f t="shared" si="38"/>
        <v>20593</v>
      </c>
      <c r="Q186" s="7">
        <f t="shared" si="39"/>
        <v>4.9179332782984506</v>
      </c>
      <c r="R186" s="12">
        <v>19455</v>
      </c>
      <c r="S186" s="12">
        <v>765</v>
      </c>
      <c r="T186" s="12">
        <v>164</v>
      </c>
      <c r="U186" s="12">
        <v>51</v>
      </c>
      <c r="V186" s="12">
        <v>158</v>
      </c>
      <c r="W186" s="21">
        <f t="shared" si="40"/>
        <v>20593</v>
      </c>
      <c r="X186" s="7">
        <f t="shared" si="41"/>
        <v>4.9088039625115334</v>
      </c>
    </row>
    <row r="187" spans="1:24" ht="12.75" customHeight="1" x14ac:dyDescent="0.25">
      <c r="A187" s="10">
        <v>42914</v>
      </c>
      <c r="B187" s="11" t="s">
        <v>15</v>
      </c>
      <c r="C187" s="7">
        <f t="shared" si="35"/>
        <v>4.9225283266823725</v>
      </c>
      <c r="D187" s="12">
        <v>20035</v>
      </c>
      <c r="E187" s="12">
        <v>511</v>
      </c>
      <c r="F187" s="12">
        <v>105</v>
      </c>
      <c r="G187" s="12">
        <v>40</v>
      </c>
      <c r="H187" s="12">
        <v>108</v>
      </c>
      <c r="I187" s="21">
        <f t="shared" si="36"/>
        <v>20799</v>
      </c>
      <c r="J187" s="7">
        <f t="shared" si="37"/>
        <v>4.9387951343814604</v>
      </c>
      <c r="K187" s="12">
        <v>19753</v>
      </c>
      <c r="L187" s="12">
        <v>729</v>
      </c>
      <c r="M187" s="12">
        <v>136</v>
      </c>
      <c r="N187" s="12">
        <v>36</v>
      </c>
      <c r="O187" s="12">
        <v>145</v>
      </c>
      <c r="P187" s="21">
        <f t="shared" si="38"/>
        <v>20799</v>
      </c>
      <c r="Q187" s="7">
        <f t="shared" si="39"/>
        <v>4.918794172796769</v>
      </c>
      <c r="R187" s="12">
        <v>19665</v>
      </c>
      <c r="S187" s="12">
        <v>761</v>
      </c>
      <c r="T187" s="12">
        <v>164</v>
      </c>
      <c r="U187" s="12">
        <v>53</v>
      </c>
      <c r="V187" s="12">
        <v>156</v>
      </c>
      <c r="W187" s="21">
        <f t="shared" si="40"/>
        <v>20799</v>
      </c>
      <c r="X187" s="7">
        <f t="shared" si="41"/>
        <v>4.9099956728688881</v>
      </c>
    </row>
    <row r="188" spans="1:24" ht="12.75" customHeight="1" x14ac:dyDescent="0.25">
      <c r="A188" s="10">
        <v>42915</v>
      </c>
      <c r="B188" s="11" t="s">
        <v>16</v>
      </c>
      <c r="C188" s="7">
        <f t="shared" si="35"/>
        <v>4.9236097961244711</v>
      </c>
      <c r="D188" s="12">
        <v>20355</v>
      </c>
      <c r="E188" s="12">
        <v>518</v>
      </c>
      <c r="F188" s="12">
        <v>104</v>
      </c>
      <c r="G188" s="12">
        <v>40</v>
      </c>
      <c r="H188" s="12">
        <v>107</v>
      </c>
      <c r="I188" s="21">
        <f t="shared" si="36"/>
        <v>21124</v>
      </c>
      <c r="J188" s="7">
        <f t="shared" si="37"/>
        <v>4.93968945275516</v>
      </c>
      <c r="K188" s="12">
        <v>20076</v>
      </c>
      <c r="L188" s="12">
        <v>732</v>
      </c>
      <c r="M188" s="12">
        <v>136</v>
      </c>
      <c r="N188" s="12">
        <v>36</v>
      </c>
      <c r="O188" s="12">
        <v>144</v>
      </c>
      <c r="P188" s="21">
        <f t="shared" si="38"/>
        <v>21124</v>
      </c>
      <c r="Q188" s="7">
        <f t="shared" si="39"/>
        <v>4.9200908918765389</v>
      </c>
      <c r="R188" s="12">
        <v>19984</v>
      </c>
      <c r="S188" s="12">
        <v>766</v>
      </c>
      <c r="T188" s="12">
        <v>165</v>
      </c>
      <c r="U188" s="12">
        <v>53</v>
      </c>
      <c r="V188" s="12">
        <v>156</v>
      </c>
      <c r="W188" s="21">
        <f t="shared" si="40"/>
        <v>21124</v>
      </c>
      <c r="X188" s="7">
        <f t="shared" si="41"/>
        <v>4.9110490437417154</v>
      </c>
    </row>
    <row r="189" spans="1:24" ht="12.75" customHeight="1" x14ac:dyDescent="0.25">
      <c r="A189" s="10">
        <v>42916</v>
      </c>
      <c r="B189" s="11" t="s">
        <v>17</v>
      </c>
      <c r="C189" s="7">
        <f t="shared" si="35"/>
        <v>4.925493992194462</v>
      </c>
      <c r="D189" s="12">
        <v>20924</v>
      </c>
      <c r="E189" s="12">
        <v>517</v>
      </c>
      <c r="F189" s="12">
        <v>105</v>
      </c>
      <c r="G189" s="12">
        <v>40</v>
      </c>
      <c r="H189" s="12">
        <v>108</v>
      </c>
      <c r="I189" s="21">
        <f t="shared" si="36"/>
        <v>21694</v>
      </c>
      <c r="J189" s="7">
        <f t="shared" si="37"/>
        <v>4.9410436065271508</v>
      </c>
      <c r="K189" s="12">
        <v>20645</v>
      </c>
      <c r="L189" s="12">
        <v>732</v>
      </c>
      <c r="M189" s="12">
        <v>138</v>
      </c>
      <c r="N189" s="12">
        <v>36</v>
      </c>
      <c r="O189" s="12">
        <v>143</v>
      </c>
      <c r="P189" s="21">
        <f t="shared" si="38"/>
        <v>21694</v>
      </c>
      <c r="Q189" s="7">
        <f t="shared" si="39"/>
        <v>4.9221904674103438</v>
      </c>
      <c r="R189" s="12">
        <v>20551</v>
      </c>
      <c r="S189" s="12">
        <v>767</v>
      </c>
      <c r="T189" s="12">
        <v>168</v>
      </c>
      <c r="U189" s="12">
        <v>53</v>
      </c>
      <c r="V189" s="12">
        <v>155</v>
      </c>
      <c r="W189" s="21">
        <f t="shared" si="40"/>
        <v>21694</v>
      </c>
      <c r="X189" s="7">
        <f t="shared" si="41"/>
        <v>4.9132479026458933</v>
      </c>
    </row>
    <row r="190" spans="1:24" ht="12.75" customHeight="1" x14ac:dyDescent="0.25">
      <c r="A190" s="27">
        <v>42887</v>
      </c>
      <c r="B190" s="11" t="s">
        <v>19</v>
      </c>
      <c r="C190" s="7">
        <f t="shared" ref="C190" si="42">AVERAGE(C159:C189)</f>
        <v>4.9197548420807742</v>
      </c>
      <c r="D190" s="12">
        <f t="shared" ref="D190:I190" si="43">AVERAGE(D160:D189)</f>
        <v>19715.533333333333</v>
      </c>
      <c r="E190" s="12">
        <f t="shared" si="43"/>
        <v>510.06666666666666</v>
      </c>
      <c r="F190" s="12">
        <f t="shared" si="43"/>
        <v>113.73333333333333</v>
      </c>
      <c r="G190" s="12">
        <f t="shared" si="43"/>
        <v>39.56666666666667</v>
      </c>
      <c r="H190" s="12">
        <f t="shared" si="43"/>
        <v>109.66666666666667</v>
      </c>
      <c r="I190" s="12">
        <f t="shared" si="43"/>
        <v>20488.566666666666</v>
      </c>
      <c r="J190" s="7">
        <f t="shared" ref="J190" si="44">AVERAGE(J159:J189)</f>
        <v>4.9367097083836438</v>
      </c>
      <c r="K190" s="12">
        <f t="shared" ref="K190:P190" si="45">AVERAGE(K160:K189)</f>
        <v>19437.433333333334</v>
      </c>
      <c r="L190" s="12">
        <f t="shared" si="45"/>
        <v>730.6</v>
      </c>
      <c r="M190" s="12">
        <f t="shared" si="45"/>
        <v>140.96666666666667</v>
      </c>
      <c r="N190" s="12">
        <f t="shared" si="45"/>
        <v>34.43333333333333</v>
      </c>
      <c r="O190" s="12">
        <f t="shared" si="45"/>
        <v>143.83333333333334</v>
      </c>
      <c r="P190" s="12">
        <f t="shared" si="45"/>
        <v>20487.266666666666</v>
      </c>
      <c r="Q190" s="7">
        <f t="shared" ref="Q190" si="46">AVERAGE(Q159:Q189)</f>
        <v>4.9173037942634554</v>
      </c>
      <c r="R190" s="12">
        <f t="shared" ref="R190:W190" si="47">AVERAGE(R160:R189)</f>
        <v>19332.533333333333</v>
      </c>
      <c r="S190" s="12">
        <f t="shared" si="47"/>
        <v>770.83333333333337</v>
      </c>
      <c r="T190" s="12">
        <f t="shared" si="47"/>
        <v>164.26666666666668</v>
      </c>
      <c r="U190" s="12">
        <f t="shared" si="47"/>
        <v>47.2</v>
      </c>
      <c r="V190" s="12">
        <f t="shared" si="47"/>
        <v>172.4</v>
      </c>
      <c r="W190" s="12">
        <f t="shared" si="47"/>
        <v>20487.233333333334</v>
      </c>
      <c r="X190" s="7">
        <f t="shared" ref="X190" si="48">AVERAGE(X159:X189)</f>
        <v>4.9052510235952171</v>
      </c>
    </row>
    <row r="191" spans="1:24" ht="12.75" customHeight="1" x14ac:dyDescent="0.25">
      <c r="A191" s="10">
        <v>42917</v>
      </c>
      <c r="B191" s="11" t="s">
        <v>18</v>
      </c>
      <c r="C191" s="7">
        <f t="shared" ref="C191:C221" si="49">AVERAGE(J191,Q191,X191)</f>
        <v>4.9255823920164081</v>
      </c>
      <c r="D191" s="12">
        <v>21006</v>
      </c>
      <c r="E191" s="12">
        <v>517</v>
      </c>
      <c r="F191" s="12">
        <v>105</v>
      </c>
      <c r="G191" s="12">
        <v>40</v>
      </c>
      <c r="H191" s="12">
        <v>110</v>
      </c>
      <c r="I191" s="21">
        <f t="shared" ref="I191:I221" si="50">SUM(D191:H191)</f>
        <v>21778</v>
      </c>
      <c r="J191" s="7">
        <f t="shared" ref="J191:J221" si="51">(D191*5+E191*4+F191*3+G191*2+H191*1)/I191</f>
        <v>4.9409036642483244</v>
      </c>
      <c r="K191" s="12">
        <v>20731</v>
      </c>
      <c r="L191" s="12">
        <v>732</v>
      </c>
      <c r="M191" s="12">
        <v>137</v>
      </c>
      <c r="N191" s="12">
        <v>35</v>
      </c>
      <c r="O191" s="12">
        <v>143</v>
      </c>
      <c r="P191" s="21">
        <f t="shared" ref="P191:P221" si="52">SUM(K191:O191)</f>
        <v>21778</v>
      </c>
      <c r="Q191" s="7">
        <f t="shared" ref="Q191:Q221" si="53">(K191*5+L191*4+M191*3+N191*2+O191*1)/P191</f>
        <v>4.9227201763247317</v>
      </c>
      <c r="R191" s="12">
        <v>20630</v>
      </c>
      <c r="S191" s="12">
        <v>771</v>
      </c>
      <c r="T191" s="12">
        <v>167</v>
      </c>
      <c r="U191" s="12">
        <v>53</v>
      </c>
      <c r="V191" s="12">
        <v>157</v>
      </c>
      <c r="W191" s="21">
        <f t="shared" ref="W191:W221" si="54">SUM(R191:V191)</f>
        <v>21778</v>
      </c>
      <c r="X191" s="7">
        <f t="shared" ref="X191:X221" si="55">(R191*5+S191*4+T191*3+U191*2+V191*1)/W191</f>
        <v>4.9131233354761683</v>
      </c>
    </row>
    <row r="192" spans="1:24" ht="12.75" customHeight="1" x14ac:dyDescent="0.25">
      <c r="A192" s="10">
        <v>42918</v>
      </c>
      <c r="B192" s="11" t="s">
        <v>12</v>
      </c>
      <c r="C192" s="7">
        <f t="shared" si="49"/>
        <v>4.9255847350168809</v>
      </c>
      <c r="D192" s="12">
        <v>21045</v>
      </c>
      <c r="E192" s="12">
        <v>519</v>
      </c>
      <c r="F192" s="12">
        <v>106</v>
      </c>
      <c r="G192" s="12">
        <v>40</v>
      </c>
      <c r="H192" s="12">
        <v>109</v>
      </c>
      <c r="I192" s="21">
        <f t="shared" si="50"/>
        <v>21819</v>
      </c>
      <c r="J192" s="7">
        <f t="shared" si="51"/>
        <v>4.9410147119483021</v>
      </c>
      <c r="K192" s="12">
        <v>20767</v>
      </c>
      <c r="L192" s="12">
        <v>736</v>
      </c>
      <c r="M192" s="12">
        <v>137</v>
      </c>
      <c r="N192" s="12">
        <v>36</v>
      </c>
      <c r="O192" s="12">
        <v>143</v>
      </c>
      <c r="P192" s="21">
        <f t="shared" si="52"/>
        <v>21819</v>
      </c>
      <c r="Q192" s="7">
        <f t="shared" si="53"/>
        <v>4.9225445712452451</v>
      </c>
      <c r="R192" s="12">
        <v>20670</v>
      </c>
      <c r="S192" s="12">
        <v>771</v>
      </c>
      <c r="T192" s="12">
        <v>168</v>
      </c>
      <c r="U192" s="12">
        <v>53</v>
      </c>
      <c r="V192" s="12">
        <v>157</v>
      </c>
      <c r="W192" s="21">
        <f t="shared" si="54"/>
        <v>21819</v>
      </c>
      <c r="X192" s="7">
        <f t="shared" si="55"/>
        <v>4.9131949218570972</v>
      </c>
    </row>
    <row r="193" spans="1:24" ht="12.75" customHeight="1" x14ac:dyDescent="0.25">
      <c r="A193" s="10">
        <v>42919</v>
      </c>
      <c r="B193" s="11" t="s">
        <v>13</v>
      </c>
      <c r="C193" s="7">
        <f t="shared" si="49"/>
        <v>4.9255730144914258</v>
      </c>
      <c r="D193" s="12">
        <v>21055</v>
      </c>
      <c r="E193" s="12">
        <v>519</v>
      </c>
      <c r="F193" s="12">
        <v>106</v>
      </c>
      <c r="G193" s="12">
        <v>39</v>
      </c>
      <c r="H193" s="12">
        <v>110</v>
      </c>
      <c r="I193" s="21">
        <f t="shared" si="50"/>
        <v>21829</v>
      </c>
      <c r="J193" s="7">
        <f t="shared" si="51"/>
        <v>4.9409959228549178</v>
      </c>
      <c r="K193" s="12">
        <v>20771</v>
      </c>
      <c r="L193" s="12">
        <v>742</v>
      </c>
      <c r="M193" s="12">
        <v>138</v>
      </c>
      <c r="N193" s="12">
        <v>36</v>
      </c>
      <c r="O193" s="12">
        <v>142</v>
      </c>
      <c r="P193" s="21">
        <f t="shared" si="52"/>
        <v>21829</v>
      </c>
      <c r="Q193" s="7">
        <f t="shared" si="53"/>
        <v>4.9223968115809242</v>
      </c>
      <c r="R193" s="12">
        <v>20676</v>
      </c>
      <c r="S193" s="12">
        <v>775</v>
      </c>
      <c r="T193" s="12">
        <v>171</v>
      </c>
      <c r="U193" s="12">
        <v>53</v>
      </c>
      <c r="V193" s="12">
        <v>154</v>
      </c>
      <c r="W193" s="21">
        <f t="shared" si="54"/>
        <v>21829</v>
      </c>
      <c r="X193" s="7">
        <f t="shared" si="55"/>
        <v>4.9133263090384354</v>
      </c>
    </row>
    <row r="194" spans="1:24" ht="12.75" customHeight="1" x14ac:dyDescent="0.25">
      <c r="A194" s="10">
        <v>42920</v>
      </c>
      <c r="B194" s="11" t="s">
        <v>14</v>
      </c>
      <c r="C194" s="7">
        <f t="shared" si="49"/>
        <v>4.9254848068407391</v>
      </c>
      <c r="D194" s="12">
        <v>21052</v>
      </c>
      <c r="E194" s="12">
        <v>521</v>
      </c>
      <c r="F194" s="12">
        <v>106</v>
      </c>
      <c r="G194" s="12">
        <v>39</v>
      </c>
      <c r="H194" s="12">
        <v>112</v>
      </c>
      <c r="I194" s="21">
        <f t="shared" si="50"/>
        <v>21830</v>
      </c>
      <c r="J194" s="7">
        <f t="shared" si="51"/>
        <v>4.9405405405405407</v>
      </c>
      <c r="K194" s="12">
        <v>20771</v>
      </c>
      <c r="L194" s="12">
        <v>743</v>
      </c>
      <c r="M194" s="12">
        <v>138</v>
      </c>
      <c r="N194" s="12">
        <v>36</v>
      </c>
      <c r="O194" s="12">
        <v>142</v>
      </c>
      <c r="P194" s="21">
        <f t="shared" si="52"/>
        <v>21830</v>
      </c>
      <c r="Q194" s="7">
        <f t="shared" si="53"/>
        <v>4.9223545579477781</v>
      </c>
      <c r="R194" s="12">
        <v>20679</v>
      </c>
      <c r="S194" s="12">
        <v>774</v>
      </c>
      <c r="T194" s="12">
        <v>171</v>
      </c>
      <c r="U194" s="12">
        <v>53</v>
      </c>
      <c r="V194" s="12">
        <v>153</v>
      </c>
      <c r="W194" s="21">
        <f t="shared" si="54"/>
        <v>21830</v>
      </c>
      <c r="X194" s="7">
        <f t="shared" si="55"/>
        <v>4.9135593220338984</v>
      </c>
    </row>
    <row r="195" spans="1:24" ht="12.75" customHeight="1" x14ac:dyDescent="0.25">
      <c r="A195" s="10">
        <v>42921</v>
      </c>
      <c r="B195" s="11" t="s">
        <v>15</v>
      </c>
      <c r="C195" s="7">
        <f t="shared" si="49"/>
        <v>4.925710623884286</v>
      </c>
      <c r="D195" s="12">
        <v>21067</v>
      </c>
      <c r="E195" s="12">
        <v>525</v>
      </c>
      <c r="F195" s="12">
        <v>105</v>
      </c>
      <c r="G195" s="12">
        <v>39</v>
      </c>
      <c r="H195" s="12">
        <v>111</v>
      </c>
      <c r="I195" s="21">
        <f t="shared" si="50"/>
        <v>21847</v>
      </c>
      <c r="J195" s="7">
        <f t="shared" si="51"/>
        <v>4.9406783540074155</v>
      </c>
      <c r="K195" s="12">
        <v>20791</v>
      </c>
      <c r="L195" s="12">
        <v>743</v>
      </c>
      <c r="M195" s="12">
        <v>135</v>
      </c>
      <c r="N195" s="12">
        <v>36</v>
      </c>
      <c r="O195" s="12">
        <v>142</v>
      </c>
      <c r="P195" s="21">
        <f t="shared" si="52"/>
        <v>21847</v>
      </c>
      <c r="Q195" s="7">
        <f t="shared" si="53"/>
        <v>4.9226896141346641</v>
      </c>
      <c r="R195" s="12">
        <v>20697</v>
      </c>
      <c r="S195" s="12">
        <v>774</v>
      </c>
      <c r="T195" s="12">
        <v>171</v>
      </c>
      <c r="U195" s="12">
        <v>52</v>
      </c>
      <c r="V195" s="12">
        <v>153</v>
      </c>
      <c r="W195" s="21">
        <f t="shared" si="54"/>
        <v>21847</v>
      </c>
      <c r="X195" s="7">
        <f t="shared" si="55"/>
        <v>4.9137639035107794</v>
      </c>
    </row>
    <row r="196" spans="1:24" ht="12.75" customHeight="1" x14ac:dyDescent="0.25">
      <c r="A196" s="10">
        <v>42922</v>
      </c>
      <c r="B196" s="11" t="s">
        <v>16</v>
      </c>
      <c r="C196" s="7">
        <f t="shared" si="49"/>
        <v>4.9258176947780159</v>
      </c>
      <c r="D196" s="12">
        <v>21116</v>
      </c>
      <c r="E196" s="12">
        <v>528</v>
      </c>
      <c r="F196" s="12">
        <v>106</v>
      </c>
      <c r="G196" s="12">
        <v>40</v>
      </c>
      <c r="H196" s="12">
        <v>111</v>
      </c>
      <c r="I196" s="21">
        <f t="shared" si="50"/>
        <v>21901</v>
      </c>
      <c r="J196" s="7">
        <f t="shared" si="51"/>
        <v>4.9404593397561758</v>
      </c>
      <c r="K196" s="12">
        <v>20847</v>
      </c>
      <c r="L196" s="12">
        <v>742</v>
      </c>
      <c r="M196" s="12">
        <v>134</v>
      </c>
      <c r="N196" s="12">
        <v>36</v>
      </c>
      <c r="O196" s="12">
        <v>142</v>
      </c>
      <c r="P196" s="21">
        <f t="shared" si="52"/>
        <v>21901</v>
      </c>
      <c r="Q196" s="7">
        <f t="shared" si="53"/>
        <v>4.9230172138258528</v>
      </c>
      <c r="R196" s="12">
        <v>20753</v>
      </c>
      <c r="S196" s="12">
        <v>772</v>
      </c>
      <c r="T196" s="12">
        <v>170</v>
      </c>
      <c r="U196" s="12">
        <v>52</v>
      </c>
      <c r="V196" s="12">
        <v>154</v>
      </c>
      <c r="W196" s="21">
        <f t="shared" si="54"/>
        <v>21901</v>
      </c>
      <c r="X196" s="7">
        <f t="shared" si="55"/>
        <v>4.9139765307520209</v>
      </c>
    </row>
    <row r="197" spans="1:24" ht="12.75" customHeight="1" x14ac:dyDescent="0.25">
      <c r="A197" s="10">
        <v>42923</v>
      </c>
      <c r="B197" s="11" t="s">
        <v>17</v>
      </c>
      <c r="C197" s="7">
        <f t="shared" si="49"/>
        <v>4.9256016174883319</v>
      </c>
      <c r="D197" s="12">
        <v>21142</v>
      </c>
      <c r="E197" s="12">
        <v>529</v>
      </c>
      <c r="F197" s="12">
        <v>104</v>
      </c>
      <c r="G197" s="12">
        <v>40</v>
      </c>
      <c r="H197" s="12">
        <v>112</v>
      </c>
      <c r="I197" s="21">
        <f t="shared" si="50"/>
        <v>21927</v>
      </c>
      <c r="J197" s="7">
        <f t="shared" si="51"/>
        <v>4.9404843343822682</v>
      </c>
      <c r="K197" s="12">
        <v>20871</v>
      </c>
      <c r="L197" s="12">
        <v>743</v>
      </c>
      <c r="M197" s="12">
        <v>134</v>
      </c>
      <c r="N197" s="12">
        <v>36</v>
      </c>
      <c r="O197" s="12">
        <v>143</v>
      </c>
      <c r="P197" s="21">
        <f t="shared" si="52"/>
        <v>21927</v>
      </c>
      <c r="Q197" s="7">
        <f t="shared" si="53"/>
        <v>4.9228804670041502</v>
      </c>
      <c r="R197" s="12">
        <v>20771</v>
      </c>
      <c r="S197" s="12">
        <v>776</v>
      </c>
      <c r="T197" s="12">
        <v>173</v>
      </c>
      <c r="U197" s="12">
        <v>52</v>
      </c>
      <c r="V197" s="12">
        <v>155</v>
      </c>
      <c r="W197" s="21">
        <f t="shared" si="54"/>
        <v>21927</v>
      </c>
      <c r="X197" s="7">
        <f t="shared" si="55"/>
        <v>4.9134400510785792</v>
      </c>
    </row>
    <row r="198" spans="1:24" ht="12.75" customHeight="1" x14ac:dyDescent="0.25">
      <c r="A198" s="10">
        <v>42924</v>
      </c>
      <c r="B198" s="11" t="s">
        <v>18</v>
      </c>
      <c r="C198" s="7">
        <f t="shared" si="49"/>
        <v>4.9259563215246436</v>
      </c>
      <c r="D198" s="12">
        <v>21150</v>
      </c>
      <c r="E198" s="12">
        <v>529</v>
      </c>
      <c r="F198" s="12">
        <v>102</v>
      </c>
      <c r="G198" s="12">
        <v>40</v>
      </c>
      <c r="H198" s="12">
        <v>112</v>
      </c>
      <c r="I198" s="21">
        <f t="shared" si="50"/>
        <v>21933</v>
      </c>
      <c r="J198" s="7">
        <f t="shared" si="51"/>
        <v>4.9406829891031778</v>
      </c>
      <c r="K198" s="12">
        <v>20882</v>
      </c>
      <c r="L198" s="12">
        <v>740</v>
      </c>
      <c r="M198" s="12">
        <v>133</v>
      </c>
      <c r="N198" s="12">
        <v>36</v>
      </c>
      <c r="O198" s="12">
        <v>142</v>
      </c>
      <c r="P198" s="21">
        <f t="shared" si="52"/>
        <v>21933</v>
      </c>
      <c r="Q198" s="7">
        <f t="shared" si="53"/>
        <v>4.9233119044362379</v>
      </c>
      <c r="R198" s="12">
        <v>20780</v>
      </c>
      <c r="S198" s="12">
        <v>777</v>
      </c>
      <c r="T198" s="12">
        <v>170</v>
      </c>
      <c r="U198" s="12">
        <v>52</v>
      </c>
      <c r="V198" s="12">
        <v>154</v>
      </c>
      <c r="W198" s="21">
        <f t="shared" si="54"/>
        <v>21933</v>
      </c>
      <c r="X198" s="7">
        <f t="shared" si="55"/>
        <v>4.9138740710345141</v>
      </c>
    </row>
    <row r="199" spans="1:24" ht="12.75" customHeight="1" x14ac:dyDescent="0.25">
      <c r="A199" s="10">
        <v>42925</v>
      </c>
      <c r="B199" s="11" t="s">
        <v>12</v>
      </c>
      <c r="C199" s="7">
        <f t="shared" si="49"/>
        <v>4.9256119239710108</v>
      </c>
      <c r="D199" s="12">
        <v>21154</v>
      </c>
      <c r="E199" s="12">
        <v>532</v>
      </c>
      <c r="F199" s="12">
        <v>100</v>
      </c>
      <c r="G199" s="12">
        <v>40</v>
      </c>
      <c r="H199" s="12">
        <v>113</v>
      </c>
      <c r="I199" s="21">
        <f t="shared" si="50"/>
        <v>21939</v>
      </c>
      <c r="J199" s="7">
        <f t="shared" si="51"/>
        <v>4.9405624686631118</v>
      </c>
      <c r="K199" s="12">
        <v>20884</v>
      </c>
      <c r="L199" s="12">
        <v>741</v>
      </c>
      <c r="M199" s="12">
        <v>133</v>
      </c>
      <c r="N199" s="12">
        <v>37</v>
      </c>
      <c r="O199" s="12">
        <v>144</v>
      </c>
      <c r="P199" s="21">
        <f t="shared" si="52"/>
        <v>21939</v>
      </c>
      <c r="Q199" s="7">
        <f t="shared" si="53"/>
        <v>4.922785906376772</v>
      </c>
      <c r="R199" s="12">
        <v>20784</v>
      </c>
      <c r="S199" s="12">
        <v>778</v>
      </c>
      <c r="T199" s="12">
        <v>168</v>
      </c>
      <c r="U199" s="12">
        <v>52</v>
      </c>
      <c r="V199" s="12">
        <v>157</v>
      </c>
      <c r="W199" s="21">
        <f t="shared" si="54"/>
        <v>21939</v>
      </c>
      <c r="X199" s="7">
        <f t="shared" si="55"/>
        <v>4.9134873968731485</v>
      </c>
    </row>
    <row r="200" spans="1:24" ht="12.75" customHeight="1" x14ac:dyDescent="0.25">
      <c r="A200" s="10">
        <v>42926</v>
      </c>
      <c r="B200" s="11" t="s">
        <v>13</v>
      </c>
      <c r="C200" s="7">
        <f t="shared" si="49"/>
        <v>4.9257333150859912</v>
      </c>
      <c r="D200" s="12">
        <v>21137</v>
      </c>
      <c r="E200" s="12">
        <v>529</v>
      </c>
      <c r="F200" s="12">
        <v>100</v>
      </c>
      <c r="G200" s="12">
        <v>42</v>
      </c>
      <c r="H200" s="12">
        <v>113</v>
      </c>
      <c r="I200" s="21">
        <f t="shared" si="50"/>
        <v>21921</v>
      </c>
      <c r="J200" s="7">
        <f t="shared" si="51"/>
        <v>4.9403768076273895</v>
      </c>
      <c r="K200" s="12">
        <v>20874</v>
      </c>
      <c r="L200" s="12">
        <v>736</v>
      </c>
      <c r="M200" s="12">
        <v>132</v>
      </c>
      <c r="N200" s="12">
        <v>37</v>
      </c>
      <c r="O200" s="12">
        <v>142</v>
      </c>
      <c r="P200" s="21">
        <f t="shared" si="52"/>
        <v>21921</v>
      </c>
      <c r="Q200" s="7">
        <f t="shared" si="53"/>
        <v>4.9234067788878244</v>
      </c>
      <c r="R200" s="12">
        <v>20770</v>
      </c>
      <c r="S200" s="12">
        <v>772</v>
      </c>
      <c r="T200" s="12">
        <v>168</v>
      </c>
      <c r="U200" s="12">
        <v>54</v>
      </c>
      <c r="V200" s="12">
        <v>157</v>
      </c>
      <c r="W200" s="21">
        <f t="shared" si="54"/>
        <v>21921</v>
      </c>
      <c r="X200" s="7">
        <f t="shared" si="55"/>
        <v>4.913416358742758</v>
      </c>
    </row>
    <row r="201" spans="1:24" ht="12.75" customHeight="1" x14ac:dyDescent="0.25">
      <c r="A201" s="10">
        <v>42927</v>
      </c>
      <c r="B201" s="11" t="s">
        <v>14</v>
      </c>
      <c r="C201" s="7">
        <f t="shared" si="49"/>
        <v>4.9255404932523925</v>
      </c>
      <c r="D201" s="12">
        <v>21125</v>
      </c>
      <c r="E201" s="12">
        <v>529</v>
      </c>
      <c r="F201" s="12">
        <v>99</v>
      </c>
      <c r="G201" s="12">
        <v>41</v>
      </c>
      <c r="H201" s="12">
        <v>115</v>
      </c>
      <c r="I201" s="21">
        <f t="shared" si="50"/>
        <v>21909</v>
      </c>
      <c r="J201" s="7">
        <f t="shared" si="51"/>
        <v>4.9402072207768493</v>
      </c>
      <c r="K201" s="12">
        <v>20861</v>
      </c>
      <c r="L201" s="12">
        <v>736</v>
      </c>
      <c r="M201" s="12">
        <v>132</v>
      </c>
      <c r="N201" s="12">
        <v>36</v>
      </c>
      <c r="O201" s="12">
        <v>144</v>
      </c>
      <c r="P201" s="21">
        <f t="shared" si="52"/>
        <v>21909</v>
      </c>
      <c r="Q201" s="7">
        <f t="shared" si="53"/>
        <v>4.9231366105253551</v>
      </c>
      <c r="R201" s="12">
        <v>20759</v>
      </c>
      <c r="S201" s="12">
        <v>771</v>
      </c>
      <c r="T201" s="12">
        <v>167</v>
      </c>
      <c r="U201" s="12">
        <v>53</v>
      </c>
      <c r="V201" s="12">
        <v>159</v>
      </c>
      <c r="W201" s="21">
        <f t="shared" si="54"/>
        <v>21909</v>
      </c>
      <c r="X201" s="7">
        <f t="shared" si="55"/>
        <v>4.9132776484549732</v>
      </c>
    </row>
    <row r="202" spans="1:24" ht="12.75" customHeight="1" x14ac:dyDescent="0.25">
      <c r="A202" s="10">
        <v>42928</v>
      </c>
      <c r="B202" s="11" t="s">
        <v>15</v>
      </c>
      <c r="C202" s="7">
        <f t="shared" si="49"/>
        <v>4.9261387824606215</v>
      </c>
      <c r="D202" s="12">
        <v>21145</v>
      </c>
      <c r="E202" s="12">
        <v>527</v>
      </c>
      <c r="F202" s="12">
        <v>99</v>
      </c>
      <c r="G202" s="12">
        <v>41</v>
      </c>
      <c r="H202" s="12">
        <v>112</v>
      </c>
      <c r="I202" s="21">
        <f t="shared" si="50"/>
        <v>21924</v>
      </c>
      <c r="J202" s="7">
        <f t="shared" si="51"/>
        <v>4.9408866995073888</v>
      </c>
      <c r="K202" s="12">
        <v>20883</v>
      </c>
      <c r="L202" s="12">
        <v>731</v>
      </c>
      <c r="M202" s="12">
        <v>132</v>
      </c>
      <c r="N202" s="12">
        <v>36</v>
      </c>
      <c r="O202" s="12">
        <v>142</v>
      </c>
      <c r="P202" s="21">
        <f t="shared" si="52"/>
        <v>21924</v>
      </c>
      <c r="Q202" s="7">
        <f t="shared" si="53"/>
        <v>4.9237821565407769</v>
      </c>
      <c r="R202" s="12">
        <v>20783</v>
      </c>
      <c r="S202" s="12">
        <v>762</v>
      </c>
      <c r="T202" s="12">
        <v>167</v>
      </c>
      <c r="U202" s="12">
        <v>53</v>
      </c>
      <c r="V202" s="12">
        <v>159</v>
      </c>
      <c r="W202" s="21">
        <f t="shared" si="54"/>
        <v>21924</v>
      </c>
      <c r="X202" s="7">
        <f t="shared" si="55"/>
        <v>4.913747491333698</v>
      </c>
    </row>
    <row r="203" spans="1:24" ht="12.75" customHeight="1" x14ac:dyDescent="0.25">
      <c r="A203" s="10">
        <v>42929</v>
      </c>
      <c r="B203" s="11" t="s">
        <v>16</v>
      </c>
      <c r="C203" s="7">
        <f t="shared" si="49"/>
        <v>4.9265873919844481</v>
      </c>
      <c r="D203" s="12">
        <v>21174</v>
      </c>
      <c r="E203" s="12">
        <v>525</v>
      </c>
      <c r="F203" s="12">
        <v>96</v>
      </c>
      <c r="G203" s="12">
        <v>41</v>
      </c>
      <c r="H203" s="12">
        <v>113</v>
      </c>
      <c r="I203" s="21">
        <f t="shared" si="50"/>
        <v>21949</v>
      </c>
      <c r="J203" s="7">
        <f t="shared" si="51"/>
        <v>4.9411362704451225</v>
      </c>
      <c r="K203" s="12">
        <v>20912</v>
      </c>
      <c r="L203" s="12">
        <v>731</v>
      </c>
      <c r="M203" s="12">
        <v>129</v>
      </c>
      <c r="N203" s="12">
        <v>35</v>
      </c>
      <c r="O203" s="12">
        <v>142</v>
      </c>
      <c r="P203" s="21">
        <f t="shared" si="52"/>
        <v>21949</v>
      </c>
      <c r="Q203" s="7">
        <f t="shared" si="53"/>
        <v>4.9242790104332768</v>
      </c>
      <c r="R203" s="12">
        <v>20813</v>
      </c>
      <c r="S203" s="12">
        <v>760</v>
      </c>
      <c r="T203" s="12">
        <v>166</v>
      </c>
      <c r="U203" s="12">
        <v>52</v>
      </c>
      <c r="V203" s="12">
        <v>158</v>
      </c>
      <c r="W203" s="21">
        <f t="shared" si="54"/>
        <v>21949</v>
      </c>
      <c r="X203" s="7">
        <f t="shared" si="55"/>
        <v>4.9143468950749467</v>
      </c>
    </row>
    <row r="204" spans="1:24" ht="12.75" customHeight="1" x14ac:dyDescent="0.25">
      <c r="A204" s="10">
        <v>42930</v>
      </c>
      <c r="B204" s="11" t="s">
        <v>17</v>
      </c>
      <c r="C204" s="7">
        <f t="shared" si="49"/>
        <v>4.9268185469813401</v>
      </c>
      <c r="D204" s="12">
        <v>21217</v>
      </c>
      <c r="E204" s="12">
        <v>524</v>
      </c>
      <c r="F204" s="12">
        <v>95</v>
      </c>
      <c r="G204" s="12">
        <v>41</v>
      </c>
      <c r="H204" s="12">
        <v>114</v>
      </c>
      <c r="I204" s="21">
        <f t="shared" si="50"/>
        <v>21991</v>
      </c>
      <c r="J204" s="7">
        <f t="shared" si="51"/>
        <v>4.9412032194988855</v>
      </c>
      <c r="K204" s="12">
        <v>20956</v>
      </c>
      <c r="L204" s="12">
        <v>729</v>
      </c>
      <c r="M204" s="12">
        <v>128</v>
      </c>
      <c r="N204" s="12">
        <v>34</v>
      </c>
      <c r="O204" s="12">
        <v>144</v>
      </c>
      <c r="P204" s="21">
        <f t="shared" si="52"/>
        <v>21991</v>
      </c>
      <c r="Q204" s="7">
        <f t="shared" si="53"/>
        <v>4.9243781546996495</v>
      </c>
      <c r="R204" s="12">
        <v>20860</v>
      </c>
      <c r="S204" s="12">
        <v>758</v>
      </c>
      <c r="T204" s="12">
        <v>163</v>
      </c>
      <c r="U204" s="12">
        <v>52</v>
      </c>
      <c r="V204" s="12">
        <v>158</v>
      </c>
      <c r="W204" s="21">
        <f t="shared" si="54"/>
        <v>21991</v>
      </c>
      <c r="X204" s="7">
        <f t="shared" si="55"/>
        <v>4.9148742667454872</v>
      </c>
    </row>
    <row r="205" spans="1:24" ht="12.75" customHeight="1" x14ac:dyDescent="0.25">
      <c r="A205" s="10">
        <v>42931</v>
      </c>
      <c r="B205" s="11" t="s">
        <v>18</v>
      </c>
      <c r="C205" s="7">
        <f t="shared" si="49"/>
        <v>4.9266884828651936</v>
      </c>
      <c r="D205" s="12">
        <v>21229</v>
      </c>
      <c r="E205" s="12">
        <v>522</v>
      </c>
      <c r="F205" s="12">
        <v>94</v>
      </c>
      <c r="G205" s="12">
        <v>42</v>
      </c>
      <c r="H205" s="12">
        <v>115</v>
      </c>
      <c r="I205" s="21">
        <f t="shared" si="50"/>
        <v>22002</v>
      </c>
      <c r="J205" s="7">
        <f t="shared" si="51"/>
        <v>4.9410962639760019</v>
      </c>
      <c r="K205" s="12">
        <v>20966</v>
      </c>
      <c r="L205" s="12">
        <v>728</v>
      </c>
      <c r="M205" s="12">
        <v>129</v>
      </c>
      <c r="N205" s="12">
        <v>35</v>
      </c>
      <c r="O205" s="12">
        <v>144</v>
      </c>
      <c r="P205" s="21">
        <f t="shared" si="52"/>
        <v>22002</v>
      </c>
      <c r="Q205" s="7">
        <f t="shared" si="53"/>
        <v>4.9242341605308608</v>
      </c>
      <c r="R205" s="12">
        <v>20870</v>
      </c>
      <c r="S205" s="12">
        <v>757</v>
      </c>
      <c r="T205" s="12">
        <v>164</v>
      </c>
      <c r="U205" s="12">
        <v>53</v>
      </c>
      <c r="V205" s="12">
        <v>158</v>
      </c>
      <c r="W205" s="21">
        <f t="shared" si="54"/>
        <v>22002</v>
      </c>
      <c r="X205" s="7">
        <f t="shared" si="55"/>
        <v>4.9147350240887189</v>
      </c>
    </row>
    <row r="206" spans="1:24" ht="12.75" customHeight="1" x14ac:dyDescent="0.25">
      <c r="A206" s="10">
        <v>42932</v>
      </c>
      <c r="B206" s="11" t="s">
        <v>12</v>
      </c>
      <c r="C206" s="7">
        <f t="shared" si="49"/>
        <v>4.9266963393587062</v>
      </c>
      <c r="D206" s="12">
        <v>21246</v>
      </c>
      <c r="E206" s="12">
        <v>520</v>
      </c>
      <c r="F206" s="12">
        <v>95</v>
      </c>
      <c r="G206" s="12">
        <v>42</v>
      </c>
      <c r="H206" s="12">
        <v>115</v>
      </c>
      <c r="I206" s="21">
        <f t="shared" si="50"/>
        <v>22018</v>
      </c>
      <c r="J206" s="7">
        <f t="shared" si="51"/>
        <v>4.9411390680352438</v>
      </c>
      <c r="K206" s="12">
        <v>20979</v>
      </c>
      <c r="L206" s="12">
        <v>731</v>
      </c>
      <c r="M206" s="12">
        <v>129</v>
      </c>
      <c r="N206" s="12">
        <v>35</v>
      </c>
      <c r="O206" s="12">
        <v>144</v>
      </c>
      <c r="P206" s="21">
        <f t="shared" si="52"/>
        <v>22018</v>
      </c>
      <c r="Q206" s="7">
        <f t="shared" si="53"/>
        <v>4.9241529657552912</v>
      </c>
      <c r="R206" s="12">
        <v>20886</v>
      </c>
      <c r="S206" s="12">
        <v>757</v>
      </c>
      <c r="T206" s="12">
        <v>164</v>
      </c>
      <c r="U206" s="12">
        <v>53</v>
      </c>
      <c r="V206" s="12">
        <v>158</v>
      </c>
      <c r="W206" s="21">
        <f t="shared" si="54"/>
        <v>22018</v>
      </c>
      <c r="X206" s="7">
        <f t="shared" si="55"/>
        <v>4.9147969842855845</v>
      </c>
    </row>
    <row r="207" spans="1:24" ht="12.75" customHeight="1" x14ac:dyDescent="0.25">
      <c r="A207" s="10">
        <v>42933</v>
      </c>
      <c r="B207" s="11" t="s">
        <v>13</v>
      </c>
      <c r="C207" s="7">
        <f t="shared" si="49"/>
        <v>4.9271981969717595</v>
      </c>
      <c r="D207" s="12">
        <v>21268</v>
      </c>
      <c r="E207" s="12">
        <v>520</v>
      </c>
      <c r="F207" s="12">
        <v>96</v>
      </c>
      <c r="G207" s="12">
        <v>39</v>
      </c>
      <c r="H207" s="12">
        <v>114</v>
      </c>
      <c r="I207" s="21">
        <f t="shared" si="50"/>
        <v>22037</v>
      </c>
      <c r="J207" s="7">
        <f t="shared" si="51"/>
        <v>4.9416889776285338</v>
      </c>
      <c r="K207" s="12">
        <v>21000</v>
      </c>
      <c r="L207" s="12">
        <v>732</v>
      </c>
      <c r="M207" s="12">
        <v>129</v>
      </c>
      <c r="N207" s="12">
        <v>34</v>
      </c>
      <c r="O207" s="12">
        <v>142</v>
      </c>
      <c r="P207" s="21">
        <f t="shared" si="52"/>
        <v>22037</v>
      </c>
      <c r="Q207" s="7">
        <f t="shared" si="53"/>
        <v>4.9246721423061217</v>
      </c>
      <c r="R207" s="12">
        <v>20908</v>
      </c>
      <c r="S207" s="12">
        <v>756</v>
      </c>
      <c r="T207" s="12">
        <v>164</v>
      </c>
      <c r="U207" s="12">
        <v>52</v>
      </c>
      <c r="V207" s="12">
        <v>157</v>
      </c>
      <c r="W207" s="21">
        <f t="shared" si="54"/>
        <v>22037</v>
      </c>
      <c r="X207" s="7">
        <f t="shared" si="55"/>
        <v>4.9152334709806231</v>
      </c>
    </row>
    <row r="208" spans="1:24" ht="12.75" customHeight="1" x14ac:dyDescent="0.25">
      <c r="A208" s="10">
        <v>42934</v>
      </c>
      <c r="B208" s="11" t="s">
        <v>14</v>
      </c>
      <c r="C208" s="7">
        <f t="shared" si="49"/>
        <v>4.9278474629703206</v>
      </c>
      <c r="D208" s="12">
        <v>21312</v>
      </c>
      <c r="E208" s="12">
        <v>518</v>
      </c>
      <c r="F208" s="12">
        <v>96</v>
      </c>
      <c r="G208" s="12">
        <v>39</v>
      </c>
      <c r="H208" s="12">
        <v>114</v>
      </c>
      <c r="I208" s="21">
        <f t="shared" si="50"/>
        <v>22079</v>
      </c>
      <c r="J208" s="7">
        <f t="shared" si="51"/>
        <v>4.9418904841704787</v>
      </c>
      <c r="K208" s="12">
        <v>21050</v>
      </c>
      <c r="L208" s="12">
        <v>726</v>
      </c>
      <c r="M208" s="12">
        <v>130</v>
      </c>
      <c r="N208" s="12">
        <v>32</v>
      </c>
      <c r="O208" s="12">
        <v>141</v>
      </c>
      <c r="P208" s="21">
        <f t="shared" si="52"/>
        <v>22079</v>
      </c>
      <c r="Q208" s="7">
        <f t="shared" si="53"/>
        <v>4.9254495221703882</v>
      </c>
      <c r="R208" s="12">
        <v>20957</v>
      </c>
      <c r="S208" s="12">
        <v>750</v>
      </c>
      <c r="T208" s="12">
        <v>165</v>
      </c>
      <c r="U208" s="12">
        <v>50</v>
      </c>
      <c r="V208" s="12">
        <v>155</v>
      </c>
      <c r="W208" s="21">
        <f t="shared" si="54"/>
        <v>22077</v>
      </c>
      <c r="X208" s="7">
        <f t="shared" si="55"/>
        <v>4.9162023825700958</v>
      </c>
    </row>
    <row r="209" spans="1:24" ht="12.75" customHeight="1" x14ac:dyDescent="0.25">
      <c r="A209" s="10">
        <v>42935</v>
      </c>
      <c r="B209" s="11" t="s">
        <v>15</v>
      </c>
      <c r="C209" s="7">
        <f t="shared" si="49"/>
        <v>4.928158708606774</v>
      </c>
      <c r="D209" s="12">
        <v>21332</v>
      </c>
      <c r="E209" s="12">
        <v>518</v>
      </c>
      <c r="F209" s="12">
        <v>95</v>
      </c>
      <c r="G209" s="12">
        <v>38</v>
      </c>
      <c r="H209" s="12">
        <v>112</v>
      </c>
      <c r="I209" s="21">
        <f t="shared" si="50"/>
        <v>22095</v>
      </c>
      <c r="J209" s="7">
        <f t="shared" si="51"/>
        <v>4.9425209323376329</v>
      </c>
      <c r="K209" s="12">
        <v>21069</v>
      </c>
      <c r="L209" s="12">
        <v>721</v>
      </c>
      <c r="M209" s="12">
        <v>130</v>
      </c>
      <c r="N209" s="12">
        <v>32</v>
      </c>
      <c r="O209" s="12">
        <v>143</v>
      </c>
      <c r="P209" s="21">
        <f t="shared" si="52"/>
        <v>22095</v>
      </c>
      <c r="Q209" s="7">
        <f t="shared" si="53"/>
        <v>4.9253677302557142</v>
      </c>
      <c r="R209" s="12">
        <v>20979</v>
      </c>
      <c r="S209" s="12">
        <v>746</v>
      </c>
      <c r="T209" s="12">
        <v>166</v>
      </c>
      <c r="U209" s="12">
        <v>51</v>
      </c>
      <c r="V209" s="12">
        <v>153</v>
      </c>
      <c r="W209" s="21">
        <f t="shared" si="54"/>
        <v>22095</v>
      </c>
      <c r="X209" s="7">
        <f t="shared" si="55"/>
        <v>4.9165874632269748</v>
      </c>
    </row>
    <row r="210" spans="1:24" ht="12.75" customHeight="1" x14ac:dyDescent="0.25">
      <c r="A210" s="10">
        <v>42936</v>
      </c>
      <c r="B210" s="11" t="s">
        <v>16</v>
      </c>
      <c r="C210" s="7">
        <f t="shared" si="49"/>
        <v>4.9282231324361225</v>
      </c>
      <c r="D210" s="12">
        <v>21452</v>
      </c>
      <c r="E210" s="12">
        <v>518</v>
      </c>
      <c r="F210" s="12">
        <v>95</v>
      </c>
      <c r="G210" s="12">
        <v>38</v>
      </c>
      <c r="H210" s="12">
        <v>114</v>
      </c>
      <c r="I210" s="21">
        <f t="shared" si="50"/>
        <v>22217</v>
      </c>
      <c r="J210" s="7">
        <f t="shared" si="51"/>
        <v>4.9424764819732641</v>
      </c>
      <c r="K210" s="12">
        <v>21187</v>
      </c>
      <c r="L210" s="12">
        <v>723</v>
      </c>
      <c r="M210" s="12">
        <v>130</v>
      </c>
      <c r="N210" s="12">
        <v>32</v>
      </c>
      <c r="O210" s="12">
        <v>145</v>
      </c>
      <c r="P210" s="21">
        <f t="shared" si="52"/>
        <v>22217</v>
      </c>
      <c r="Q210" s="7">
        <f t="shared" si="53"/>
        <v>4.9253274519512082</v>
      </c>
      <c r="R210" s="12">
        <v>21099</v>
      </c>
      <c r="S210" s="12">
        <v>748</v>
      </c>
      <c r="T210" s="12">
        <v>165</v>
      </c>
      <c r="U210" s="12">
        <v>51</v>
      </c>
      <c r="V210" s="12">
        <v>154</v>
      </c>
      <c r="W210" s="21">
        <f t="shared" si="54"/>
        <v>22217</v>
      </c>
      <c r="X210" s="7">
        <f t="shared" si="55"/>
        <v>4.9168654633838953</v>
      </c>
    </row>
    <row r="211" spans="1:24" ht="12.75" customHeight="1" x14ac:dyDescent="0.25">
      <c r="A211" s="10">
        <v>42937</v>
      </c>
      <c r="B211" s="11" t="s">
        <v>17</v>
      </c>
      <c r="C211" s="7">
        <f t="shared" si="49"/>
        <v>4.9282288071009104</v>
      </c>
      <c r="D211" s="12">
        <v>21540</v>
      </c>
      <c r="E211" s="12">
        <v>520</v>
      </c>
      <c r="F211" s="12">
        <v>96</v>
      </c>
      <c r="G211" s="12">
        <v>37</v>
      </c>
      <c r="H211" s="12">
        <v>114</v>
      </c>
      <c r="I211" s="21">
        <f t="shared" si="50"/>
        <v>22307</v>
      </c>
      <c r="J211" s="7">
        <f t="shared" si="51"/>
        <v>4.9426637378401397</v>
      </c>
      <c r="K211" s="12">
        <v>21271</v>
      </c>
      <c r="L211" s="12">
        <v>728</v>
      </c>
      <c r="M211" s="12">
        <v>131</v>
      </c>
      <c r="N211" s="12">
        <v>32</v>
      </c>
      <c r="O211" s="12">
        <v>145</v>
      </c>
      <c r="P211" s="21">
        <f t="shared" si="52"/>
        <v>22307</v>
      </c>
      <c r="Q211" s="7">
        <f t="shared" si="53"/>
        <v>4.9253149235665932</v>
      </c>
      <c r="R211" s="12">
        <v>21182</v>
      </c>
      <c r="S211" s="12">
        <v>753</v>
      </c>
      <c r="T211" s="12">
        <v>166</v>
      </c>
      <c r="U211" s="12">
        <v>51</v>
      </c>
      <c r="V211" s="12">
        <v>155</v>
      </c>
      <c r="W211" s="21">
        <f t="shared" si="54"/>
        <v>22307</v>
      </c>
      <c r="X211" s="7">
        <f t="shared" si="55"/>
        <v>4.9167077598959965</v>
      </c>
    </row>
    <row r="212" spans="1:24" ht="12.75" customHeight="1" x14ac:dyDescent="0.25">
      <c r="A212" s="10">
        <v>42938</v>
      </c>
      <c r="B212" s="11" t="s">
        <v>18</v>
      </c>
      <c r="C212" s="7">
        <f t="shared" si="49"/>
        <v>4.9289386105663517</v>
      </c>
      <c r="D212" s="12">
        <v>21670</v>
      </c>
      <c r="E212" s="12">
        <v>519</v>
      </c>
      <c r="F212" s="12">
        <v>97</v>
      </c>
      <c r="G212" s="12">
        <v>37</v>
      </c>
      <c r="H212" s="12">
        <v>113</v>
      </c>
      <c r="I212" s="21">
        <f t="shared" si="50"/>
        <v>22436</v>
      </c>
      <c r="J212" s="7">
        <f t="shared" si="51"/>
        <v>4.9431271171331792</v>
      </c>
      <c r="K212" s="12">
        <v>21401</v>
      </c>
      <c r="L212" s="12">
        <v>729</v>
      </c>
      <c r="M212" s="12">
        <v>131</v>
      </c>
      <c r="N212" s="12">
        <v>32</v>
      </c>
      <c r="O212" s="12">
        <v>143</v>
      </c>
      <c r="P212" s="21">
        <f t="shared" si="52"/>
        <v>22436</v>
      </c>
      <c r="Q212" s="7">
        <f t="shared" si="53"/>
        <v>4.926056338028169</v>
      </c>
      <c r="R212" s="12">
        <v>21314</v>
      </c>
      <c r="S212" s="12">
        <v>753</v>
      </c>
      <c r="T212" s="12">
        <v>165</v>
      </c>
      <c r="U212" s="12">
        <v>51</v>
      </c>
      <c r="V212" s="12">
        <v>153</v>
      </c>
      <c r="W212" s="21">
        <f t="shared" si="54"/>
        <v>22436</v>
      </c>
      <c r="X212" s="7">
        <f t="shared" si="55"/>
        <v>4.917632376537707</v>
      </c>
    </row>
    <row r="213" spans="1:24" ht="12.75" customHeight="1" x14ac:dyDescent="0.25">
      <c r="A213" s="10">
        <v>42939</v>
      </c>
      <c r="B213" s="11" t="s">
        <v>12</v>
      </c>
      <c r="C213" s="7">
        <f t="shared" si="49"/>
        <v>4.9295676738992178</v>
      </c>
      <c r="D213" s="12">
        <v>21774</v>
      </c>
      <c r="E213" s="12">
        <v>519</v>
      </c>
      <c r="F213" s="12">
        <v>96</v>
      </c>
      <c r="G213" s="12">
        <v>37</v>
      </c>
      <c r="H213" s="12">
        <v>111</v>
      </c>
      <c r="I213" s="21">
        <f t="shared" si="50"/>
        <v>22537</v>
      </c>
      <c r="J213" s="7">
        <f t="shared" si="51"/>
        <v>4.9438257088343613</v>
      </c>
      <c r="K213" s="12">
        <v>21505</v>
      </c>
      <c r="L213" s="12">
        <v>726</v>
      </c>
      <c r="M213" s="12">
        <v>133</v>
      </c>
      <c r="N213" s="12">
        <v>32</v>
      </c>
      <c r="O213" s="12">
        <v>141</v>
      </c>
      <c r="P213" s="21">
        <f t="shared" si="52"/>
        <v>22537</v>
      </c>
      <c r="Q213" s="7">
        <f t="shared" si="53"/>
        <v>4.9266983183209829</v>
      </c>
      <c r="R213" s="12">
        <v>21419</v>
      </c>
      <c r="S213" s="12">
        <v>749</v>
      </c>
      <c r="T213" s="12">
        <v>165</v>
      </c>
      <c r="U213" s="12">
        <v>51</v>
      </c>
      <c r="V213" s="12">
        <v>153</v>
      </c>
      <c r="W213" s="21">
        <f t="shared" si="54"/>
        <v>22537</v>
      </c>
      <c r="X213" s="7">
        <f t="shared" si="55"/>
        <v>4.9181789945423082</v>
      </c>
    </row>
    <row r="214" spans="1:24" ht="12.75" customHeight="1" x14ac:dyDescent="0.25">
      <c r="A214" s="10">
        <v>42940</v>
      </c>
      <c r="B214" s="11" t="s">
        <v>13</v>
      </c>
      <c r="C214" s="7">
        <f t="shared" si="49"/>
        <v>4.9298818613820599</v>
      </c>
      <c r="D214" s="12">
        <v>21894</v>
      </c>
      <c r="E214" s="12">
        <v>518</v>
      </c>
      <c r="F214" s="12">
        <v>97</v>
      </c>
      <c r="G214" s="12">
        <v>37</v>
      </c>
      <c r="H214" s="12">
        <v>111</v>
      </c>
      <c r="I214" s="21">
        <f t="shared" si="50"/>
        <v>22657</v>
      </c>
      <c r="J214" s="7">
        <f t="shared" si="51"/>
        <v>4.9440790925541771</v>
      </c>
      <c r="K214" s="12">
        <v>21625</v>
      </c>
      <c r="L214" s="12">
        <v>726</v>
      </c>
      <c r="M214" s="12">
        <v>133</v>
      </c>
      <c r="N214" s="12">
        <v>32</v>
      </c>
      <c r="O214" s="12">
        <v>141</v>
      </c>
      <c r="P214" s="21">
        <f t="shared" si="52"/>
        <v>22657</v>
      </c>
      <c r="Q214" s="7">
        <f t="shared" si="53"/>
        <v>4.9270865516176015</v>
      </c>
      <c r="R214" s="12">
        <v>21537</v>
      </c>
      <c r="S214" s="12">
        <v>750</v>
      </c>
      <c r="T214" s="12">
        <v>166</v>
      </c>
      <c r="U214" s="12">
        <v>51</v>
      </c>
      <c r="V214" s="12">
        <v>153</v>
      </c>
      <c r="W214" s="21">
        <f t="shared" si="54"/>
        <v>22657</v>
      </c>
      <c r="X214" s="7">
        <f t="shared" si="55"/>
        <v>4.918479939974401</v>
      </c>
    </row>
    <row r="215" spans="1:24" ht="12.75" customHeight="1" x14ac:dyDescent="0.25">
      <c r="A215" s="10">
        <v>42941</v>
      </c>
      <c r="B215" s="11" t="s">
        <v>14</v>
      </c>
      <c r="C215" s="7">
        <f t="shared" si="49"/>
        <v>4.930123337576263</v>
      </c>
      <c r="D215" s="12">
        <v>22018</v>
      </c>
      <c r="E215" s="12">
        <v>520</v>
      </c>
      <c r="F215" s="12">
        <v>98</v>
      </c>
      <c r="G215" s="12">
        <v>37</v>
      </c>
      <c r="H215" s="12">
        <v>110</v>
      </c>
      <c r="I215" s="21">
        <f t="shared" si="50"/>
        <v>22783</v>
      </c>
      <c r="J215" s="7">
        <f t="shared" si="51"/>
        <v>4.9443883597419127</v>
      </c>
      <c r="K215" s="12">
        <v>21751</v>
      </c>
      <c r="L215" s="12">
        <v>725</v>
      </c>
      <c r="M215" s="12">
        <v>133</v>
      </c>
      <c r="N215" s="12">
        <v>32</v>
      </c>
      <c r="O215" s="12">
        <v>142</v>
      </c>
      <c r="P215" s="21">
        <f t="shared" si="52"/>
        <v>22783</v>
      </c>
      <c r="Q215" s="7">
        <f t="shared" si="53"/>
        <v>4.9273581178949213</v>
      </c>
      <c r="R215" s="12">
        <v>21660</v>
      </c>
      <c r="S215" s="12">
        <v>751</v>
      </c>
      <c r="T215" s="12">
        <v>167</v>
      </c>
      <c r="U215" s="12">
        <v>51</v>
      </c>
      <c r="V215" s="12">
        <v>154</v>
      </c>
      <c r="W215" s="21">
        <f t="shared" si="54"/>
        <v>22783</v>
      </c>
      <c r="X215" s="7">
        <f t="shared" si="55"/>
        <v>4.9186235350919549</v>
      </c>
    </row>
    <row r="216" spans="1:24" ht="12.75" customHeight="1" x14ac:dyDescent="0.25">
      <c r="A216" s="10">
        <v>42942</v>
      </c>
      <c r="B216" s="11" t="s">
        <v>15</v>
      </c>
      <c r="C216" s="7">
        <f t="shared" si="49"/>
        <v>4.9302007962107348</v>
      </c>
      <c r="D216" s="12">
        <v>22175</v>
      </c>
      <c r="E216" s="12">
        <v>521</v>
      </c>
      <c r="F216" s="12">
        <v>98</v>
      </c>
      <c r="G216" s="12">
        <v>37</v>
      </c>
      <c r="H216" s="12">
        <v>111</v>
      </c>
      <c r="I216" s="21">
        <f t="shared" si="50"/>
        <v>22942</v>
      </c>
      <c r="J216" s="7">
        <f t="shared" si="51"/>
        <v>4.9445558364571527</v>
      </c>
      <c r="K216" s="12">
        <v>21907</v>
      </c>
      <c r="L216" s="12">
        <v>728</v>
      </c>
      <c r="M216" s="12">
        <v>132</v>
      </c>
      <c r="N216" s="12">
        <v>32</v>
      </c>
      <c r="O216" s="12">
        <v>143</v>
      </c>
      <c r="P216" s="21">
        <f t="shared" si="52"/>
        <v>22942</v>
      </c>
      <c r="Q216" s="7">
        <f t="shared" si="53"/>
        <v>4.9276436230494287</v>
      </c>
      <c r="R216" s="12">
        <v>21812</v>
      </c>
      <c r="S216" s="12">
        <v>753</v>
      </c>
      <c r="T216" s="12">
        <v>169</v>
      </c>
      <c r="U216" s="12">
        <v>51</v>
      </c>
      <c r="V216" s="12">
        <v>157</v>
      </c>
      <c r="W216" s="21">
        <f t="shared" si="54"/>
        <v>22942</v>
      </c>
      <c r="X216" s="7">
        <f t="shared" si="55"/>
        <v>4.9184029291256213</v>
      </c>
    </row>
    <row r="217" spans="1:24" ht="12.75" customHeight="1" x14ac:dyDescent="0.25">
      <c r="A217" s="10">
        <v>42943</v>
      </c>
      <c r="B217" s="11" t="s">
        <v>16</v>
      </c>
      <c r="C217" s="7">
        <f t="shared" si="49"/>
        <v>4.9305177308030377</v>
      </c>
      <c r="D217" s="12">
        <v>22364</v>
      </c>
      <c r="E217" s="12">
        <v>523</v>
      </c>
      <c r="F217" s="12">
        <v>98</v>
      </c>
      <c r="G217" s="12">
        <v>37</v>
      </c>
      <c r="H217" s="12">
        <v>111</v>
      </c>
      <c r="I217" s="21">
        <f t="shared" si="50"/>
        <v>23133</v>
      </c>
      <c r="J217" s="7">
        <f t="shared" si="51"/>
        <v>4.9449271603337221</v>
      </c>
      <c r="K217" s="12">
        <v>22093</v>
      </c>
      <c r="L217" s="12">
        <v>732</v>
      </c>
      <c r="M217" s="12">
        <v>132</v>
      </c>
      <c r="N217" s="12">
        <v>32</v>
      </c>
      <c r="O217" s="12">
        <v>144</v>
      </c>
      <c r="P217" s="21">
        <f t="shared" si="52"/>
        <v>23133</v>
      </c>
      <c r="Q217" s="7">
        <f t="shared" si="53"/>
        <v>4.9278952146284531</v>
      </c>
      <c r="R217" s="12">
        <v>21999</v>
      </c>
      <c r="S217" s="12">
        <v>755</v>
      </c>
      <c r="T217" s="12">
        <v>170</v>
      </c>
      <c r="U217" s="12">
        <v>51</v>
      </c>
      <c r="V217" s="12">
        <v>158</v>
      </c>
      <c r="W217" s="21">
        <f t="shared" si="54"/>
        <v>23133</v>
      </c>
      <c r="X217" s="7">
        <f t="shared" si="55"/>
        <v>4.9187308174469369</v>
      </c>
    </row>
    <row r="218" spans="1:24" ht="12.75" customHeight="1" x14ac:dyDescent="0.25">
      <c r="A218" s="10">
        <v>42944</v>
      </c>
      <c r="B218" s="11" t="s">
        <v>17</v>
      </c>
      <c r="C218" s="7">
        <f t="shared" si="49"/>
        <v>4.9309908063643872</v>
      </c>
      <c r="D218" s="12">
        <v>22647</v>
      </c>
      <c r="E218" s="12">
        <v>527</v>
      </c>
      <c r="F218" s="12">
        <v>100</v>
      </c>
      <c r="G218" s="12">
        <v>37</v>
      </c>
      <c r="H218" s="12">
        <v>111</v>
      </c>
      <c r="I218" s="21">
        <f t="shared" si="50"/>
        <v>23422</v>
      </c>
      <c r="J218" s="7">
        <f t="shared" si="51"/>
        <v>4.9452651353428401</v>
      </c>
      <c r="K218" s="12">
        <v>22374</v>
      </c>
      <c r="L218" s="12">
        <v>738</v>
      </c>
      <c r="M218" s="12">
        <v>134</v>
      </c>
      <c r="N218" s="12">
        <v>32</v>
      </c>
      <c r="O218" s="12">
        <v>144</v>
      </c>
      <c r="P218" s="21">
        <f t="shared" si="52"/>
        <v>23422</v>
      </c>
      <c r="Q218" s="7">
        <f t="shared" si="53"/>
        <v>4.9283579540602851</v>
      </c>
      <c r="R218" s="12">
        <v>22283</v>
      </c>
      <c r="S218" s="12">
        <v>757</v>
      </c>
      <c r="T218" s="12">
        <v>172</v>
      </c>
      <c r="U218" s="12">
        <v>52</v>
      </c>
      <c r="V218" s="12">
        <v>158</v>
      </c>
      <c r="W218" s="21">
        <f t="shared" si="54"/>
        <v>23422</v>
      </c>
      <c r="X218" s="7">
        <f t="shared" si="55"/>
        <v>4.9193493296900348</v>
      </c>
    </row>
    <row r="219" spans="1:24" ht="14.25" customHeight="1" x14ac:dyDescent="0.25">
      <c r="A219" s="10">
        <v>42945</v>
      </c>
      <c r="B219" s="11" t="s">
        <v>18</v>
      </c>
      <c r="C219" s="7">
        <f t="shared" si="49"/>
        <v>4.9313729638248356</v>
      </c>
      <c r="D219" s="12">
        <v>22860</v>
      </c>
      <c r="E219" s="12">
        <v>526</v>
      </c>
      <c r="F219" s="12">
        <v>100</v>
      </c>
      <c r="G219" s="12">
        <v>37</v>
      </c>
      <c r="H219" s="12">
        <v>112</v>
      </c>
      <c r="I219" s="21">
        <f t="shared" si="50"/>
        <v>23635</v>
      </c>
      <c r="J219" s="7">
        <f t="shared" si="51"/>
        <v>4.9456314787391582</v>
      </c>
      <c r="K219" s="12">
        <v>22585</v>
      </c>
      <c r="L219" s="12">
        <v>738</v>
      </c>
      <c r="M219" s="12">
        <v>134</v>
      </c>
      <c r="N219" s="12">
        <v>32</v>
      </c>
      <c r="O219" s="12">
        <v>146</v>
      </c>
      <c r="P219" s="21">
        <f t="shared" si="52"/>
        <v>23635</v>
      </c>
      <c r="Q219" s="7">
        <f t="shared" si="53"/>
        <v>4.9286651152951135</v>
      </c>
      <c r="R219" s="12">
        <v>22493</v>
      </c>
      <c r="S219" s="12">
        <v>759</v>
      </c>
      <c r="T219" s="12">
        <v>172</v>
      </c>
      <c r="U219" s="12">
        <v>52</v>
      </c>
      <c r="V219" s="12">
        <v>159</v>
      </c>
      <c r="W219" s="21">
        <f t="shared" si="54"/>
        <v>23635</v>
      </c>
      <c r="X219" s="7">
        <f t="shared" si="55"/>
        <v>4.9198222974402368</v>
      </c>
    </row>
    <row r="220" spans="1:24" ht="12.75" customHeight="1" x14ac:dyDescent="0.25">
      <c r="A220" s="10">
        <v>42946</v>
      </c>
      <c r="B220" s="11" t="s">
        <v>12</v>
      </c>
      <c r="C220" s="7">
        <f t="shared" si="49"/>
        <v>4.9316293125157387</v>
      </c>
      <c r="D220" s="12">
        <v>23052</v>
      </c>
      <c r="E220" s="12">
        <v>524</v>
      </c>
      <c r="F220" s="12">
        <v>100</v>
      </c>
      <c r="G220" s="12">
        <v>37</v>
      </c>
      <c r="H220" s="12">
        <v>113</v>
      </c>
      <c r="I220" s="21">
        <f t="shared" si="50"/>
        <v>23826</v>
      </c>
      <c r="J220" s="7">
        <f t="shared" si="51"/>
        <v>4.945983379501385</v>
      </c>
      <c r="K220" s="12">
        <v>22773</v>
      </c>
      <c r="L220" s="12">
        <v>738</v>
      </c>
      <c r="M220" s="12">
        <v>135</v>
      </c>
      <c r="N220" s="12">
        <v>33</v>
      </c>
      <c r="O220" s="12">
        <v>147</v>
      </c>
      <c r="P220" s="21">
        <f t="shared" si="52"/>
        <v>23826</v>
      </c>
      <c r="Q220" s="7">
        <f t="shared" si="53"/>
        <v>4.9288592294132458</v>
      </c>
      <c r="R220" s="12">
        <v>22681</v>
      </c>
      <c r="S220" s="12">
        <v>759</v>
      </c>
      <c r="T220" s="12">
        <v>173</v>
      </c>
      <c r="U220" s="12">
        <v>52</v>
      </c>
      <c r="V220" s="12">
        <v>161</v>
      </c>
      <c r="W220" s="21">
        <f t="shared" si="54"/>
        <v>23826</v>
      </c>
      <c r="X220" s="7">
        <f t="shared" si="55"/>
        <v>4.920045328632586</v>
      </c>
    </row>
    <row r="221" spans="1:24" ht="12.75" customHeight="1" x14ac:dyDescent="0.25">
      <c r="A221" s="10">
        <v>42947</v>
      </c>
      <c r="B221" s="11" t="s">
        <v>13</v>
      </c>
      <c r="C221" s="7">
        <f t="shared" si="49"/>
        <v>4.9318106174072227</v>
      </c>
      <c r="D221" s="12">
        <v>23256</v>
      </c>
      <c r="E221" s="12">
        <v>528</v>
      </c>
      <c r="F221" s="12">
        <v>101</v>
      </c>
      <c r="G221" s="12">
        <v>37</v>
      </c>
      <c r="H221" s="12">
        <v>114</v>
      </c>
      <c r="I221" s="21">
        <f t="shared" si="50"/>
        <v>24036</v>
      </c>
      <c r="J221" s="7">
        <f t="shared" si="51"/>
        <v>4.9460392744217012</v>
      </c>
      <c r="K221" s="12">
        <v>22978</v>
      </c>
      <c r="L221" s="12">
        <v>742</v>
      </c>
      <c r="M221" s="12">
        <v>135</v>
      </c>
      <c r="N221" s="12">
        <v>33</v>
      </c>
      <c r="O221" s="12">
        <v>148</v>
      </c>
      <c r="P221" s="21">
        <f t="shared" si="52"/>
        <v>24036</v>
      </c>
      <c r="Q221" s="7">
        <f t="shared" si="53"/>
        <v>4.9291479447495421</v>
      </c>
      <c r="R221" s="12">
        <v>22883</v>
      </c>
      <c r="S221" s="12">
        <v>765</v>
      </c>
      <c r="T221" s="12">
        <v>174</v>
      </c>
      <c r="U221" s="12">
        <v>52</v>
      </c>
      <c r="V221" s="12">
        <v>162</v>
      </c>
      <c r="W221" s="21">
        <f t="shared" si="54"/>
        <v>24036</v>
      </c>
      <c r="X221" s="7">
        <f t="shared" si="55"/>
        <v>4.9202446330504239</v>
      </c>
    </row>
    <row r="222" spans="1:24" ht="12.75" customHeight="1" x14ac:dyDescent="0.25">
      <c r="A222" s="27">
        <v>42917</v>
      </c>
      <c r="B222" s="11" t="s">
        <v>19</v>
      </c>
      <c r="C222" s="7">
        <f t="shared" ref="C222:X222" si="56">AVERAGE(C191:C221)</f>
        <v>4.9277360161495531</v>
      </c>
      <c r="D222" s="12">
        <f t="shared" si="56"/>
        <v>21570.129032258064</v>
      </c>
      <c r="E222" s="12">
        <f t="shared" si="56"/>
        <v>523.0322580645161</v>
      </c>
      <c r="F222" s="12">
        <f t="shared" si="56"/>
        <v>99.387096774193552</v>
      </c>
      <c r="G222" s="12">
        <f t="shared" si="56"/>
        <v>38.967741935483872</v>
      </c>
      <c r="H222" s="12">
        <f t="shared" si="56"/>
        <v>112.3225806451613</v>
      </c>
      <c r="I222" s="12">
        <f t="shared" si="56"/>
        <v>22343.83870967742</v>
      </c>
      <c r="J222" s="7">
        <f t="shared" si="56"/>
        <v>4.9423042268509914</v>
      </c>
      <c r="K222" s="12">
        <f t="shared" si="56"/>
        <v>21300.483870967742</v>
      </c>
      <c r="L222" s="12">
        <f t="shared" si="56"/>
        <v>733.41935483870964</v>
      </c>
      <c r="M222" s="12">
        <f t="shared" si="56"/>
        <v>132.64516129032259</v>
      </c>
      <c r="N222" s="12">
        <f t="shared" si="56"/>
        <v>34.064516129032256</v>
      </c>
      <c r="O222" s="12">
        <f t="shared" si="56"/>
        <v>143.2258064516129</v>
      </c>
      <c r="P222" s="12">
        <f t="shared" si="56"/>
        <v>22343.83870967742</v>
      </c>
      <c r="Q222" s="7">
        <f t="shared" si="56"/>
        <v>4.9250313302437778</v>
      </c>
      <c r="R222" s="12">
        <f t="shared" si="56"/>
        <v>21206.032258064515</v>
      </c>
      <c r="S222" s="12">
        <f t="shared" si="56"/>
        <v>761.58064516129036</v>
      </c>
      <c r="T222" s="12">
        <f t="shared" si="56"/>
        <v>167.96774193548387</v>
      </c>
      <c r="U222" s="12">
        <f t="shared" si="56"/>
        <v>51.967741935483872</v>
      </c>
      <c r="V222" s="12">
        <f t="shared" si="56"/>
        <v>156.2258064516129</v>
      </c>
      <c r="W222" s="12">
        <f t="shared" si="56"/>
        <v>22343.774193548386</v>
      </c>
      <c r="X222" s="7">
        <f t="shared" si="56"/>
        <v>4.9158724913538911</v>
      </c>
    </row>
    <row r="223" spans="1:24" ht="12.75" customHeight="1" x14ac:dyDescent="0.25">
      <c r="A223" s="10">
        <v>42948</v>
      </c>
      <c r="B223" s="11" t="s">
        <v>14</v>
      </c>
      <c r="C223" s="28">
        <f t="shared" ref="C223:C253" si="57">AVERAGE(J223,Q223,X223)</f>
        <v>4.933064121390113</v>
      </c>
      <c r="D223" s="12">
        <v>23735</v>
      </c>
      <c r="E223" s="12">
        <v>530</v>
      </c>
      <c r="F223" s="12">
        <v>100</v>
      </c>
      <c r="G223" s="12">
        <v>37</v>
      </c>
      <c r="H223" s="12">
        <v>114</v>
      </c>
      <c r="I223" s="21">
        <f t="shared" ref="I223:I253" si="58">SUM(D223:H223)</f>
        <v>24516</v>
      </c>
      <c r="J223" s="7">
        <f t="shared" ref="J223:J253" si="59">(D223*5+E223*4+F223*3+G223*2+H223*1)/I223</f>
        <v>4.9470957741882851</v>
      </c>
      <c r="K223" s="12">
        <v>23456</v>
      </c>
      <c r="L223" s="12">
        <v>744</v>
      </c>
      <c r="M223" s="12">
        <v>134</v>
      </c>
      <c r="N223" s="12">
        <v>33</v>
      </c>
      <c r="O223" s="12">
        <v>149</v>
      </c>
      <c r="P223" s="21">
        <f t="shared" ref="P223:P253" si="60">SUM(K223:O223)</f>
        <v>24516</v>
      </c>
      <c r="Q223" s="7">
        <f t="shared" ref="Q223:Q253" si="61">(K223*5+L223*4+M223*3+N223*2+O223*1)/P223</f>
        <v>4.9303720019579051</v>
      </c>
      <c r="R223" s="12">
        <v>23360</v>
      </c>
      <c r="S223" s="12">
        <v>769</v>
      </c>
      <c r="T223" s="12">
        <v>173</v>
      </c>
      <c r="U223" s="12">
        <v>52</v>
      </c>
      <c r="V223" s="12">
        <v>162</v>
      </c>
      <c r="W223" s="30">
        <f t="shared" ref="W223:W253" si="62">SUM(R223:V223)</f>
        <v>24516</v>
      </c>
      <c r="X223" s="7">
        <f t="shared" ref="X223:X253" si="63">(R223*5+S223*4+T223*3+U223*2+V223*1)/W223</f>
        <v>4.9217245880241478</v>
      </c>
    </row>
    <row r="224" spans="1:24" ht="12.75" customHeight="1" x14ac:dyDescent="0.25">
      <c r="A224" s="10">
        <v>42949</v>
      </c>
      <c r="B224" s="11" t="s">
        <v>15</v>
      </c>
      <c r="C224" s="28">
        <f t="shared" si="57"/>
        <v>4.9335169583063303</v>
      </c>
      <c r="D224" s="12">
        <v>23908</v>
      </c>
      <c r="E224" s="12">
        <v>529</v>
      </c>
      <c r="F224" s="12">
        <v>100</v>
      </c>
      <c r="G224" s="12">
        <v>37</v>
      </c>
      <c r="H224" s="12">
        <v>114</v>
      </c>
      <c r="I224" s="21">
        <f t="shared" si="58"/>
        <v>24688</v>
      </c>
      <c r="J224" s="7">
        <f t="shared" si="59"/>
        <v>4.9475048606610503</v>
      </c>
      <c r="K224" s="12">
        <v>23628</v>
      </c>
      <c r="L224" s="12">
        <v>745</v>
      </c>
      <c r="M224" s="12">
        <v>133</v>
      </c>
      <c r="N224" s="12">
        <v>33</v>
      </c>
      <c r="O224" s="12">
        <v>149</v>
      </c>
      <c r="P224" s="21">
        <f t="shared" si="60"/>
        <v>24688</v>
      </c>
      <c r="Q224" s="7">
        <f t="shared" si="61"/>
        <v>4.9308976020738822</v>
      </c>
      <c r="R224" s="12">
        <v>23530</v>
      </c>
      <c r="S224" s="12">
        <v>770</v>
      </c>
      <c r="T224" s="12">
        <v>174</v>
      </c>
      <c r="U224" s="12">
        <v>52</v>
      </c>
      <c r="V224" s="12">
        <v>162</v>
      </c>
      <c r="W224" s="30">
        <f t="shared" si="62"/>
        <v>24688</v>
      </c>
      <c r="X224" s="7">
        <f t="shared" si="63"/>
        <v>4.9221484121840566</v>
      </c>
    </row>
    <row r="225" spans="1:24" ht="12.75" customHeight="1" x14ac:dyDescent="0.25">
      <c r="A225" s="10">
        <v>42950</v>
      </c>
      <c r="B225" s="11" t="s">
        <v>16</v>
      </c>
      <c r="C225" s="28">
        <f t="shared" si="57"/>
        <v>4.9338835212023611</v>
      </c>
      <c r="D225" s="12">
        <v>24059</v>
      </c>
      <c r="E225" s="12">
        <v>530</v>
      </c>
      <c r="F225" s="12">
        <v>100</v>
      </c>
      <c r="G225" s="12">
        <v>37</v>
      </c>
      <c r="H225" s="12">
        <v>114</v>
      </c>
      <c r="I225" s="21">
        <f t="shared" si="58"/>
        <v>24840</v>
      </c>
      <c r="J225" s="7">
        <f t="shared" si="59"/>
        <v>4.9477858293075681</v>
      </c>
      <c r="K225" s="12">
        <v>23780</v>
      </c>
      <c r="L225" s="12">
        <v>745</v>
      </c>
      <c r="M225" s="12">
        <v>133</v>
      </c>
      <c r="N225" s="12">
        <v>33</v>
      </c>
      <c r="O225" s="12">
        <v>149</v>
      </c>
      <c r="P225" s="21">
        <f t="shared" si="60"/>
        <v>24840</v>
      </c>
      <c r="Q225" s="7">
        <f t="shared" si="61"/>
        <v>4.9313204508856678</v>
      </c>
      <c r="R225" s="12">
        <v>23679</v>
      </c>
      <c r="S225" s="12">
        <v>774</v>
      </c>
      <c r="T225" s="12">
        <v>173</v>
      </c>
      <c r="U225" s="12">
        <v>52</v>
      </c>
      <c r="V225" s="12">
        <v>162</v>
      </c>
      <c r="W225" s="30">
        <f t="shared" si="62"/>
        <v>24840</v>
      </c>
      <c r="X225" s="7">
        <f t="shared" si="63"/>
        <v>4.9225442834138482</v>
      </c>
    </row>
    <row r="226" spans="1:24" ht="12.75" customHeight="1" x14ac:dyDescent="0.25">
      <c r="A226" s="10">
        <v>42951</v>
      </c>
      <c r="B226" s="11" t="s">
        <v>17</v>
      </c>
      <c r="C226" s="28">
        <f t="shared" si="57"/>
        <v>4.9343549527200956</v>
      </c>
      <c r="D226" s="12">
        <v>24214</v>
      </c>
      <c r="E226" s="12">
        <v>528</v>
      </c>
      <c r="F226" s="12">
        <v>100</v>
      </c>
      <c r="G226" s="12">
        <v>37</v>
      </c>
      <c r="H226" s="12">
        <v>114</v>
      </c>
      <c r="I226" s="21">
        <f t="shared" si="58"/>
        <v>24993</v>
      </c>
      <c r="J226" s="7">
        <f t="shared" si="59"/>
        <v>4.9481854919377426</v>
      </c>
      <c r="K226" s="12">
        <v>23935</v>
      </c>
      <c r="L226" s="12">
        <v>743</v>
      </c>
      <c r="M226" s="12">
        <v>133</v>
      </c>
      <c r="N226" s="12">
        <v>33</v>
      </c>
      <c r="O226" s="12">
        <v>149</v>
      </c>
      <c r="P226" s="21">
        <f t="shared" si="60"/>
        <v>24993</v>
      </c>
      <c r="Q226" s="7">
        <f t="shared" si="61"/>
        <v>4.9318209098547596</v>
      </c>
      <c r="R226" s="12">
        <v>23833</v>
      </c>
      <c r="S226" s="12">
        <v>773</v>
      </c>
      <c r="T226" s="12">
        <v>173</v>
      </c>
      <c r="U226" s="12">
        <v>52</v>
      </c>
      <c r="V226" s="12">
        <v>162</v>
      </c>
      <c r="W226" s="30">
        <f t="shared" si="62"/>
        <v>24993</v>
      </c>
      <c r="X226" s="7">
        <f t="shared" si="63"/>
        <v>4.9230584563677828</v>
      </c>
    </row>
    <row r="227" spans="1:24" ht="12.75" customHeight="1" x14ac:dyDescent="0.25">
      <c r="A227" s="10">
        <v>42952</v>
      </c>
      <c r="B227" s="11" t="s">
        <v>18</v>
      </c>
      <c r="C227" s="28">
        <f t="shared" si="57"/>
        <v>4.9350363036303628</v>
      </c>
      <c r="D227" s="12">
        <v>24471</v>
      </c>
      <c r="E227" s="12">
        <v>528</v>
      </c>
      <c r="F227" s="12">
        <v>100</v>
      </c>
      <c r="G227" s="12">
        <v>37</v>
      </c>
      <c r="H227" s="12">
        <v>114</v>
      </c>
      <c r="I227" s="21">
        <f t="shared" si="58"/>
        <v>25250</v>
      </c>
      <c r="J227" s="7">
        <f t="shared" si="59"/>
        <v>4.9487128712871291</v>
      </c>
      <c r="K227" s="12">
        <v>24192</v>
      </c>
      <c r="L227" s="12">
        <v>743</v>
      </c>
      <c r="M227" s="12">
        <v>133</v>
      </c>
      <c r="N227" s="12">
        <v>33</v>
      </c>
      <c r="O227" s="12">
        <v>149</v>
      </c>
      <c r="P227" s="21">
        <f t="shared" si="60"/>
        <v>25250</v>
      </c>
      <c r="Q227" s="7">
        <f t="shared" si="61"/>
        <v>4.9325148514851485</v>
      </c>
      <c r="R227" s="12">
        <v>24089</v>
      </c>
      <c r="S227" s="12">
        <v>774</v>
      </c>
      <c r="T227" s="12">
        <v>174</v>
      </c>
      <c r="U227" s="12">
        <v>52</v>
      </c>
      <c r="V227" s="12">
        <v>161</v>
      </c>
      <c r="W227" s="30">
        <f t="shared" si="62"/>
        <v>25250</v>
      </c>
      <c r="X227" s="7">
        <f t="shared" si="63"/>
        <v>4.9238811881188118</v>
      </c>
    </row>
    <row r="228" spans="1:24" ht="12.75" customHeight="1" x14ac:dyDescent="0.25">
      <c r="A228" s="10">
        <v>42953</v>
      </c>
      <c r="B228" s="11" t="s">
        <v>12</v>
      </c>
      <c r="C228" s="28">
        <f t="shared" si="57"/>
        <v>4.9351451836724012</v>
      </c>
      <c r="D228" s="12">
        <v>24678</v>
      </c>
      <c r="E228" s="12">
        <v>533</v>
      </c>
      <c r="F228" s="12">
        <v>100</v>
      </c>
      <c r="G228" s="12">
        <v>37</v>
      </c>
      <c r="H228" s="12">
        <v>114</v>
      </c>
      <c r="I228" s="21">
        <f t="shared" si="58"/>
        <v>25462</v>
      </c>
      <c r="J228" s="7">
        <f t="shared" si="59"/>
        <v>4.9489435236823498</v>
      </c>
      <c r="K228" s="12">
        <v>24394</v>
      </c>
      <c r="L228" s="12">
        <v>750</v>
      </c>
      <c r="M228" s="12">
        <v>136</v>
      </c>
      <c r="N228" s="12">
        <v>33</v>
      </c>
      <c r="O228" s="12">
        <v>149</v>
      </c>
      <c r="P228" s="21">
        <f t="shared" si="60"/>
        <v>25462</v>
      </c>
      <c r="Q228" s="7">
        <f t="shared" si="61"/>
        <v>4.9325661770481499</v>
      </c>
      <c r="R228" s="12">
        <v>24291</v>
      </c>
      <c r="S228" s="12">
        <v>781</v>
      </c>
      <c r="T228" s="12">
        <v>176</v>
      </c>
      <c r="U228" s="12">
        <v>52</v>
      </c>
      <c r="V228" s="12">
        <v>162</v>
      </c>
      <c r="W228" s="30">
        <f t="shared" si="62"/>
        <v>25462</v>
      </c>
      <c r="X228" s="7">
        <f t="shared" si="63"/>
        <v>4.923925850286702</v>
      </c>
    </row>
    <row r="229" spans="1:24" ht="12.75" customHeight="1" x14ac:dyDescent="0.25">
      <c r="A229" s="10">
        <v>42954</v>
      </c>
      <c r="B229" s="11" t="s">
        <v>13</v>
      </c>
      <c r="C229" s="28">
        <f t="shared" si="57"/>
        <v>4.9352664923441179</v>
      </c>
      <c r="D229" s="12">
        <v>24834</v>
      </c>
      <c r="E229" s="12">
        <v>536</v>
      </c>
      <c r="F229" s="12">
        <v>101</v>
      </c>
      <c r="G229" s="12">
        <v>37</v>
      </c>
      <c r="H229" s="12">
        <v>115</v>
      </c>
      <c r="I229" s="21">
        <f t="shared" si="58"/>
        <v>25623</v>
      </c>
      <c r="J229" s="7">
        <f t="shared" si="59"/>
        <v>4.9489130858993873</v>
      </c>
      <c r="K229" s="12">
        <v>24551</v>
      </c>
      <c r="L229" s="12">
        <v>753</v>
      </c>
      <c r="M229" s="12">
        <v>136</v>
      </c>
      <c r="N229" s="12">
        <v>33</v>
      </c>
      <c r="O229" s="12">
        <v>150</v>
      </c>
      <c r="P229" s="21">
        <f t="shared" si="60"/>
        <v>25623</v>
      </c>
      <c r="Q229" s="7">
        <f t="shared" si="61"/>
        <v>4.9327166998399878</v>
      </c>
      <c r="R229" s="12">
        <v>24449</v>
      </c>
      <c r="S229" s="12">
        <v>783</v>
      </c>
      <c r="T229" s="12">
        <v>176</v>
      </c>
      <c r="U229" s="12">
        <v>52</v>
      </c>
      <c r="V229" s="12">
        <v>163</v>
      </c>
      <c r="W229" s="30">
        <f t="shared" si="62"/>
        <v>25623</v>
      </c>
      <c r="X229" s="7">
        <f t="shared" si="63"/>
        <v>4.9241696912929793</v>
      </c>
    </row>
    <row r="230" spans="1:24" ht="12.75" customHeight="1" x14ac:dyDescent="0.25">
      <c r="A230" s="10">
        <v>42955</v>
      </c>
      <c r="B230" s="11" t="s">
        <v>14</v>
      </c>
      <c r="C230" s="28">
        <f t="shared" si="57"/>
        <v>4.9356073835487084</v>
      </c>
      <c r="D230" s="12">
        <v>24980</v>
      </c>
      <c r="E230" s="12">
        <v>534</v>
      </c>
      <c r="F230" s="12">
        <v>103</v>
      </c>
      <c r="G230" s="12">
        <v>37</v>
      </c>
      <c r="H230" s="12">
        <v>115</v>
      </c>
      <c r="I230" s="21">
        <f t="shared" si="58"/>
        <v>25769</v>
      </c>
      <c r="J230" s="7">
        <f t="shared" si="59"/>
        <v>4.949124917536575</v>
      </c>
      <c r="K230" s="12">
        <v>24699</v>
      </c>
      <c r="L230" s="12">
        <v>751</v>
      </c>
      <c r="M230" s="12">
        <v>136</v>
      </c>
      <c r="N230" s="12">
        <v>33</v>
      </c>
      <c r="O230" s="12">
        <v>150</v>
      </c>
      <c r="P230" s="21">
        <f t="shared" si="60"/>
        <v>25769</v>
      </c>
      <c r="Q230" s="7">
        <f t="shared" si="61"/>
        <v>4.9331755209748147</v>
      </c>
      <c r="R230" s="12">
        <v>24594</v>
      </c>
      <c r="S230" s="12">
        <v>783</v>
      </c>
      <c r="T230" s="12">
        <v>177</v>
      </c>
      <c r="U230" s="12">
        <v>52</v>
      </c>
      <c r="V230" s="12">
        <v>163</v>
      </c>
      <c r="W230" s="30">
        <f t="shared" si="62"/>
        <v>25769</v>
      </c>
      <c r="X230" s="7">
        <f t="shared" si="63"/>
        <v>4.9245217121347356</v>
      </c>
    </row>
    <row r="231" spans="1:24" ht="12.75" customHeight="1" x14ac:dyDescent="0.25">
      <c r="A231" s="10">
        <v>42956</v>
      </c>
      <c r="B231" s="11" t="s">
        <v>15</v>
      </c>
      <c r="C231" s="28">
        <f t="shared" si="57"/>
        <v>4.9354190807261498</v>
      </c>
      <c r="D231" s="12">
        <v>25097</v>
      </c>
      <c r="E231" s="12">
        <v>535</v>
      </c>
      <c r="F231" s="12">
        <v>104</v>
      </c>
      <c r="G231" s="12">
        <v>37</v>
      </c>
      <c r="H231" s="12">
        <v>117</v>
      </c>
      <c r="I231" s="21">
        <f t="shared" si="58"/>
        <v>25890</v>
      </c>
      <c r="J231" s="7">
        <f t="shared" si="59"/>
        <v>4.9489378138277331</v>
      </c>
      <c r="K231" s="12">
        <v>24815</v>
      </c>
      <c r="L231" s="12">
        <v>752</v>
      </c>
      <c r="M231" s="12">
        <v>137</v>
      </c>
      <c r="N231" s="12">
        <v>34</v>
      </c>
      <c r="O231" s="12">
        <v>152</v>
      </c>
      <c r="P231" s="21">
        <f t="shared" si="60"/>
        <v>25890</v>
      </c>
      <c r="Q231" s="7">
        <f t="shared" si="61"/>
        <v>4.9329470838161456</v>
      </c>
      <c r="R231" s="12">
        <v>24712</v>
      </c>
      <c r="S231" s="12">
        <v>782</v>
      </c>
      <c r="T231" s="12">
        <v>177</v>
      </c>
      <c r="U231" s="12">
        <v>54</v>
      </c>
      <c r="V231" s="12">
        <v>165</v>
      </c>
      <c r="W231" s="30">
        <f t="shared" si="62"/>
        <v>25890</v>
      </c>
      <c r="X231" s="7">
        <f t="shared" si="63"/>
        <v>4.9243723445345697</v>
      </c>
    </row>
    <row r="232" spans="1:24" ht="12.75" customHeight="1" x14ac:dyDescent="0.25">
      <c r="A232" s="10">
        <v>42957</v>
      </c>
      <c r="B232" s="11" t="s">
        <v>16</v>
      </c>
      <c r="C232" s="28">
        <f t="shared" si="57"/>
        <v>4.9355659557055906</v>
      </c>
      <c r="D232" s="12">
        <v>25275</v>
      </c>
      <c r="E232" s="12">
        <v>534</v>
      </c>
      <c r="F232" s="12">
        <v>104</v>
      </c>
      <c r="G232" s="12">
        <v>37</v>
      </c>
      <c r="H232" s="12">
        <v>118</v>
      </c>
      <c r="I232" s="21">
        <f t="shared" si="58"/>
        <v>26068</v>
      </c>
      <c r="J232" s="7">
        <f t="shared" si="59"/>
        <v>4.949171397882461</v>
      </c>
      <c r="K232" s="12">
        <v>24990</v>
      </c>
      <c r="L232" s="12">
        <v>753</v>
      </c>
      <c r="M232" s="12">
        <v>137</v>
      </c>
      <c r="N232" s="12">
        <v>34</v>
      </c>
      <c r="O232" s="12">
        <v>154</v>
      </c>
      <c r="P232" s="21">
        <f t="shared" si="60"/>
        <v>26068</v>
      </c>
      <c r="Q232" s="7">
        <f t="shared" si="61"/>
        <v>4.9330596900414303</v>
      </c>
      <c r="R232" s="12">
        <v>24886</v>
      </c>
      <c r="S232" s="12">
        <v>783</v>
      </c>
      <c r="T232" s="12">
        <v>178</v>
      </c>
      <c r="U232" s="12">
        <v>54</v>
      </c>
      <c r="V232" s="12">
        <v>167</v>
      </c>
      <c r="W232" s="30">
        <f t="shared" si="62"/>
        <v>26068</v>
      </c>
      <c r="X232" s="7">
        <f t="shared" si="63"/>
        <v>4.9244667791928798</v>
      </c>
    </row>
    <row r="233" spans="1:24" ht="12.75" customHeight="1" x14ac:dyDescent="0.25">
      <c r="A233" s="10">
        <v>42958</v>
      </c>
      <c r="B233" s="11" t="s">
        <v>17</v>
      </c>
      <c r="C233" s="28">
        <f t="shared" si="57"/>
        <v>4.9357683900157596</v>
      </c>
      <c r="D233" s="12">
        <v>25432</v>
      </c>
      <c r="E233" s="12">
        <v>536</v>
      </c>
      <c r="F233" s="12">
        <v>104</v>
      </c>
      <c r="G233" s="12">
        <v>37</v>
      </c>
      <c r="H233" s="12">
        <v>119</v>
      </c>
      <c r="I233" s="21">
        <f t="shared" si="58"/>
        <v>26228</v>
      </c>
      <c r="J233" s="7">
        <f t="shared" si="59"/>
        <v>4.949252707030654</v>
      </c>
      <c r="K233" s="12">
        <v>25149</v>
      </c>
      <c r="L233" s="12">
        <v>751</v>
      </c>
      <c r="M233" s="12">
        <v>139</v>
      </c>
      <c r="N233" s="12">
        <v>34</v>
      </c>
      <c r="O233" s="12">
        <v>155</v>
      </c>
      <c r="P233" s="21">
        <f t="shared" si="60"/>
        <v>26228</v>
      </c>
      <c r="Q233" s="7">
        <f t="shared" si="61"/>
        <v>4.93323928625896</v>
      </c>
      <c r="R233" s="12">
        <v>25043</v>
      </c>
      <c r="S233" s="12">
        <v>786</v>
      </c>
      <c r="T233" s="12">
        <v>178</v>
      </c>
      <c r="U233" s="12">
        <v>54</v>
      </c>
      <c r="V233" s="12">
        <v>167</v>
      </c>
      <c r="W233" s="30">
        <f t="shared" si="62"/>
        <v>26228</v>
      </c>
      <c r="X233" s="7">
        <f t="shared" si="63"/>
        <v>4.9248131767576639</v>
      </c>
    </row>
    <row r="234" spans="1:24" ht="12.75" customHeight="1" x14ac:dyDescent="0.25">
      <c r="A234" s="10">
        <v>42959</v>
      </c>
      <c r="B234" s="11" t="s">
        <v>18</v>
      </c>
      <c r="C234" s="28">
        <f t="shared" si="57"/>
        <v>4.9358337441692894</v>
      </c>
      <c r="D234" s="12">
        <v>25568</v>
      </c>
      <c r="E234" s="12">
        <v>539</v>
      </c>
      <c r="F234" s="12">
        <v>105</v>
      </c>
      <c r="G234" s="12">
        <v>37</v>
      </c>
      <c r="H234" s="12">
        <v>120</v>
      </c>
      <c r="I234" s="21">
        <f t="shared" si="58"/>
        <v>26369</v>
      </c>
      <c r="J234" s="7">
        <f t="shared" si="59"/>
        <v>4.9491827524744965</v>
      </c>
      <c r="K234" s="12">
        <v>25286</v>
      </c>
      <c r="L234" s="12">
        <v>754</v>
      </c>
      <c r="M234" s="12">
        <v>139</v>
      </c>
      <c r="N234" s="12">
        <v>34</v>
      </c>
      <c r="O234" s="12">
        <v>156</v>
      </c>
      <c r="P234" s="21">
        <f t="shared" si="60"/>
        <v>26369</v>
      </c>
      <c r="Q234" s="7">
        <f t="shared" si="61"/>
        <v>4.933330805112063</v>
      </c>
      <c r="R234" s="12">
        <v>25180</v>
      </c>
      <c r="S234" s="12">
        <v>789</v>
      </c>
      <c r="T234" s="12">
        <v>178</v>
      </c>
      <c r="U234" s="12">
        <v>55</v>
      </c>
      <c r="V234" s="12">
        <v>167</v>
      </c>
      <c r="W234" s="30">
        <f t="shared" si="62"/>
        <v>26369</v>
      </c>
      <c r="X234" s="7">
        <f t="shared" si="63"/>
        <v>4.9249876749213088</v>
      </c>
    </row>
    <row r="235" spans="1:24" ht="12.75" customHeight="1" x14ac:dyDescent="0.25">
      <c r="A235" s="10">
        <v>42960</v>
      </c>
      <c r="B235" s="11" t="s">
        <v>12</v>
      </c>
      <c r="C235" s="28">
        <f t="shared" si="57"/>
        <v>4.9360913124913575</v>
      </c>
      <c r="D235" s="12">
        <v>25714</v>
      </c>
      <c r="E235" s="12">
        <v>540</v>
      </c>
      <c r="F235" s="12">
        <v>105</v>
      </c>
      <c r="G235" s="12">
        <v>37</v>
      </c>
      <c r="H235" s="12">
        <v>121</v>
      </c>
      <c r="I235" s="21">
        <f t="shared" si="58"/>
        <v>26517</v>
      </c>
      <c r="J235" s="7">
        <f t="shared" si="59"/>
        <v>4.9492778217747109</v>
      </c>
      <c r="K235" s="12">
        <v>25430</v>
      </c>
      <c r="L235" s="12">
        <v>757</v>
      </c>
      <c r="M235" s="12">
        <v>139</v>
      </c>
      <c r="N235" s="12">
        <v>34</v>
      </c>
      <c r="O235" s="12">
        <v>157</v>
      </c>
      <c r="P235" s="21">
        <f t="shared" si="60"/>
        <v>26517</v>
      </c>
      <c r="Q235" s="7">
        <f t="shared" si="61"/>
        <v>4.9334389259720179</v>
      </c>
      <c r="R235" s="12">
        <v>25329</v>
      </c>
      <c r="S235" s="12">
        <v>789</v>
      </c>
      <c r="T235" s="12">
        <v>178</v>
      </c>
      <c r="U235" s="12">
        <v>55</v>
      </c>
      <c r="V235" s="12">
        <v>166</v>
      </c>
      <c r="W235" s="30">
        <f t="shared" si="62"/>
        <v>26517</v>
      </c>
      <c r="X235" s="7">
        <f t="shared" si="63"/>
        <v>4.9255571897273445</v>
      </c>
    </row>
    <row r="236" spans="1:24" ht="12.75" customHeight="1" x14ac:dyDescent="0.25">
      <c r="A236" s="10">
        <v>42961</v>
      </c>
      <c r="B236" s="11" t="s">
        <v>13</v>
      </c>
      <c r="C236" s="28">
        <f t="shared" si="57"/>
        <v>4.936558534908432</v>
      </c>
      <c r="D236" s="12">
        <v>25863</v>
      </c>
      <c r="E236" s="12">
        <v>539</v>
      </c>
      <c r="F236" s="12">
        <v>105</v>
      </c>
      <c r="G236" s="12">
        <v>37</v>
      </c>
      <c r="H236" s="12">
        <v>121</v>
      </c>
      <c r="I236" s="21">
        <f t="shared" si="58"/>
        <v>26665</v>
      </c>
      <c r="J236" s="7">
        <f t="shared" si="59"/>
        <v>4.9495968498031129</v>
      </c>
      <c r="K236" s="12">
        <v>25581</v>
      </c>
      <c r="L236" s="12">
        <v>755</v>
      </c>
      <c r="M236" s="12">
        <v>138</v>
      </c>
      <c r="N236" s="12">
        <v>34</v>
      </c>
      <c r="O236" s="12">
        <v>157</v>
      </c>
      <c r="P236" s="21">
        <f t="shared" si="60"/>
        <v>26665</v>
      </c>
      <c r="Q236" s="7">
        <f t="shared" si="61"/>
        <v>4.9339583723982745</v>
      </c>
      <c r="R236" s="12">
        <v>25479</v>
      </c>
      <c r="S236" s="12">
        <v>787</v>
      </c>
      <c r="T236" s="12">
        <v>179</v>
      </c>
      <c r="U236" s="12">
        <v>55</v>
      </c>
      <c r="V236" s="12">
        <v>165</v>
      </c>
      <c r="W236" s="30">
        <f t="shared" si="62"/>
        <v>26665</v>
      </c>
      <c r="X236" s="7">
        <f t="shared" si="63"/>
        <v>4.9261203825239077</v>
      </c>
    </row>
    <row r="237" spans="1:24" ht="12.75" customHeight="1" x14ac:dyDescent="0.25">
      <c r="A237" s="10">
        <v>42962</v>
      </c>
      <c r="B237" s="11" t="s">
        <v>14</v>
      </c>
      <c r="C237" s="28">
        <f t="shared" si="57"/>
        <v>4.9370611991301638</v>
      </c>
      <c r="D237" s="12">
        <v>26024</v>
      </c>
      <c r="E237" s="12">
        <v>537</v>
      </c>
      <c r="F237" s="12">
        <v>107</v>
      </c>
      <c r="G237" s="12">
        <v>37</v>
      </c>
      <c r="H237" s="12">
        <v>120</v>
      </c>
      <c r="I237" s="21">
        <f t="shared" si="58"/>
        <v>26825</v>
      </c>
      <c r="J237" s="7">
        <f t="shared" si="59"/>
        <v>4.9499720410065233</v>
      </c>
      <c r="K237" s="12">
        <v>25742</v>
      </c>
      <c r="L237" s="12">
        <v>754</v>
      </c>
      <c r="M237" s="12">
        <v>139</v>
      </c>
      <c r="N237" s="12">
        <v>34</v>
      </c>
      <c r="O237" s="12">
        <v>156</v>
      </c>
      <c r="P237" s="21">
        <f t="shared" si="60"/>
        <v>26825</v>
      </c>
      <c r="Q237" s="7">
        <f t="shared" si="61"/>
        <v>4.9344641192917056</v>
      </c>
      <c r="R237" s="12">
        <v>25641</v>
      </c>
      <c r="S237" s="12">
        <v>785</v>
      </c>
      <c r="T237" s="12">
        <v>180</v>
      </c>
      <c r="U237" s="12">
        <v>56</v>
      </c>
      <c r="V237" s="12">
        <v>163</v>
      </c>
      <c r="W237" s="30">
        <f t="shared" si="62"/>
        <v>26825</v>
      </c>
      <c r="X237" s="7">
        <f t="shared" si="63"/>
        <v>4.9267474370922644</v>
      </c>
    </row>
    <row r="238" spans="1:24" ht="12.75" customHeight="1" x14ac:dyDescent="0.25">
      <c r="A238" s="10">
        <v>42963</v>
      </c>
      <c r="B238" s="11" t="s">
        <v>15</v>
      </c>
      <c r="C238" s="28">
        <f t="shared" si="57"/>
        <v>4.9374532386678274</v>
      </c>
      <c r="D238" s="12">
        <v>26204</v>
      </c>
      <c r="E238" s="12">
        <v>536</v>
      </c>
      <c r="F238" s="12">
        <v>109</v>
      </c>
      <c r="G238" s="12">
        <v>37</v>
      </c>
      <c r="H238" s="12">
        <v>120</v>
      </c>
      <c r="I238" s="21">
        <f t="shared" si="58"/>
        <v>27006</v>
      </c>
      <c r="J238" s="7">
        <f t="shared" si="59"/>
        <v>4.9501962526845888</v>
      </c>
      <c r="K238" s="12">
        <v>25918</v>
      </c>
      <c r="L238" s="12">
        <v>757</v>
      </c>
      <c r="M238" s="12">
        <v>139</v>
      </c>
      <c r="N238" s="12">
        <v>34</v>
      </c>
      <c r="O238" s="12">
        <v>155</v>
      </c>
      <c r="P238" s="21">
        <f t="shared" si="60"/>
        <v>27003</v>
      </c>
      <c r="Q238" s="7">
        <f t="shared" si="61"/>
        <v>4.9349331555753064</v>
      </c>
      <c r="R238" s="12">
        <v>25815</v>
      </c>
      <c r="S238" s="12">
        <v>791</v>
      </c>
      <c r="T238" s="12">
        <v>179</v>
      </c>
      <c r="U238" s="12">
        <v>56</v>
      </c>
      <c r="V238" s="12">
        <v>162</v>
      </c>
      <c r="W238" s="30">
        <f t="shared" si="62"/>
        <v>27003</v>
      </c>
      <c r="X238" s="7">
        <f t="shared" si="63"/>
        <v>4.9272303077435842</v>
      </c>
    </row>
    <row r="239" spans="1:24" ht="12.75" customHeight="1" x14ac:dyDescent="0.25">
      <c r="A239" s="10">
        <v>42964</v>
      </c>
      <c r="B239" s="11" t="s">
        <v>16</v>
      </c>
      <c r="C239" s="28">
        <f t="shared" si="57"/>
        <v>4.937784390216617</v>
      </c>
      <c r="D239" s="12">
        <v>26373</v>
      </c>
      <c r="E239" s="12">
        <v>532</v>
      </c>
      <c r="F239" s="12">
        <v>107</v>
      </c>
      <c r="G239" s="12">
        <v>37</v>
      </c>
      <c r="H239" s="12">
        <v>121</v>
      </c>
      <c r="I239" s="21">
        <f t="shared" si="58"/>
        <v>27170</v>
      </c>
      <c r="J239" s="7">
        <f t="shared" si="59"/>
        <v>4.9506440927493562</v>
      </c>
      <c r="K239" s="12">
        <v>26083</v>
      </c>
      <c r="L239" s="12">
        <v>754</v>
      </c>
      <c r="M239" s="12">
        <v>140</v>
      </c>
      <c r="N239" s="12">
        <v>34</v>
      </c>
      <c r="O239" s="12">
        <v>156</v>
      </c>
      <c r="P239" s="21">
        <f t="shared" si="60"/>
        <v>27167</v>
      </c>
      <c r="Q239" s="7">
        <f t="shared" si="61"/>
        <v>4.9352155188279898</v>
      </c>
      <c r="R239" s="12">
        <v>25981</v>
      </c>
      <c r="S239" s="12">
        <v>790</v>
      </c>
      <c r="T239" s="12">
        <v>180</v>
      </c>
      <c r="U239" s="12">
        <v>56</v>
      </c>
      <c r="V239" s="12">
        <v>163</v>
      </c>
      <c r="W239" s="30">
        <f t="shared" si="62"/>
        <v>27170</v>
      </c>
      <c r="X239" s="7">
        <f t="shared" si="63"/>
        <v>4.9274935590725066</v>
      </c>
    </row>
    <row r="240" spans="1:24" ht="12.75" customHeight="1" x14ac:dyDescent="0.25">
      <c r="A240" s="10">
        <v>42965</v>
      </c>
      <c r="B240" s="11" t="s">
        <v>17</v>
      </c>
      <c r="C240" s="28">
        <f t="shared" si="57"/>
        <v>4.938086349717576</v>
      </c>
      <c r="D240" s="12">
        <v>26527</v>
      </c>
      <c r="E240" s="12">
        <v>531</v>
      </c>
      <c r="F240" s="12">
        <v>106</v>
      </c>
      <c r="G240" s="12">
        <v>37</v>
      </c>
      <c r="H240" s="12">
        <v>122</v>
      </c>
      <c r="I240" s="21">
        <f t="shared" si="58"/>
        <v>27323</v>
      </c>
      <c r="J240" s="7">
        <f t="shared" si="59"/>
        <v>4.9508838707316176</v>
      </c>
      <c r="K240" s="12">
        <v>26242</v>
      </c>
      <c r="L240" s="12">
        <v>750</v>
      </c>
      <c r="M240" s="12">
        <v>139</v>
      </c>
      <c r="N240" s="12">
        <v>35</v>
      </c>
      <c r="O240" s="12">
        <v>157</v>
      </c>
      <c r="P240" s="21">
        <f t="shared" si="60"/>
        <v>27323</v>
      </c>
      <c r="Q240" s="7">
        <f t="shared" si="61"/>
        <v>4.9355488050360501</v>
      </c>
      <c r="R240" s="12">
        <v>26135</v>
      </c>
      <c r="S240" s="12">
        <v>789</v>
      </c>
      <c r="T240" s="12">
        <v>179</v>
      </c>
      <c r="U240" s="12">
        <v>55</v>
      </c>
      <c r="V240" s="12">
        <v>165</v>
      </c>
      <c r="W240" s="30">
        <f t="shared" si="62"/>
        <v>27323</v>
      </c>
      <c r="X240" s="7">
        <f t="shared" si="63"/>
        <v>4.9278263733850602</v>
      </c>
    </row>
    <row r="241" spans="1:51" ht="12.75" customHeight="1" x14ac:dyDescent="0.25">
      <c r="A241" s="10">
        <v>42966</v>
      </c>
      <c r="B241" s="11" t="s">
        <v>18</v>
      </c>
      <c r="C241" s="28">
        <f t="shared" si="57"/>
        <v>4.9384538919397265</v>
      </c>
      <c r="D241" s="12">
        <v>26700</v>
      </c>
      <c r="E241" s="12">
        <v>533</v>
      </c>
      <c r="F241" s="12">
        <v>106</v>
      </c>
      <c r="G241" s="12">
        <v>37</v>
      </c>
      <c r="H241" s="12">
        <v>121</v>
      </c>
      <c r="I241" s="21">
        <f t="shared" si="58"/>
        <v>27497</v>
      </c>
      <c r="J241" s="7">
        <f t="shared" si="59"/>
        <v>4.9512674109902894</v>
      </c>
      <c r="K241" s="12">
        <v>26416</v>
      </c>
      <c r="L241" s="12">
        <v>750</v>
      </c>
      <c r="M241" s="12">
        <v>140</v>
      </c>
      <c r="N241" s="12">
        <v>35</v>
      </c>
      <c r="O241" s="12">
        <v>156</v>
      </c>
      <c r="P241" s="21">
        <f t="shared" si="60"/>
        <v>27497</v>
      </c>
      <c r="Q241" s="7">
        <f t="shared" si="61"/>
        <v>4.9360293850238204</v>
      </c>
      <c r="R241" s="12">
        <v>26306</v>
      </c>
      <c r="S241" s="12">
        <v>790</v>
      </c>
      <c r="T241" s="12">
        <v>180</v>
      </c>
      <c r="U241" s="12">
        <v>56</v>
      </c>
      <c r="V241" s="12">
        <v>165</v>
      </c>
      <c r="W241" s="30">
        <f t="shared" si="62"/>
        <v>27497</v>
      </c>
      <c r="X241" s="7">
        <f t="shared" si="63"/>
        <v>4.9280648798050697</v>
      </c>
    </row>
    <row r="242" spans="1:51" ht="12.75" customHeight="1" x14ac:dyDescent="0.25">
      <c r="A242" s="10">
        <v>42967</v>
      </c>
      <c r="B242" s="11" t="s">
        <v>12</v>
      </c>
      <c r="C242" s="28">
        <f t="shared" si="57"/>
        <v>4.9389754528035859</v>
      </c>
      <c r="D242" s="12">
        <v>26866</v>
      </c>
      <c r="E242" s="12">
        <v>531</v>
      </c>
      <c r="F242" s="12">
        <v>106</v>
      </c>
      <c r="G242" s="12">
        <v>37</v>
      </c>
      <c r="H242" s="12">
        <v>121</v>
      </c>
      <c r="I242" s="21">
        <f t="shared" si="58"/>
        <v>27661</v>
      </c>
      <c r="J242" s="7">
        <f t="shared" si="59"/>
        <v>4.9516286468312787</v>
      </c>
      <c r="K242" s="12">
        <v>26582</v>
      </c>
      <c r="L242" s="12">
        <v>748</v>
      </c>
      <c r="M242" s="12">
        <v>140</v>
      </c>
      <c r="N242" s="12">
        <v>35</v>
      </c>
      <c r="O242" s="12">
        <v>156</v>
      </c>
      <c r="P242" s="21">
        <f t="shared" si="60"/>
        <v>27661</v>
      </c>
      <c r="Q242" s="7">
        <f t="shared" si="61"/>
        <v>4.9364809659809836</v>
      </c>
      <c r="R242" s="12">
        <v>26472</v>
      </c>
      <c r="S242" s="12">
        <v>791</v>
      </c>
      <c r="T242" s="12">
        <v>179</v>
      </c>
      <c r="U242" s="12">
        <v>56</v>
      </c>
      <c r="V242" s="12">
        <v>163</v>
      </c>
      <c r="W242" s="30">
        <f t="shared" si="62"/>
        <v>27661</v>
      </c>
      <c r="X242" s="7">
        <f t="shared" si="63"/>
        <v>4.9288167455984961</v>
      </c>
    </row>
    <row r="243" spans="1:51" ht="12.75" customHeight="1" x14ac:dyDescent="0.25">
      <c r="A243" s="10">
        <v>42968</v>
      </c>
      <c r="B243" s="11" t="s">
        <v>13</v>
      </c>
      <c r="C243" s="28">
        <f t="shared" si="57"/>
        <v>4.9395321007598874</v>
      </c>
      <c r="D243" s="12">
        <v>27061</v>
      </c>
      <c r="E243" s="12">
        <v>529</v>
      </c>
      <c r="F243" s="12">
        <v>107</v>
      </c>
      <c r="G243" s="12">
        <v>36</v>
      </c>
      <c r="H243" s="12">
        <v>122</v>
      </c>
      <c r="I243" s="21">
        <f t="shared" si="58"/>
        <v>27855</v>
      </c>
      <c r="J243" s="7">
        <f t="shared" si="59"/>
        <v>4.9519296356129958</v>
      </c>
      <c r="K243" s="12">
        <v>26780</v>
      </c>
      <c r="L243" s="12">
        <v>745</v>
      </c>
      <c r="M243" s="12">
        <v>140</v>
      </c>
      <c r="N243" s="12">
        <v>35</v>
      </c>
      <c r="O243" s="12">
        <v>155</v>
      </c>
      <c r="P243" s="21">
        <f t="shared" si="60"/>
        <v>27855</v>
      </c>
      <c r="Q243" s="7">
        <f t="shared" si="61"/>
        <v>4.9371746544605992</v>
      </c>
      <c r="R243" s="12">
        <v>26669</v>
      </c>
      <c r="S243" s="12">
        <v>788</v>
      </c>
      <c r="T243" s="12">
        <v>180</v>
      </c>
      <c r="U243" s="12">
        <v>56</v>
      </c>
      <c r="V243" s="12">
        <v>162</v>
      </c>
      <c r="W243" s="30">
        <f t="shared" si="62"/>
        <v>27855</v>
      </c>
      <c r="X243" s="7">
        <f t="shared" si="63"/>
        <v>4.929492012206067</v>
      </c>
    </row>
    <row r="244" spans="1:51" ht="12.75" customHeight="1" x14ac:dyDescent="0.25">
      <c r="A244" s="10">
        <v>42969</v>
      </c>
      <c r="B244" s="11" t="s">
        <v>14</v>
      </c>
      <c r="C244" s="28">
        <f t="shared" si="57"/>
        <v>4.9397323818019627</v>
      </c>
      <c r="D244" s="12">
        <v>27230</v>
      </c>
      <c r="E244" s="12">
        <v>529</v>
      </c>
      <c r="F244" s="12">
        <v>108</v>
      </c>
      <c r="G244" s="12">
        <v>36</v>
      </c>
      <c r="H244" s="12">
        <v>122</v>
      </c>
      <c r="I244" s="21">
        <f t="shared" si="58"/>
        <v>28025</v>
      </c>
      <c r="J244" s="7">
        <f t="shared" si="59"/>
        <v>4.9521498661909007</v>
      </c>
      <c r="K244" s="12">
        <v>26947</v>
      </c>
      <c r="L244" s="12">
        <v>747</v>
      </c>
      <c r="M244" s="12">
        <v>140</v>
      </c>
      <c r="N244" s="12">
        <v>35</v>
      </c>
      <c r="O244" s="12">
        <v>156</v>
      </c>
      <c r="P244" s="21">
        <f t="shared" si="60"/>
        <v>28025</v>
      </c>
      <c r="Q244" s="7">
        <f t="shared" si="61"/>
        <v>4.9373416592328274</v>
      </c>
      <c r="R244" s="12">
        <v>26836</v>
      </c>
      <c r="S244" s="12">
        <v>790</v>
      </c>
      <c r="T244" s="12">
        <v>180</v>
      </c>
      <c r="U244" s="12">
        <v>56</v>
      </c>
      <c r="V244" s="12">
        <v>163</v>
      </c>
      <c r="W244" s="30">
        <f t="shared" si="62"/>
        <v>28025</v>
      </c>
      <c r="X244" s="7">
        <f t="shared" si="63"/>
        <v>4.9297056199821592</v>
      </c>
    </row>
    <row r="245" spans="1:51" ht="12.75" customHeight="1" x14ac:dyDescent="0.25">
      <c r="A245" s="10">
        <v>42970</v>
      </c>
      <c r="B245" s="11" t="s">
        <v>15</v>
      </c>
      <c r="C245" s="28">
        <f t="shared" si="57"/>
        <v>4.9397636068333517</v>
      </c>
      <c r="D245" s="12">
        <v>27321</v>
      </c>
      <c r="E245" s="12">
        <v>531</v>
      </c>
      <c r="F245" s="12">
        <v>107</v>
      </c>
      <c r="G245" s="12">
        <v>35</v>
      </c>
      <c r="H245" s="12">
        <v>123</v>
      </c>
      <c r="I245" s="21">
        <f t="shared" si="58"/>
        <v>28117</v>
      </c>
      <c r="J245" s="7">
        <f t="shared" si="59"/>
        <v>4.9522708681580543</v>
      </c>
      <c r="K245" s="12">
        <v>27037</v>
      </c>
      <c r="L245" s="12">
        <v>748</v>
      </c>
      <c r="M245" s="12">
        <v>140</v>
      </c>
      <c r="N245" s="12">
        <v>36</v>
      </c>
      <c r="O245" s="12">
        <v>156</v>
      </c>
      <c r="P245" s="21">
        <f t="shared" si="60"/>
        <v>28117</v>
      </c>
      <c r="Q245" s="7">
        <f t="shared" si="61"/>
        <v>4.937404417256464</v>
      </c>
      <c r="R245" s="12">
        <v>26923</v>
      </c>
      <c r="S245" s="12">
        <v>793</v>
      </c>
      <c r="T245" s="12">
        <v>180</v>
      </c>
      <c r="U245" s="12">
        <v>58</v>
      </c>
      <c r="V245" s="12">
        <v>163</v>
      </c>
      <c r="W245" s="30">
        <f t="shared" si="62"/>
        <v>28117</v>
      </c>
      <c r="X245" s="7">
        <f t="shared" si="63"/>
        <v>4.9296155350855351</v>
      </c>
    </row>
    <row r="246" spans="1:51" ht="12.75" customHeight="1" x14ac:dyDescent="0.25">
      <c r="A246" s="10">
        <v>42971</v>
      </c>
      <c r="B246" s="11" t="s">
        <v>16</v>
      </c>
      <c r="C246" s="28">
        <f t="shared" si="57"/>
        <v>4.9400030616690804</v>
      </c>
      <c r="D246" s="12">
        <v>27508</v>
      </c>
      <c r="E246" s="12">
        <v>532</v>
      </c>
      <c r="F246" s="12">
        <v>108</v>
      </c>
      <c r="G246" s="12">
        <v>36</v>
      </c>
      <c r="H246" s="12">
        <v>123</v>
      </c>
      <c r="I246" s="21">
        <f t="shared" si="58"/>
        <v>28307</v>
      </c>
      <c r="J246" s="7">
        <f t="shared" si="59"/>
        <v>4.9523792701451939</v>
      </c>
      <c r="K246" s="12">
        <v>27223</v>
      </c>
      <c r="L246" s="12">
        <v>750</v>
      </c>
      <c r="M246" s="12">
        <v>141</v>
      </c>
      <c r="N246" s="12">
        <v>37</v>
      </c>
      <c r="O246" s="12">
        <v>156</v>
      </c>
      <c r="P246" s="21">
        <f t="shared" si="60"/>
        <v>28307</v>
      </c>
      <c r="Q246" s="7">
        <f t="shared" si="61"/>
        <v>4.9375772777051612</v>
      </c>
      <c r="R246" s="12">
        <v>27113</v>
      </c>
      <c r="S246" s="12">
        <v>792</v>
      </c>
      <c r="T246" s="12">
        <v>181</v>
      </c>
      <c r="U246" s="12">
        <v>58</v>
      </c>
      <c r="V246" s="12">
        <v>163</v>
      </c>
      <c r="W246" s="30">
        <f t="shared" si="62"/>
        <v>28307</v>
      </c>
      <c r="X246" s="7">
        <f t="shared" si="63"/>
        <v>4.9300526371568871</v>
      </c>
    </row>
    <row r="247" spans="1:51" ht="12.75" customHeight="1" x14ac:dyDescent="0.25">
      <c r="A247" s="10">
        <v>42972</v>
      </c>
      <c r="B247" s="11" t="s">
        <v>17</v>
      </c>
      <c r="C247" s="28">
        <f t="shared" si="57"/>
        <v>4.9403004311961007</v>
      </c>
      <c r="D247" s="12">
        <v>27649</v>
      </c>
      <c r="E247" s="12">
        <v>533</v>
      </c>
      <c r="F247" s="12">
        <v>107</v>
      </c>
      <c r="G247" s="12">
        <v>36</v>
      </c>
      <c r="H247" s="12">
        <v>123</v>
      </c>
      <c r="I247" s="21">
        <f t="shared" si="58"/>
        <v>28448</v>
      </c>
      <c r="J247" s="7">
        <f t="shared" si="59"/>
        <v>4.9526504499437571</v>
      </c>
      <c r="K247" s="12">
        <v>27364</v>
      </c>
      <c r="L247" s="12">
        <v>750</v>
      </c>
      <c r="M247" s="12">
        <v>141</v>
      </c>
      <c r="N247" s="12">
        <v>38</v>
      </c>
      <c r="O247" s="12">
        <v>155</v>
      </c>
      <c r="P247" s="21">
        <f t="shared" si="60"/>
        <v>28448</v>
      </c>
      <c r="Q247" s="7">
        <f t="shared" si="61"/>
        <v>4.9379218222722159</v>
      </c>
      <c r="R247" s="12">
        <v>27253</v>
      </c>
      <c r="S247" s="12">
        <v>792</v>
      </c>
      <c r="T247" s="12">
        <v>182</v>
      </c>
      <c r="U247" s="12">
        <v>58</v>
      </c>
      <c r="V247" s="12">
        <v>163</v>
      </c>
      <c r="W247" s="30">
        <f t="shared" si="62"/>
        <v>28448</v>
      </c>
      <c r="X247" s="7">
        <f t="shared" si="63"/>
        <v>4.9303290213723283</v>
      </c>
    </row>
    <row r="248" spans="1:51" ht="12.75" customHeight="1" x14ac:dyDescent="0.25">
      <c r="A248" s="10">
        <v>42973</v>
      </c>
      <c r="B248" s="11" t="s">
        <v>18</v>
      </c>
      <c r="C248" s="28">
        <f t="shared" si="57"/>
        <v>4.9404939653416617</v>
      </c>
      <c r="D248" s="12">
        <v>27781</v>
      </c>
      <c r="E248" s="12">
        <v>531</v>
      </c>
      <c r="F248" s="12">
        <v>107</v>
      </c>
      <c r="G248" s="12">
        <v>36</v>
      </c>
      <c r="H248" s="12">
        <v>123</v>
      </c>
      <c r="I248" s="21">
        <f t="shared" si="58"/>
        <v>28578</v>
      </c>
      <c r="J248" s="7">
        <f t="shared" si="59"/>
        <v>4.9529358247603055</v>
      </c>
      <c r="K248" s="12">
        <v>27499</v>
      </c>
      <c r="L248" s="12">
        <v>749</v>
      </c>
      <c r="M248" s="12">
        <v>140</v>
      </c>
      <c r="N248" s="12">
        <v>39</v>
      </c>
      <c r="O248" s="12">
        <v>156</v>
      </c>
      <c r="P248" s="21">
        <f t="shared" si="60"/>
        <v>28583</v>
      </c>
      <c r="Q248" s="7">
        <f t="shared" si="61"/>
        <v>4.9380750795927648</v>
      </c>
      <c r="R248" s="12">
        <v>27383</v>
      </c>
      <c r="S248" s="12">
        <v>790</v>
      </c>
      <c r="T248" s="12">
        <v>182</v>
      </c>
      <c r="U248" s="12">
        <v>59</v>
      </c>
      <c r="V248" s="12">
        <v>164</v>
      </c>
      <c r="W248" s="30">
        <f t="shared" si="62"/>
        <v>28578</v>
      </c>
      <c r="X248" s="7">
        <f t="shared" si="63"/>
        <v>4.9304709916719158</v>
      </c>
    </row>
    <row r="249" spans="1:51" ht="12.75" customHeight="1" x14ac:dyDescent="0.25">
      <c r="A249" s="10">
        <v>42974</v>
      </c>
      <c r="B249" s="11" t="s">
        <v>12</v>
      </c>
      <c r="C249" s="28">
        <f t="shared" si="57"/>
        <v>4.94083885209713</v>
      </c>
      <c r="D249" s="12">
        <v>27897</v>
      </c>
      <c r="E249" s="12">
        <v>528</v>
      </c>
      <c r="F249" s="12">
        <v>107</v>
      </c>
      <c r="G249" s="12">
        <v>36</v>
      </c>
      <c r="H249" s="12">
        <v>122</v>
      </c>
      <c r="I249" s="21">
        <f t="shared" si="58"/>
        <v>28690</v>
      </c>
      <c r="J249" s="7">
        <f t="shared" si="59"/>
        <v>4.9533635413035899</v>
      </c>
      <c r="K249" s="12">
        <v>27609</v>
      </c>
      <c r="L249" s="12">
        <v>746</v>
      </c>
      <c r="M249" s="12">
        <v>141</v>
      </c>
      <c r="N249" s="12">
        <v>39</v>
      </c>
      <c r="O249" s="12">
        <v>155</v>
      </c>
      <c r="P249" s="21">
        <f t="shared" si="60"/>
        <v>28690</v>
      </c>
      <c r="Q249" s="7">
        <f t="shared" si="61"/>
        <v>4.938480306727083</v>
      </c>
      <c r="R249" s="12">
        <v>27497</v>
      </c>
      <c r="S249" s="12">
        <v>786</v>
      </c>
      <c r="T249" s="12">
        <v>183</v>
      </c>
      <c r="U249" s="12">
        <v>59</v>
      </c>
      <c r="V249" s="12">
        <v>165</v>
      </c>
      <c r="W249" s="30">
        <f t="shared" si="62"/>
        <v>28690</v>
      </c>
      <c r="X249" s="7">
        <f t="shared" si="63"/>
        <v>4.930672708260718</v>
      </c>
    </row>
    <row r="250" spans="1:51" ht="12.75" customHeight="1" x14ac:dyDescent="0.25">
      <c r="A250" s="10">
        <v>42975</v>
      </c>
      <c r="B250" s="11" t="s">
        <v>13</v>
      </c>
      <c r="C250" s="28">
        <f t="shared" si="57"/>
        <v>4.9412636135319374</v>
      </c>
      <c r="D250" s="12">
        <v>28012</v>
      </c>
      <c r="E250" s="12">
        <v>523</v>
      </c>
      <c r="F250" s="12">
        <v>107</v>
      </c>
      <c r="G250" s="12">
        <v>36</v>
      </c>
      <c r="H250" s="12">
        <v>123</v>
      </c>
      <c r="I250" s="21">
        <f t="shared" si="58"/>
        <v>28801</v>
      </c>
      <c r="J250" s="7">
        <f t="shared" si="59"/>
        <v>4.9535780007638621</v>
      </c>
      <c r="K250" s="12">
        <v>27724</v>
      </c>
      <c r="L250" s="12">
        <v>745</v>
      </c>
      <c r="M250" s="12">
        <v>139</v>
      </c>
      <c r="N250" s="12">
        <v>38</v>
      </c>
      <c r="O250" s="12">
        <v>155</v>
      </c>
      <c r="P250" s="21">
        <f t="shared" si="60"/>
        <v>28801</v>
      </c>
      <c r="Q250" s="7">
        <f t="shared" si="61"/>
        <v>4.9389951737786886</v>
      </c>
      <c r="R250" s="12">
        <v>27613</v>
      </c>
      <c r="S250" s="12">
        <v>783</v>
      </c>
      <c r="T250" s="12">
        <v>182</v>
      </c>
      <c r="U250" s="12">
        <v>58</v>
      </c>
      <c r="V250" s="12">
        <v>165</v>
      </c>
      <c r="W250" s="30">
        <f t="shared" si="62"/>
        <v>28801</v>
      </c>
      <c r="X250" s="7">
        <f t="shared" si="63"/>
        <v>4.9312176660532616</v>
      </c>
    </row>
    <row r="251" spans="1:51" ht="12.75" customHeight="1" x14ac:dyDescent="0.25">
      <c r="A251" s="10">
        <v>42976</v>
      </c>
      <c r="B251" s="11" t="s">
        <v>14</v>
      </c>
      <c r="C251" s="28">
        <f t="shared" si="57"/>
        <v>4.9416432754617601</v>
      </c>
      <c r="D251" s="12">
        <v>28070</v>
      </c>
      <c r="E251" s="12">
        <v>521</v>
      </c>
      <c r="F251" s="12">
        <v>107</v>
      </c>
      <c r="G251" s="12">
        <v>36</v>
      </c>
      <c r="H251" s="12">
        <v>123</v>
      </c>
      <c r="I251" s="21">
        <f t="shared" si="58"/>
        <v>28857</v>
      </c>
      <c r="J251" s="7">
        <f t="shared" si="59"/>
        <v>4.9537373947395782</v>
      </c>
      <c r="K251" s="12">
        <v>27786</v>
      </c>
      <c r="L251" s="12">
        <v>742</v>
      </c>
      <c r="M251" s="12">
        <v>136</v>
      </c>
      <c r="N251" s="12">
        <v>38</v>
      </c>
      <c r="O251" s="12">
        <v>155</v>
      </c>
      <c r="P251" s="21">
        <f t="shared" si="60"/>
        <v>28857</v>
      </c>
      <c r="Q251" s="7">
        <f t="shared" si="61"/>
        <v>4.9394254427002116</v>
      </c>
      <c r="R251" s="12">
        <v>27675</v>
      </c>
      <c r="S251" s="12">
        <v>781</v>
      </c>
      <c r="T251" s="12">
        <v>179</v>
      </c>
      <c r="U251" s="12">
        <v>58</v>
      </c>
      <c r="V251" s="12">
        <v>164</v>
      </c>
      <c r="W251" s="30">
        <f t="shared" si="62"/>
        <v>28857</v>
      </c>
      <c r="X251" s="7">
        <f t="shared" si="63"/>
        <v>4.9317669889454896</v>
      </c>
    </row>
    <row r="252" spans="1:51" ht="12.75" customHeight="1" x14ac:dyDescent="0.25">
      <c r="A252" s="10">
        <v>42977</v>
      </c>
      <c r="B252" s="11" t="s">
        <v>15</v>
      </c>
      <c r="C252" s="28">
        <f t="shared" si="57"/>
        <v>4.9417043975161006</v>
      </c>
      <c r="D252" s="12">
        <v>28143</v>
      </c>
      <c r="E252" s="12">
        <v>525</v>
      </c>
      <c r="F252" s="12">
        <v>107</v>
      </c>
      <c r="G252" s="12">
        <v>36</v>
      </c>
      <c r="H252" s="12">
        <v>122</v>
      </c>
      <c r="I252" s="21">
        <f t="shared" si="58"/>
        <v>28933</v>
      </c>
      <c r="J252" s="7">
        <f t="shared" si="59"/>
        <v>4.9538589154252932</v>
      </c>
      <c r="K252" s="12">
        <v>27859</v>
      </c>
      <c r="L252" s="12">
        <v>747</v>
      </c>
      <c r="M252" s="12">
        <v>135</v>
      </c>
      <c r="N252" s="12">
        <v>38</v>
      </c>
      <c r="O252" s="12">
        <v>154</v>
      </c>
      <c r="P252" s="21">
        <f t="shared" si="60"/>
        <v>28933</v>
      </c>
      <c r="Q252" s="7">
        <f t="shared" si="61"/>
        <v>4.9396191200359452</v>
      </c>
      <c r="R252" s="12">
        <v>27746</v>
      </c>
      <c r="S252" s="12">
        <v>784</v>
      </c>
      <c r="T252" s="12">
        <v>180</v>
      </c>
      <c r="U252" s="12">
        <v>58</v>
      </c>
      <c r="V252" s="12">
        <v>165</v>
      </c>
      <c r="W252" s="30">
        <f t="shared" si="62"/>
        <v>28933</v>
      </c>
      <c r="X252" s="7">
        <f t="shared" si="63"/>
        <v>4.9316351570870633</v>
      </c>
    </row>
    <row r="253" spans="1:51" ht="12.75" customHeight="1" x14ac:dyDescent="0.25">
      <c r="A253" s="10">
        <v>42978</v>
      </c>
      <c r="B253" s="11" t="s">
        <v>16</v>
      </c>
      <c r="C253" s="28">
        <f t="shared" si="57"/>
        <v>4.9420629182017466</v>
      </c>
      <c r="D253" s="12">
        <v>28254</v>
      </c>
      <c r="E253" s="12">
        <v>526</v>
      </c>
      <c r="F253" s="12">
        <v>106</v>
      </c>
      <c r="G253" s="12">
        <v>36</v>
      </c>
      <c r="H253" s="12">
        <v>121</v>
      </c>
      <c r="I253" s="21">
        <f t="shared" si="58"/>
        <v>29043</v>
      </c>
      <c r="J253" s="7">
        <f t="shared" si="59"/>
        <v>4.9542058327307785</v>
      </c>
      <c r="K253" s="12">
        <v>27970</v>
      </c>
      <c r="L253" s="12">
        <v>747</v>
      </c>
      <c r="M253" s="12">
        <v>135</v>
      </c>
      <c r="N253" s="12">
        <v>38</v>
      </c>
      <c r="O253" s="12">
        <v>153</v>
      </c>
      <c r="P253" s="21">
        <f t="shared" si="60"/>
        <v>29043</v>
      </c>
      <c r="Q253" s="7">
        <f t="shared" si="61"/>
        <v>4.9399855386840201</v>
      </c>
      <c r="R253" s="12">
        <v>27858</v>
      </c>
      <c r="S253" s="12">
        <v>782</v>
      </c>
      <c r="T253" s="12">
        <v>180</v>
      </c>
      <c r="U253" s="12">
        <v>59</v>
      </c>
      <c r="V253" s="12">
        <v>164</v>
      </c>
      <c r="W253" s="30">
        <f t="shared" si="62"/>
        <v>29043</v>
      </c>
      <c r="X253" s="7">
        <f t="shared" si="63"/>
        <v>4.931997383190442</v>
      </c>
    </row>
    <row r="254" spans="1:51" ht="12.75" customHeight="1" x14ac:dyDescent="0.25">
      <c r="A254" s="27">
        <v>42948</v>
      </c>
      <c r="B254" s="11" t="s">
        <v>19</v>
      </c>
      <c r="C254" s="7">
        <f>AVERAGE(C223:C253)</f>
        <v>4.9376214536037839</v>
      </c>
      <c r="D254" s="12">
        <f>AVERAGE(D223:D253)</f>
        <v>26175.741935483871</v>
      </c>
      <c r="E254" s="12">
        <f t="shared" ref="E254:X254" si="64">AVERAGE(E223:E253)</f>
        <v>531.58064516129036</v>
      </c>
      <c r="F254" s="12">
        <f t="shared" si="64"/>
        <v>104.83870967741936</v>
      </c>
      <c r="G254" s="12">
        <f t="shared" si="64"/>
        <v>36.612903225806448</v>
      </c>
      <c r="H254" s="12">
        <f t="shared" si="64"/>
        <v>119.41935483870968</v>
      </c>
      <c r="I254" s="12">
        <f t="shared" si="64"/>
        <v>26968.193548387098</v>
      </c>
      <c r="J254" s="7">
        <f t="shared" si="64"/>
        <v>4.9506237939374591</v>
      </c>
      <c r="K254" s="12">
        <f t="shared" si="64"/>
        <v>25892.483870967742</v>
      </c>
      <c r="L254" s="12">
        <f t="shared" si="64"/>
        <v>749.19354838709683</v>
      </c>
      <c r="M254" s="12">
        <f t="shared" si="64"/>
        <v>137.67741935483872</v>
      </c>
      <c r="N254" s="12">
        <f t="shared" si="64"/>
        <v>35.032258064516128</v>
      </c>
      <c r="O254" s="12">
        <f t="shared" si="64"/>
        <v>153.7741935483871</v>
      </c>
      <c r="P254" s="12">
        <f t="shared" si="64"/>
        <v>26968.16129032258</v>
      </c>
      <c r="Q254" s="7">
        <f t="shared" si="64"/>
        <v>4.9351622845129377</v>
      </c>
      <c r="R254" s="12">
        <f t="shared" si="64"/>
        <v>25786.129032258064</v>
      </c>
      <c r="S254" s="12">
        <f t="shared" si="64"/>
        <v>784.51612903225805</v>
      </c>
      <c r="T254" s="12">
        <f t="shared" si="64"/>
        <v>178.38709677419354</v>
      </c>
      <c r="U254" s="12">
        <f t="shared" si="64"/>
        <v>55.322580645161288</v>
      </c>
      <c r="V254" s="12">
        <f t="shared" si="64"/>
        <v>163.74193548387098</v>
      </c>
      <c r="W254" s="12">
        <f t="shared" si="64"/>
        <v>26968.096774193549</v>
      </c>
      <c r="X254" s="7">
        <f t="shared" si="64"/>
        <v>4.9270782823609549</v>
      </c>
    </row>
    <row r="255" spans="1:51" ht="14" x14ac:dyDescent="0.25">
      <c r="A255" s="10">
        <v>42979</v>
      </c>
      <c r="B255" s="11" t="s">
        <v>17</v>
      </c>
      <c r="C255" s="28">
        <f t="shared" ref="C255:C284" si="65">AVERAGE(J255,Q255,X255)</f>
        <v>4.9425074565463341</v>
      </c>
      <c r="D255" s="12">
        <v>28383</v>
      </c>
      <c r="E255" s="12">
        <v>526</v>
      </c>
      <c r="F255" s="12">
        <v>105</v>
      </c>
      <c r="G255" s="12">
        <v>36</v>
      </c>
      <c r="H255" s="12">
        <v>119</v>
      </c>
      <c r="I255" s="21">
        <f t="shared" ref="I255:I284" si="66">SUM(D255:H255)</f>
        <v>29169</v>
      </c>
      <c r="J255" s="7">
        <f t="shared" ref="J255:J284" si="67">(D255*5+E255*4+F255*3+G255*2+H255*1)/I255</f>
        <v>4.9547464774246635</v>
      </c>
      <c r="K255" s="12">
        <v>28100</v>
      </c>
      <c r="L255" s="12">
        <v>745</v>
      </c>
      <c r="M255" s="12">
        <v>134</v>
      </c>
      <c r="N255" s="12">
        <v>38</v>
      </c>
      <c r="O255" s="12">
        <v>152</v>
      </c>
      <c r="P255" s="21">
        <f t="shared" ref="P255:P284" si="68">SUM(K255:O255)</f>
        <v>29169</v>
      </c>
      <c r="Q255" s="7">
        <f t="shared" ref="Q255:Q284" si="69">(K255*5+L255*4+M255*3+N255*2+O255*1)/P255</f>
        <v>4.9405190441907507</v>
      </c>
      <c r="R255" s="12">
        <v>27983</v>
      </c>
      <c r="S255" s="12">
        <v>783</v>
      </c>
      <c r="T255" s="12">
        <v>180</v>
      </c>
      <c r="U255" s="12">
        <v>59</v>
      </c>
      <c r="V255" s="12">
        <v>164</v>
      </c>
      <c r="W255" s="30">
        <f t="shared" ref="W255:W284" si="70">SUM(R255:V255)</f>
        <v>29169</v>
      </c>
      <c r="X255" s="7">
        <f t="shared" ref="X255:X284" si="71">(R255*5+S255*4+T255*3+U255*2+V255*1)/W255</f>
        <v>4.9322568480235871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ht="14" x14ac:dyDescent="0.25">
      <c r="A256" s="10">
        <v>42980</v>
      </c>
      <c r="B256" s="11" t="s">
        <v>18</v>
      </c>
      <c r="C256" s="28">
        <f t="shared" si="65"/>
        <v>4.9426812585499311</v>
      </c>
      <c r="D256" s="12">
        <v>28455</v>
      </c>
      <c r="E256" s="12">
        <v>528</v>
      </c>
      <c r="F256" s="12">
        <v>102</v>
      </c>
      <c r="G256" s="12">
        <v>36</v>
      </c>
      <c r="H256" s="12">
        <v>119</v>
      </c>
      <c r="I256" s="21">
        <f t="shared" si="66"/>
        <v>29240</v>
      </c>
      <c r="J256" s="7">
        <f t="shared" si="67"/>
        <v>4.9549931600547197</v>
      </c>
      <c r="K256" s="12">
        <v>28169</v>
      </c>
      <c r="L256" s="12">
        <v>747</v>
      </c>
      <c r="M256" s="12">
        <v>133</v>
      </c>
      <c r="N256" s="12">
        <v>38</v>
      </c>
      <c r="O256" s="12">
        <v>153</v>
      </c>
      <c r="P256" s="21">
        <f t="shared" si="68"/>
        <v>29240</v>
      </c>
      <c r="Q256" s="7">
        <f t="shared" si="69"/>
        <v>4.940526675786594</v>
      </c>
      <c r="R256" s="12">
        <v>28053</v>
      </c>
      <c r="S256" s="12">
        <v>786</v>
      </c>
      <c r="T256" s="12">
        <v>180</v>
      </c>
      <c r="U256" s="12">
        <v>57</v>
      </c>
      <c r="V256" s="12">
        <v>164</v>
      </c>
      <c r="W256" s="21">
        <f t="shared" si="70"/>
        <v>29240</v>
      </c>
      <c r="X256" s="7">
        <f t="shared" si="71"/>
        <v>4.9325239398084815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ht="14" x14ac:dyDescent="0.25">
      <c r="A257" s="10">
        <v>42981</v>
      </c>
      <c r="B257" s="11" t="s">
        <v>12</v>
      </c>
      <c r="C257" s="28">
        <f t="shared" si="65"/>
        <v>4.9427887901572118</v>
      </c>
      <c r="D257" s="12">
        <v>28480</v>
      </c>
      <c r="E257" s="12">
        <v>523</v>
      </c>
      <c r="F257" s="12">
        <v>102</v>
      </c>
      <c r="G257" s="12">
        <v>36</v>
      </c>
      <c r="H257" s="12">
        <v>119</v>
      </c>
      <c r="I257" s="21">
        <f t="shared" si="66"/>
        <v>29260</v>
      </c>
      <c r="J257" s="7">
        <f t="shared" si="67"/>
        <v>4.9551948051948056</v>
      </c>
      <c r="K257" s="12">
        <v>28190</v>
      </c>
      <c r="L257" s="12">
        <v>746</v>
      </c>
      <c r="M257" s="12">
        <v>133</v>
      </c>
      <c r="N257" s="12">
        <v>38</v>
      </c>
      <c r="O257" s="12">
        <v>153</v>
      </c>
      <c r="P257" s="21">
        <f t="shared" si="68"/>
        <v>29260</v>
      </c>
      <c r="Q257" s="7">
        <f t="shared" si="69"/>
        <v>4.9406015037593987</v>
      </c>
      <c r="R257" s="12">
        <v>28073</v>
      </c>
      <c r="S257" s="12">
        <v>786</v>
      </c>
      <c r="T257" s="12">
        <v>180</v>
      </c>
      <c r="U257" s="12">
        <v>57</v>
      </c>
      <c r="V257" s="12">
        <v>164</v>
      </c>
      <c r="W257" s="21">
        <f t="shared" si="70"/>
        <v>29260</v>
      </c>
      <c r="X257" s="7">
        <f t="shared" si="71"/>
        <v>4.9325700615174304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ht="14" x14ac:dyDescent="0.25">
      <c r="A258" s="10">
        <v>42982</v>
      </c>
      <c r="B258" s="11" t="s">
        <v>13</v>
      </c>
      <c r="C258" s="28">
        <f t="shared" si="65"/>
        <v>4.9431562436063556</v>
      </c>
      <c r="D258" s="12">
        <v>28545</v>
      </c>
      <c r="E258" s="12">
        <v>526</v>
      </c>
      <c r="F258" s="12">
        <v>101</v>
      </c>
      <c r="G258" s="12">
        <v>36</v>
      </c>
      <c r="H258" s="12">
        <v>118</v>
      </c>
      <c r="I258" s="21">
        <f t="shared" si="66"/>
        <v>29326</v>
      </c>
      <c r="J258" s="7">
        <f t="shared" si="67"/>
        <v>4.9553979403941897</v>
      </c>
      <c r="K258" s="12">
        <v>28259</v>
      </c>
      <c r="L258" s="12">
        <v>746</v>
      </c>
      <c r="M258" s="12">
        <v>132</v>
      </c>
      <c r="N258" s="12">
        <v>38</v>
      </c>
      <c r="O258" s="12">
        <v>151</v>
      </c>
      <c r="P258" s="21">
        <f t="shared" si="68"/>
        <v>29326</v>
      </c>
      <c r="Q258" s="7">
        <f t="shared" si="69"/>
        <v>4.9410761781354431</v>
      </c>
      <c r="R258" s="12">
        <v>28143</v>
      </c>
      <c r="S258" s="12">
        <v>786</v>
      </c>
      <c r="T258" s="12">
        <v>176</v>
      </c>
      <c r="U258" s="12">
        <v>57</v>
      </c>
      <c r="V258" s="12">
        <v>164</v>
      </c>
      <c r="W258" s="21">
        <f t="shared" si="70"/>
        <v>29326</v>
      </c>
      <c r="X258" s="7">
        <f t="shared" si="71"/>
        <v>4.9329946122894359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ht="14" x14ac:dyDescent="0.25">
      <c r="A259" s="10">
        <v>42983</v>
      </c>
      <c r="B259" s="11" t="s">
        <v>14</v>
      </c>
      <c r="C259" s="28">
        <f t="shared" si="65"/>
        <v>4.9431221441724071</v>
      </c>
      <c r="D259" s="12">
        <v>28545</v>
      </c>
      <c r="E259" s="12">
        <v>527</v>
      </c>
      <c r="F259" s="12">
        <v>101</v>
      </c>
      <c r="G259" s="12">
        <v>36</v>
      </c>
      <c r="H259" s="12">
        <v>117</v>
      </c>
      <c r="I259" s="21">
        <f t="shared" si="66"/>
        <v>29326</v>
      </c>
      <c r="J259" s="7">
        <f t="shared" si="67"/>
        <v>4.9555002386960378</v>
      </c>
      <c r="K259" s="12">
        <v>28259</v>
      </c>
      <c r="L259" s="12">
        <v>744</v>
      </c>
      <c r="M259" s="12">
        <v>134</v>
      </c>
      <c r="N259" s="12">
        <v>38</v>
      </c>
      <c r="O259" s="12">
        <v>151</v>
      </c>
      <c r="P259" s="21">
        <f t="shared" si="68"/>
        <v>29326</v>
      </c>
      <c r="Q259" s="7">
        <f t="shared" si="69"/>
        <v>4.9410079792675443</v>
      </c>
      <c r="R259" s="12">
        <v>28141</v>
      </c>
      <c r="S259" s="12">
        <v>788</v>
      </c>
      <c r="T259" s="12">
        <v>175</v>
      </c>
      <c r="U259" s="12">
        <v>57</v>
      </c>
      <c r="V259" s="12">
        <v>165</v>
      </c>
      <c r="W259" s="21">
        <f t="shared" si="70"/>
        <v>29326</v>
      </c>
      <c r="X259" s="7">
        <f t="shared" si="71"/>
        <v>4.9328582145536384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ht="14" x14ac:dyDescent="0.25">
      <c r="A260" s="10">
        <v>42984</v>
      </c>
      <c r="B260" s="11" t="s">
        <v>15</v>
      </c>
      <c r="C260" s="28">
        <f t="shared" si="65"/>
        <v>4.9433983717651344</v>
      </c>
      <c r="D260" s="12">
        <v>28539</v>
      </c>
      <c r="E260" s="12">
        <v>524</v>
      </c>
      <c r="F260" s="12">
        <v>101</v>
      </c>
      <c r="G260" s="12">
        <v>35</v>
      </c>
      <c r="H260" s="12">
        <v>117</v>
      </c>
      <c r="I260" s="21">
        <f t="shared" si="66"/>
        <v>29316</v>
      </c>
      <c r="J260" s="7">
        <f t="shared" si="67"/>
        <v>4.9556897257470327</v>
      </c>
      <c r="K260" s="12">
        <v>28255</v>
      </c>
      <c r="L260" s="12">
        <v>740</v>
      </c>
      <c r="M260" s="12">
        <v>133</v>
      </c>
      <c r="N260" s="12">
        <v>38</v>
      </c>
      <c r="O260" s="12">
        <v>150</v>
      </c>
      <c r="P260" s="21">
        <f t="shared" si="68"/>
        <v>29316</v>
      </c>
      <c r="Q260" s="7">
        <f t="shared" si="69"/>
        <v>4.9413289671169327</v>
      </c>
      <c r="R260" s="12">
        <v>28137</v>
      </c>
      <c r="S260" s="12">
        <v>784</v>
      </c>
      <c r="T260" s="12">
        <v>174</v>
      </c>
      <c r="U260" s="12">
        <v>57</v>
      </c>
      <c r="V260" s="12">
        <v>164</v>
      </c>
      <c r="W260" s="21">
        <f t="shared" si="70"/>
        <v>29316</v>
      </c>
      <c r="X260" s="7">
        <f t="shared" si="71"/>
        <v>4.9331764224314369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ht="14" x14ac:dyDescent="0.25">
      <c r="A261" s="10">
        <v>42985</v>
      </c>
      <c r="B261" s="11" t="s">
        <v>16</v>
      </c>
      <c r="C261" s="28">
        <f t="shared" si="65"/>
        <v>4.9435194031208773</v>
      </c>
      <c r="D261" s="12">
        <v>28533</v>
      </c>
      <c r="E261" s="12">
        <v>520</v>
      </c>
      <c r="F261" s="12">
        <v>102</v>
      </c>
      <c r="G261" s="12">
        <v>36</v>
      </c>
      <c r="H261" s="12">
        <v>117</v>
      </c>
      <c r="I261" s="21">
        <f t="shared" si="66"/>
        <v>29308</v>
      </c>
      <c r="J261" s="7">
        <f t="shared" si="67"/>
        <v>4.9556435103043537</v>
      </c>
      <c r="K261" s="12">
        <v>28254</v>
      </c>
      <c r="L261" s="12">
        <v>733</v>
      </c>
      <c r="M261" s="12">
        <v>133</v>
      </c>
      <c r="N261" s="12">
        <v>38</v>
      </c>
      <c r="O261" s="12">
        <v>150</v>
      </c>
      <c r="P261" s="21">
        <f t="shared" si="68"/>
        <v>29308</v>
      </c>
      <c r="Q261" s="7">
        <f t="shared" si="69"/>
        <v>4.9415517947318142</v>
      </c>
      <c r="R261" s="12">
        <v>28135</v>
      </c>
      <c r="S261" s="12">
        <v>778</v>
      </c>
      <c r="T261" s="12">
        <v>174</v>
      </c>
      <c r="U261" s="12">
        <v>57</v>
      </c>
      <c r="V261" s="12">
        <v>164</v>
      </c>
      <c r="W261" s="21">
        <f t="shared" si="70"/>
        <v>29308</v>
      </c>
      <c r="X261" s="7">
        <f t="shared" si="71"/>
        <v>4.9333629043264642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ht="14" x14ac:dyDescent="0.25">
      <c r="A262" s="10">
        <v>42986</v>
      </c>
      <c r="B262" s="11" t="s">
        <v>17</v>
      </c>
      <c r="C262" s="28">
        <f t="shared" si="65"/>
        <v>4.9436880836205228</v>
      </c>
      <c r="D262" s="12">
        <v>28535</v>
      </c>
      <c r="E262" s="12">
        <v>518</v>
      </c>
      <c r="F262" s="12">
        <v>101</v>
      </c>
      <c r="G262" s="12">
        <v>36</v>
      </c>
      <c r="H262" s="12">
        <v>117</v>
      </c>
      <c r="I262" s="21">
        <f t="shared" si="66"/>
        <v>29307</v>
      </c>
      <c r="J262" s="7">
        <f t="shared" si="67"/>
        <v>4.9557784829562905</v>
      </c>
      <c r="K262" s="12">
        <v>28258</v>
      </c>
      <c r="L262" s="12">
        <v>729</v>
      </c>
      <c r="M262" s="12">
        <v>131</v>
      </c>
      <c r="N262" s="12">
        <v>38</v>
      </c>
      <c r="O262" s="12">
        <v>151</v>
      </c>
      <c r="P262" s="21">
        <f t="shared" si="68"/>
        <v>29307</v>
      </c>
      <c r="Q262" s="7">
        <f t="shared" si="69"/>
        <v>4.9416862865527005</v>
      </c>
      <c r="R262" s="12">
        <v>28140</v>
      </c>
      <c r="S262" s="12">
        <v>773</v>
      </c>
      <c r="T262" s="12">
        <v>173</v>
      </c>
      <c r="U262" s="12">
        <v>57</v>
      </c>
      <c r="V262" s="12">
        <v>164</v>
      </c>
      <c r="W262" s="21">
        <f t="shared" si="70"/>
        <v>29307</v>
      </c>
      <c r="X262" s="7">
        <f t="shared" si="71"/>
        <v>4.9335994813525783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ht="14" x14ac:dyDescent="0.25">
      <c r="A263" s="10">
        <v>42987</v>
      </c>
      <c r="B263" s="11" t="s">
        <v>18</v>
      </c>
      <c r="C263" s="28">
        <f t="shared" si="65"/>
        <v>4.9437650863050511</v>
      </c>
      <c r="D263" s="12">
        <v>28507</v>
      </c>
      <c r="E263" s="12">
        <v>516</v>
      </c>
      <c r="F263" s="12">
        <v>100</v>
      </c>
      <c r="G263" s="12">
        <v>36</v>
      </c>
      <c r="H263" s="12">
        <v>117</v>
      </c>
      <c r="I263" s="21">
        <f t="shared" si="66"/>
        <v>29276</v>
      </c>
      <c r="J263" s="7">
        <f t="shared" si="67"/>
        <v>4.9558682880174887</v>
      </c>
      <c r="K263" s="12">
        <v>28231</v>
      </c>
      <c r="L263" s="12">
        <v>725</v>
      </c>
      <c r="M263" s="12">
        <v>131</v>
      </c>
      <c r="N263" s="12">
        <v>38</v>
      </c>
      <c r="O263" s="12">
        <v>151</v>
      </c>
      <c r="P263" s="21">
        <f t="shared" si="68"/>
        <v>29276</v>
      </c>
      <c r="Q263" s="7">
        <f t="shared" si="69"/>
        <v>4.9417611695586832</v>
      </c>
      <c r="R263" s="12">
        <v>28112</v>
      </c>
      <c r="S263" s="12">
        <v>771</v>
      </c>
      <c r="T263" s="12">
        <v>172</v>
      </c>
      <c r="U263" s="12">
        <v>57</v>
      </c>
      <c r="V263" s="12">
        <v>164</v>
      </c>
      <c r="W263" s="21">
        <f t="shared" si="70"/>
        <v>29276</v>
      </c>
      <c r="X263" s="7">
        <f t="shared" si="71"/>
        <v>4.9336658013389805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ht="14" x14ac:dyDescent="0.25">
      <c r="A264" s="10">
        <v>42988</v>
      </c>
      <c r="B264" s="11" t="s">
        <v>12</v>
      </c>
      <c r="C264" s="28">
        <f t="shared" si="65"/>
        <v>4.9437650863050511</v>
      </c>
      <c r="D264" s="12">
        <v>28507</v>
      </c>
      <c r="E264" s="12">
        <v>516</v>
      </c>
      <c r="F264" s="12">
        <v>100</v>
      </c>
      <c r="G264" s="12">
        <v>36</v>
      </c>
      <c r="H264" s="12">
        <v>117</v>
      </c>
      <c r="I264" s="21">
        <f t="shared" si="66"/>
        <v>29276</v>
      </c>
      <c r="J264" s="7">
        <f t="shared" si="67"/>
        <v>4.9558682880174887</v>
      </c>
      <c r="K264" s="12">
        <v>28231</v>
      </c>
      <c r="L264" s="12">
        <v>725</v>
      </c>
      <c r="M264" s="12">
        <v>131</v>
      </c>
      <c r="N264" s="12">
        <v>38</v>
      </c>
      <c r="O264" s="12">
        <v>151</v>
      </c>
      <c r="P264" s="21">
        <f t="shared" si="68"/>
        <v>29276</v>
      </c>
      <c r="Q264" s="7">
        <f t="shared" si="69"/>
        <v>4.9417611695586832</v>
      </c>
      <c r="R264" s="12">
        <v>28112</v>
      </c>
      <c r="S264" s="12">
        <v>771</v>
      </c>
      <c r="T264" s="12">
        <v>172</v>
      </c>
      <c r="U264" s="12">
        <v>57</v>
      </c>
      <c r="V264" s="12">
        <v>164</v>
      </c>
      <c r="W264" s="21">
        <f t="shared" si="70"/>
        <v>29276</v>
      </c>
      <c r="X264" s="7">
        <f t="shared" si="71"/>
        <v>4.9336658013389805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ht="14" x14ac:dyDescent="0.25">
      <c r="A265" s="10">
        <v>42989</v>
      </c>
      <c r="B265" s="11" t="s">
        <v>13</v>
      </c>
      <c r="C265" s="28">
        <f t="shared" si="65"/>
        <v>4.9436173474602256</v>
      </c>
      <c r="D265" s="12">
        <v>28579</v>
      </c>
      <c r="E265" s="12">
        <v>515</v>
      </c>
      <c r="F265" s="12">
        <v>102</v>
      </c>
      <c r="G265" s="12">
        <v>38</v>
      </c>
      <c r="H265" s="12">
        <v>119</v>
      </c>
      <c r="I265" s="21">
        <f t="shared" si="66"/>
        <v>29353</v>
      </c>
      <c r="J265" s="7">
        <f t="shared" si="67"/>
        <v>4.9554048989881787</v>
      </c>
      <c r="K265" s="12">
        <v>28311</v>
      </c>
      <c r="L265" s="12">
        <v>717</v>
      </c>
      <c r="M265" s="12">
        <v>135</v>
      </c>
      <c r="N265" s="12">
        <v>38</v>
      </c>
      <c r="O265" s="12">
        <v>152</v>
      </c>
      <c r="P265" s="21">
        <f t="shared" si="68"/>
        <v>29353</v>
      </c>
      <c r="Q265" s="7">
        <f t="shared" si="69"/>
        <v>4.9417776717882331</v>
      </c>
      <c r="R265" s="12">
        <v>28192</v>
      </c>
      <c r="S265" s="12">
        <v>764</v>
      </c>
      <c r="T265" s="12">
        <v>174</v>
      </c>
      <c r="U265" s="12">
        <v>57</v>
      </c>
      <c r="V265" s="12">
        <v>166</v>
      </c>
      <c r="W265" s="21">
        <f t="shared" si="70"/>
        <v>29353</v>
      </c>
      <c r="X265" s="7">
        <f t="shared" si="71"/>
        <v>4.9336694716042651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ht="14" x14ac:dyDescent="0.25">
      <c r="A266" s="10">
        <v>42990</v>
      </c>
      <c r="B266" s="11" t="s">
        <v>14</v>
      </c>
      <c r="C266" s="28">
        <f t="shared" si="65"/>
        <v>4.9437785001580208</v>
      </c>
      <c r="D266" s="12">
        <v>28755</v>
      </c>
      <c r="E266" s="12">
        <v>518</v>
      </c>
      <c r="F266" s="12">
        <v>101</v>
      </c>
      <c r="G266" s="12">
        <v>38</v>
      </c>
      <c r="H266" s="12">
        <v>120</v>
      </c>
      <c r="I266" s="21">
        <f t="shared" si="66"/>
        <v>29532</v>
      </c>
      <c r="J266" s="7">
        <f t="shared" si="67"/>
        <v>4.9555058919138562</v>
      </c>
      <c r="K266" s="12">
        <v>28485</v>
      </c>
      <c r="L266" s="12">
        <v>723</v>
      </c>
      <c r="M266" s="12">
        <v>133</v>
      </c>
      <c r="N266" s="12">
        <v>39</v>
      </c>
      <c r="O266" s="12">
        <v>152</v>
      </c>
      <c r="P266" s="21">
        <f t="shared" si="68"/>
        <v>29532</v>
      </c>
      <c r="Q266" s="7">
        <f t="shared" si="69"/>
        <v>4.9419612623594746</v>
      </c>
      <c r="R266" s="12">
        <v>28365</v>
      </c>
      <c r="S266" s="12">
        <v>770</v>
      </c>
      <c r="T266" s="12">
        <v>174</v>
      </c>
      <c r="U266" s="12">
        <v>57</v>
      </c>
      <c r="V266" s="12">
        <v>166</v>
      </c>
      <c r="W266" s="21">
        <f t="shared" si="70"/>
        <v>29532</v>
      </c>
      <c r="X266" s="7">
        <f t="shared" si="71"/>
        <v>4.9338683462007316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ht="14" x14ac:dyDescent="0.25">
      <c r="A267" s="10">
        <v>42991</v>
      </c>
      <c r="B267" s="11" t="s">
        <v>15</v>
      </c>
      <c r="C267" s="28">
        <f t="shared" si="65"/>
        <v>4.9440876208505173</v>
      </c>
      <c r="D267" s="12">
        <v>28808</v>
      </c>
      <c r="E267" s="12">
        <v>516</v>
      </c>
      <c r="F267" s="12">
        <v>101</v>
      </c>
      <c r="G267" s="12">
        <v>38</v>
      </c>
      <c r="H267" s="12">
        <v>119</v>
      </c>
      <c r="I267" s="21">
        <f t="shared" si="66"/>
        <v>29582</v>
      </c>
      <c r="J267" s="7">
        <f t="shared" si="67"/>
        <v>4.9557839226556686</v>
      </c>
      <c r="K267" s="12">
        <v>28539</v>
      </c>
      <c r="L267" s="12">
        <v>719</v>
      </c>
      <c r="M267" s="12">
        <v>132</v>
      </c>
      <c r="N267" s="12">
        <v>39</v>
      </c>
      <c r="O267" s="12">
        <v>153</v>
      </c>
      <c r="P267" s="21">
        <f t="shared" si="68"/>
        <v>29582</v>
      </c>
      <c r="Q267" s="7">
        <f t="shared" si="69"/>
        <v>4.9421269691028327</v>
      </c>
      <c r="R267" s="12">
        <v>28421</v>
      </c>
      <c r="S267" s="12">
        <v>766</v>
      </c>
      <c r="T267" s="12">
        <v>174</v>
      </c>
      <c r="U267" s="12">
        <v>56</v>
      </c>
      <c r="V267" s="12">
        <v>165</v>
      </c>
      <c r="W267" s="21">
        <f t="shared" si="70"/>
        <v>29582</v>
      </c>
      <c r="X267" s="7">
        <f t="shared" si="71"/>
        <v>4.9343519707930499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ht="14" x14ac:dyDescent="0.25">
      <c r="A268" s="10">
        <v>42992</v>
      </c>
      <c r="B268" s="11" t="s">
        <v>16</v>
      </c>
      <c r="C268" s="28">
        <f t="shared" si="65"/>
        <v>4.9442362447528048</v>
      </c>
      <c r="D268" s="12">
        <v>28847</v>
      </c>
      <c r="E268" s="12">
        <v>512</v>
      </c>
      <c r="F268" s="12">
        <v>103</v>
      </c>
      <c r="G268" s="12">
        <v>37</v>
      </c>
      <c r="H268" s="12">
        <v>120</v>
      </c>
      <c r="I268" s="21">
        <f t="shared" si="66"/>
        <v>29619</v>
      </c>
      <c r="J268" s="7">
        <f t="shared" si="67"/>
        <v>4.9558053951855232</v>
      </c>
      <c r="K268" s="12">
        <v>28579</v>
      </c>
      <c r="L268" s="12">
        <v>715</v>
      </c>
      <c r="M268" s="12">
        <v>133</v>
      </c>
      <c r="N268" s="12">
        <v>39</v>
      </c>
      <c r="O268" s="12">
        <v>153</v>
      </c>
      <c r="P268" s="21">
        <f t="shared" si="68"/>
        <v>29619</v>
      </c>
      <c r="Q268" s="7">
        <f t="shared" si="69"/>
        <v>4.9422667882102704</v>
      </c>
      <c r="R268" s="12">
        <v>28463</v>
      </c>
      <c r="S268" s="12">
        <v>761</v>
      </c>
      <c r="T268" s="12">
        <v>174</v>
      </c>
      <c r="U268" s="12">
        <v>57</v>
      </c>
      <c r="V268" s="12">
        <v>164</v>
      </c>
      <c r="W268" s="21">
        <f t="shared" si="70"/>
        <v>29619</v>
      </c>
      <c r="X268" s="7">
        <f t="shared" si="71"/>
        <v>4.9346365508626215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ht="14" x14ac:dyDescent="0.25">
      <c r="A269" s="10">
        <v>42993</v>
      </c>
      <c r="B269" s="11" t="s">
        <v>17</v>
      </c>
      <c r="C269" s="28">
        <f t="shared" si="65"/>
        <v>4.9442702538687167</v>
      </c>
      <c r="D269" s="12">
        <v>28890</v>
      </c>
      <c r="E269" s="12">
        <v>513</v>
      </c>
      <c r="F269" s="12">
        <v>101</v>
      </c>
      <c r="G269" s="12">
        <v>37</v>
      </c>
      <c r="H269" s="12">
        <v>120</v>
      </c>
      <c r="I269" s="21">
        <f t="shared" si="66"/>
        <v>29661</v>
      </c>
      <c r="J269" s="7">
        <f t="shared" si="67"/>
        <v>4.9559691176966387</v>
      </c>
      <c r="K269" s="12">
        <v>28621</v>
      </c>
      <c r="L269" s="12">
        <v>714</v>
      </c>
      <c r="M269" s="12">
        <v>133</v>
      </c>
      <c r="N269" s="12">
        <v>38</v>
      </c>
      <c r="O269" s="12">
        <v>155</v>
      </c>
      <c r="P269" s="21">
        <f t="shared" si="68"/>
        <v>29661</v>
      </c>
      <c r="Q269" s="7">
        <f t="shared" si="69"/>
        <v>4.9422136812649606</v>
      </c>
      <c r="R269" s="12">
        <v>28506</v>
      </c>
      <c r="S269" s="12">
        <v>758</v>
      </c>
      <c r="T269" s="12">
        <v>175</v>
      </c>
      <c r="U269" s="12">
        <v>57</v>
      </c>
      <c r="V269" s="12">
        <v>165</v>
      </c>
      <c r="W269" s="21">
        <f t="shared" si="70"/>
        <v>29661</v>
      </c>
      <c r="X269" s="7">
        <f t="shared" si="71"/>
        <v>4.9346279626445497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ht="14" x14ac:dyDescent="0.25">
      <c r="A270" s="10">
        <v>42994</v>
      </c>
      <c r="B270" s="11" t="s">
        <v>18</v>
      </c>
      <c r="C270" s="28">
        <f t="shared" si="65"/>
        <v>4.9445718654434252</v>
      </c>
      <c r="D270" s="12">
        <v>28878</v>
      </c>
      <c r="E270" s="12">
        <v>513</v>
      </c>
      <c r="F270" s="12">
        <v>101</v>
      </c>
      <c r="G270" s="12">
        <v>37</v>
      </c>
      <c r="H270" s="12">
        <v>119</v>
      </c>
      <c r="I270" s="21">
        <f t="shared" si="66"/>
        <v>29648</v>
      </c>
      <c r="J270" s="7">
        <f t="shared" si="67"/>
        <v>4.9560847274689692</v>
      </c>
      <c r="K270" s="12">
        <v>28612</v>
      </c>
      <c r="L270" s="12">
        <v>711</v>
      </c>
      <c r="M270" s="12">
        <v>134</v>
      </c>
      <c r="N270" s="12">
        <v>37</v>
      </c>
      <c r="O270" s="12">
        <v>154</v>
      </c>
      <c r="P270" s="21">
        <f t="shared" si="68"/>
        <v>29648</v>
      </c>
      <c r="Q270" s="7">
        <f t="shared" si="69"/>
        <v>4.9424581759309225</v>
      </c>
      <c r="R270" s="12">
        <v>28501</v>
      </c>
      <c r="S270" s="12">
        <v>755</v>
      </c>
      <c r="T270" s="12">
        <v>172</v>
      </c>
      <c r="U270" s="12">
        <v>57</v>
      </c>
      <c r="V270" s="12">
        <v>163</v>
      </c>
      <c r="W270" s="21">
        <f t="shared" si="70"/>
        <v>29648</v>
      </c>
      <c r="X270" s="7">
        <f t="shared" si="71"/>
        <v>4.935172692930383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ht="14" x14ac:dyDescent="0.25">
      <c r="A271" s="10">
        <v>42995</v>
      </c>
      <c r="B271" s="11" t="s">
        <v>12</v>
      </c>
      <c r="C271" s="28" t="e">
        <f t="shared" si="65"/>
        <v>#DIV/0!</v>
      </c>
      <c r="D271" s="12"/>
      <c r="E271" s="12"/>
      <c r="F271" s="12"/>
      <c r="G271" s="12"/>
      <c r="H271" s="12"/>
      <c r="I271" s="21">
        <f t="shared" si="66"/>
        <v>0</v>
      </c>
      <c r="J271" s="7" t="e">
        <f t="shared" si="67"/>
        <v>#DIV/0!</v>
      </c>
      <c r="K271" s="12"/>
      <c r="L271" s="12"/>
      <c r="M271" s="12"/>
      <c r="N271" s="12"/>
      <c r="O271" s="12"/>
      <c r="P271" s="21">
        <f t="shared" si="68"/>
        <v>0</v>
      </c>
      <c r="Q271" s="7" t="e">
        <f t="shared" si="69"/>
        <v>#DIV/0!</v>
      </c>
      <c r="R271" s="12"/>
      <c r="S271" s="12"/>
      <c r="T271" s="12"/>
      <c r="U271" s="12"/>
      <c r="V271" s="12"/>
      <c r="W271" s="21">
        <f t="shared" si="70"/>
        <v>0</v>
      </c>
      <c r="X271" s="7" t="e">
        <f t="shared" si="71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ht="14" x14ac:dyDescent="0.25">
      <c r="A272" s="10">
        <v>42996</v>
      </c>
      <c r="B272" s="11" t="s">
        <v>13</v>
      </c>
      <c r="C272" s="28" t="e">
        <f t="shared" si="65"/>
        <v>#DIV/0!</v>
      </c>
      <c r="D272" s="12"/>
      <c r="E272" s="12"/>
      <c r="F272" s="12"/>
      <c r="G272" s="12"/>
      <c r="H272" s="12"/>
      <c r="I272" s="21">
        <f t="shared" si="66"/>
        <v>0</v>
      </c>
      <c r="J272" s="7" t="e">
        <f t="shared" si="67"/>
        <v>#DIV/0!</v>
      </c>
      <c r="K272" s="12"/>
      <c r="L272" s="12"/>
      <c r="M272" s="12"/>
      <c r="N272" s="12"/>
      <c r="O272" s="12"/>
      <c r="P272" s="21">
        <f t="shared" si="68"/>
        <v>0</v>
      </c>
      <c r="Q272" s="7" t="e">
        <f t="shared" si="69"/>
        <v>#DIV/0!</v>
      </c>
      <c r="R272" s="12"/>
      <c r="S272" s="12"/>
      <c r="T272" s="12"/>
      <c r="U272" s="12"/>
      <c r="V272" s="12"/>
      <c r="W272" s="21">
        <f t="shared" si="70"/>
        <v>0</v>
      </c>
      <c r="X272" s="7" t="e">
        <f t="shared" si="71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ht="14" x14ac:dyDescent="0.25">
      <c r="A273" s="10">
        <v>42997</v>
      </c>
      <c r="B273" s="11" t="s">
        <v>14</v>
      </c>
      <c r="C273" s="28" t="e">
        <f t="shared" si="65"/>
        <v>#DIV/0!</v>
      </c>
      <c r="D273" s="12"/>
      <c r="E273" s="12"/>
      <c r="F273" s="12"/>
      <c r="G273" s="12"/>
      <c r="H273" s="12"/>
      <c r="I273" s="21">
        <f t="shared" si="66"/>
        <v>0</v>
      </c>
      <c r="J273" s="7" t="e">
        <f t="shared" si="67"/>
        <v>#DIV/0!</v>
      </c>
      <c r="K273" s="12"/>
      <c r="L273" s="12"/>
      <c r="M273" s="12"/>
      <c r="N273" s="12"/>
      <c r="O273" s="12"/>
      <c r="P273" s="21">
        <f t="shared" si="68"/>
        <v>0</v>
      </c>
      <c r="Q273" s="7" t="e">
        <f t="shared" si="69"/>
        <v>#DIV/0!</v>
      </c>
      <c r="R273" s="12"/>
      <c r="S273" s="12"/>
      <c r="T273" s="12"/>
      <c r="U273" s="12"/>
      <c r="V273" s="12"/>
      <c r="W273" s="21">
        <f t="shared" si="70"/>
        <v>0</v>
      </c>
      <c r="X273" s="7" t="e">
        <f t="shared" si="71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ht="14" x14ac:dyDescent="0.25">
      <c r="A274" s="10">
        <v>42998</v>
      </c>
      <c r="B274" s="11" t="s">
        <v>15</v>
      </c>
      <c r="C274" s="28" t="e">
        <f t="shared" si="65"/>
        <v>#DIV/0!</v>
      </c>
      <c r="D274" s="12"/>
      <c r="E274" s="12"/>
      <c r="F274" s="12"/>
      <c r="G274" s="12"/>
      <c r="H274" s="12"/>
      <c r="I274" s="21">
        <f t="shared" si="66"/>
        <v>0</v>
      </c>
      <c r="J274" s="7" t="e">
        <f t="shared" si="67"/>
        <v>#DIV/0!</v>
      </c>
      <c r="K274" s="12"/>
      <c r="L274" s="12"/>
      <c r="M274" s="12"/>
      <c r="N274" s="12"/>
      <c r="O274" s="12"/>
      <c r="P274" s="21">
        <f t="shared" si="68"/>
        <v>0</v>
      </c>
      <c r="Q274" s="7" t="e">
        <f t="shared" si="69"/>
        <v>#DIV/0!</v>
      </c>
      <c r="R274" s="12"/>
      <c r="S274" s="12"/>
      <c r="T274" s="12"/>
      <c r="U274" s="12"/>
      <c r="V274" s="12"/>
      <c r="W274" s="21">
        <f t="shared" si="70"/>
        <v>0</v>
      </c>
      <c r="X274" s="7" t="e">
        <f t="shared" si="71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ht="14" x14ac:dyDescent="0.25">
      <c r="A275" s="10">
        <v>42999</v>
      </c>
      <c r="B275" s="11" t="s">
        <v>16</v>
      </c>
      <c r="C275" s="28" t="e">
        <f t="shared" si="65"/>
        <v>#DIV/0!</v>
      </c>
      <c r="D275" s="12"/>
      <c r="E275" s="12"/>
      <c r="F275" s="12"/>
      <c r="G275" s="12"/>
      <c r="H275" s="12"/>
      <c r="I275" s="21">
        <f t="shared" si="66"/>
        <v>0</v>
      </c>
      <c r="J275" s="7" t="e">
        <f t="shared" si="67"/>
        <v>#DIV/0!</v>
      </c>
      <c r="K275" s="12"/>
      <c r="L275" s="12"/>
      <c r="M275" s="12"/>
      <c r="N275" s="12"/>
      <c r="O275" s="12"/>
      <c r="P275" s="21">
        <f t="shared" si="68"/>
        <v>0</v>
      </c>
      <c r="Q275" s="7" t="e">
        <f t="shared" si="69"/>
        <v>#DIV/0!</v>
      </c>
      <c r="R275" s="12"/>
      <c r="S275" s="12"/>
      <c r="T275" s="12"/>
      <c r="U275" s="12"/>
      <c r="V275" s="12"/>
      <c r="W275" s="21">
        <f t="shared" si="70"/>
        <v>0</v>
      </c>
      <c r="X275" s="7" t="e">
        <f t="shared" si="71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ht="14" x14ac:dyDescent="0.25">
      <c r="A276" s="10">
        <v>43000</v>
      </c>
      <c r="B276" s="11" t="s">
        <v>17</v>
      </c>
      <c r="C276" s="28" t="e">
        <f t="shared" si="65"/>
        <v>#DIV/0!</v>
      </c>
      <c r="D276" s="12"/>
      <c r="E276" s="12"/>
      <c r="F276" s="12"/>
      <c r="G276" s="12"/>
      <c r="H276" s="12"/>
      <c r="I276" s="21">
        <f t="shared" si="66"/>
        <v>0</v>
      </c>
      <c r="J276" s="7" t="e">
        <f t="shared" si="67"/>
        <v>#DIV/0!</v>
      </c>
      <c r="K276" s="12"/>
      <c r="L276" s="12"/>
      <c r="M276" s="12"/>
      <c r="N276" s="12"/>
      <c r="O276" s="12"/>
      <c r="P276" s="21">
        <f t="shared" si="68"/>
        <v>0</v>
      </c>
      <c r="Q276" s="7" t="e">
        <f t="shared" si="69"/>
        <v>#DIV/0!</v>
      </c>
      <c r="R276" s="12"/>
      <c r="S276" s="12"/>
      <c r="T276" s="12"/>
      <c r="U276" s="12"/>
      <c r="V276" s="12"/>
      <c r="W276" s="21">
        <f t="shared" si="70"/>
        <v>0</v>
      </c>
      <c r="X276" s="7" t="e">
        <f t="shared" si="71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ht="14" x14ac:dyDescent="0.25">
      <c r="A277" s="10">
        <v>43001</v>
      </c>
      <c r="B277" s="11" t="s">
        <v>18</v>
      </c>
      <c r="C277" s="28" t="e">
        <f t="shared" si="65"/>
        <v>#DIV/0!</v>
      </c>
      <c r="D277" s="12"/>
      <c r="E277" s="12"/>
      <c r="F277" s="12"/>
      <c r="G277" s="12"/>
      <c r="H277" s="12"/>
      <c r="I277" s="21">
        <f t="shared" si="66"/>
        <v>0</v>
      </c>
      <c r="J277" s="7" t="e">
        <f t="shared" si="67"/>
        <v>#DIV/0!</v>
      </c>
      <c r="K277" s="12"/>
      <c r="L277" s="12"/>
      <c r="M277" s="12"/>
      <c r="N277" s="12"/>
      <c r="O277" s="12"/>
      <c r="P277" s="21">
        <f t="shared" si="68"/>
        <v>0</v>
      </c>
      <c r="Q277" s="7" t="e">
        <f t="shared" si="69"/>
        <v>#DIV/0!</v>
      </c>
      <c r="R277" s="12"/>
      <c r="S277" s="12"/>
      <c r="T277" s="12"/>
      <c r="U277" s="12"/>
      <c r="V277" s="12"/>
      <c r="W277" s="21">
        <f t="shared" si="70"/>
        <v>0</v>
      </c>
      <c r="X277" s="7" t="e">
        <f t="shared" si="71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ht="14" x14ac:dyDescent="0.25">
      <c r="A278" s="10">
        <v>43002</v>
      </c>
      <c r="B278" s="11" t="s">
        <v>12</v>
      </c>
      <c r="C278" s="28" t="e">
        <f t="shared" si="65"/>
        <v>#DIV/0!</v>
      </c>
      <c r="D278" s="12"/>
      <c r="E278" s="12"/>
      <c r="F278" s="12"/>
      <c r="G278" s="12"/>
      <c r="H278" s="12"/>
      <c r="I278" s="21">
        <f t="shared" si="66"/>
        <v>0</v>
      </c>
      <c r="J278" s="7" t="e">
        <f t="shared" si="67"/>
        <v>#DIV/0!</v>
      </c>
      <c r="K278" s="12"/>
      <c r="L278" s="12"/>
      <c r="M278" s="12"/>
      <c r="N278" s="12"/>
      <c r="O278" s="12"/>
      <c r="P278" s="21">
        <f t="shared" si="68"/>
        <v>0</v>
      </c>
      <c r="Q278" s="7" t="e">
        <f t="shared" si="69"/>
        <v>#DIV/0!</v>
      </c>
      <c r="R278" s="12"/>
      <c r="S278" s="12"/>
      <c r="T278" s="12"/>
      <c r="U278" s="12"/>
      <c r="V278" s="12"/>
      <c r="W278" s="21">
        <f t="shared" si="70"/>
        <v>0</v>
      </c>
      <c r="X278" s="7" t="e">
        <f t="shared" si="71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ht="14" x14ac:dyDescent="0.25">
      <c r="A279" s="10">
        <v>43003</v>
      </c>
      <c r="B279" s="11" t="s">
        <v>13</v>
      </c>
      <c r="C279" s="28" t="e">
        <f t="shared" si="65"/>
        <v>#DIV/0!</v>
      </c>
      <c r="D279" s="12"/>
      <c r="E279" s="12"/>
      <c r="F279" s="12"/>
      <c r="G279" s="12"/>
      <c r="H279" s="12"/>
      <c r="I279" s="21">
        <f t="shared" si="66"/>
        <v>0</v>
      </c>
      <c r="J279" s="7" t="e">
        <f t="shared" si="67"/>
        <v>#DIV/0!</v>
      </c>
      <c r="K279" s="12"/>
      <c r="L279" s="12"/>
      <c r="M279" s="12"/>
      <c r="N279" s="12"/>
      <c r="O279" s="12"/>
      <c r="P279" s="21">
        <f t="shared" si="68"/>
        <v>0</v>
      </c>
      <c r="Q279" s="7" t="e">
        <f t="shared" si="69"/>
        <v>#DIV/0!</v>
      </c>
      <c r="R279" s="12"/>
      <c r="S279" s="12"/>
      <c r="T279" s="12"/>
      <c r="U279" s="12"/>
      <c r="V279" s="12"/>
      <c r="W279" s="21">
        <f t="shared" si="70"/>
        <v>0</v>
      </c>
      <c r="X279" s="7" t="e">
        <f t="shared" si="71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ht="14" x14ac:dyDescent="0.25">
      <c r="A280" s="10">
        <v>43004</v>
      </c>
      <c r="B280" s="11" t="s">
        <v>14</v>
      </c>
      <c r="C280" s="28" t="e">
        <f t="shared" si="65"/>
        <v>#DIV/0!</v>
      </c>
      <c r="D280" s="12"/>
      <c r="E280" s="12"/>
      <c r="F280" s="12"/>
      <c r="G280" s="12"/>
      <c r="H280" s="12"/>
      <c r="I280" s="21">
        <f t="shared" si="66"/>
        <v>0</v>
      </c>
      <c r="J280" s="7" t="e">
        <f t="shared" si="67"/>
        <v>#DIV/0!</v>
      </c>
      <c r="K280" s="12"/>
      <c r="L280" s="12"/>
      <c r="M280" s="12"/>
      <c r="N280" s="12"/>
      <c r="O280" s="12"/>
      <c r="P280" s="21">
        <f t="shared" si="68"/>
        <v>0</v>
      </c>
      <c r="Q280" s="7" t="e">
        <f t="shared" si="69"/>
        <v>#DIV/0!</v>
      </c>
      <c r="R280" s="12"/>
      <c r="S280" s="12"/>
      <c r="T280" s="12"/>
      <c r="U280" s="12"/>
      <c r="V280" s="12"/>
      <c r="W280" s="21">
        <f t="shared" si="70"/>
        <v>0</v>
      </c>
      <c r="X280" s="7" t="e">
        <f t="shared" si="71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ht="14" x14ac:dyDescent="0.25">
      <c r="A281" s="10">
        <v>43005</v>
      </c>
      <c r="B281" s="11" t="s">
        <v>15</v>
      </c>
      <c r="C281" s="28" t="e">
        <f t="shared" si="65"/>
        <v>#DIV/0!</v>
      </c>
      <c r="D281" s="12"/>
      <c r="E281" s="12"/>
      <c r="F281" s="12"/>
      <c r="G281" s="12"/>
      <c r="H281" s="12"/>
      <c r="I281" s="21">
        <f t="shared" si="66"/>
        <v>0</v>
      </c>
      <c r="J281" s="7" t="e">
        <f t="shared" si="67"/>
        <v>#DIV/0!</v>
      </c>
      <c r="K281" s="12"/>
      <c r="L281" s="12"/>
      <c r="M281" s="12"/>
      <c r="N281" s="12"/>
      <c r="O281" s="12"/>
      <c r="P281" s="21">
        <f t="shared" si="68"/>
        <v>0</v>
      </c>
      <c r="Q281" s="7" t="e">
        <f t="shared" si="69"/>
        <v>#DIV/0!</v>
      </c>
      <c r="R281" s="12"/>
      <c r="S281" s="12"/>
      <c r="T281" s="12"/>
      <c r="U281" s="12"/>
      <c r="V281" s="12"/>
      <c r="W281" s="21">
        <f t="shared" si="70"/>
        <v>0</v>
      </c>
      <c r="X281" s="7" t="e">
        <f t="shared" si="71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ht="14" x14ac:dyDescent="0.25">
      <c r="A282" s="10">
        <v>43006</v>
      </c>
      <c r="B282" s="11" t="s">
        <v>16</v>
      </c>
      <c r="C282" s="28" t="e">
        <f t="shared" si="65"/>
        <v>#DIV/0!</v>
      </c>
      <c r="D282" s="12"/>
      <c r="E282" s="12"/>
      <c r="F282" s="12"/>
      <c r="G282" s="12"/>
      <c r="H282" s="12"/>
      <c r="I282" s="21">
        <f t="shared" si="66"/>
        <v>0</v>
      </c>
      <c r="J282" s="7" t="e">
        <f t="shared" si="67"/>
        <v>#DIV/0!</v>
      </c>
      <c r="K282" s="12"/>
      <c r="L282" s="12"/>
      <c r="M282" s="12"/>
      <c r="N282" s="12"/>
      <c r="O282" s="12"/>
      <c r="P282" s="21">
        <f t="shared" si="68"/>
        <v>0</v>
      </c>
      <c r="Q282" s="7" t="e">
        <f t="shared" si="69"/>
        <v>#DIV/0!</v>
      </c>
      <c r="R282" s="12"/>
      <c r="S282" s="12"/>
      <c r="T282" s="12"/>
      <c r="U282" s="12"/>
      <c r="V282" s="12"/>
      <c r="W282" s="21">
        <f t="shared" si="70"/>
        <v>0</v>
      </c>
      <c r="X282" s="7" t="e">
        <f t="shared" si="71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ht="14" x14ac:dyDescent="0.25">
      <c r="A283" s="10">
        <v>43007</v>
      </c>
      <c r="B283" s="11" t="s">
        <v>17</v>
      </c>
      <c r="C283" s="28" t="e">
        <f t="shared" si="65"/>
        <v>#DIV/0!</v>
      </c>
      <c r="D283" s="12"/>
      <c r="E283" s="12"/>
      <c r="F283" s="12"/>
      <c r="G283" s="12"/>
      <c r="H283" s="12"/>
      <c r="I283" s="21">
        <f t="shared" si="66"/>
        <v>0</v>
      </c>
      <c r="J283" s="7" t="e">
        <f t="shared" si="67"/>
        <v>#DIV/0!</v>
      </c>
      <c r="K283" s="12"/>
      <c r="L283" s="12"/>
      <c r="M283" s="12"/>
      <c r="N283" s="12"/>
      <c r="O283" s="12"/>
      <c r="P283" s="21">
        <f t="shared" si="68"/>
        <v>0</v>
      </c>
      <c r="Q283" s="7" t="e">
        <f t="shared" si="69"/>
        <v>#DIV/0!</v>
      </c>
      <c r="R283" s="12"/>
      <c r="S283" s="12"/>
      <c r="T283" s="12"/>
      <c r="U283" s="12"/>
      <c r="V283" s="12"/>
      <c r="W283" s="21">
        <f t="shared" si="70"/>
        <v>0</v>
      </c>
      <c r="X283" s="7" t="e">
        <f t="shared" si="71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ht="14" x14ac:dyDescent="0.25">
      <c r="A284" s="10">
        <v>43008</v>
      </c>
      <c r="B284" s="11" t="s">
        <v>18</v>
      </c>
      <c r="C284" s="28" t="e">
        <f t="shared" si="65"/>
        <v>#DIV/0!</v>
      </c>
      <c r="D284" s="12"/>
      <c r="E284" s="12"/>
      <c r="F284" s="12"/>
      <c r="G284" s="12"/>
      <c r="H284" s="12"/>
      <c r="I284" s="21">
        <f t="shared" si="66"/>
        <v>0</v>
      </c>
      <c r="J284" s="7" t="e">
        <f t="shared" si="67"/>
        <v>#DIV/0!</v>
      </c>
      <c r="K284" s="12"/>
      <c r="L284" s="12"/>
      <c r="M284" s="12"/>
      <c r="N284" s="12"/>
      <c r="O284" s="12"/>
      <c r="P284" s="21">
        <f t="shared" si="68"/>
        <v>0</v>
      </c>
      <c r="Q284" s="7" t="e">
        <f t="shared" si="69"/>
        <v>#DIV/0!</v>
      </c>
      <c r="R284" s="12"/>
      <c r="S284" s="12"/>
      <c r="T284" s="12"/>
      <c r="U284" s="12"/>
      <c r="V284" s="12"/>
      <c r="W284" s="21">
        <f t="shared" si="70"/>
        <v>0</v>
      </c>
      <c r="X284" s="7" t="e">
        <f t="shared" si="71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ht="12.75" customHeight="1" x14ac:dyDescent="0.25">
      <c r="A285" s="27">
        <v>42979</v>
      </c>
      <c r="B285" s="11" t="s">
        <v>19</v>
      </c>
      <c r="C285" s="7" t="e">
        <f t="shared" ref="C285:X285" si="72">AVERAGE(C255:C284)</f>
        <v>#DIV/0!</v>
      </c>
      <c r="D285" s="12">
        <f t="shared" si="72"/>
        <v>28611.625</v>
      </c>
      <c r="E285" s="12">
        <f t="shared" si="72"/>
        <v>519.4375</v>
      </c>
      <c r="F285" s="12">
        <f t="shared" si="72"/>
        <v>101.5</v>
      </c>
      <c r="G285" s="12">
        <f t="shared" si="72"/>
        <v>36.5</v>
      </c>
      <c r="H285" s="12">
        <f t="shared" si="72"/>
        <v>118.375</v>
      </c>
      <c r="I285" s="12">
        <f t="shared" si="72"/>
        <v>15673.3</v>
      </c>
      <c r="J285" s="7" t="e">
        <f t="shared" si="72"/>
        <v>#DIV/0!</v>
      </c>
      <c r="K285" s="12">
        <f t="shared" si="72"/>
        <v>28334.5625</v>
      </c>
      <c r="L285" s="12">
        <f t="shared" si="72"/>
        <v>729.9375</v>
      </c>
      <c r="M285" s="12">
        <f t="shared" si="72"/>
        <v>132.8125</v>
      </c>
      <c r="N285" s="12">
        <f t="shared" si="72"/>
        <v>38.125</v>
      </c>
      <c r="O285" s="12">
        <f t="shared" si="72"/>
        <v>152</v>
      </c>
      <c r="P285" s="12">
        <f t="shared" si="72"/>
        <v>15673.3</v>
      </c>
      <c r="Q285" s="7" t="e">
        <f t="shared" si="72"/>
        <v>#DIV/0!</v>
      </c>
      <c r="R285" s="12">
        <f t="shared" si="72"/>
        <v>28217.3125</v>
      </c>
      <c r="S285" s="12">
        <f t="shared" si="72"/>
        <v>773.75</v>
      </c>
      <c r="T285" s="12">
        <f t="shared" si="72"/>
        <v>174.9375</v>
      </c>
      <c r="U285" s="12">
        <f t="shared" si="72"/>
        <v>57.0625</v>
      </c>
      <c r="V285" s="12">
        <f t="shared" si="72"/>
        <v>164.375</v>
      </c>
      <c r="W285" s="12">
        <f t="shared" si="72"/>
        <v>15673.3</v>
      </c>
      <c r="X285" s="7" t="e">
        <f t="shared" si="72"/>
        <v>#DIV/0!</v>
      </c>
    </row>
    <row r="286" spans="1:51" ht="14" x14ac:dyDescent="0.25">
      <c r="A286" s="10">
        <v>43009</v>
      </c>
      <c r="B286" s="11" t="s">
        <v>12</v>
      </c>
      <c r="C286" s="28" t="e">
        <f t="shared" ref="C286:C316" si="73">AVERAGE(J286,Q286,X286)</f>
        <v>#DIV/0!</v>
      </c>
      <c r="D286" s="12"/>
      <c r="E286" s="12"/>
      <c r="F286" s="12"/>
      <c r="G286" s="12"/>
      <c r="H286" s="12"/>
      <c r="I286" s="21">
        <f t="shared" ref="I286:I316" si="74">SUM(D286:H286)</f>
        <v>0</v>
      </c>
      <c r="J286" s="105" t="e">
        <f t="shared" ref="J286:J316" si="75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76">SUM(K286:O286)</f>
        <v>0</v>
      </c>
      <c r="Q286" s="105" t="e">
        <f t="shared" ref="Q286:Q316" si="77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8">SUM(R286:V286)</f>
        <v>0</v>
      </c>
      <c r="X286" s="105" t="e">
        <f t="shared" ref="X286:X316" si="79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ht="14" x14ac:dyDescent="0.25">
      <c r="A287" s="10">
        <v>43010</v>
      </c>
      <c r="B287" s="11" t="s">
        <v>13</v>
      </c>
      <c r="C287" s="28" t="e">
        <f t="shared" si="73"/>
        <v>#DIV/0!</v>
      </c>
      <c r="D287" s="12"/>
      <c r="E287" s="12"/>
      <c r="F287" s="12"/>
      <c r="G287" s="12"/>
      <c r="H287" s="12"/>
      <c r="I287" s="21">
        <f t="shared" si="74"/>
        <v>0</v>
      </c>
      <c r="J287" s="105" t="e">
        <f t="shared" si="75"/>
        <v>#DIV/0!</v>
      </c>
      <c r="K287" s="12"/>
      <c r="L287" s="12"/>
      <c r="M287" s="12"/>
      <c r="N287" s="12"/>
      <c r="O287" s="12"/>
      <c r="P287" s="21">
        <f t="shared" si="76"/>
        <v>0</v>
      </c>
      <c r="Q287" s="105" t="e">
        <f t="shared" si="77"/>
        <v>#DIV/0!</v>
      </c>
      <c r="R287" s="12"/>
      <c r="S287" s="12"/>
      <c r="T287" s="12"/>
      <c r="U287" s="12"/>
      <c r="V287" s="12"/>
      <c r="W287" s="21">
        <f t="shared" si="78"/>
        <v>0</v>
      </c>
      <c r="X287" s="105" t="e">
        <f t="shared" si="79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ht="14" x14ac:dyDescent="0.25">
      <c r="A288" s="10">
        <v>43011</v>
      </c>
      <c r="B288" s="11" t="s">
        <v>14</v>
      </c>
      <c r="C288" s="28" t="e">
        <f t="shared" si="73"/>
        <v>#DIV/0!</v>
      </c>
      <c r="D288" s="12"/>
      <c r="E288" s="12"/>
      <c r="F288" s="12"/>
      <c r="G288" s="12"/>
      <c r="H288" s="12"/>
      <c r="I288" s="21">
        <f t="shared" si="74"/>
        <v>0</v>
      </c>
      <c r="J288" s="105" t="e">
        <f t="shared" si="75"/>
        <v>#DIV/0!</v>
      </c>
      <c r="K288" s="12"/>
      <c r="L288" s="12"/>
      <c r="M288" s="12"/>
      <c r="N288" s="12"/>
      <c r="O288" s="12"/>
      <c r="P288" s="21">
        <f t="shared" si="76"/>
        <v>0</v>
      </c>
      <c r="Q288" s="105" t="e">
        <f t="shared" si="77"/>
        <v>#DIV/0!</v>
      </c>
      <c r="R288" s="12"/>
      <c r="S288" s="12"/>
      <c r="T288" s="12"/>
      <c r="U288" s="12"/>
      <c r="V288" s="12"/>
      <c r="W288" s="21">
        <f t="shared" si="78"/>
        <v>0</v>
      </c>
      <c r="X288" s="105" t="e">
        <f t="shared" si="79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ht="14" x14ac:dyDescent="0.25">
      <c r="A289" s="10">
        <v>43012</v>
      </c>
      <c r="B289" s="11" t="s">
        <v>15</v>
      </c>
      <c r="C289" s="28" t="e">
        <f t="shared" si="73"/>
        <v>#DIV/0!</v>
      </c>
      <c r="D289" s="12"/>
      <c r="E289" s="12"/>
      <c r="F289" s="12"/>
      <c r="G289" s="12"/>
      <c r="H289" s="12"/>
      <c r="I289" s="21">
        <f t="shared" si="74"/>
        <v>0</v>
      </c>
      <c r="J289" s="105" t="e">
        <f t="shared" si="75"/>
        <v>#DIV/0!</v>
      </c>
      <c r="K289" s="12"/>
      <c r="L289" s="12"/>
      <c r="M289" s="12"/>
      <c r="N289" s="12"/>
      <c r="O289" s="12"/>
      <c r="P289" s="21">
        <f t="shared" si="76"/>
        <v>0</v>
      </c>
      <c r="Q289" s="105" t="e">
        <f t="shared" si="77"/>
        <v>#DIV/0!</v>
      </c>
      <c r="R289" s="12"/>
      <c r="S289" s="12"/>
      <c r="T289" s="12"/>
      <c r="U289" s="12"/>
      <c r="V289" s="12"/>
      <c r="W289" s="21">
        <f t="shared" si="78"/>
        <v>0</v>
      </c>
      <c r="X289" s="105" t="e">
        <f t="shared" si="79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ht="14" x14ac:dyDescent="0.25">
      <c r="A290" s="10">
        <v>43013</v>
      </c>
      <c r="B290" s="11" t="s">
        <v>16</v>
      </c>
      <c r="C290" s="28" t="e">
        <f t="shared" si="73"/>
        <v>#DIV/0!</v>
      </c>
      <c r="D290" s="12"/>
      <c r="E290" s="12"/>
      <c r="F290" s="12"/>
      <c r="G290" s="12"/>
      <c r="H290" s="12"/>
      <c r="I290" s="21">
        <f t="shared" si="74"/>
        <v>0</v>
      </c>
      <c r="J290" s="105" t="e">
        <f t="shared" si="75"/>
        <v>#DIV/0!</v>
      </c>
      <c r="K290" s="12"/>
      <c r="L290" s="12"/>
      <c r="M290" s="12"/>
      <c r="N290" s="12"/>
      <c r="O290" s="12"/>
      <c r="P290" s="21">
        <f t="shared" si="76"/>
        <v>0</v>
      </c>
      <c r="Q290" s="105" t="e">
        <f t="shared" si="77"/>
        <v>#DIV/0!</v>
      </c>
      <c r="R290" s="12"/>
      <c r="S290" s="12"/>
      <c r="T290" s="12"/>
      <c r="U290" s="12"/>
      <c r="V290" s="12"/>
      <c r="W290" s="21">
        <f t="shared" si="78"/>
        <v>0</v>
      </c>
      <c r="X290" s="105" t="e">
        <f t="shared" si="79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ht="14" x14ac:dyDescent="0.25">
      <c r="A291" s="10">
        <v>43014</v>
      </c>
      <c r="B291" s="11" t="s">
        <v>17</v>
      </c>
      <c r="C291" s="28" t="e">
        <f t="shared" si="73"/>
        <v>#DIV/0!</v>
      </c>
      <c r="D291" s="12"/>
      <c r="E291" s="12"/>
      <c r="F291" s="12"/>
      <c r="G291" s="12"/>
      <c r="H291" s="12"/>
      <c r="I291" s="21">
        <f t="shared" si="74"/>
        <v>0</v>
      </c>
      <c r="J291" s="105" t="e">
        <f t="shared" si="75"/>
        <v>#DIV/0!</v>
      </c>
      <c r="K291" s="12"/>
      <c r="L291" s="12"/>
      <c r="M291" s="12"/>
      <c r="N291" s="12"/>
      <c r="O291" s="12"/>
      <c r="P291" s="21">
        <f t="shared" si="76"/>
        <v>0</v>
      </c>
      <c r="Q291" s="105" t="e">
        <f t="shared" si="77"/>
        <v>#DIV/0!</v>
      </c>
      <c r="R291" s="12"/>
      <c r="S291" s="12"/>
      <c r="T291" s="12"/>
      <c r="U291" s="12"/>
      <c r="V291" s="12"/>
      <c r="W291" s="21">
        <f t="shared" si="78"/>
        <v>0</v>
      </c>
      <c r="X291" s="105" t="e">
        <f t="shared" si="79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ht="14" x14ac:dyDescent="0.25">
      <c r="A292" s="10">
        <v>43015</v>
      </c>
      <c r="B292" s="11" t="s">
        <v>18</v>
      </c>
      <c r="C292" s="28" t="e">
        <f t="shared" si="73"/>
        <v>#DIV/0!</v>
      </c>
      <c r="D292" s="12"/>
      <c r="E292" s="12"/>
      <c r="F292" s="12"/>
      <c r="G292" s="12"/>
      <c r="H292" s="12"/>
      <c r="I292" s="21">
        <f t="shared" si="74"/>
        <v>0</v>
      </c>
      <c r="J292" s="105" t="e">
        <f t="shared" si="75"/>
        <v>#DIV/0!</v>
      </c>
      <c r="K292" s="12"/>
      <c r="L292" s="12"/>
      <c r="M292" s="12"/>
      <c r="N292" s="12"/>
      <c r="O292" s="12"/>
      <c r="P292" s="21">
        <f t="shared" si="76"/>
        <v>0</v>
      </c>
      <c r="Q292" s="105" t="e">
        <f t="shared" si="77"/>
        <v>#DIV/0!</v>
      </c>
      <c r="R292" s="12"/>
      <c r="S292" s="12"/>
      <c r="T292" s="12"/>
      <c r="U292" s="12"/>
      <c r="V292" s="12"/>
      <c r="W292" s="21">
        <f t="shared" si="78"/>
        <v>0</v>
      </c>
      <c r="X292" s="105" t="e">
        <f t="shared" si="79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ht="14" x14ac:dyDescent="0.25">
      <c r="A293" s="10">
        <v>43016</v>
      </c>
      <c r="B293" s="11" t="s">
        <v>12</v>
      </c>
      <c r="C293" s="28" t="e">
        <f t="shared" si="73"/>
        <v>#DIV/0!</v>
      </c>
      <c r="D293" s="12"/>
      <c r="E293" s="12"/>
      <c r="F293" s="12"/>
      <c r="G293" s="12"/>
      <c r="H293" s="12"/>
      <c r="I293" s="21">
        <f t="shared" si="74"/>
        <v>0</v>
      </c>
      <c r="J293" s="105" t="e">
        <f t="shared" si="75"/>
        <v>#DIV/0!</v>
      </c>
      <c r="K293" s="12"/>
      <c r="L293" s="12"/>
      <c r="M293" s="12"/>
      <c r="N293" s="12"/>
      <c r="O293" s="12"/>
      <c r="P293" s="21">
        <f t="shared" si="76"/>
        <v>0</v>
      </c>
      <c r="Q293" s="105" t="e">
        <f t="shared" si="77"/>
        <v>#DIV/0!</v>
      </c>
      <c r="R293" s="12"/>
      <c r="S293" s="12"/>
      <c r="T293" s="12"/>
      <c r="U293" s="12"/>
      <c r="V293" s="12"/>
      <c r="W293" s="21">
        <f t="shared" si="78"/>
        <v>0</v>
      </c>
      <c r="X293" s="105" t="e">
        <f t="shared" si="79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ht="14" x14ac:dyDescent="0.25">
      <c r="A294" s="10">
        <v>43017</v>
      </c>
      <c r="B294" s="11" t="s">
        <v>13</v>
      </c>
      <c r="C294" s="28" t="e">
        <f t="shared" si="73"/>
        <v>#DIV/0!</v>
      </c>
      <c r="D294" s="12"/>
      <c r="E294" s="12"/>
      <c r="F294" s="12"/>
      <c r="G294" s="12"/>
      <c r="H294" s="12"/>
      <c r="I294" s="21">
        <f t="shared" si="74"/>
        <v>0</v>
      </c>
      <c r="J294" s="105" t="e">
        <f t="shared" si="75"/>
        <v>#DIV/0!</v>
      </c>
      <c r="K294" s="12"/>
      <c r="L294" s="12"/>
      <c r="M294" s="12"/>
      <c r="N294" s="12"/>
      <c r="O294" s="12"/>
      <c r="P294" s="21">
        <f t="shared" si="76"/>
        <v>0</v>
      </c>
      <c r="Q294" s="105" t="e">
        <f t="shared" si="77"/>
        <v>#DIV/0!</v>
      </c>
      <c r="R294" s="12"/>
      <c r="S294" s="12"/>
      <c r="T294" s="12"/>
      <c r="U294" s="12"/>
      <c r="V294" s="12"/>
      <c r="W294" s="21">
        <f t="shared" si="78"/>
        <v>0</v>
      </c>
      <c r="X294" s="105" t="e">
        <f t="shared" si="79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ht="14" x14ac:dyDescent="0.25">
      <c r="A295" s="10">
        <v>43018</v>
      </c>
      <c r="B295" s="11" t="s">
        <v>14</v>
      </c>
      <c r="C295" s="28" t="e">
        <f t="shared" si="73"/>
        <v>#DIV/0!</v>
      </c>
      <c r="D295" s="12"/>
      <c r="E295" s="12"/>
      <c r="F295" s="12"/>
      <c r="G295" s="12"/>
      <c r="H295" s="12"/>
      <c r="I295" s="21">
        <f t="shared" si="74"/>
        <v>0</v>
      </c>
      <c r="J295" s="105" t="e">
        <f t="shared" si="75"/>
        <v>#DIV/0!</v>
      </c>
      <c r="K295" s="12"/>
      <c r="L295" s="12"/>
      <c r="M295" s="12"/>
      <c r="N295" s="12"/>
      <c r="O295" s="12"/>
      <c r="P295" s="21">
        <f t="shared" si="76"/>
        <v>0</v>
      </c>
      <c r="Q295" s="105" t="e">
        <f t="shared" si="77"/>
        <v>#DIV/0!</v>
      </c>
      <c r="R295" s="12"/>
      <c r="S295" s="12"/>
      <c r="T295" s="12"/>
      <c r="U295" s="12"/>
      <c r="V295" s="12"/>
      <c r="W295" s="21">
        <f t="shared" si="78"/>
        <v>0</v>
      </c>
      <c r="X295" s="105" t="e">
        <f t="shared" si="79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ht="14" x14ac:dyDescent="0.25">
      <c r="A296" s="10">
        <v>43019</v>
      </c>
      <c r="B296" s="11" t="s">
        <v>15</v>
      </c>
      <c r="C296" s="28" t="e">
        <f t="shared" si="73"/>
        <v>#DIV/0!</v>
      </c>
      <c r="D296" s="12"/>
      <c r="E296" s="12"/>
      <c r="F296" s="12"/>
      <c r="G296" s="12"/>
      <c r="H296" s="12"/>
      <c r="I296" s="21">
        <f t="shared" si="74"/>
        <v>0</v>
      </c>
      <c r="J296" s="105" t="e">
        <f t="shared" si="75"/>
        <v>#DIV/0!</v>
      </c>
      <c r="K296" s="12"/>
      <c r="L296" s="12"/>
      <c r="M296" s="12"/>
      <c r="N296" s="12"/>
      <c r="O296" s="12"/>
      <c r="P296" s="21">
        <f t="shared" si="76"/>
        <v>0</v>
      </c>
      <c r="Q296" s="105" t="e">
        <f t="shared" si="77"/>
        <v>#DIV/0!</v>
      </c>
      <c r="R296" s="12"/>
      <c r="S296" s="12"/>
      <c r="T296" s="12"/>
      <c r="U296" s="12"/>
      <c r="V296" s="12"/>
      <c r="W296" s="21">
        <f t="shared" si="78"/>
        <v>0</v>
      </c>
      <c r="X296" s="105" t="e">
        <f t="shared" si="79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ht="14" x14ac:dyDescent="0.25">
      <c r="A297" s="10">
        <v>43020</v>
      </c>
      <c r="B297" s="11" t="s">
        <v>16</v>
      </c>
      <c r="C297" s="28" t="e">
        <f t="shared" si="73"/>
        <v>#DIV/0!</v>
      </c>
      <c r="D297" s="12"/>
      <c r="E297" s="12"/>
      <c r="F297" s="12"/>
      <c r="G297" s="12"/>
      <c r="H297" s="12"/>
      <c r="I297" s="21">
        <f t="shared" si="74"/>
        <v>0</v>
      </c>
      <c r="J297" s="105" t="e">
        <f t="shared" si="75"/>
        <v>#DIV/0!</v>
      </c>
      <c r="K297" s="12"/>
      <c r="L297" s="12"/>
      <c r="M297" s="12"/>
      <c r="N297" s="12"/>
      <c r="O297" s="12"/>
      <c r="P297" s="21">
        <f t="shared" si="76"/>
        <v>0</v>
      </c>
      <c r="Q297" s="105" t="e">
        <f t="shared" si="77"/>
        <v>#DIV/0!</v>
      </c>
      <c r="R297" s="12"/>
      <c r="S297" s="12"/>
      <c r="T297" s="12"/>
      <c r="U297" s="12"/>
      <c r="V297" s="12"/>
      <c r="W297" s="21">
        <f t="shared" si="78"/>
        <v>0</v>
      </c>
      <c r="X297" s="105" t="e">
        <f t="shared" si="79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ht="14" x14ac:dyDescent="0.25">
      <c r="A298" s="10">
        <v>43021</v>
      </c>
      <c r="B298" s="11" t="s">
        <v>17</v>
      </c>
      <c r="C298" s="28" t="e">
        <f t="shared" si="73"/>
        <v>#DIV/0!</v>
      </c>
      <c r="D298" s="12"/>
      <c r="E298" s="12"/>
      <c r="F298" s="12"/>
      <c r="G298" s="12"/>
      <c r="H298" s="12"/>
      <c r="I298" s="21">
        <f t="shared" si="74"/>
        <v>0</v>
      </c>
      <c r="J298" s="105" t="e">
        <f t="shared" si="75"/>
        <v>#DIV/0!</v>
      </c>
      <c r="K298" s="12"/>
      <c r="L298" s="12"/>
      <c r="M298" s="12"/>
      <c r="N298" s="12"/>
      <c r="O298" s="12"/>
      <c r="P298" s="21">
        <f t="shared" si="76"/>
        <v>0</v>
      </c>
      <c r="Q298" s="105" t="e">
        <f t="shared" si="77"/>
        <v>#DIV/0!</v>
      </c>
      <c r="R298" s="12"/>
      <c r="S298" s="12"/>
      <c r="T298" s="12"/>
      <c r="U298" s="12"/>
      <c r="V298" s="12"/>
      <c r="W298" s="21">
        <f t="shared" si="78"/>
        <v>0</v>
      </c>
      <c r="X298" s="105" t="e">
        <f t="shared" si="79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ht="14" x14ac:dyDescent="0.25">
      <c r="A299" s="10">
        <v>43022</v>
      </c>
      <c r="B299" s="11" t="s">
        <v>18</v>
      </c>
      <c r="C299" s="28" t="e">
        <f t="shared" si="73"/>
        <v>#DIV/0!</v>
      </c>
      <c r="D299" s="12"/>
      <c r="E299" s="12"/>
      <c r="F299" s="12"/>
      <c r="G299" s="12"/>
      <c r="H299" s="12"/>
      <c r="I299" s="21">
        <f t="shared" si="74"/>
        <v>0</v>
      </c>
      <c r="J299" s="105" t="e">
        <f t="shared" si="75"/>
        <v>#DIV/0!</v>
      </c>
      <c r="K299" s="12"/>
      <c r="L299" s="12"/>
      <c r="M299" s="12"/>
      <c r="N299" s="12"/>
      <c r="O299" s="12"/>
      <c r="P299" s="21">
        <f t="shared" si="76"/>
        <v>0</v>
      </c>
      <c r="Q299" s="105" t="e">
        <f t="shared" si="77"/>
        <v>#DIV/0!</v>
      </c>
      <c r="R299" s="12"/>
      <c r="S299" s="12"/>
      <c r="T299" s="12"/>
      <c r="U299" s="12"/>
      <c r="V299" s="12"/>
      <c r="W299" s="21">
        <f t="shared" si="78"/>
        <v>0</v>
      </c>
      <c r="X299" s="105" t="e">
        <f t="shared" si="79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ht="14" x14ac:dyDescent="0.25">
      <c r="A300" s="10">
        <v>43023</v>
      </c>
      <c r="B300" s="11" t="s">
        <v>12</v>
      </c>
      <c r="C300" s="28" t="e">
        <f t="shared" si="73"/>
        <v>#DIV/0!</v>
      </c>
      <c r="D300" s="12"/>
      <c r="E300" s="12"/>
      <c r="F300" s="12"/>
      <c r="G300" s="12"/>
      <c r="H300" s="12"/>
      <c r="I300" s="21">
        <f t="shared" si="74"/>
        <v>0</v>
      </c>
      <c r="J300" s="105" t="e">
        <f t="shared" si="75"/>
        <v>#DIV/0!</v>
      </c>
      <c r="K300" s="12"/>
      <c r="L300" s="12"/>
      <c r="M300" s="12"/>
      <c r="N300" s="12"/>
      <c r="O300" s="12"/>
      <c r="P300" s="21">
        <f t="shared" si="76"/>
        <v>0</v>
      </c>
      <c r="Q300" s="105" t="e">
        <f t="shared" si="77"/>
        <v>#DIV/0!</v>
      </c>
      <c r="R300" s="12"/>
      <c r="S300" s="12"/>
      <c r="T300" s="12"/>
      <c r="U300" s="12"/>
      <c r="V300" s="12"/>
      <c r="W300" s="21">
        <f t="shared" si="78"/>
        <v>0</v>
      </c>
      <c r="X300" s="105" t="e">
        <f t="shared" si="79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ht="14" x14ac:dyDescent="0.25">
      <c r="A301" s="10">
        <v>43024</v>
      </c>
      <c r="B301" s="11" t="s">
        <v>13</v>
      </c>
      <c r="C301" s="28" t="e">
        <f t="shared" si="73"/>
        <v>#DIV/0!</v>
      </c>
      <c r="D301" s="12"/>
      <c r="E301" s="12"/>
      <c r="F301" s="12"/>
      <c r="G301" s="12"/>
      <c r="H301" s="12"/>
      <c r="I301" s="21">
        <f t="shared" si="74"/>
        <v>0</v>
      </c>
      <c r="J301" s="105" t="e">
        <f t="shared" si="75"/>
        <v>#DIV/0!</v>
      </c>
      <c r="K301" s="12"/>
      <c r="L301" s="12"/>
      <c r="M301" s="12"/>
      <c r="N301" s="12"/>
      <c r="O301" s="12"/>
      <c r="P301" s="21">
        <f t="shared" si="76"/>
        <v>0</v>
      </c>
      <c r="Q301" s="105" t="e">
        <f t="shared" si="77"/>
        <v>#DIV/0!</v>
      </c>
      <c r="R301" s="12"/>
      <c r="S301" s="12"/>
      <c r="T301" s="12"/>
      <c r="U301" s="12"/>
      <c r="V301" s="12"/>
      <c r="W301" s="21">
        <f t="shared" si="78"/>
        <v>0</v>
      </c>
      <c r="X301" s="105" t="e">
        <f t="shared" si="79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ht="14" x14ac:dyDescent="0.25">
      <c r="A302" s="10">
        <v>43025</v>
      </c>
      <c r="B302" s="11" t="s">
        <v>14</v>
      </c>
      <c r="C302" s="28" t="e">
        <f t="shared" si="73"/>
        <v>#DIV/0!</v>
      </c>
      <c r="D302" s="12"/>
      <c r="E302" s="12"/>
      <c r="F302" s="12"/>
      <c r="G302" s="12"/>
      <c r="H302" s="12"/>
      <c r="I302" s="21">
        <f t="shared" si="74"/>
        <v>0</v>
      </c>
      <c r="J302" s="105" t="e">
        <f t="shared" si="75"/>
        <v>#DIV/0!</v>
      </c>
      <c r="K302" s="12"/>
      <c r="L302" s="12"/>
      <c r="M302" s="12"/>
      <c r="N302" s="12"/>
      <c r="O302" s="12"/>
      <c r="P302" s="21">
        <f t="shared" si="76"/>
        <v>0</v>
      </c>
      <c r="Q302" s="105" t="e">
        <f t="shared" si="77"/>
        <v>#DIV/0!</v>
      </c>
      <c r="R302" s="12"/>
      <c r="S302" s="12"/>
      <c r="T302" s="12"/>
      <c r="U302" s="12"/>
      <c r="V302" s="12"/>
      <c r="W302" s="21">
        <f t="shared" si="78"/>
        <v>0</v>
      </c>
      <c r="X302" s="105" t="e">
        <f t="shared" si="79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ht="14" x14ac:dyDescent="0.25">
      <c r="A303" s="10">
        <v>43026</v>
      </c>
      <c r="B303" s="11" t="s">
        <v>15</v>
      </c>
      <c r="C303" s="28" t="e">
        <f t="shared" si="73"/>
        <v>#DIV/0!</v>
      </c>
      <c r="D303" s="12"/>
      <c r="E303" s="12"/>
      <c r="F303" s="12"/>
      <c r="G303" s="12"/>
      <c r="H303" s="12"/>
      <c r="I303" s="21">
        <f t="shared" si="74"/>
        <v>0</v>
      </c>
      <c r="J303" s="105" t="e">
        <f t="shared" si="75"/>
        <v>#DIV/0!</v>
      </c>
      <c r="K303" s="12"/>
      <c r="L303" s="12"/>
      <c r="M303" s="12"/>
      <c r="N303" s="12"/>
      <c r="O303" s="12"/>
      <c r="P303" s="21">
        <f t="shared" si="76"/>
        <v>0</v>
      </c>
      <c r="Q303" s="105" t="e">
        <f t="shared" si="77"/>
        <v>#DIV/0!</v>
      </c>
      <c r="R303" s="12"/>
      <c r="S303" s="12"/>
      <c r="T303" s="12"/>
      <c r="U303" s="12"/>
      <c r="V303" s="12"/>
      <c r="W303" s="21">
        <f t="shared" si="78"/>
        <v>0</v>
      </c>
      <c r="X303" s="105" t="e">
        <f t="shared" si="79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ht="14" x14ac:dyDescent="0.25">
      <c r="A304" s="10">
        <v>43027</v>
      </c>
      <c r="B304" s="11" t="s">
        <v>16</v>
      </c>
      <c r="C304" s="28" t="e">
        <f t="shared" si="73"/>
        <v>#DIV/0!</v>
      </c>
      <c r="D304" s="12"/>
      <c r="E304" s="12"/>
      <c r="F304" s="12"/>
      <c r="G304" s="12"/>
      <c r="H304" s="12"/>
      <c r="I304" s="21">
        <f t="shared" si="74"/>
        <v>0</v>
      </c>
      <c r="J304" s="105" t="e">
        <f t="shared" si="75"/>
        <v>#DIV/0!</v>
      </c>
      <c r="K304" s="12"/>
      <c r="L304" s="12"/>
      <c r="M304" s="12"/>
      <c r="N304" s="12"/>
      <c r="O304" s="12"/>
      <c r="P304" s="21">
        <f t="shared" si="76"/>
        <v>0</v>
      </c>
      <c r="Q304" s="105" t="e">
        <f t="shared" si="77"/>
        <v>#DIV/0!</v>
      </c>
      <c r="R304" s="12"/>
      <c r="S304" s="12"/>
      <c r="T304" s="12"/>
      <c r="U304" s="12"/>
      <c r="V304" s="12"/>
      <c r="W304" s="21">
        <f t="shared" si="78"/>
        <v>0</v>
      </c>
      <c r="X304" s="105" t="e">
        <f t="shared" si="79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ht="14" x14ac:dyDescent="0.25">
      <c r="A305" s="10">
        <v>43028</v>
      </c>
      <c r="B305" s="11" t="s">
        <v>17</v>
      </c>
      <c r="C305" s="28" t="e">
        <f t="shared" si="73"/>
        <v>#DIV/0!</v>
      </c>
      <c r="D305" s="12"/>
      <c r="E305" s="12"/>
      <c r="F305" s="12"/>
      <c r="G305" s="12"/>
      <c r="H305" s="12"/>
      <c r="I305" s="21">
        <f t="shared" si="74"/>
        <v>0</v>
      </c>
      <c r="J305" s="105" t="e">
        <f t="shared" si="75"/>
        <v>#DIV/0!</v>
      </c>
      <c r="K305" s="12"/>
      <c r="L305" s="12"/>
      <c r="M305" s="12"/>
      <c r="N305" s="12"/>
      <c r="O305" s="12"/>
      <c r="P305" s="21">
        <f t="shared" si="76"/>
        <v>0</v>
      </c>
      <c r="Q305" s="105" t="e">
        <f t="shared" si="77"/>
        <v>#DIV/0!</v>
      </c>
      <c r="R305" s="12"/>
      <c r="S305" s="12"/>
      <c r="T305" s="12"/>
      <c r="U305" s="12"/>
      <c r="V305" s="12"/>
      <c r="W305" s="21">
        <f t="shared" si="78"/>
        <v>0</v>
      </c>
      <c r="X305" s="105" t="e">
        <f t="shared" si="79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ht="14" x14ac:dyDescent="0.25">
      <c r="A306" s="10">
        <v>43029</v>
      </c>
      <c r="B306" s="11" t="s">
        <v>18</v>
      </c>
      <c r="C306" s="28" t="e">
        <f t="shared" si="73"/>
        <v>#DIV/0!</v>
      </c>
      <c r="D306" s="12"/>
      <c r="E306" s="12"/>
      <c r="F306" s="12"/>
      <c r="G306" s="12"/>
      <c r="H306" s="12"/>
      <c r="I306" s="21">
        <f t="shared" si="74"/>
        <v>0</v>
      </c>
      <c r="J306" s="105" t="e">
        <f t="shared" si="75"/>
        <v>#DIV/0!</v>
      </c>
      <c r="K306" s="12"/>
      <c r="L306" s="12"/>
      <c r="M306" s="12"/>
      <c r="N306" s="12"/>
      <c r="O306" s="12"/>
      <c r="P306" s="21">
        <f t="shared" si="76"/>
        <v>0</v>
      </c>
      <c r="Q306" s="105" t="e">
        <f t="shared" si="77"/>
        <v>#DIV/0!</v>
      </c>
      <c r="R306" s="12"/>
      <c r="S306" s="12"/>
      <c r="T306" s="12"/>
      <c r="U306" s="12"/>
      <c r="V306" s="12"/>
      <c r="W306" s="21">
        <f t="shared" si="78"/>
        <v>0</v>
      </c>
      <c r="X306" s="105" t="e">
        <f t="shared" si="79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ht="14" x14ac:dyDescent="0.25">
      <c r="A307" s="10">
        <v>43030</v>
      </c>
      <c r="B307" s="11" t="s">
        <v>12</v>
      </c>
      <c r="C307" s="28" t="e">
        <f t="shared" si="73"/>
        <v>#DIV/0!</v>
      </c>
      <c r="D307" s="12"/>
      <c r="E307" s="12"/>
      <c r="F307" s="12"/>
      <c r="G307" s="12"/>
      <c r="H307" s="12"/>
      <c r="I307" s="21">
        <f t="shared" si="74"/>
        <v>0</v>
      </c>
      <c r="J307" s="105" t="e">
        <f t="shared" si="75"/>
        <v>#DIV/0!</v>
      </c>
      <c r="K307" s="12"/>
      <c r="L307" s="12"/>
      <c r="M307" s="12"/>
      <c r="N307" s="12"/>
      <c r="O307" s="12"/>
      <c r="P307" s="21">
        <f t="shared" si="76"/>
        <v>0</v>
      </c>
      <c r="Q307" s="105" t="e">
        <f t="shared" si="77"/>
        <v>#DIV/0!</v>
      </c>
      <c r="R307" s="12"/>
      <c r="S307" s="12"/>
      <c r="T307" s="12"/>
      <c r="U307" s="12"/>
      <c r="V307" s="12"/>
      <c r="W307" s="21">
        <f t="shared" si="78"/>
        <v>0</v>
      </c>
      <c r="X307" s="105" t="e">
        <f t="shared" si="79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ht="14" x14ac:dyDescent="0.25">
      <c r="A308" s="10">
        <v>43031</v>
      </c>
      <c r="B308" s="11" t="s">
        <v>13</v>
      </c>
      <c r="C308" s="28" t="e">
        <f t="shared" si="73"/>
        <v>#DIV/0!</v>
      </c>
      <c r="D308" s="12"/>
      <c r="E308" s="12"/>
      <c r="F308" s="12"/>
      <c r="G308" s="12"/>
      <c r="H308" s="12"/>
      <c r="I308" s="21">
        <f t="shared" si="74"/>
        <v>0</v>
      </c>
      <c r="J308" s="105" t="e">
        <f t="shared" si="75"/>
        <v>#DIV/0!</v>
      </c>
      <c r="K308" s="12"/>
      <c r="L308" s="12"/>
      <c r="M308" s="12"/>
      <c r="N308" s="12"/>
      <c r="O308" s="12"/>
      <c r="P308" s="21">
        <f t="shared" si="76"/>
        <v>0</v>
      </c>
      <c r="Q308" s="105" t="e">
        <f t="shared" si="77"/>
        <v>#DIV/0!</v>
      </c>
      <c r="R308" s="12"/>
      <c r="S308" s="12"/>
      <c r="T308" s="12"/>
      <c r="U308" s="12"/>
      <c r="V308" s="12"/>
      <c r="W308" s="21">
        <f t="shared" si="78"/>
        <v>0</v>
      </c>
      <c r="X308" s="105" t="e">
        <f t="shared" si="79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ht="14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74"/>
        <v>0</v>
      </c>
      <c r="J309" s="105" t="e">
        <f t="shared" si="75"/>
        <v>#DIV/0!</v>
      </c>
      <c r="K309" s="12"/>
      <c r="L309" s="12"/>
      <c r="M309" s="12"/>
      <c r="N309" s="12"/>
      <c r="O309" s="12"/>
      <c r="P309" s="21">
        <f t="shared" si="76"/>
        <v>0</v>
      </c>
      <c r="Q309" s="105" t="e">
        <f t="shared" si="77"/>
        <v>#DIV/0!</v>
      </c>
      <c r="R309" s="12"/>
      <c r="S309" s="12"/>
      <c r="T309" s="12"/>
      <c r="U309" s="12"/>
      <c r="V309" s="12"/>
      <c r="W309" s="21">
        <f t="shared" si="78"/>
        <v>0</v>
      </c>
      <c r="X309" s="105" t="e">
        <f t="shared" si="79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ht="14" x14ac:dyDescent="0.25">
      <c r="A310" s="10">
        <v>43033</v>
      </c>
      <c r="B310" s="11" t="s">
        <v>15</v>
      </c>
      <c r="C310" s="28" t="e">
        <f t="shared" si="73"/>
        <v>#DIV/0!</v>
      </c>
      <c r="D310" s="12"/>
      <c r="E310" s="12"/>
      <c r="F310" s="12"/>
      <c r="G310" s="12"/>
      <c r="H310" s="12"/>
      <c r="I310" s="21">
        <f t="shared" si="74"/>
        <v>0</v>
      </c>
      <c r="J310" s="105" t="e">
        <f t="shared" si="75"/>
        <v>#DIV/0!</v>
      </c>
      <c r="K310" s="12"/>
      <c r="L310" s="12"/>
      <c r="M310" s="12"/>
      <c r="N310" s="12"/>
      <c r="O310" s="12"/>
      <c r="P310" s="21">
        <f t="shared" si="76"/>
        <v>0</v>
      </c>
      <c r="Q310" s="105" t="e">
        <f t="shared" si="77"/>
        <v>#DIV/0!</v>
      </c>
      <c r="R310" s="12"/>
      <c r="S310" s="12"/>
      <c r="T310" s="12"/>
      <c r="U310" s="12"/>
      <c r="V310" s="12"/>
      <c r="W310" s="21">
        <f t="shared" si="78"/>
        <v>0</v>
      </c>
      <c r="X310" s="105" t="e">
        <f t="shared" si="79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ht="14" x14ac:dyDescent="0.25">
      <c r="A311" s="10">
        <v>43034</v>
      </c>
      <c r="B311" s="11" t="s">
        <v>16</v>
      </c>
      <c r="C311" s="28" t="e">
        <f t="shared" si="73"/>
        <v>#DIV/0!</v>
      </c>
      <c r="D311" s="12"/>
      <c r="E311" s="12"/>
      <c r="F311" s="12"/>
      <c r="G311" s="12"/>
      <c r="H311" s="12"/>
      <c r="I311" s="21">
        <f t="shared" si="74"/>
        <v>0</v>
      </c>
      <c r="J311" s="105" t="e">
        <f t="shared" si="75"/>
        <v>#DIV/0!</v>
      </c>
      <c r="K311" s="12"/>
      <c r="L311" s="12"/>
      <c r="M311" s="12"/>
      <c r="N311" s="12"/>
      <c r="O311" s="12"/>
      <c r="P311" s="21">
        <f t="shared" si="76"/>
        <v>0</v>
      </c>
      <c r="Q311" s="105" t="e">
        <f t="shared" si="77"/>
        <v>#DIV/0!</v>
      </c>
      <c r="R311" s="12"/>
      <c r="S311" s="12"/>
      <c r="T311" s="12"/>
      <c r="U311" s="12"/>
      <c r="V311" s="12"/>
      <c r="W311" s="21">
        <f t="shared" si="78"/>
        <v>0</v>
      </c>
      <c r="X311" s="105" t="e">
        <f t="shared" si="79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ht="14" x14ac:dyDescent="0.25">
      <c r="A312" s="10">
        <v>43035</v>
      </c>
      <c r="B312" s="11" t="s">
        <v>17</v>
      </c>
      <c r="C312" s="28" t="e">
        <f t="shared" si="73"/>
        <v>#DIV/0!</v>
      </c>
      <c r="D312" s="12"/>
      <c r="E312" s="12"/>
      <c r="F312" s="12"/>
      <c r="G312" s="12"/>
      <c r="H312" s="12"/>
      <c r="I312" s="21">
        <f t="shared" si="74"/>
        <v>0</v>
      </c>
      <c r="J312" s="105" t="e">
        <f t="shared" si="75"/>
        <v>#DIV/0!</v>
      </c>
      <c r="K312" s="12"/>
      <c r="L312" s="12"/>
      <c r="M312" s="12"/>
      <c r="N312" s="12"/>
      <c r="O312" s="12"/>
      <c r="P312" s="21">
        <f t="shared" si="76"/>
        <v>0</v>
      </c>
      <c r="Q312" s="105" t="e">
        <f t="shared" si="77"/>
        <v>#DIV/0!</v>
      </c>
      <c r="R312" s="12"/>
      <c r="S312" s="12"/>
      <c r="T312" s="12"/>
      <c r="U312" s="12"/>
      <c r="V312" s="12"/>
      <c r="W312" s="21">
        <f t="shared" si="78"/>
        <v>0</v>
      </c>
      <c r="X312" s="105" t="e">
        <f t="shared" si="79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ht="14" x14ac:dyDescent="0.25">
      <c r="A313" s="10">
        <v>43036</v>
      </c>
      <c r="B313" s="11" t="s">
        <v>18</v>
      </c>
      <c r="C313" s="28" t="e">
        <f t="shared" si="73"/>
        <v>#DIV/0!</v>
      </c>
      <c r="D313" s="12"/>
      <c r="E313" s="12"/>
      <c r="F313" s="12"/>
      <c r="G313" s="12"/>
      <c r="H313" s="12"/>
      <c r="I313" s="21">
        <f t="shared" si="74"/>
        <v>0</v>
      </c>
      <c r="J313" s="105" t="e">
        <f t="shared" si="75"/>
        <v>#DIV/0!</v>
      </c>
      <c r="K313" s="12"/>
      <c r="L313" s="12"/>
      <c r="M313" s="12"/>
      <c r="N313" s="12"/>
      <c r="O313" s="12"/>
      <c r="P313" s="21">
        <f t="shared" si="76"/>
        <v>0</v>
      </c>
      <c r="Q313" s="105" t="e">
        <f t="shared" si="77"/>
        <v>#DIV/0!</v>
      </c>
      <c r="R313" s="12"/>
      <c r="S313" s="12"/>
      <c r="T313" s="12"/>
      <c r="U313" s="12"/>
      <c r="V313" s="12"/>
      <c r="W313" s="21">
        <f t="shared" si="78"/>
        <v>0</v>
      </c>
      <c r="X313" s="105" t="e">
        <f t="shared" si="79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ht="14" x14ac:dyDescent="0.25">
      <c r="A314" s="10">
        <v>43037</v>
      </c>
      <c r="B314" s="11" t="s">
        <v>12</v>
      </c>
      <c r="C314" s="28" t="e">
        <f t="shared" si="73"/>
        <v>#DIV/0!</v>
      </c>
      <c r="D314" s="12"/>
      <c r="E314" s="12"/>
      <c r="F314" s="12"/>
      <c r="G314" s="12"/>
      <c r="H314" s="12"/>
      <c r="I314" s="21">
        <f t="shared" si="74"/>
        <v>0</v>
      </c>
      <c r="J314" s="105" t="e">
        <f t="shared" si="75"/>
        <v>#DIV/0!</v>
      </c>
      <c r="K314" s="12"/>
      <c r="L314" s="12"/>
      <c r="M314" s="12"/>
      <c r="N314" s="12"/>
      <c r="O314" s="12"/>
      <c r="P314" s="21">
        <f t="shared" si="76"/>
        <v>0</v>
      </c>
      <c r="Q314" s="105" t="e">
        <f t="shared" si="77"/>
        <v>#DIV/0!</v>
      </c>
      <c r="R314" s="12"/>
      <c r="S314" s="12"/>
      <c r="T314" s="12"/>
      <c r="U314" s="12"/>
      <c r="V314" s="12"/>
      <c r="W314" s="21">
        <f t="shared" si="78"/>
        <v>0</v>
      </c>
      <c r="X314" s="105" t="e">
        <f t="shared" si="79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ht="14" x14ac:dyDescent="0.25">
      <c r="A315" s="10">
        <v>43038</v>
      </c>
      <c r="B315" s="11" t="s">
        <v>13</v>
      </c>
      <c r="C315" s="28" t="e">
        <f t="shared" si="73"/>
        <v>#DIV/0!</v>
      </c>
      <c r="D315" s="12"/>
      <c r="E315" s="12"/>
      <c r="F315" s="12"/>
      <c r="G315" s="12"/>
      <c r="H315" s="12"/>
      <c r="I315" s="21">
        <f t="shared" si="74"/>
        <v>0</v>
      </c>
      <c r="J315" s="105" t="e">
        <f t="shared" si="75"/>
        <v>#DIV/0!</v>
      </c>
      <c r="K315" s="12"/>
      <c r="L315" s="12"/>
      <c r="M315" s="12"/>
      <c r="N315" s="12"/>
      <c r="O315" s="12"/>
      <c r="P315" s="21">
        <f t="shared" si="76"/>
        <v>0</v>
      </c>
      <c r="Q315" s="105" t="e">
        <f t="shared" si="77"/>
        <v>#DIV/0!</v>
      </c>
      <c r="R315" s="12"/>
      <c r="S315" s="12"/>
      <c r="T315" s="12"/>
      <c r="U315" s="12"/>
      <c r="V315" s="12"/>
      <c r="W315" s="21">
        <f t="shared" si="78"/>
        <v>0</v>
      </c>
      <c r="X315" s="105" t="e">
        <f t="shared" si="79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ht="14" x14ac:dyDescent="0.25">
      <c r="A316" s="10">
        <v>43039</v>
      </c>
      <c r="B316" s="11" t="s">
        <v>14</v>
      </c>
      <c r="C316" s="28" t="e">
        <f t="shared" si="73"/>
        <v>#DIV/0!</v>
      </c>
      <c r="D316" s="12"/>
      <c r="E316" s="12"/>
      <c r="F316" s="12"/>
      <c r="G316" s="12"/>
      <c r="H316" s="12"/>
      <c r="I316" s="21">
        <f t="shared" si="74"/>
        <v>0</v>
      </c>
      <c r="J316" s="105" t="e">
        <f t="shared" si="75"/>
        <v>#DIV/0!</v>
      </c>
      <c r="K316" s="12"/>
      <c r="L316" s="12"/>
      <c r="M316" s="12"/>
      <c r="N316" s="12"/>
      <c r="O316" s="12"/>
      <c r="P316" s="21">
        <f t="shared" si="76"/>
        <v>0</v>
      </c>
      <c r="Q316" s="105" t="e">
        <f t="shared" si="77"/>
        <v>#DIV/0!</v>
      </c>
      <c r="R316" s="12"/>
      <c r="S316" s="12"/>
      <c r="T316" s="12"/>
      <c r="U316" s="12"/>
      <c r="V316" s="12"/>
      <c r="W316" s="21">
        <f t="shared" si="78"/>
        <v>0</v>
      </c>
      <c r="X316" s="105" t="e">
        <f t="shared" si="79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ht="14" x14ac:dyDescent="0.25">
      <c r="A317" s="27">
        <v>43009</v>
      </c>
      <c r="B317" s="11" t="s">
        <v>19</v>
      </c>
      <c r="C317" s="105" t="e">
        <f t="shared" ref="C317:X317" si="80">AVERAGE(C286:C316)</f>
        <v>#DIV/0!</v>
      </c>
      <c r="D317" s="12" t="e">
        <f t="shared" si="80"/>
        <v>#DIV/0!</v>
      </c>
      <c r="E317" s="12" t="e">
        <f t="shared" si="80"/>
        <v>#DIV/0!</v>
      </c>
      <c r="F317" s="12" t="e">
        <f t="shared" si="80"/>
        <v>#DIV/0!</v>
      </c>
      <c r="G317" s="12" t="e">
        <f t="shared" si="80"/>
        <v>#DIV/0!</v>
      </c>
      <c r="H317" s="12" t="e">
        <f t="shared" si="80"/>
        <v>#DIV/0!</v>
      </c>
      <c r="I317" s="12">
        <f t="shared" si="80"/>
        <v>0</v>
      </c>
      <c r="J317" s="105" t="e">
        <f t="shared" si="80"/>
        <v>#DIV/0!</v>
      </c>
      <c r="K317" s="12" t="e">
        <f t="shared" si="80"/>
        <v>#DIV/0!</v>
      </c>
      <c r="L317" s="12" t="e">
        <f t="shared" si="80"/>
        <v>#DIV/0!</v>
      </c>
      <c r="M317" s="12" t="e">
        <f t="shared" si="80"/>
        <v>#DIV/0!</v>
      </c>
      <c r="N317" s="12" t="e">
        <f t="shared" si="80"/>
        <v>#DIV/0!</v>
      </c>
      <c r="O317" s="12" t="e">
        <f t="shared" si="80"/>
        <v>#DIV/0!</v>
      </c>
      <c r="P317" s="12">
        <f t="shared" si="80"/>
        <v>0</v>
      </c>
      <c r="Q317" s="105" t="e">
        <f t="shared" si="80"/>
        <v>#DIV/0!</v>
      </c>
      <c r="R317" s="12" t="e">
        <f t="shared" si="80"/>
        <v>#DIV/0!</v>
      </c>
      <c r="S317" s="12" t="e">
        <f t="shared" si="80"/>
        <v>#DIV/0!</v>
      </c>
      <c r="T317" s="12" t="e">
        <f t="shared" si="80"/>
        <v>#DIV/0!</v>
      </c>
      <c r="U317" s="12" t="e">
        <f t="shared" si="80"/>
        <v>#DIV/0!</v>
      </c>
      <c r="V317" s="12" t="e">
        <f t="shared" si="80"/>
        <v>#DIV/0!</v>
      </c>
      <c r="W317" s="12">
        <f t="shared" si="80"/>
        <v>0</v>
      </c>
      <c r="X317" s="105" t="e">
        <f t="shared" si="80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ht="14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81">SUM(D318:H318)</f>
        <v>0</v>
      </c>
      <c r="J318" s="105" t="e">
        <f t="shared" ref="J318:J347" si="82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83">SUM(K318:O318)</f>
        <v>0</v>
      </c>
      <c r="Q318" s="105" t="e">
        <f t="shared" ref="Q318:Q347" si="84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85">SUM(R318:V318)</f>
        <v>0</v>
      </c>
      <c r="X318" s="105" t="e">
        <f t="shared" ref="X318:X347" si="86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ht="14" x14ac:dyDescent="0.25">
      <c r="A319" s="10">
        <v>43041</v>
      </c>
      <c r="B319" s="11" t="s">
        <v>16</v>
      </c>
      <c r="C319" s="28" t="e">
        <f t="shared" ref="C319:C379" si="87">AVERAGE(J319,Q319,X319)</f>
        <v>#DIV/0!</v>
      </c>
      <c r="D319" s="12"/>
      <c r="E319" s="12"/>
      <c r="F319" s="12"/>
      <c r="G319" s="12"/>
      <c r="H319" s="12"/>
      <c r="I319" s="21">
        <f t="shared" si="81"/>
        <v>0</v>
      </c>
      <c r="J319" s="105" t="e">
        <f t="shared" si="82"/>
        <v>#DIV/0!</v>
      </c>
      <c r="K319" s="12"/>
      <c r="L319" s="12"/>
      <c r="M319" s="12"/>
      <c r="N319" s="12"/>
      <c r="O319" s="12"/>
      <c r="P319" s="21">
        <f t="shared" si="83"/>
        <v>0</v>
      </c>
      <c r="Q319" s="105" t="e">
        <f t="shared" si="84"/>
        <v>#DIV/0!</v>
      </c>
      <c r="R319" s="12"/>
      <c r="S319" s="12"/>
      <c r="T319" s="12"/>
      <c r="U319" s="12"/>
      <c r="V319" s="12"/>
      <c r="W319" s="21">
        <f t="shared" si="85"/>
        <v>0</v>
      </c>
      <c r="X319" s="105" t="e">
        <f t="shared" si="86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ht="14" x14ac:dyDescent="0.25">
      <c r="A320" s="10">
        <v>43042</v>
      </c>
      <c r="B320" s="11" t="s">
        <v>17</v>
      </c>
      <c r="C320" s="28" t="e">
        <f t="shared" si="87"/>
        <v>#DIV/0!</v>
      </c>
      <c r="D320" s="12"/>
      <c r="E320" s="12"/>
      <c r="F320" s="12"/>
      <c r="G320" s="12"/>
      <c r="H320" s="12"/>
      <c r="I320" s="21">
        <f t="shared" si="81"/>
        <v>0</v>
      </c>
      <c r="J320" s="105" t="e">
        <f t="shared" si="82"/>
        <v>#DIV/0!</v>
      </c>
      <c r="K320" s="12"/>
      <c r="L320" s="12"/>
      <c r="M320" s="12"/>
      <c r="N320" s="12"/>
      <c r="O320" s="12"/>
      <c r="P320" s="21">
        <f t="shared" si="83"/>
        <v>0</v>
      </c>
      <c r="Q320" s="105" t="e">
        <f t="shared" si="84"/>
        <v>#DIV/0!</v>
      </c>
      <c r="R320" s="12"/>
      <c r="S320" s="12"/>
      <c r="T320" s="12"/>
      <c r="U320" s="12"/>
      <c r="V320" s="12"/>
      <c r="W320" s="21">
        <f t="shared" si="85"/>
        <v>0</v>
      </c>
      <c r="X320" s="105" t="e">
        <f t="shared" si="86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ht="14" x14ac:dyDescent="0.25">
      <c r="A321" s="10">
        <v>43043</v>
      </c>
      <c r="B321" s="11" t="s">
        <v>18</v>
      </c>
      <c r="C321" s="28" t="e">
        <f t="shared" si="87"/>
        <v>#DIV/0!</v>
      </c>
      <c r="D321" s="12"/>
      <c r="E321" s="12"/>
      <c r="F321" s="12"/>
      <c r="G321" s="12"/>
      <c r="H321" s="12"/>
      <c r="I321" s="21">
        <f t="shared" si="81"/>
        <v>0</v>
      </c>
      <c r="J321" s="105" t="e">
        <f t="shared" si="82"/>
        <v>#DIV/0!</v>
      </c>
      <c r="K321" s="12"/>
      <c r="L321" s="12"/>
      <c r="M321" s="12"/>
      <c r="N321" s="12"/>
      <c r="O321" s="12"/>
      <c r="P321" s="21">
        <f t="shared" si="83"/>
        <v>0</v>
      </c>
      <c r="Q321" s="105" t="e">
        <f t="shared" si="84"/>
        <v>#DIV/0!</v>
      </c>
      <c r="R321" s="12"/>
      <c r="S321" s="12"/>
      <c r="T321" s="12"/>
      <c r="U321" s="12"/>
      <c r="V321" s="12"/>
      <c r="W321" s="21">
        <f t="shared" si="85"/>
        <v>0</v>
      </c>
      <c r="X321" s="105" t="e">
        <f t="shared" si="86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ht="14" x14ac:dyDescent="0.25">
      <c r="A322" s="10">
        <v>43044</v>
      </c>
      <c r="B322" s="11" t="s">
        <v>12</v>
      </c>
      <c r="C322" s="28" t="e">
        <f t="shared" si="87"/>
        <v>#DIV/0!</v>
      </c>
      <c r="D322" s="12"/>
      <c r="E322" s="12"/>
      <c r="F322" s="12"/>
      <c r="G322" s="12"/>
      <c r="H322" s="12"/>
      <c r="I322" s="21">
        <f t="shared" si="81"/>
        <v>0</v>
      </c>
      <c r="J322" s="105" t="e">
        <f t="shared" si="82"/>
        <v>#DIV/0!</v>
      </c>
      <c r="K322" s="12"/>
      <c r="L322" s="12"/>
      <c r="M322" s="12"/>
      <c r="N322" s="12"/>
      <c r="O322" s="12"/>
      <c r="P322" s="21">
        <f t="shared" si="83"/>
        <v>0</v>
      </c>
      <c r="Q322" s="105" t="e">
        <f t="shared" si="84"/>
        <v>#DIV/0!</v>
      </c>
      <c r="R322" s="12"/>
      <c r="S322" s="12"/>
      <c r="T322" s="12"/>
      <c r="U322" s="12"/>
      <c r="V322" s="12"/>
      <c r="W322" s="21">
        <f t="shared" si="85"/>
        <v>0</v>
      </c>
      <c r="X322" s="105" t="e">
        <f t="shared" si="86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ht="14" x14ac:dyDescent="0.25">
      <c r="A323" s="10">
        <v>43045</v>
      </c>
      <c r="B323" s="11" t="s">
        <v>13</v>
      </c>
      <c r="C323" s="28" t="e">
        <f t="shared" si="87"/>
        <v>#DIV/0!</v>
      </c>
      <c r="D323" s="12"/>
      <c r="E323" s="12"/>
      <c r="F323" s="12"/>
      <c r="G323" s="12"/>
      <c r="H323" s="12"/>
      <c r="I323" s="21">
        <f t="shared" si="81"/>
        <v>0</v>
      </c>
      <c r="J323" s="105" t="e">
        <f t="shared" si="82"/>
        <v>#DIV/0!</v>
      </c>
      <c r="K323" s="12"/>
      <c r="L323" s="12"/>
      <c r="M323" s="12"/>
      <c r="N323" s="12"/>
      <c r="O323" s="12"/>
      <c r="P323" s="21">
        <f t="shared" si="83"/>
        <v>0</v>
      </c>
      <c r="Q323" s="105" t="e">
        <f t="shared" si="84"/>
        <v>#DIV/0!</v>
      </c>
      <c r="R323" s="12"/>
      <c r="S323" s="12"/>
      <c r="T323" s="12"/>
      <c r="U323" s="12"/>
      <c r="V323" s="12"/>
      <c r="W323" s="21">
        <f t="shared" si="85"/>
        <v>0</v>
      </c>
      <c r="X323" s="105" t="e">
        <f t="shared" si="86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ht="14" x14ac:dyDescent="0.25">
      <c r="A324" s="10">
        <v>43046</v>
      </c>
      <c r="B324" s="11" t="s">
        <v>14</v>
      </c>
      <c r="C324" s="28" t="e">
        <f t="shared" si="87"/>
        <v>#DIV/0!</v>
      </c>
      <c r="D324" s="12"/>
      <c r="E324" s="12"/>
      <c r="F324" s="12"/>
      <c r="G324" s="12"/>
      <c r="H324" s="12"/>
      <c r="I324" s="21">
        <f t="shared" si="81"/>
        <v>0</v>
      </c>
      <c r="J324" s="105" t="e">
        <f t="shared" si="82"/>
        <v>#DIV/0!</v>
      </c>
      <c r="K324" s="12"/>
      <c r="L324" s="12"/>
      <c r="M324" s="12"/>
      <c r="N324" s="12"/>
      <c r="O324" s="12"/>
      <c r="P324" s="21">
        <f t="shared" si="83"/>
        <v>0</v>
      </c>
      <c r="Q324" s="105" t="e">
        <f t="shared" si="84"/>
        <v>#DIV/0!</v>
      </c>
      <c r="R324" s="12"/>
      <c r="S324" s="12"/>
      <c r="T324" s="12"/>
      <c r="U324" s="12"/>
      <c r="V324" s="12"/>
      <c r="W324" s="21">
        <f t="shared" si="85"/>
        <v>0</v>
      </c>
      <c r="X324" s="105" t="e">
        <f t="shared" si="86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ht="14" x14ac:dyDescent="0.25">
      <c r="A325" s="10">
        <v>43047</v>
      </c>
      <c r="B325" s="11" t="s">
        <v>15</v>
      </c>
      <c r="C325" s="28" t="e">
        <f t="shared" si="87"/>
        <v>#DIV/0!</v>
      </c>
      <c r="D325" s="12"/>
      <c r="E325" s="12"/>
      <c r="F325" s="12"/>
      <c r="G325" s="12"/>
      <c r="H325" s="12"/>
      <c r="I325" s="21">
        <f t="shared" si="81"/>
        <v>0</v>
      </c>
      <c r="J325" s="105" t="e">
        <f t="shared" si="82"/>
        <v>#DIV/0!</v>
      </c>
      <c r="K325" s="12"/>
      <c r="L325" s="12"/>
      <c r="M325" s="12"/>
      <c r="N325" s="12"/>
      <c r="O325" s="12"/>
      <c r="P325" s="21">
        <f t="shared" si="83"/>
        <v>0</v>
      </c>
      <c r="Q325" s="105" t="e">
        <f t="shared" si="84"/>
        <v>#DIV/0!</v>
      </c>
      <c r="R325" s="12"/>
      <c r="S325" s="12"/>
      <c r="T325" s="12"/>
      <c r="U325" s="12"/>
      <c r="V325" s="12"/>
      <c r="W325" s="21">
        <f t="shared" si="85"/>
        <v>0</v>
      </c>
      <c r="X325" s="105" t="e">
        <f t="shared" si="86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ht="14" x14ac:dyDescent="0.25">
      <c r="A326" s="10">
        <v>43048</v>
      </c>
      <c r="B326" s="11" t="s">
        <v>16</v>
      </c>
      <c r="C326" s="28" t="e">
        <f t="shared" si="87"/>
        <v>#DIV/0!</v>
      </c>
      <c r="D326" s="12"/>
      <c r="E326" s="12"/>
      <c r="F326" s="12"/>
      <c r="G326" s="12"/>
      <c r="H326" s="12"/>
      <c r="I326" s="21">
        <f t="shared" si="81"/>
        <v>0</v>
      </c>
      <c r="J326" s="105" t="e">
        <f t="shared" si="82"/>
        <v>#DIV/0!</v>
      </c>
      <c r="K326" s="12"/>
      <c r="L326" s="12"/>
      <c r="M326" s="12"/>
      <c r="N326" s="12"/>
      <c r="O326" s="12"/>
      <c r="P326" s="21">
        <f t="shared" si="83"/>
        <v>0</v>
      </c>
      <c r="Q326" s="105" t="e">
        <f t="shared" si="84"/>
        <v>#DIV/0!</v>
      </c>
      <c r="R326" s="12"/>
      <c r="S326" s="12"/>
      <c r="T326" s="12"/>
      <c r="U326" s="12"/>
      <c r="V326" s="12"/>
      <c r="W326" s="21">
        <f t="shared" si="85"/>
        <v>0</v>
      </c>
      <c r="X326" s="105" t="e">
        <f t="shared" si="86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ht="14" x14ac:dyDescent="0.25">
      <c r="A327" s="10">
        <v>43049</v>
      </c>
      <c r="B327" s="11" t="s">
        <v>17</v>
      </c>
      <c r="C327" s="28" t="e">
        <f t="shared" si="87"/>
        <v>#DIV/0!</v>
      </c>
      <c r="D327" s="12"/>
      <c r="E327" s="12"/>
      <c r="F327" s="12"/>
      <c r="G327" s="12"/>
      <c r="H327" s="12"/>
      <c r="I327" s="21">
        <f t="shared" si="81"/>
        <v>0</v>
      </c>
      <c r="J327" s="105" t="e">
        <f t="shared" si="82"/>
        <v>#DIV/0!</v>
      </c>
      <c r="K327" s="12"/>
      <c r="L327" s="12"/>
      <c r="M327" s="12"/>
      <c r="N327" s="12"/>
      <c r="O327" s="12"/>
      <c r="P327" s="21">
        <f t="shared" si="83"/>
        <v>0</v>
      </c>
      <c r="Q327" s="105" t="e">
        <f t="shared" si="84"/>
        <v>#DIV/0!</v>
      </c>
      <c r="R327" s="12"/>
      <c r="S327" s="12"/>
      <c r="T327" s="12"/>
      <c r="U327" s="12"/>
      <c r="V327" s="12"/>
      <c r="W327" s="21">
        <f t="shared" si="85"/>
        <v>0</v>
      </c>
      <c r="X327" s="105" t="e">
        <f t="shared" si="86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ht="14" x14ac:dyDescent="0.25">
      <c r="A328" s="10">
        <v>43050</v>
      </c>
      <c r="B328" s="11" t="s">
        <v>18</v>
      </c>
      <c r="C328" s="28" t="e">
        <f t="shared" si="87"/>
        <v>#DIV/0!</v>
      </c>
      <c r="D328" s="12"/>
      <c r="E328" s="12"/>
      <c r="F328" s="12"/>
      <c r="G328" s="12"/>
      <c r="H328" s="12"/>
      <c r="I328" s="21">
        <f t="shared" si="81"/>
        <v>0</v>
      </c>
      <c r="J328" s="105" t="e">
        <f t="shared" si="82"/>
        <v>#DIV/0!</v>
      </c>
      <c r="K328" s="12"/>
      <c r="L328" s="12"/>
      <c r="M328" s="12"/>
      <c r="N328" s="12"/>
      <c r="O328" s="12"/>
      <c r="P328" s="21">
        <f t="shared" si="83"/>
        <v>0</v>
      </c>
      <c r="Q328" s="105" t="e">
        <f t="shared" si="84"/>
        <v>#DIV/0!</v>
      </c>
      <c r="R328" s="12"/>
      <c r="S328" s="12"/>
      <c r="T328" s="12"/>
      <c r="U328" s="12"/>
      <c r="V328" s="12"/>
      <c r="W328" s="21">
        <f t="shared" si="85"/>
        <v>0</v>
      </c>
      <c r="X328" s="105" t="e">
        <f t="shared" si="86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ht="14" x14ac:dyDescent="0.25">
      <c r="A329" s="10">
        <v>43051</v>
      </c>
      <c r="B329" s="11" t="s">
        <v>12</v>
      </c>
      <c r="C329" s="28" t="e">
        <f t="shared" si="87"/>
        <v>#DIV/0!</v>
      </c>
      <c r="D329" s="12"/>
      <c r="E329" s="12"/>
      <c r="F329" s="12"/>
      <c r="G329" s="12"/>
      <c r="H329" s="12"/>
      <c r="I329" s="21">
        <f t="shared" si="81"/>
        <v>0</v>
      </c>
      <c r="J329" s="105" t="e">
        <f t="shared" si="82"/>
        <v>#DIV/0!</v>
      </c>
      <c r="K329" s="12"/>
      <c r="L329" s="12"/>
      <c r="M329" s="12"/>
      <c r="N329" s="12"/>
      <c r="O329" s="12"/>
      <c r="P329" s="21">
        <f t="shared" si="83"/>
        <v>0</v>
      </c>
      <c r="Q329" s="105" t="e">
        <f t="shared" si="84"/>
        <v>#DIV/0!</v>
      </c>
      <c r="R329" s="12"/>
      <c r="S329" s="12"/>
      <c r="T329" s="12"/>
      <c r="U329" s="12"/>
      <c r="V329" s="12"/>
      <c r="W329" s="21">
        <f t="shared" si="85"/>
        <v>0</v>
      </c>
      <c r="X329" s="105" t="e">
        <f t="shared" si="86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ht="14" x14ac:dyDescent="0.25">
      <c r="A330" s="10">
        <v>43052</v>
      </c>
      <c r="B330" s="11" t="s">
        <v>13</v>
      </c>
      <c r="C330" s="28" t="e">
        <f t="shared" si="87"/>
        <v>#DIV/0!</v>
      </c>
      <c r="D330" s="12"/>
      <c r="E330" s="12"/>
      <c r="F330" s="12"/>
      <c r="G330" s="12"/>
      <c r="H330" s="12"/>
      <c r="I330" s="21">
        <f t="shared" si="81"/>
        <v>0</v>
      </c>
      <c r="J330" s="105" t="e">
        <f t="shared" si="82"/>
        <v>#DIV/0!</v>
      </c>
      <c r="K330" s="12"/>
      <c r="L330" s="12"/>
      <c r="M330" s="12"/>
      <c r="N330" s="12"/>
      <c r="O330" s="12"/>
      <c r="P330" s="21">
        <f t="shared" si="83"/>
        <v>0</v>
      </c>
      <c r="Q330" s="105" t="e">
        <f t="shared" si="84"/>
        <v>#DIV/0!</v>
      </c>
      <c r="R330" s="12"/>
      <c r="S330" s="12"/>
      <c r="T330" s="12"/>
      <c r="U330" s="12"/>
      <c r="V330" s="12"/>
      <c r="W330" s="21">
        <f t="shared" si="85"/>
        <v>0</v>
      </c>
      <c r="X330" s="105" t="e">
        <f t="shared" si="86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ht="14" x14ac:dyDescent="0.25">
      <c r="A331" s="10">
        <v>43053</v>
      </c>
      <c r="B331" s="11" t="s">
        <v>14</v>
      </c>
      <c r="C331" s="28" t="e">
        <f t="shared" si="87"/>
        <v>#DIV/0!</v>
      </c>
      <c r="D331" s="12"/>
      <c r="E331" s="12"/>
      <c r="F331" s="12"/>
      <c r="G331" s="12"/>
      <c r="H331" s="12"/>
      <c r="I331" s="21">
        <f t="shared" si="81"/>
        <v>0</v>
      </c>
      <c r="J331" s="105" t="e">
        <f t="shared" si="82"/>
        <v>#DIV/0!</v>
      </c>
      <c r="K331" s="12"/>
      <c r="L331" s="12"/>
      <c r="M331" s="12"/>
      <c r="N331" s="12"/>
      <c r="O331" s="12"/>
      <c r="P331" s="21">
        <f t="shared" si="83"/>
        <v>0</v>
      </c>
      <c r="Q331" s="105" t="e">
        <f t="shared" si="84"/>
        <v>#DIV/0!</v>
      </c>
      <c r="R331" s="12"/>
      <c r="S331" s="12"/>
      <c r="T331" s="12"/>
      <c r="U331" s="12"/>
      <c r="V331" s="12"/>
      <c r="W331" s="21">
        <f t="shared" si="85"/>
        <v>0</v>
      </c>
      <c r="X331" s="105" t="e">
        <f t="shared" si="86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ht="14" x14ac:dyDescent="0.25">
      <c r="A332" s="10">
        <v>43054</v>
      </c>
      <c r="B332" s="11" t="s">
        <v>15</v>
      </c>
      <c r="C332" s="28" t="e">
        <f t="shared" si="87"/>
        <v>#DIV/0!</v>
      </c>
      <c r="D332" s="12"/>
      <c r="E332" s="12"/>
      <c r="F332" s="12"/>
      <c r="G332" s="12"/>
      <c r="H332" s="12"/>
      <c r="I332" s="21">
        <f t="shared" si="81"/>
        <v>0</v>
      </c>
      <c r="J332" s="105" t="e">
        <f t="shared" si="82"/>
        <v>#DIV/0!</v>
      </c>
      <c r="K332" s="12"/>
      <c r="L332" s="12"/>
      <c r="M332" s="12"/>
      <c r="N332" s="12"/>
      <c r="O332" s="12"/>
      <c r="P332" s="21">
        <f t="shared" si="83"/>
        <v>0</v>
      </c>
      <c r="Q332" s="105" t="e">
        <f t="shared" si="84"/>
        <v>#DIV/0!</v>
      </c>
      <c r="R332" s="12"/>
      <c r="S332" s="12"/>
      <c r="T332" s="12"/>
      <c r="U332" s="12"/>
      <c r="V332" s="12"/>
      <c r="W332" s="21">
        <f t="shared" si="85"/>
        <v>0</v>
      </c>
      <c r="X332" s="105" t="e">
        <f t="shared" si="86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ht="14" x14ac:dyDescent="0.25">
      <c r="A333" s="10">
        <v>43055</v>
      </c>
      <c r="B333" s="11" t="s">
        <v>16</v>
      </c>
      <c r="C333" s="28" t="e">
        <f t="shared" si="87"/>
        <v>#DIV/0!</v>
      </c>
      <c r="D333" s="12"/>
      <c r="E333" s="12"/>
      <c r="F333" s="12"/>
      <c r="G333" s="12"/>
      <c r="H333" s="12"/>
      <c r="I333" s="21">
        <f t="shared" si="81"/>
        <v>0</v>
      </c>
      <c r="J333" s="105" t="e">
        <f t="shared" si="82"/>
        <v>#DIV/0!</v>
      </c>
      <c r="K333" s="12"/>
      <c r="L333" s="12"/>
      <c r="M333" s="12"/>
      <c r="N333" s="12"/>
      <c r="O333" s="12"/>
      <c r="P333" s="21">
        <f t="shared" si="83"/>
        <v>0</v>
      </c>
      <c r="Q333" s="105" t="e">
        <f t="shared" si="84"/>
        <v>#DIV/0!</v>
      </c>
      <c r="R333" s="12"/>
      <c r="S333" s="12"/>
      <c r="T333" s="12"/>
      <c r="U333" s="12"/>
      <c r="V333" s="12"/>
      <c r="W333" s="21">
        <f t="shared" si="85"/>
        <v>0</v>
      </c>
      <c r="X333" s="105" t="e">
        <f t="shared" si="86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ht="14" x14ac:dyDescent="0.25">
      <c r="A334" s="10">
        <v>43056</v>
      </c>
      <c r="B334" s="11" t="s">
        <v>17</v>
      </c>
      <c r="C334" s="28" t="e">
        <f t="shared" si="87"/>
        <v>#DIV/0!</v>
      </c>
      <c r="D334" s="12"/>
      <c r="E334" s="12"/>
      <c r="F334" s="12"/>
      <c r="G334" s="12"/>
      <c r="H334" s="12"/>
      <c r="I334" s="21">
        <f t="shared" si="81"/>
        <v>0</v>
      </c>
      <c r="J334" s="105" t="e">
        <f t="shared" si="82"/>
        <v>#DIV/0!</v>
      </c>
      <c r="K334" s="12"/>
      <c r="L334" s="12"/>
      <c r="M334" s="12"/>
      <c r="N334" s="12"/>
      <c r="O334" s="12"/>
      <c r="P334" s="21">
        <f t="shared" si="83"/>
        <v>0</v>
      </c>
      <c r="Q334" s="105" t="e">
        <f t="shared" si="84"/>
        <v>#DIV/0!</v>
      </c>
      <c r="R334" s="12"/>
      <c r="S334" s="12"/>
      <c r="T334" s="12"/>
      <c r="U334" s="12"/>
      <c r="V334" s="12"/>
      <c r="W334" s="21">
        <f t="shared" si="85"/>
        <v>0</v>
      </c>
      <c r="X334" s="105" t="e">
        <f t="shared" si="86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ht="14" x14ac:dyDescent="0.25">
      <c r="A335" s="10">
        <v>43057</v>
      </c>
      <c r="B335" s="11" t="s">
        <v>18</v>
      </c>
      <c r="C335" s="28" t="e">
        <f t="shared" si="87"/>
        <v>#DIV/0!</v>
      </c>
      <c r="D335" s="12"/>
      <c r="E335" s="12"/>
      <c r="F335" s="12"/>
      <c r="G335" s="12"/>
      <c r="H335" s="12"/>
      <c r="I335" s="21">
        <f t="shared" si="81"/>
        <v>0</v>
      </c>
      <c r="J335" s="105" t="e">
        <f t="shared" si="82"/>
        <v>#DIV/0!</v>
      </c>
      <c r="K335" s="12"/>
      <c r="L335" s="12"/>
      <c r="M335" s="12"/>
      <c r="N335" s="12"/>
      <c r="O335" s="12"/>
      <c r="P335" s="21">
        <f t="shared" si="83"/>
        <v>0</v>
      </c>
      <c r="Q335" s="105" t="e">
        <f t="shared" si="84"/>
        <v>#DIV/0!</v>
      </c>
      <c r="R335" s="12"/>
      <c r="S335" s="12"/>
      <c r="T335" s="12"/>
      <c r="U335" s="12"/>
      <c r="V335" s="12"/>
      <c r="W335" s="21">
        <f t="shared" si="85"/>
        <v>0</v>
      </c>
      <c r="X335" s="105" t="e">
        <f t="shared" si="86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ht="14" x14ac:dyDescent="0.25">
      <c r="A336" s="10">
        <v>43058</v>
      </c>
      <c r="B336" s="11" t="s">
        <v>12</v>
      </c>
      <c r="C336" s="28" t="e">
        <f t="shared" si="87"/>
        <v>#DIV/0!</v>
      </c>
      <c r="D336" s="12"/>
      <c r="E336" s="12"/>
      <c r="F336" s="12"/>
      <c r="G336" s="12"/>
      <c r="H336" s="12"/>
      <c r="I336" s="21">
        <f t="shared" si="81"/>
        <v>0</v>
      </c>
      <c r="J336" s="105" t="e">
        <f t="shared" si="82"/>
        <v>#DIV/0!</v>
      </c>
      <c r="K336" s="12"/>
      <c r="L336" s="12"/>
      <c r="M336" s="12"/>
      <c r="N336" s="12"/>
      <c r="O336" s="12"/>
      <c r="P336" s="21">
        <f t="shared" si="83"/>
        <v>0</v>
      </c>
      <c r="Q336" s="105" t="e">
        <f t="shared" si="84"/>
        <v>#DIV/0!</v>
      </c>
      <c r="R336" s="12"/>
      <c r="S336" s="12"/>
      <c r="T336" s="12"/>
      <c r="U336" s="12"/>
      <c r="V336" s="12"/>
      <c r="W336" s="21">
        <f t="shared" si="85"/>
        <v>0</v>
      </c>
      <c r="X336" s="105" t="e">
        <f t="shared" si="86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ht="14" x14ac:dyDescent="0.25">
      <c r="A337" s="10">
        <v>43059</v>
      </c>
      <c r="B337" s="11" t="s">
        <v>13</v>
      </c>
      <c r="C337" s="28" t="e">
        <f t="shared" si="87"/>
        <v>#DIV/0!</v>
      </c>
      <c r="D337" s="12"/>
      <c r="E337" s="12"/>
      <c r="F337" s="12"/>
      <c r="G337" s="12"/>
      <c r="H337" s="12"/>
      <c r="I337" s="21">
        <f t="shared" si="81"/>
        <v>0</v>
      </c>
      <c r="J337" s="105" t="e">
        <f t="shared" si="82"/>
        <v>#DIV/0!</v>
      </c>
      <c r="K337" s="12"/>
      <c r="L337" s="12"/>
      <c r="M337" s="12"/>
      <c r="N337" s="12"/>
      <c r="O337" s="12"/>
      <c r="P337" s="21">
        <f t="shared" si="83"/>
        <v>0</v>
      </c>
      <c r="Q337" s="105" t="e">
        <f t="shared" si="84"/>
        <v>#DIV/0!</v>
      </c>
      <c r="R337" s="12"/>
      <c r="S337" s="12"/>
      <c r="T337" s="12"/>
      <c r="U337" s="12"/>
      <c r="V337" s="12"/>
      <c r="W337" s="21">
        <f t="shared" si="85"/>
        <v>0</v>
      </c>
      <c r="X337" s="105" t="e">
        <f t="shared" si="86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ht="14" x14ac:dyDescent="0.25">
      <c r="A338" s="10">
        <v>43060</v>
      </c>
      <c r="B338" s="11" t="s">
        <v>14</v>
      </c>
      <c r="C338" s="28" t="e">
        <f t="shared" si="87"/>
        <v>#DIV/0!</v>
      </c>
      <c r="D338" s="12"/>
      <c r="E338" s="12"/>
      <c r="F338" s="12"/>
      <c r="G338" s="12"/>
      <c r="H338" s="12"/>
      <c r="I338" s="21">
        <f t="shared" si="81"/>
        <v>0</v>
      </c>
      <c r="J338" s="105" t="e">
        <f t="shared" si="82"/>
        <v>#DIV/0!</v>
      </c>
      <c r="K338" s="12"/>
      <c r="L338" s="12"/>
      <c r="M338" s="12"/>
      <c r="N338" s="12"/>
      <c r="O338" s="12"/>
      <c r="P338" s="21">
        <f t="shared" si="83"/>
        <v>0</v>
      </c>
      <c r="Q338" s="105" t="e">
        <f t="shared" si="84"/>
        <v>#DIV/0!</v>
      </c>
      <c r="R338" s="12"/>
      <c r="S338" s="12"/>
      <c r="T338" s="12"/>
      <c r="U338" s="12"/>
      <c r="V338" s="12"/>
      <c r="W338" s="21">
        <f t="shared" si="85"/>
        <v>0</v>
      </c>
      <c r="X338" s="105" t="e">
        <f t="shared" si="86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ht="14" x14ac:dyDescent="0.25">
      <c r="A339" s="10">
        <v>43061</v>
      </c>
      <c r="B339" s="11" t="s">
        <v>15</v>
      </c>
      <c r="C339" s="28" t="e">
        <f t="shared" si="87"/>
        <v>#DIV/0!</v>
      </c>
      <c r="D339" s="12"/>
      <c r="E339" s="12"/>
      <c r="F339" s="12"/>
      <c r="G339" s="12"/>
      <c r="H339" s="12"/>
      <c r="I339" s="21">
        <f t="shared" si="81"/>
        <v>0</v>
      </c>
      <c r="J339" s="105" t="e">
        <f t="shared" si="82"/>
        <v>#DIV/0!</v>
      </c>
      <c r="K339" s="12"/>
      <c r="L339" s="12"/>
      <c r="M339" s="12"/>
      <c r="N339" s="12"/>
      <c r="O339" s="12"/>
      <c r="P339" s="21">
        <f t="shared" si="83"/>
        <v>0</v>
      </c>
      <c r="Q339" s="105" t="e">
        <f t="shared" si="84"/>
        <v>#DIV/0!</v>
      </c>
      <c r="R339" s="12"/>
      <c r="S339" s="12"/>
      <c r="T339" s="12"/>
      <c r="U339" s="12"/>
      <c r="V339" s="12"/>
      <c r="W339" s="21">
        <f t="shared" si="85"/>
        <v>0</v>
      </c>
      <c r="X339" s="105" t="e">
        <f t="shared" si="86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ht="14" x14ac:dyDescent="0.25">
      <c r="A340" s="10">
        <v>43062</v>
      </c>
      <c r="B340" s="11" t="s">
        <v>16</v>
      </c>
      <c r="C340" s="28" t="e">
        <f t="shared" si="87"/>
        <v>#DIV/0!</v>
      </c>
      <c r="D340" s="12"/>
      <c r="E340" s="12"/>
      <c r="F340" s="12"/>
      <c r="G340" s="12"/>
      <c r="H340" s="12"/>
      <c r="I340" s="21">
        <f t="shared" si="81"/>
        <v>0</v>
      </c>
      <c r="J340" s="105" t="e">
        <f t="shared" si="82"/>
        <v>#DIV/0!</v>
      </c>
      <c r="K340" s="12"/>
      <c r="L340" s="12"/>
      <c r="M340" s="12"/>
      <c r="N340" s="12"/>
      <c r="O340" s="12"/>
      <c r="P340" s="21">
        <f t="shared" si="83"/>
        <v>0</v>
      </c>
      <c r="Q340" s="105" t="e">
        <f t="shared" si="84"/>
        <v>#DIV/0!</v>
      </c>
      <c r="R340" s="12"/>
      <c r="S340" s="12"/>
      <c r="T340" s="12"/>
      <c r="U340" s="12"/>
      <c r="V340" s="12"/>
      <c r="W340" s="21">
        <f t="shared" si="85"/>
        <v>0</v>
      </c>
      <c r="X340" s="105" t="e">
        <f t="shared" si="86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ht="14" x14ac:dyDescent="0.25">
      <c r="A341" s="10">
        <v>43063</v>
      </c>
      <c r="B341" s="11" t="s">
        <v>17</v>
      </c>
      <c r="C341" s="28" t="e">
        <f t="shared" si="87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83"/>
        <v>0</v>
      </c>
      <c r="Q341" s="105" t="e">
        <f t="shared" si="84"/>
        <v>#DIV/0!</v>
      </c>
      <c r="R341" s="12"/>
      <c r="S341" s="12"/>
      <c r="T341" s="12"/>
      <c r="U341" s="12"/>
      <c r="V341" s="12"/>
      <c r="W341" s="21">
        <f t="shared" si="85"/>
        <v>0</v>
      </c>
      <c r="X341" s="105" t="e">
        <f t="shared" si="86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ht="14" x14ac:dyDescent="0.25">
      <c r="A342" s="10">
        <v>43064</v>
      </c>
      <c r="B342" s="11" t="s">
        <v>18</v>
      </c>
      <c r="C342" s="28" t="e">
        <f t="shared" si="87"/>
        <v>#DIV/0!</v>
      </c>
      <c r="D342" s="12"/>
      <c r="E342" s="12"/>
      <c r="F342" s="12"/>
      <c r="G342" s="12"/>
      <c r="H342" s="12"/>
      <c r="I342" s="21">
        <f t="shared" si="81"/>
        <v>0</v>
      </c>
      <c r="J342" s="105" t="e">
        <f t="shared" si="82"/>
        <v>#DIV/0!</v>
      </c>
      <c r="K342" s="12"/>
      <c r="L342" s="12"/>
      <c r="M342" s="12"/>
      <c r="N342" s="12"/>
      <c r="O342" s="12"/>
      <c r="P342" s="21">
        <f t="shared" si="83"/>
        <v>0</v>
      </c>
      <c r="Q342" s="105" t="e">
        <f t="shared" si="84"/>
        <v>#DIV/0!</v>
      </c>
      <c r="R342" s="12"/>
      <c r="S342" s="12"/>
      <c r="T342" s="12"/>
      <c r="U342" s="12"/>
      <c r="V342" s="12"/>
      <c r="W342" s="21">
        <f t="shared" si="85"/>
        <v>0</v>
      </c>
      <c r="X342" s="105" t="e">
        <f t="shared" si="86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ht="14" x14ac:dyDescent="0.25">
      <c r="A343" s="10">
        <v>43065</v>
      </c>
      <c r="B343" s="11" t="s">
        <v>12</v>
      </c>
      <c r="C343" s="28" t="e">
        <f t="shared" si="87"/>
        <v>#DIV/0!</v>
      </c>
      <c r="D343" s="12"/>
      <c r="E343" s="12"/>
      <c r="F343" s="12"/>
      <c r="G343" s="12"/>
      <c r="H343" s="12"/>
      <c r="I343" s="21">
        <f t="shared" si="81"/>
        <v>0</v>
      </c>
      <c r="J343" s="105" t="e">
        <f t="shared" si="82"/>
        <v>#DIV/0!</v>
      </c>
      <c r="K343" s="12"/>
      <c r="L343" s="12"/>
      <c r="M343" s="12"/>
      <c r="N343" s="12"/>
      <c r="O343" s="12"/>
      <c r="P343" s="21">
        <f t="shared" si="83"/>
        <v>0</v>
      </c>
      <c r="Q343" s="105" t="e">
        <f t="shared" si="84"/>
        <v>#DIV/0!</v>
      </c>
      <c r="R343" s="12"/>
      <c r="S343" s="12"/>
      <c r="T343" s="12"/>
      <c r="U343" s="12"/>
      <c r="V343" s="12"/>
      <c r="W343" s="21">
        <f t="shared" si="85"/>
        <v>0</v>
      </c>
      <c r="X343" s="105" t="e">
        <f t="shared" si="86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ht="14" x14ac:dyDescent="0.25">
      <c r="A344" s="10">
        <v>43066</v>
      </c>
      <c r="B344" s="11" t="s">
        <v>13</v>
      </c>
      <c r="C344" s="28" t="e">
        <f t="shared" si="87"/>
        <v>#DIV/0!</v>
      </c>
      <c r="D344" s="12"/>
      <c r="E344" s="12"/>
      <c r="F344" s="12"/>
      <c r="G344" s="12"/>
      <c r="H344" s="12"/>
      <c r="I344" s="21">
        <f t="shared" si="81"/>
        <v>0</v>
      </c>
      <c r="J344" s="105" t="e">
        <f t="shared" si="82"/>
        <v>#DIV/0!</v>
      </c>
      <c r="K344" s="12"/>
      <c r="L344" s="12"/>
      <c r="M344" s="12"/>
      <c r="N344" s="12"/>
      <c r="O344" s="12"/>
      <c r="P344" s="21">
        <f t="shared" si="83"/>
        <v>0</v>
      </c>
      <c r="Q344" s="105" t="e">
        <f t="shared" si="84"/>
        <v>#DIV/0!</v>
      </c>
      <c r="R344" s="12"/>
      <c r="S344" s="12"/>
      <c r="T344" s="12"/>
      <c r="U344" s="12"/>
      <c r="V344" s="12"/>
      <c r="W344" s="21">
        <f t="shared" si="85"/>
        <v>0</v>
      </c>
      <c r="X344" s="105" t="e">
        <f t="shared" si="86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ht="14" x14ac:dyDescent="0.25">
      <c r="A345" s="10">
        <v>43067</v>
      </c>
      <c r="B345" s="11" t="s">
        <v>14</v>
      </c>
      <c r="C345" s="28" t="e">
        <f t="shared" si="87"/>
        <v>#DIV/0!</v>
      </c>
      <c r="D345" s="12"/>
      <c r="E345" s="12"/>
      <c r="F345" s="12"/>
      <c r="G345" s="12"/>
      <c r="H345" s="12"/>
      <c r="I345" s="21">
        <f t="shared" si="81"/>
        <v>0</v>
      </c>
      <c r="J345" s="105" t="e">
        <f t="shared" si="82"/>
        <v>#DIV/0!</v>
      </c>
      <c r="K345" s="12"/>
      <c r="L345" s="12"/>
      <c r="M345" s="12"/>
      <c r="N345" s="12"/>
      <c r="O345" s="12"/>
      <c r="P345" s="21">
        <f t="shared" si="83"/>
        <v>0</v>
      </c>
      <c r="Q345" s="105" t="e">
        <f t="shared" si="84"/>
        <v>#DIV/0!</v>
      </c>
      <c r="R345" s="12"/>
      <c r="S345" s="12"/>
      <c r="T345" s="12"/>
      <c r="U345" s="12"/>
      <c r="V345" s="12"/>
      <c r="W345" s="21">
        <f t="shared" si="85"/>
        <v>0</v>
      </c>
      <c r="X345" s="105" t="e">
        <f t="shared" si="86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ht="14" x14ac:dyDescent="0.25">
      <c r="A346" s="10">
        <v>43068</v>
      </c>
      <c r="B346" s="11" t="s">
        <v>15</v>
      </c>
      <c r="C346" s="28" t="e">
        <f t="shared" si="87"/>
        <v>#DIV/0!</v>
      </c>
      <c r="D346" s="12"/>
      <c r="E346" s="12"/>
      <c r="F346" s="12"/>
      <c r="G346" s="12"/>
      <c r="H346" s="12"/>
      <c r="I346" s="21">
        <f t="shared" si="81"/>
        <v>0</v>
      </c>
      <c r="J346" s="105" t="e">
        <f t="shared" si="82"/>
        <v>#DIV/0!</v>
      </c>
      <c r="K346" s="12"/>
      <c r="L346" s="12"/>
      <c r="M346" s="12"/>
      <c r="N346" s="12"/>
      <c r="O346" s="12"/>
      <c r="P346" s="21">
        <f t="shared" si="83"/>
        <v>0</v>
      </c>
      <c r="Q346" s="105" t="e">
        <f t="shared" si="84"/>
        <v>#DIV/0!</v>
      </c>
      <c r="R346" s="12"/>
      <c r="S346" s="12"/>
      <c r="T346" s="12"/>
      <c r="U346" s="12"/>
      <c r="V346" s="12"/>
      <c r="W346" s="21">
        <f t="shared" si="85"/>
        <v>0</v>
      </c>
      <c r="X346" s="105" t="e">
        <f t="shared" si="86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ht="14" x14ac:dyDescent="0.25">
      <c r="A347" s="10">
        <v>43069</v>
      </c>
      <c r="B347" s="11" t="s">
        <v>16</v>
      </c>
      <c r="C347" s="28" t="e">
        <f t="shared" si="87"/>
        <v>#DIV/0!</v>
      </c>
      <c r="D347" s="12"/>
      <c r="E347" s="12"/>
      <c r="F347" s="12"/>
      <c r="G347" s="12"/>
      <c r="H347" s="12"/>
      <c r="I347" s="21">
        <f t="shared" si="81"/>
        <v>0</v>
      </c>
      <c r="J347" s="105" t="e">
        <f t="shared" si="82"/>
        <v>#DIV/0!</v>
      </c>
      <c r="K347" s="12"/>
      <c r="L347" s="12"/>
      <c r="M347" s="12"/>
      <c r="N347" s="12"/>
      <c r="O347" s="12"/>
      <c r="P347" s="21">
        <f t="shared" si="83"/>
        <v>0</v>
      </c>
      <c r="Q347" s="105" t="e">
        <f t="shared" si="84"/>
        <v>#DIV/0!</v>
      </c>
      <c r="R347" s="12"/>
      <c r="S347" s="12"/>
      <c r="T347" s="12"/>
      <c r="U347" s="12"/>
      <c r="V347" s="12"/>
      <c r="W347" s="21">
        <f t="shared" si="85"/>
        <v>0</v>
      </c>
      <c r="X347" s="105" t="e">
        <f t="shared" si="86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ht="14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8">AVERAGE(D318:D347)</f>
        <v>#DIV/0!</v>
      </c>
      <c r="E348" s="12" t="e">
        <f t="shared" si="88"/>
        <v>#DIV/0!</v>
      </c>
      <c r="F348" s="12" t="e">
        <f t="shared" si="88"/>
        <v>#DIV/0!</v>
      </c>
      <c r="G348" s="12" t="e">
        <f t="shared" si="88"/>
        <v>#DIV/0!</v>
      </c>
      <c r="H348" s="12" t="e">
        <f t="shared" si="88"/>
        <v>#DIV/0!</v>
      </c>
      <c r="I348" s="12">
        <f t="shared" si="88"/>
        <v>0</v>
      </c>
      <c r="J348" s="105" t="e">
        <f t="shared" si="88"/>
        <v>#DIV/0!</v>
      </c>
      <c r="K348" s="12" t="e">
        <f t="shared" si="88"/>
        <v>#DIV/0!</v>
      </c>
      <c r="L348" s="12" t="e">
        <f t="shared" si="88"/>
        <v>#DIV/0!</v>
      </c>
      <c r="M348" s="12" t="e">
        <f t="shared" si="88"/>
        <v>#DIV/0!</v>
      </c>
      <c r="N348" s="12" t="e">
        <f t="shared" si="88"/>
        <v>#DIV/0!</v>
      </c>
      <c r="O348" s="12" t="e">
        <f t="shared" si="88"/>
        <v>#DIV/0!</v>
      </c>
      <c r="P348" s="12">
        <f t="shared" si="88"/>
        <v>0</v>
      </c>
      <c r="Q348" s="105" t="e">
        <f t="shared" si="88"/>
        <v>#DIV/0!</v>
      </c>
      <c r="R348" s="12" t="e">
        <f t="shared" si="88"/>
        <v>#DIV/0!</v>
      </c>
      <c r="S348" s="12" t="e">
        <f t="shared" si="88"/>
        <v>#DIV/0!</v>
      </c>
      <c r="T348" s="12" t="e">
        <f t="shared" si="88"/>
        <v>#DIV/0!</v>
      </c>
      <c r="U348" s="12" t="e">
        <f t="shared" si="88"/>
        <v>#DIV/0!</v>
      </c>
      <c r="V348" s="12" t="e">
        <f t="shared" si="88"/>
        <v>#DIV/0!</v>
      </c>
      <c r="W348" s="12">
        <f t="shared" si="88"/>
        <v>0</v>
      </c>
      <c r="X348" s="105" t="e">
        <f t="shared" si="88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ht="14" x14ac:dyDescent="0.25">
      <c r="A349" s="10">
        <v>43070</v>
      </c>
      <c r="B349" s="11" t="s">
        <v>17</v>
      </c>
      <c r="C349" s="28" t="e">
        <f t="shared" si="87"/>
        <v>#DIV/0!</v>
      </c>
      <c r="D349" s="12"/>
      <c r="E349" s="12"/>
      <c r="F349" s="12"/>
      <c r="G349" s="12"/>
      <c r="H349" s="12"/>
      <c r="I349" s="21">
        <f t="shared" ref="I349:I379" si="89">SUM(D349:H349)</f>
        <v>0</v>
      </c>
      <c r="J349" s="105" t="e">
        <f t="shared" ref="J349:J379" si="90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91">SUM(K349:O349)</f>
        <v>0</v>
      </c>
      <c r="Q349" s="105" t="e">
        <f t="shared" ref="Q349:Q379" si="92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93">SUM(R349:V349)</f>
        <v>0</v>
      </c>
      <c r="X349" s="105" t="e">
        <f t="shared" ref="X349:X379" si="94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ht="14" x14ac:dyDescent="0.25">
      <c r="A350" s="10">
        <v>43071</v>
      </c>
      <c r="B350" s="11" t="s">
        <v>18</v>
      </c>
      <c r="C350" s="28" t="e">
        <f t="shared" si="87"/>
        <v>#DIV/0!</v>
      </c>
      <c r="D350" s="12"/>
      <c r="E350" s="12"/>
      <c r="F350" s="12"/>
      <c r="G350" s="12"/>
      <c r="H350" s="12"/>
      <c r="I350" s="21">
        <f t="shared" si="89"/>
        <v>0</v>
      </c>
      <c r="J350" s="105" t="e">
        <f t="shared" si="90"/>
        <v>#DIV/0!</v>
      </c>
      <c r="K350" s="12"/>
      <c r="L350" s="12"/>
      <c r="M350" s="12"/>
      <c r="N350" s="12"/>
      <c r="O350" s="12"/>
      <c r="P350" s="21">
        <f t="shared" si="91"/>
        <v>0</v>
      </c>
      <c r="Q350" s="105" t="e">
        <f t="shared" si="92"/>
        <v>#DIV/0!</v>
      </c>
      <c r="R350" s="12"/>
      <c r="S350" s="12"/>
      <c r="T350" s="12"/>
      <c r="U350" s="12"/>
      <c r="V350" s="12"/>
      <c r="W350" s="21">
        <f t="shared" si="93"/>
        <v>0</v>
      </c>
      <c r="X350" s="105" t="e">
        <f t="shared" si="94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ht="14" x14ac:dyDescent="0.25">
      <c r="A351" s="10">
        <v>43072</v>
      </c>
      <c r="B351" s="11" t="s">
        <v>12</v>
      </c>
      <c r="C351" s="28" t="e">
        <f t="shared" si="87"/>
        <v>#DIV/0!</v>
      </c>
      <c r="D351" s="12"/>
      <c r="E351" s="12"/>
      <c r="F351" s="12"/>
      <c r="G351" s="12"/>
      <c r="H351" s="12"/>
      <c r="I351" s="21">
        <f t="shared" si="89"/>
        <v>0</v>
      </c>
      <c r="J351" s="105" t="e">
        <f t="shared" si="90"/>
        <v>#DIV/0!</v>
      </c>
      <c r="K351" s="12"/>
      <c r="L351" s="12"/>
      <c r="M351" s="12"/>
      <c r="N351" s="12"/>
      <c r="O351" s="12"/>
      <c r="P351" s="21">
        <f t="shared" si="91"/>
        <v>0</v>
      </c>
      <c r="Q351" s="105" t="e">
        <f t="shared" si="92"/>
        <v>#DIV/0!</v>
      </c>
      <c r="R351" s="12"/>
      <c r="S351" s="12"/>
      <c r="T351" s="12"/>
      <c r="U351" s="12"/>
      <c r="V351" s="12"/>
      <c r="W351" s="21">
        <f t="shared" si="93"/>
        <v>0</v>
      </c>
      <c r="X351" s="105" t="e">
        <f t="shared" si="94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ht="14" x14ac:dyDescent="0.25">
      <c r="A352" s="10">
        <v>43073</v>
      </c>
      <c r="B352" s="11" t="s">
        <v>13</v>
      </c>
      <c r="C352" s="28" t="e">
        <f t="shared" si="87"/>
        <v>#DIV/0!</v>
      </c>
      <c r="D352" s="12"/>
      <c r="E352" s="12"/>
      <c r="F352" s="12"/>
      <c r="G352" s="12"/>
      <c r="H352" s="12"/>
      <c r="I352" s="21">
        <f t="shared" si="89"/>
        <v>0</v>
      </c>
      <c r="J352" s="105" t="e">
        <f t="shared" si="90"/>
        <v>#DIV/0!</v>
      </c>
      <c r="K352" s="12"/>
      <c r="L352" s="12"/>
      <c r="M352" s="12"/>
      <c r="N352" s="12"/>
      <c r="O352" s="12"/>
      <c r="P352" s="21">
        <f t="shared" si="91"/>
        <v>0</v>
      </c>
      <c r="Q352" s="105" t="e">
        <f t="shared" si="92"/>
        <v>#DIV/0!</v>
      </c>
      <c r="R352" s="12"/>
      <c r="S352" s="12"/>
      <c r="T352" s="12"/>
      <c r="U352" s="12"/>
      <c r="V352" s="12"/>
      <c r="W352" s="21">
        <f t="shared" si="93"/>
        <v>0</v>
      </c>
      <c r="X352" s="105" t="e">
        <f t="shared" si="94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ht="14" x14ac:dyDescent="0.25">
      <c r="A353" s="10">
        <v>43074</v>
      </c>
      <c r="B353" s="11" t="s">
        <v>14</v>
      </c>
      <c r="C353" s="28" t="e">
        <f t="shared" si="87"/>
        <v>#DIV/0!</v>
      </c>
      <c r="D353" s="12"/>
      <c r="E353" s="12"/>
      <c r="F353" s="12"/>
      <c r="G353" s="12"/>
      <c r="H353" s="12"/>
      <c r="I353" s="21">
        <f t="shared" si="89"/>
        <v>0</v>
      </c>
      <c r="J353" s="105" t="e">
        <f t="shared" si="90"/>
        <v>#DIV/0!</v>
      </c>
      <c r="K353" s="12"/>
      <c r="L353" s="12"/>
      <c r="M353" s="12"/>
      <c r="N353" s="12"/>
      <c r="O353" s="12"/>
      <c r="P353" s="21">
        <f t="shared" si="91"/>
        <v>0</v>
      </c>
      <c r="Q353" s="105" t="e">
        <f t="shared" si="92"/>
        <v>#DIV/0!</v>
      </c>
      <c r="R353" s="12"/>
      <c r="S353" s="12"/>
      <c r="T353" s="12"/>
      <c r="U353" s="12"/>
      <c r="V353" s="12"/>
      <c r="W353" s="21">
        <f t="shared" si="93"/>
        <v>0</v>
      </c>
      <c r="X353" s="105" t="e">
        <f t="shared" si="94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ht="14" x14ac:dyDescent="0.25">
      <c r="A354" s="10">
        <v>43075</v>
      </c>
      <c r="B354" s="11" t="s">
        <v>15</v>
      </c>
      <c r="C354" s="28" t="e">
        <f t="shared" si="87"/>
        <v>#DIV/0!</v>
      </c>
      <c r="D354" s="12"/>
      <c r="E354" s="12"/>
      <c r="F354" s="12"/>
      <c r="G354" s="12"/>
      <c r="H354" s="12"/>
      <c r="I354" s="21">
        <f t="shared" si="89"/>
        <v>0</v>
      </c>
      <c r="J354" s="105" t="e">
        <f t="shared" si="90"/>
        <v>#DIV/0!</v>
      </c>
      <c r="K354" s="12"/>
      <c r="L354" s="12"/>
      <c r="M354" s="12"/>
      <c r="N354" s="12"/>
      <c r="O354" s="12"/>
      <c r="P354" s="21">
        <f t="shared" si="91"/>
        <v>0</v>
      </c>
      <c r="Q354" s="105" t="e">
        <f t="shared" si="92"/>
        <v>#DIV/0!</v>
      </c>
      <c r="R354" s="12"/>
      <c r="S354" s="12"/>
      <c r="T354" s="12"/>
      <c r="U354" s="12"/>
      <c r="V354" s="12"/>
      <c r="W354" s="21">
        <f t="shared" si="93"/>
        <v>0</v>
      </c>
      <c r="X354" s="105" t="e">
        <f t="shared" si="94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ht="14" x14ac:dyDescent="0.25">
      <c r="A355" s="10">
        <v>43076</v>
      </c>
      <c r="B355" s="11" t="s">
        <v>16</v>
      </c>
      <c r="C355" s="28" t="e">
        <f t="shared" si="87"/>
        <v>#DIV/0!</v>
      </c>
      <c r="D355" s="12"/>
      <c r="E355" s="12"/>
      <c r="F355" s="12"/>
      <c r="G355" s="12"/>
      <c r="H355" s="12"/>
      <c r="I355" s="21">
        <f t="shared" si="89"/>
        <v>0</v>
      </c>
      <c r="J355" s="105" t="e">
        <f t="shared" si="90"/>
        <v>#DIV/0!</v>
      </c>
      <c r="K355" s="12"/>
      <c r="L355" s="12"/>
      <c r="M355" s="12"/>
      <c r="N355" s="12"/>
      <c r="O355" s="12"/>
      <c r="P355" s="21">
        <f t="shared" si="91"/>
        <v>0</v>
      </c>
      <c r="Q355" s="105" t="e">
        <f t="shared" si="92"/>
        <v>#DIV/0!</v>
      </c>
      <c r="R355" s="12"/>
      <c r="S355" s="12"/>
      <c r="T355" s="12"/>
      <c r="U355" s="12"/>
      <c r="V355" s="12"/>
      <c r="W355" s="21">
        <f t="shared" si="93"/>
        <v>0</v>
      </c>
      <c r="X355" s="105" t="e">
        <f t="shared" si="94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ht="14" x14ac:dyDescent="0.25">
      <c r="A356" s="10">
        <v>43077</v>
      </c>
      <c r="B356" s="11" t="s">
        <v>17</v>
      </c>
      <c r="C356" s="28" t="e">
        <f t="shared" si="87"/>
        <v>#DIV/0!</v>
      </c>
      <c r="D356" s="12"/>
      <c r="E356" s="12"/>
      <c r="F356" s="12"/>
      <c r="G356" s="12"/>
      <c r="H356" s="12"/>
      <c r="I356" s="21">
        <f t="shared" si="89"/>
        <v>0</v>
      </c>
      <c r="J356" s="105" t="e">
        <f t="shared" si="90"/>
        <v>#DIV/0!</v>
      </c>
      <c r="K356" s="12"/>
      <c r="L356" s="12"/>
      <c r="M356" s="12"/>
      <c r="N356" s="12"/>
      <c r="O356" s="12"/>
      <c r="P356" s="21">
        <f t="shared" si="91"/>
        <v>0</v>
      </c>
      <c r="Q356" s="105" t="e">
        <f t="shared" si="92"/>
        <v>#DIV/0!</v>
      </c>
      <c r="R356" s="12"/>
      <c r="S356" s="12"/>
      <c r="T356" s="12"/>
      <c r="U356" s="12"/>
      <c r="V356" s="12"/>
      <c r="W356" s="21">
        <f t="shared" si="93"/>
        <v>0</v>
      </c>
      <c r="X356" s="105" t="e">
        <f t="shared" si="94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ht="14" x14ac:dyDescent="0.25">
      <c r="A357" s="10">
        <v>43078</v>
      </c>
      <c r="B357" s="11" t="s">
        <v>18</v>
      </c>
      <c r="C357" s="28" t="e">
        <f t="shared" si="87"/>
        <v>#DIV/0!</v>
      </c>
      <c r="D357" s="12"/>
      <c r="E357" s="12"/>
      <c r="F357" s="12"/>
      <c r="G357" s="12"/>
      <c r="H357" s="12"/>
      <c r="I357" s="21">
        <f t="shared" si="89"/>
        <v>0</v>
      </c>
      <c r="J357" s="105" t="e">
        <f t="shared" si="90"/>
        <v>#DIV/0!</v>
      </c>
      <c r="K357" s="12"/>
      <c r="L357" s="12"/>
      <c r="M357" s="12"/>
      <c r="N357" s="12"/>
      <c r="O357" s="12"/>
      <c r="P357" s="21">
        <f t="shared" si="91"/>
        <v>0</v>
      </c>
      <c r="Q357" s="105" t="e">
        <f t="shared" si="92"/>
        <v>#DIV/0!</v>
      </c>
      <c r="R357" s="12"/>
      <c r="S357" s="12"/>
      <c r="T357" s="12"/>
      <c r="U357" s="12"/>
      <c r="V357" s="12"/>
      <c r="W357" s="21">
        <f t="shared" si="93"/>
        <v>0</v>
      </c>
      <c r="X357" s="105" t="e">
        <f t="shared" si="94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ht="14" x14ac:dyDescent="0.25">
      <c r="A358" s="10">
        <v>43079</v>
      </c>
      <c r="B358" s="11" t="s">
        <v>12</v>
      </c>
      <c r="C358" s="28" t="e">
        <f t="shared" si="87"/>
        <v>#DIV/0!</v>
      </c>
      <c r="D358" s="12"/>
      <c r="E358" s="12"/>
      <c r="F358" s="12"/>
      <c r="G358" s="12"/>
      <c r="H358" s="12"/>
      <c r="I358" s="21">
        <f t="shared" si="89"/>
        <v>0</v>
      </c>
      <c r="J358" s="105" t="e">
        <f t="shared" si="90"/>
        <v>#DIV/0!</v>
      </c>
      <c r="K358" s="12"/>
      <c r="L358" s="12"/>
      <c r="M358" s="12"/>
      <c r="N358" s="12"/>
      <c r="O358" s="12"/>
      <c r="P358" s="21">
        <f t="shared" si="91"/>
        <v>0</v>
      </c>
      <c r="Q358" s="105" t="e">
        <f t="shared" si="92"/>
        <v>#DIV/0!</v>
      </c>
      <c r="R358" s="12"/>
      <c r="S358" s="12"/>
      <c r="T358" s="12"/>
      <c r="U358" s="12"/>
      <c r="V358" s="12"/>
      <c r="W358" s="21">
        <f t="shared" si="93"/>
        <v>0</v>
      </c>
      <c r="X358" s="105" t="e">
        <f t="shared" si="94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ht="14" x14ac:dyDescent="0.25">
      <c r="A359" s="10">
        <v>43080</v>
      </c>
      <c r="B359" s="11" t="s">
        <v>13</v>
      </c>
      <c r="C359" s="28" t="e">
        <f t="shared" si="87"/>
        <v>#DIV/0!</v>
      </c>
      <c r="D359" s="12"/>
      <c r="E359" s="12"/>
      <c r="F359" s="12"/>
      <c r="G359" s="12"/>
      <c r="H359" s="12"/>
      <c r="I359" s="21">
        <f t="shared" si="89"/>
        <v>0</v>
      </c>
      <c r="J359" s="105" t="e">
        <f t="shared" si="90"/>
        <v>#DIV/0!</v>
      </c>
      <c r="K359" s="12"/>
      <c r="L359" s="12"/>
      <c r="M359" s="12"/>
      <c r="N359" s="12"/>
      <c r="O359" s="12"/>
      <c r="P359" s="21">
        <f t="shared" si="91"/>
        <v>0</v>
      </c>
      <c r="Q359" s="105" t="e">
        <f t="shared" si="92"/>
        <v>#DIV/0!</v>
      </c>
      <c r="R359" s="12"/>
      <c r="S359" s="12"/>
      <c r="T359" s="12"/>
      <c r="U359" s="12"/>
      <c r="V359" s="12"/>
      <c r="W359" s="21">
        <f t="shared" si="93"/>
        <v>0</v>
      </c>
      <c r="X359" s="105" t="e">
        <f t="shared" si="94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ht="14" x14ac:dyDescent="0.25">
      <c r="A360" s="10">
        <v>43081</v>
      </c>
      <c r="B360" s="11" t="s">
        <v>14</v>
      </c>
      <c r="C360" s="28" t="e">
        <f t="shared" si="87"/>
        <v>#DIV/0!</v>
      </c>
      <c r="D360" s="12"/>
      <c r="E360" s="12"/>
      <c r="F360" s="12"/>
      <c r="G360" s="12"/>
      <c r="H360" s="12"/>
      <c r="I360" s="21">
        <f t="shared" si="89"/>
        <v>0</v>
      </c>
      <c r="J360" s="105" t="e">
        <f t="shared" si="90"/>
        <v>#DIV/0!</v>
      </c>
      <c r="K360" s="12"/>
      <c r="L360" s="12"/>
      <c r="M360" s="12"/>
      <c r="N360" s="12"/>
      <c r="O360" s="12"/>
      <c r="P360" s="21">
        <f t="shared" si="91"/>
        <v>0</v>
      </c>
      <c r="Q360" s="105" t="e">
        <f t="shared" si="92"/>
        <v>#DIV/0!</v>
      </c>
      <c r="R360" s="12"/>
      <c r="S360" s="12"/>
      <c r="T360" s="12"/>
      <c r="U360" s="12"/>
      <c r="V360" s="12"/>
      <c r="W360" s="21">
        <f t="shared" si="93"/>
        <v>0</v>
      </c>
      <c r="X360" s="105" t="e">
        <f t="shared" si="94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ht="14" x14ac:dyDescent="0.25">
      <c r="A361" s="10">
        <v>43082</v>
      </c>
      <c r="B361" s="11" t="s">
        <v>15</v>
      </c>
      <c r="C361" s="28" t="e">
        <f t="shared" si="87"/>
        <v>#DIV/0!</v>
      </c>
      <c r="D361" s="12"/>
      <c r="E361" s="12"/>
      <c r="F361" s="12"/>
      <c r="G361" s="12"/>
      <c r="H361" s="12"/>
      <c r="I361" s="21">
        <f t="shared" si="89"/>
        <v>0</v>
      </c>
      <c r="J361" s="105" t="e">
        <f t="shared" si="90"/>
        <v>#DIV/0!</v>
      </c>
      <c r="K361" s="12"/>
      <c r="L361" s="12"/>
      <c r="M361" s="12"/>
      <c r="N361" s="12"/>
      <c r="O361" s="12"/>
      <c r="P361" s="21">
        <f t="shared" si="91"/>
        <v>0</v>
      </c>
      <c r="Q361" s="105" t="e">
        <f t="shared" si="92"/>
        <v>#DIV/0!</v>
      </c>
      <c r="R361" s="12"/>
      <c r="S361" s="12"/>
      <c r="T361" s="12"/>
      <c r="U361" s="12"/>
      <c r="V361" s="12"/>
      <c r="W361" s="21">
        <f t="shared" si="93"/>
        <v>0</v>
      </c>
      <c r="X361" s="105" t="e">
        <f t="shared" si="94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ht="14" x14ac:dyDescent="0.25">
      <c r="A362" s="10">
        <v>43083</v>
      </c>
      <c r="B362" s="11" t="s">
        <v>16</v>
      </c>
      <c r="C362" s="28" t="e">
        <f t="shared" si="87"/>
        <v>#DIV/0!</v>
      </c>
      <c r="D362" s="12"/>
      <c r="E362" s="12"/>
      <c r="F362" s="12"/>
      <c r="G362" s="12"/>
      <c r="H362" s="12"/>
      <c r="I362" s="21">
        <f t="shared" si="89"/>
        <v>0</v>
      </c>
      <c r="J362" s="105" t="e">
        <f t="shared" si="90"/>
        <v>#DIV/0!</v>
      </c>
      <c r="K362" s="12"/>
      <c r="L362" s="12"/>
      <c r="M362" s="12"/>
      <c r="N362" s="12"/>
      <c r="O362" s="12"/>
      <c r="P362" s="21">
        <f t="shared" si="91"/>
        <v>0</v>
      </c>
      <c r="Q362" s="105" t="e">
        <f t="shared" si="92"/>
        <v>#DIV/0!</v>
      </c>
      <c r="R362" s="12"/>
      <c r="S362" s="12"/>
      <c r="T362" s="12"/>
      <c r="U362" s="12"/>
      <c r="V362" s="12"/>
      <c r="W362" s="21">
        <f t="shared" si="93"/>
        <v>0</v>
      </c>
      <c r="X362" s="105" t="e">
        <f t="shared" si="94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ht="14" x14ac:dyDescent="0.25">
      <c r="A363" s="10">
        <v>43084</v>
      </c>
      <c r="B363" s="11" t="s">
        <v>17</v>
      </c>
      <c r="C363" s="28" t="e">
        <f t="shared" si="87"/>
        <v>#DIV/0!</v>
      </c>
      <c r="D363" s="12"/>
      <c r="E363" s="12"/>
      <c r="F363" s="12"/>
      <c r="G363" s="12"/>
      <c r="H363" s="12"/>
      <c r="I363" s="21">
        <f t="shared" si="89"/>
        <v>0</v>
      </c>
      <c r="J363" s="105" t="e">
        <f t="shared" si="90"/>
        <v>#DIV/0!</v>
      </c>
      <c r="K363" s="12"/>
      <c r="L363" s="12"/>
      <c r="M363" s="12"/>
      <c r="N363" s="12"/>
      <c r="O363" s="12"/>
      <c r="P363" s="21">
        <f t="shared" si="91"/>
        <v>0</v>
      </c>
      <c r="Q363" s="105" t="e">
        <f t="shared" si="92"/>
        <v>#DIV/0!</v>
      </c>
      <c r="R363" s="12"/>
      <c r="S363" s="12"/>
      <c r="T363" s="12"/>
      <c r="U363" s="12"/>
      <c r="V363" s="12"/>
      <c r="W363" s="21">
        <f t="shared" si="93"/>
        <v>0</v>
      </c>
      <c r="X363" s="105" t="e">
        <f t="shared" si="94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ht="14" x14ac:dyDescent="0.25">
      <c r="A364" s="10">
        <v>43085</v>
      </c>
      <c r="B364" s="11" t="s">
        <v>18</v>
      </c>
      <c r="C364" s="28" t="e">
        <f t="shared" si="87"/>
        <v>#DIV/0!</v>
      </c>
      <c r="D364" s="12"/>
      <c r="E364" s="12"/>
      <c r="F364" s="12"/>
      <c r="G364" s="12"/>
      <c r="H364" s="12"/>
      <c r="I364" s="21">
        <f t="shared" si="89"/>
        <v>0</v>
      </c>
      <c r="J364" s="105" t="e">
        <f t="shared" si="90"/>
        <v>#DIV/0!</v>
      </c>
      <c r="K364" s="12"/>
      <c r="L364" s="12"/>
      <c r="M364" s="12"/>
      <c r="N364" s="12"/>
      <c r="O364" s="12"/>
      <c r="P364" s="21">
        <f t="shared" si="91"/>
        <v>0</v>
      </c>
      <c r="Q364" s="105" t="e">
        <f t="shared" si="92"/>
        <v>#DIV/0!</v>
      </c>
      <c r="R364" s="12"/>
      <c r="S364" s="12"/>
      <c r="T364" s="12"/>
      <c r="U364" s="12"/>
      <c r="V364" s="12"/>
      <c r="W364" s="21">
        <f t="shared" si="93"/>
        <v>0</v>
      </c>
      <c r="X364" s="105" t="e">
        <f t="shared" si="94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ht="14" x14ac:dyDescent="0.25">
      <c r="A365" s="10">
        <v>43086</v>
      </c>
      <c r="B365" s="11" t="s">
        <v>12</v>
      </c>
      <c r="C365" s="28" t="e">
        <f t="shared" si="87"/>
        <v>#DIV/0!</v>
      </c>
      <c r="D365" s="12"/>
      <c r="E365" s="12"/>
      <c r="F365" s="12"/>
      <c r="G365" s="12"/>
      <c r="H365" s="12"/>
      <c r="I365" s="21">
        <f t="shared" si="89"/>
        <v>0</v>
      </c>
      <c r="J365" s="105" t="e">
        <f t="shared" si="90"/>
        <v>#DIV/0!</v>
      </c>
      <c r="K365" s="12"/>
      <c r="L365" s="12"/>
      <c r="M365" s="12"/>
      <c r="N365" s="12"/>
      <c r="O365" s="12"/>
      <c r="P365" s="21">
        <f t="shared" si="91"/>
        <v>0</v>
      </c>
      <c r="Q365" s="105" t="e">
        <f t="shared" si="92"/>
        <v>#DIV/0!</v>
      </c>
      <c r="R365" s="12"/>
      <c r="S365" s="12"/>
      <c r="T365" s="12"/>
      <c r="U365" s="12"/>
      <c r="V365" s="12"/>
      <c r="W365" s="21">
        <f t="shared" si="93"/>
        <v>0</v>
      </c>
      <c r="X365" s="105" t="e">
        <f t="shared" si="94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ht="14" x14ac:dyDescent="0.25">
      <c r="A366" s="10">
        <v>43087</v>
      </c>
      <c r="B366" s="11" t="s">
        <v>13</v>
      </c>
      <c r="C366" s="28" t="e">
        <f t="shared" si="87"/>
        <v>#DIV/0!</v>
      </c>
      <c r="D366" s="12"/>
      <c r="E366" s="12"/>
      <c r="F366" s="12"/>
      <c r="G366" s="12"/>
      <c r="H366" s="12"/>
      <c r="I366" s="21">
        <f t="shared" si="89"/>
        <v>0</v>
      </c>
      <c r="J366" s="105" t="e">
        <f t="shared" si="90"/>
        <v>#DIV/0!</v>
      </c>
      <c r="K366" s="12"/>
      <c r="L366" s="12"/>
      <c r="M366" s="12"/>
      <c r="N366" s="12"/>
      <c r="O366" s="12"/>
      <c r="P366" s="21">
        <f t="shared" si="91"/>
        <v>0</v>
      </c>
      <c r="Q366" s="105" t="e">
        <f t="shared" si="92"/>
        <v>#DIV/0!</v>
      </c>
      <c r="R366" s="12"/>
      <c r="S366" s="12"/>
      <c r="T366" s="12"/>
      <c r="U366" s="12"/>
      <c r="V366" s="12"/>
      <c r="W366" s="21">
        <f t="shared" si="93"/>
        <v>0</v>
      </c>
      <c r="X366" s="105" t="e">
        <f t="shared" si="94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ht="14" x14ac:dyDescent="0.25">
      <c r="A367" s="10">
        <v>43088</v>
      </c>
      <c r="B367" s="11" t="s">
        <v>14</v>
      </c>
      <c r="C367" s="28" t="e">
        <f t="shared" si="87"/>
        <v>#DIV/0!</v>
      </c>
      <c r="D367" s="12"/>
      <c r="E367" s="12"/>
      <c r="F367" s="12"/>
      <c r="G367" s="12"/>
      <c r="H367" s="12"/>
      <c r="I367" s="21">
        <f t="shared" si="89"/>
        <v>0</v>
      </c>
      <c r="J367" s="105" t="e">
        <f t="shared" si="90"/>
        <v>#DIV/0!</v>
      </c>
      <c r="K367" s="12"/>
      <c r="L367" s="12"/>
      <c r="M367" s="12"/>
      <c r="N367" s="12"/>
      <c r="O367" s="12"/>
      <c r="P367" s="21">
        <f t="shared" si="91"/>
        <v>0</v>
      </c>
      <c r="Q367" s="105" t="e">
        <f t="shared" si="92"/>
        <v>#DIV/0!</v>
      </c>
      <c r="R367" s="12"/>
      <c r="S367" s="12"/>
      <c r="T367" s="12"/>
      <c r="U367" s="12"/>
      <c r="V367" s="12"/>
      <c r="W367" s="21">
        <f t="shared" si="93"/>
        <v>0</v>
      </c>
      <c r="X367" s="105" t="e">
        <f t="shared" si="94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ht="14" x14ac:dyDescent="0.25">
      <c r="A368" s="10">
        <v>43089</v>
      </c>
      <c r="B368" s="11" t="s">
        <v>15</v>
      </c>
      <c r="C368" s="28" t="e">
        <f t="shared" si="87"/>
        <v>#DIV/0!</v>
      </c>
      <c r="D368" s="12"/>
      <c r="E368" s="12"/>
      <c r="F368" s="12"/>
      <c r="G368" s="12"/>
      <c r="H368" s="12"/>
      <c r="I368" s="21">
        <f t="shared" si="89"/>
        <v>0</v>
      </c>
      <c r="J368" s="105" t="e">
        <f t="shared" si="90"/>
        <v>#DIV/0!</v>
      </c>
      <c r="K368" s="12"/>
      <c r="L368" s="12"/>
      <c r="M368" s="12"/>
      <c r="N368" s="12"/>
      <c r="O368" s="12"/>
      <c r="P368" s="21">
        <f t="shared" si="91"/>
        <v>0</v>
      </c>
      <c r="Q368" s="105" t="e">
        <f t="shared" si="92"/>
        <v>#DIV/0!</v>
      </c>
      <c r="R368" s="12"/>
      <c r="S368" s="12"/>
      <c r="T368" s="12"/>
      <c r="U368" s="12"/>
      <c r="V368" s="12"/>
      <c r="W368" s="21">
        <f t="shared" si="93"/>
        <v>0</v>
      </c>
      <c r="X368" s="105" t="e">
        <f t="shared" si="94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ht="14" x14ac:dyDescent="0.25">
      <c r="A369" s="10">
        <v>43090</v>
      </c>
      <c r="B369" s="11" t="s">
        <v>16</v>
      </c>
      <c r="C369" s="28" t="e">
        <f t="shared" si="87"/>
        <v>#DIV/0!</v>
      </c>
      <c r="D369" s="12"/>
      <c r="E369" s="12"/>
      <c r="F369" s="12"/>
      <c r="G369" s="12"/>
      <c r="H369" s="12"/>
      <c r="I369" s="21">
        <f t="shared" si="89"/>
        <v>0</v>
      </c>
      <c r="J369" s="105" t="e">
        <f t="shared" si="90"/>
        <v>#DIV/0!</v>
      </c>
      <c r="K369" s="12"/>
      <c r="L369" s="12"/>
      <c r="M369" s="12"/>
      <c r="N369" s="12"/>
      <c r="O369" s="12"/>
      <c r="P369" s="21">
        <f t="shared" si="91"/>
        <v>0</v>
      </c>
      <c r="Q369" s="105" t="e">
        <f t="shared" si="92"/>
        <v>#DIV/0!</v>
      </c>
      <c r="R369" s="12"/>
      <c r="S369" s="12"/>
      <c r="T369" s="12"/>
      <c r="U369" s="12"/>
      <c r="V369" s="12"/>
      <c r="W369" s="21">
        <f t="shared" si="93"/>
        <v>0</v>
      </c>
      <c r="X369" s="105" t="e">
        <f t="shared" si="94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ht="14" x14ac:dyDescent="0.25">
      <c r="A370" s="10">
        <v>43091</v>
      </c>
      <c r="B370" s="11" t="s">
        <v>17</v>
      </c>
      <c r="C370" s="28" t="e">
        <f t="shared" si="87"/>
        <v>#DIV/0!</v>
      </c>
      <c r="D370" s="12"/>
      <c r="E370" s="12"/>
      <c r="F370" s="12"/>
      <c r="G370" s="12"/>
      <c r="H370" s="12"/>
      <c r="I370" s="21">
        <f t="shared" si="89"/>
        <v>0</v>
      </c>
      <c r="J370" s="105" t="e">
        <f t="shared" si="90"/>
        <v>#DIV/0!</v>
      </c>
      <c r="K370" s="12"/>
      <c r="L370" s="12"/>
      <c r="M370" s="12"/>
      <c r="N370" s="12"/>
      <c r="O370" s="12"/>
      <c r="P370" s="21">
        <f t="shared" si="91"/>
        <v>0</v>
      </c>
      <c r="Q370" s="105" t="e">
        <f t="shared" si="92"/>
        <v>#DIV/0!</v>
      </c>
      <c r="R370" s="12"/>
      <c r="S370" s="12"/>
      <c r="T370" s="12"/>
      <c r="U370" s="12"/>
      <c r="V370" s="12"/>
      <c r="W370" s="21">
        <f t="shared" si="93"/>
        <v>0</v>
      </c>
      <c r="X370" s="105" t="e">
        <f t="shared" si="94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ht="14" x14ac:dyDescent="0.25">
      <c r="A371" s="10">
        <v>43092</v>
      </c>
      <c r="B371" s="11" t="s">
        <v>18</v>
      </c>
      <c r="C371" s="28" t="e">
        <f t="shared" si="87"/>
        <v>#DIV/0!</v>
      </c>
      <c r="D371" s="12"/>
      <c r="E371" s="12"/>
      <c r="F371" s="12"/>
      <c r="G371" s="12"/>
      <c r="H371" s="12"/>
      <c r="I371" s="21">
        <f t="shared" si="89"/>
        <v>0</v>
      </c>
      <c r="J371" s="105" t="e">
        <f t="shared" si="90"/>
        <v>#DIV/0!</v>
      </c>
      <c r="K371" s="12"/>
      <c r="L371" s="12"/>
      <c r="M371" s="12"/>
      <c r="N371" s="12"/>
      <c r="O371" s="12"/>
      <c r="P371" s="21">
        <f t="shared" si="91"/>
        <v>0</v>
      </c>
      <c r="Q371" s="105" t="e">
        <f t="shared" si="92"/>
        <v>#DIV/0!</v>
      </c>
      <c r="R371" s="12"/>
      <c r="S371" s="12"/>
      <c r="T371" s="12"/>
      <c r="U371" s="12"/>
      <c r="V371" s="12"/>
      <c r="W371" s="21">
        <f t="shared" si="93"/>
        <v>0</v>
      </c>
      <c r="X371" s="105" t="e">
        <f t="shared" si="94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ht="14" x14ac:dyDescent="0.25">
      <c r="A372" s="10">
        <v>43093</v>
      </c>
      <c r="B372" s="11" t="s">
        <v>12</v>
      </c>
      <c r="C372" s="28" t="e">
        <f t="shared" si="87"/>
        <v>#DIV/0!</v>
      </c>
      <c r="D372" s="12"/>
      <c r="E372" s="12"/>
      <c r="F372" s="12"/>
      <c r="G372" s="12"/>
      <c r="H372" s="12"/>
      <c r="I372" s="21">
        <f t="shared" si="89"/>
        <v>0</v>
      </c>
      <c r="J372" s="105" t="e">
        <f t="shared" si="90"/>
        <v>#DIV/0!</v>
      </c>
      <c r="K372" s="12"/>
      <c r="L372" s="12"/>
      <c r="M372" s="12"/>
      <c r="N372" s="12"/>
      <c r="O372" s="12"/>
      <c r="P372" s="21">
        <f t="shared" si="91"/>
        <v>0</v>
      </c>
      <c r="Q372" s="105" t="e">
        <f t="shared" si="92"/>
        <v>#DIV/0!</v>
      </c>
      <c r="R372" s="12"/>
      <c r="S372" s="12"/>
      <c r="T372" s="12"/>
      <c r="U372" s="12"/>
      <c r="V372" s="12"/>
      <c r="W372" s="21">
        <f t="shared" si="93"/>
        <v>0</v>
      </c>
      <c r="X372" s="105" t="e">
        <f t="shared" si="94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ht="14" x14ac:dyDescent="0.25">
      <c r="A373" s="10">
        <v>43094</v>
      </c>
      <c r="B373" s="11" t="s">
        <v>13</v>
      </c>
      <c r="C373" s="28" t="e">
        <f t="shared" si="87"/>
        <v>#DIV/0!</v>
      </c>
      <c r="D373" s="12"/>
      <c r="E373" s="12"/>
      <c r="F373" s="12"/>
      <c r="G373" s="12"/>
      <c r="H373" s="12"/>
      <c r="I373" s="21">
        <f t="shared" si="89"/>
        <v>0</v>
      </c>
      <c r="J373" s="105" t="e">
        <f t="shared" si="90"/>
        <v>#DIV/0!</v>
      </c>
      <c r="K373" s="12"/>
      <c r="L373" s="12"/>
      <c r="M373" s="12"/>
      <c r="N373" s="12"/>
      <c r="O373" s="12"/>
      <c r="P373" s="21">
        <f t="shared" si="91"/>
        <v>0</v>
      </c>
      <c r="Q373" s="105" t="e">
        <f t="shared" si="92"/>
        <v>#DIV/0!</v>
      </c>
      <c r="R373" s="12"/>
      <c r="S373" s="12"/>
      <c r="T373" s="12"/>
      <c r="U373" s="12"/>
      <c r="V373" s="12"/>
      <c r="W373" s="21">
        <f t="shared" si="93"/>
        <v>0</v>
      </c>
      <c r="X373" s="105" t="e">
        <f t="shared" si="94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ht="14" x14ac:dyDescent="0.25">
      <c r="A374" s="10">
        <v>43095</v>
      </c>
      <c r="B374" s="11" t="s">
        <v>14</v>
      </c>
      <c r="C374" s="28" t="e">
        <f t="shared" si="87"/>
        <v>#DIV/0!</v>
      </c>
      <c r="D374" s="12"/>
      <c r="E374" s="12"/>
      <c r="F374" s="12"/>
      <c r="G374" s="12"/>
      <c r="H374" s="12"/>
      <c r="I374" s="21">
        <f t="shared" si="89"/>
        <v>0</v>
      </c>
      <c r="J374" s="105" t="e">
        <f t="shared" si="90"/>
        <v>#DIV/0!</v>
      </c>
      <c r="K374" s="12"/>
      <c r="L374" s="12"/>
      <c r="M374" s="12"/>
      <c r="N374" s="12"/>
      <c r="O374" s="12"/>
      <c r="P374" s="21">
        <f t="shared" si="91"/>
        <v>0</v>
      </c>
      <c r="Q374" s="105" t="e">
        <f t="shared" si="92"/>
        <v>#DIV/0!</v>
      </c>
      <c r="R374" s="12"/>
      <c r="S374" s="12"/>
      <c r="T374" s="12"/>
      <c r="U374" s="12"/>
      <c r="V374" s="12"/>
      <c r="W374" s="21">
        <f t="shared" si="93"/>
        <v>0</v>
      </c>
      <c r="X374" s="105" t="e">
        <f t="shared" si="94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ht="14" x14ac:dyDescent="0.25">
      <c r="A375" s="10">
        <v>43096</v>
      </c>
      <c r="B375" s="11" t="s">
        <v>15</v>
      </c>
      <c r="C375" s="28" t="e">
        <f t="shared" si="87"/>
        <v>#DIV/0!</v>
      </c>
      <c r="D375" s="12"/>
      <c r="E375" s="12"/>
      <c r="F375" s="12"/>
      <c r="G375" s="12"/>
      <c r="H375" s="12"/>
      <c r="I375" s="21">
        <f t="shared" si="89"/>
        <v>0</v>
      </c>
      <c r="J375" s="105" t="e">
        <f t="shared" si="90"/>
        <v>#DIV/0!</v>
      </c>
      <c r="K375" s="12"/>
      <c r="L375" s="12"/>
      <c r="M375" s="12"/>
      <c r="N375" s="12"/>
      <c r="O375" s="12"/>
      <c r="P375" s="21">
        <f t="shared" si="91"/>
        <v>0</v>
      </c>
      <c r="Q375" s="105" t="e">
        <f t="shared" si="92"/>
        <v>#DIV/0!</v>
      </c>
      <c r="R375" s="12"/>
      <c r="S375" s="12"/>
      <c r="T375" s="12"/>
      <c r="U375" s="12"/>
      <c r="V375" s="12"/>
      <c r="W375" s="21">
        <f t="shared" si="93"/>
        <v>0</v>
      </c>
      <c r="X375" s="105" t="e">
        <f t="shared" si="94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ht="14" x14ac:dyDescent="0.25">
      <c r="A376" s="10">
        <v>43097</v>
      </c>
      <c r="B376" s="11" t="s">
        <v>16</v>
      </c>
      <c r="C376" s="28" t="e">
        <f t="shared" si="87"/>
        <v>#DIV/0!</v>
      </c>
      <c r="D376" s="12"/>
      <c r="E376" s="12"/>
      <c r="F376" s="12"/>
      <c r="G376" s="12"/>
      <c r="H376" s="12"/>
      <c r="I376" s="21">
        <f t="shared" si="89"/>
        <v>0</v>
      </c>
      <c r="J376" s="105" t="e">
        <f t="shared" si="90"/>
        <v>#DIV/0!</v>
      </c>
      <c r="K376" s="12"/>
      <c r="L376" s="12"/>
      <c r="M376" s="12"/>
      <c r="N376" s="12"/>
      <c r="O376" s="12"/>
      <c r="P376" s="21">
        <f t="shared" si="91"/>
        <v>0</v>
      </c>
      <c r="Q376" s="105" t="e">
        <f t="shared" si="92"/>
        <v>#DIV/0!</v>
      </c>
      <c r="R376" s="12"/>
      <c r="S376" s="12"/>
      <c r="T376" s="12"/>
      <c r="U376" s="12"/>
      <c r="V376" s="12"/>
      <c r="W376" s="21">
        <f t="shared" si="93"/>
        <v>0</v>
      </c>
      <c r="X376" s="105" t="e">
        <f t="shared" si="94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ht="14" x14ac:dyDescent="0.25">
      <c r="A377" s="10">
        <v>43098</v>
      </c>
      <c r="B377" s="11" t="s">
        <v>17</v>
      </c>
      <c r="C377" s="28" t="e">
        <f t="shared" si="87"/>
        <v>#DIV/0!</v>
      </c>
      <c r="D377" s="12"/>
      <c r="E377" s="12"/>
      <c r="F377" s="12"/>
      <c r="G377" s="12"/>
      <c r="H377" s="12"/>
      <c r="I377" s="21">
        <f t="shared" si="89"/>
        <v>0</v>
      </c>
      <c r="J377" s="105" t="e">
        <f t="shared" si="90"/>
        <v>#DIV/0!</v>
      </c>
      <c r="K377" s="12"/>
      <c r="L377" s="12"/>
      <c r="M377" s="12"/>
      <c r="N377" s="12"/>
      <c r="O377" s="12"/>
      <c r="P377" s="21">
        <f t="shared" si="91"/>
        <v>0</v>
      </c>
      <c r="Q377" s="105" t="e">
        <f t="shared" si="92"/>
        <v>#DIV/0!</v>
      </c>
      <c r="R377" s="12"/>
      <c r="S377" s="12"/>
      <c r="T377" s="12"/>
      <c r="U377" s="12"/>
      <c r="V377" s="12"/>
      <c r="W377" s="21">
        <f t="shared" si="93"/>
        <v>0</v>
      </c>
      <c r="X377" s="105" t="e">
        <f t="shared" si="94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ht="14" x14ac:dyDescent="0.25">
      <c r="A378" s="10">
        <v>43099</v>
      </c>
      <c r="B378" s="11" t="s">
        <v>18</v>
      </c>
      <c r="C378" s="28" t="e">
        <f t="shared" si="87"/>
        <v>#DIV/0!</v>
      </c>
      <c r="D378" s="12"/>
      <c r="E378" s="12"/>
      <c r="F378" s="12"/>
      <c r="G378" s="12"/>
      <c r="H378" s="12"/>
      <c r="I378" s="21">
        <f t="shared" si="89"/>
        <v>0</v>
      </c>
      <c r="J378" s="105" t="e">
        <f t="shared" si="90"/>
        <v>#DIV/0!</v>
      </c>
      <c r="K378" s="12"/>
      <c r="L378" s="12"/>
      <c r="M378" s="12"/>
      <c r="N378" s="12"/>
      <c r="O378" s="12"/>
      <c r="P378" s="21">
        <f t="shared" si="91"/>
        <v>0</v>
      </c>
      <c r="Q378" s="105" t="e">
        <f t="shared" si="92"/>
        <v>#DIV/0!</v>
      </c>
      <c r="R378" s="12"/>
      <c r="S378" s="12"/>
      <c r="T378" s="12"/>
      <c r="U378" s="12"/>
      <c r="V378" s="12"/>
      <c r="W378" s="21">
        <f t="shared" si="93"/>
        <v>0</v>
      </c>
      <c r="X378" s="105" t="e">
        <f t="shared" si="94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ht="14" x14ac:dyDescent="0.25">
      <c r="A379" s="10">
        <v>43100</v>
      </c>
      <c r="B379" s="11" t="s">
        <v>12</v>
      </c>
      <c r="C379" s="28" t="e">
        <f t="shared" si="87"/>
        <v>#DIV/0!</v>
      </c>
      <c r="D379" s="12"/>
      <c r="E379" s="12"/>
      <c r="F379" s="12"/>
      <c r="G379" s="12"/>
      <c r="H379" s="12"/>
      <c r="I379" s="21">
        <f t="shared" si="89"/>
        <v>0</v>
      </c>
      <c r="J379" s="105" t="e">
        <f t="shared" si="90"/>
        <v>#DIV/0!</v>
      </c>
      <c r="K379" s="12"/>
      <c r="L379" s="12"/>
      <c r="M379" s="12"/>
      <c r="N379" s="12"/>
      <c r="O379" s="12"/>
      <c r="P379" s="21">
        <f t="shared" si="91"/>
        <v>0</v>
      </c>
      <c r="Q379" s="105" t="e">
        <f t="shared" si="92"/>
        <v>#DIV/0!</v>
      </c>
      <c r="R379" s="12"/>
      <c r="S379" s="12"/>
      <c r="T379" s="12"/>
      <c r="U379" s="12"/>
      <c r="V379" s="12"/>
      <c r="W379" s="21">
        <f t="shared" si="93"/>
        <v>0</v>
      </c>
      <c r="X379" s="105" t="e">
        <f t="shared" si="94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ht="14" x14ac:dyDescent="0.25">
      <c r="A380" s="27">
        <v>43070</v>
      </c>
      <c r="B380" s="11" t="s">
        <v>19</v>
      </c>
      <c r="C380" s="105" t="e">
        <f t="shared" ref="C380:X380" si="95">AVERAGE(C349:C379)</f>
        <v>#DIV/0!</v>
      </c>
      <c r="D380" s="12" t="e">
        <f t="shared" si="95"/>
        <v>#DIV/0!</v>
      </c>
      <c r="E380" s="12" t="e">
        <f t="shared" si="95"/>
        <v>#DIV/0!</v>
      </c>
      <c r="F380" s="12" t="e">
        <f t="shared" si="95"/>
        <v>#DIV/0!</v>
      </c>
      <c r="G380" s="12" t="e">
        <f t="shared" si="95"/>
        <v>#DIV/0!</v>
      </c>
      <c r="H380" s="12" t="e">
        <f t="shared" si="95"/>
        <v>#DIV/0!</v>
      </c>
      <c r="I380" s="12">
        <f t="shared" si="95"/>
        <v>0</v>
      </c>
      <c r="J380" s="105" t="e">
        <f t="shared" si="95"/>
        <v>#DIV/0!</v>
      </c>
      <c r="K380" s="12" t="e">
        <f t="shared" si="95"/>
        <v>#DIV/0!</v>
      </c>
      <c r="L380" s="12" t="e">
        <f t="shared" si="95"/>
        <v>#DIV/0!</v>
      </c>
      <c r="M380" s="12" t="e">
        <f t="shared" si="95"/>
        <v>#DIV/0!</v>
      </c>
      <c r="N380" s="12" t="e">
        <f t="shared" si="95"/>
        <v>#DIV/0!</v>
      </c>
      <c r="O380" s="12" t="e">
        <f t="shared" si="95"/>
        <v>#DIV/0!</v>
      </c>
      <c r="P380" s="12">
        <f t="shared" si="95"/>
        <v>0</v>
      </c>
      <c r="Q380" s="105" t="e">
        <f t="shared" si="95"/>
        <v>#DIV/0!</v>
      </c>
      <c r="R380" s="12" t="e">
        <f t="shared" si="95"/>
        <v>#DIV/0!</v>
      </c>
      <c r="S380" s="12" t="e">
        <f t="shared" si="95"/>
        <v>#DIV/0!</v>
      </c>
      <c r="T380" s="12" t="e">
        <f t="shared" si="95"/>
        <v>#DIV/0!</v>
      </c>
      <c r="U380" s="12" t="e">
        <f t="shared" si="95"/>
        <v>#DIV/0!</v>
      </c>
      <c r="V380" s="12" t="e">
        <f t="shared" si="95"/>
        <v>#DIV/0!</v>
      </c>
      <c r="W380" s="12">
        <f t="shared" si="95"/>
        <v>0</v>
      </c>
      <c r="X380" s="105" t="e">
        <f t="shared" si="95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0"/>
  <sheetViews>
    <sheetView workbookViewId="0">
      <pane xSplit="3" ySplit="3" topLeftCell="K264" activePane="bottomRight" state="frozen"/>
      <selection pane="topRight"/>
      <selection pane="bottomLeft"/>
      <selection pane="bottomRight" activeCell="V270" sqref="V270"/>
    </sheetView>
  </sheetViews>
  <sheetFormatPr defaultColWidth="9" defaultRowHeight="12.75" customHeight="1" x14ac:dyDescent="0.25"/>
  <cols>
    <col min="1" max="1" width="12.08203125" style="3" customWidth="1"/>
    <col min="2" max="2" width="6.25" style="3" customWidth="1"/>
    <col min="3" max="3" width="8.83203125" style="33" customWidth="1"/>
    <col min="4" max="4" width="7.08203125" style="34" customWidth="1"/>
    <col min="5" max="6" width="5.33203125" style="34" customWidth="1"/>
    <col min="7" max="7" width="4.83203125" style="34" customWidth="1"/>
    <col min="8" max="8" width="5.58203125" style="34" customWidth="1"/>
    <col min="9" max="9" width="7.58203125" style="34" customWidth="1"/>
    <col min="10" max="10" width="9.25" style="33" customWidth="1"/>
    <col min="11" max="11" width="7.75" style="34" customWidth="1"/>
    <col min="12" max="12" width="6.58203125" style="34" customWidth="1"/>
    <col min="13" max="13" width="5.58203125" style="34" customWidth="1"/>
    <col min="14" max="14" width="4.58203125" style="34" customWidth="1"/>
    <col min="15" max="15" width="5.75" style="34" customWidth="1"/>
    <col min="16" max="16" width="8" style="34" customWidth="1"/>
    <col min="17" max="17" width="9.5" style="33" customWidth="1"/>
    <col min="18" max="18" width="7.58203125" style="34" customWidth="1"/>
    <col min="19" max="19" width="6.58203125" style="34" customWidth="1"/>
    <col min="20" max="22" width="5.58203125" style="34" customWidth="1"/>
    <col min="23" max="23" width="8.58203125" style="34" customWidth="1"/>
    <col min="24" max="24" width="10.25" style="33" customWidth="1"/>
    <col min="25" max="16384" width="9" style="3"/>
  </cols>
  <sheetData>
    <row r="1" spans="1:51" s="31" customFormat="1" ht="12.75" customHeight="1" x14ac:dyDescent="0.25">
      <c r="A1" s="121" t="s">
        <v>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</row>
    <row r="2" spans="1:51" s="32" customFormat="1" ht="12.75" customHeight="1" x14ac:dyDescent="0.25">
      <c r="A2" s="123" t="s">
        <v>1</v>
      </c>
      <c r="B2" s="124" t="s">
        <v>2</v>
      </c>
      <c r="C2" s="126" t="s">
        <v>28</v>
      </c>
      <c r="D2" s="122" t="s">
        <v>29</v>
      </c>
      <c r="E2" s="122"/>
      <c r="F2" s="122"/>
      <c r="G2" s="122"/>
      <c r="H2" s="122"/>
      <c r="I2" s="122"/>
      <c r="J2" s="122"/>
      <c r="K2" s="122" t="s">
        <v>30</v>
      </c>
      <c r="L2" s="122"/>
      <c r="M2" s="122"/>
      <c r="N2" s="122"/>
      <c r="O2" s="122"/>
      <c r="P2" s="122"/>
      <c r="Q2" s="122"/>
      <c r="R2" s="122" t="s">
        <v>31</v>
      </c>
      <c r="S2" s="122"/>
      <c r="T2" s="122"/>
      <c r="U2" s="122"/>
      <c r="V2" s="122"/>
      <c r="W2" s="122"/>
      <c r="X2" s="122"/>
    </row>
    <row r="3" spans="1:51" s="31" customFormat="1" ht="12.75" customHeight="1" x14ac:dyDescent="0.25">
      <c r="A3" s="123"/>
      <c r="B3" s="127"/>
      <c r="C3" s="128"/>
      <c r="D3" s="37" t="s">
        <v>32</v>
      </c>
      <c r="E3" s="37" t="s">
        <v>33</v>
      </c>
      <c r="F3" s="37" t="s">
        <v>34</v>
      </c>
      <c r="G3" s="37" t="s">
        <v>35</v>
      </c>
      <c r="H3" s="37" t="s">
        <v>36</v>
      </c>
      <c r="I3" s="37" t="s">
        <v>3</v>
      </c>
      <c r="J3" s="36" t="s">
        <v>37</v>
      </c>
      <c r="K3" s="37" t="s">
        <v>32</v>
      </c>
      <c r="L3" s="37" t="s">
        <v>33</v>
      </c>
      <c r="M3" s="37" t="s">
        <v>34</v>
      </c>
      <c r="N3" s="37" t="s">
        <v>35</v>
      </c>
      <c r="O3" s="37" t="s">
        <v>36</v>
      </c>
      <c r="P3" s="37" t="s">
        <v>3</v>
      </c>
      <c r="Q3" s="36" t="s">
        <v>37</v>
      </c>
      <c r="R3" s="37" t="s">
        <v>32</v>
      </c>
      <c r="S3" s="37" t="s">
        <v>33</v>
      </c>
      <c r="T3" s="37" t="s">
        <v>34</v>
      </c>
      <c r="U3" s="37" t="s">
        <v>35</v>
      </c>
      <c r="V3" s="37" t="s">
        <v>36</v>
      </c>
      <c r="W3" s="37" t="s">
        <v>3</v>
      </c>
      <c r="X3" s="36" t="s">
        <v>37</v>
      </c>
    </row>
    <row r="4" spans="1:51" ht="14" x14ac:dyDescent="0.25">
      <c r="A4" s="10">
        <v>42736</v>
      </c>
      <c r="B4" s="11" t="s">
        <v>12</v>
      </c>
      <c r="C4" s="7">
        <f t="shared" ref="C4:C69" si="0">AVERAGE(J4,Q4,X4)</f>
        <v>4.8699082626256303</v>
      </c>
      <c r="D4" s="12">
        <v>30285</v>
      </c>
      <c r="E4" s="12">
        <v>882</v>
      </c>
      <c r="F4" s="12">
        <v>264</v>
      </c>
      <c r="G4" s="12">
        <v>88</v>
      </c>
      <c r="H4" s="12">
        <v>420</v>
      </c>
      <c r="I4" s="21">
        <f t="shared" ref="I4:I69" si="1">SUM(D4:H4)</f>
        <v>31939</v>
      </c>
      <c r="J4" s="7">
        <f t="shared" ref="J4:J69" si="2">(D4*5+E4*4+F4*3+G4*2+H4*1)/I4</f>
        <v>4.8949873195779459</v>
      </c>
      <c r="K4" s="12">
        <v>29627</v>
      </c>
      <c r="L4" s="12">
        <v>1305</v>
      </c>
      <c r="M4" s="12">
        <v>345</v>
      </c>
      <c r="N4" s="12">
        <v>121</v>
      </c>
      <c r="O4" s="12">
        <v>541</v>
      </c>
      <c r="P4" s="21">
        <f t="shared" ref="P4:P69" si="3">SUM(K4:O4)</f>
        <v>31939</v>
      </c>
      <c r="Q4" s="7">
        <f t="shared" ref="Q4:Q69" si="4">(K4*5+L4*4+M4*3+N4*2+O4*1)/P4</f>
        <v>4.85841760856633</v>
      </c>
      <c r="R4" s="12">
        <v>29625</v>
      </c>
      <c r="S4" s="12">
        <v>1266</v>
      </c>
      <c r="T4" s="12">
        <v>375</v>
      </c>
      <c r="U4" s="12">
        <v>119</v>
      </c>
      <c r="V4" s="12">
        <v>554</v>
      </c>
      <c r="W4" s="21">
        <f t="shared" ref="W4:W69" si="5">SUM(R4:V4)</f>
        <v>31939</v>
      </c>
      <c r="X4" s="7">
        <f t="shared" ref="X4:X69" si="6">(R4*5+S4*4+T4*3+U4*2+V4*1)/W4</f>
        <v>4.8563198597326149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</row>
    <row r="5" spans="1:51" ht="14" x14ac:dyDescent="0.25">
      <c r="A5" s="10">
        <v>42737</v>
      </c>
      <c r="B5" s="11" t="s">
        <v>13</v>
      </c>
      <c r="C5" s="7">
        <f t="shared" si="0"/>
        <v>4.8696796016160855</v>
      </c>
      <c r="D5" s="12">
        <v>30272</v>
      </c>
      <c r="E5" s="12">
        <v>879</v>
      </c>
      <c r="F5" s="12">
        <v>268</v>
      </c>
      <c r="G5" s="12">
        <v>90</v>
      </c>
      <c r="H5" s="12">
        <v>420</v>
      </c>
      <c r="I5" s="21">
        <f t="shared" si="1"/>
        <v>31929</v>
      </c>
      <c r="J5" s="7">
        <f t="shared" si="2"/>
        <v>4.8946099157505714</v>
      </c>
      <c r="K5" s="12">
        <v>29614</v>
      </c>
      <c r="L5" s="12">
        <v>1306</v>
      </c>
      <c r="M5" s="12">
        <v>348</v>
      </c>
      <c r="N5" s="12">
        <v>120</v>
      </c>
      <c r="O5" s="12">
        <v>541</v>
      </c>
      <c r="P5" s="21">
        <f t="shared" si="3"/>
        <v>31929</v>
      </c>
      <c r="Q5" s="7">
        <f t="shared" si="4"/>
        <v>4.85824798772276</v>
      </c>
      <c r="R5" s="12">
        <v>29615</v>
      </c>
      <c r="S5" s="12">
        <v>1267</v>
      </c>
      <c r="T5" s="12">
        <v>372</v>
      </c>
      <c r="U5" s="12">
        <v>119</v>
      </c>
      <c r="V5" s="12">
        <v>556</v>
      </c>
      <c r="W5" s="21">
        <f t="shared" si="5"/>
        <v>31929</v>
      </c>
      <c r="X5" s="7">
        <f t="shared" si="6"/>
        <v>4.856180901374926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  <c r="AR5" s="25"/>
      <c r="AS5" s="25"/>
      <c r="AT5" s="25"/>
      <c r="AU5" s="25"/>
      <c r="AV5" s="25"/>
      <c r="AW5" s="25"/>
      <c r="AX5" s="25"/>
      <c r="AY5" s="25"/>
    </row>
    <row r="6" spans="1:51" ht="14" x14ac:dyDescent="0.25">
      <c r="A6" s="10">
        <v>42738</v>
      </c>
      <c r="B6" s="11" t="s">
        <v>14</v>
      </c>
      <c r="C6" s="7">
        <f t="shared" si="0"/>
        <v>4.8697789467092489</v>
      </c>
      <c r="D6" s="12">
        <v>30276</v>
      </c>
      <c r="E6" s="12">
        <v>882</v>
      </c>
      <c r="F6" s="12">
        <v>271</v>
      </c>
      <c r="G6" s="12">
        <v>90</v>
      </c>
      <c r="H6" s="12">
        <v>419</v>
      </c>
      <c r="I6" s="21">
        <f t="shared" si="1"/>
        <v>31938</v>
      </c>
      <c r="J6" s="7">
        <f t="shared" si="2"/>
        <v>4.8944830609305532</v>
      </c>
      <c r="K6" s="12">
        <v>29622</v>
      </c>
      <c r="L6" s="12">
        <v>1306</v>
      </c>
      <c r="M6" s="12">
        <v>351</v>
      </c>
      <c r="N6" s="12">
        <v>119</v>
      </c>
      <c r="O6" s="12">
        <v>540</v>
      </c>
      <c r="P6" s="21">
        <f t="shared" si="3"/>
        <v>31938</v>
      </c>
      <c r="Q6" s="7">
        <f t="shared" si="4"/>
        <v>4.8583192435343481</v>
      </c>
      <c r="R6" s="12">
        <v>29626</v>
      </c>
      <c r="S6" s="12">
        <v>1267</v>
      </c>
      <c r="T6" s="12">
        <v>373</v>
      </c>
      <c r="U6" s="12">
        <v>119</v>
      </c>
      <c r="V6" s="12">
        <v>553</v>
      </c>
      <c r="W6" s="21">
        <f t="shared" si="5"/>
        <v>31938</v>
      </c>
      <c r="X6" s="7">
        <f t="shared" si="6"/>
        <v>4.8565345356628464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R6" s="25"/>
      <c r="AS6" s="25"/>
      <c r="AT6" s="25"/>
      <c r="AU6" s="25"/>
      <c r="AV6" s="25"/>
      <c r="AW6" s="25"/>
      <c r="AX6" s="25"/>
      <c r="AY6" s="25"/>
    </row>
    <row r="7" spans="1:51" ht="14" x14ac:dyDescent="0.25">
      <c r="A7" s="10">
        <v>42739</v>
      </c>
      <c r="B7" s="11" t="s">
        <v>15</v>
      </c>
      <c r="C7" s="7">
        <f t="shared" si="0"/>
        <v>4.8690933708274748</v>
      </c>
      <c r="D7" s="12">
        <v>30339</v>
      </c>
      <c r="E7" s="12">
        <v>880</v>
      </c>
      <c r="F7" s="12">
        <v>271</v>
      </c>
      <c r="G7" s="12">
        <v>90</v>
      </c>
      <c r="H7" s="12">
        <v>425</v>
      </c>
      <c r="I7" s="21">
        <f t="shared" si="1"/>
        <v>32005</v>
      </c>
      <c r="J7" s="7">
        <f t="shared" si="2"/>
        <v>4.8940165599125134</v>
      </c>
      <c r="K7" s="12">
        <v>29680</v>
      </c>
      <c r="L7" s="12">
        <v>1305</v>
      </c>
      <c r="M7" s="12">
        <v>354</v>
      </c>
      <c r="N7" s="12">
        <v>118</v>
      </c>
      <c r="O7" s="12">
        <v>548</v>
      </c>
      <c r="P7" s="21">
        <f t="shared" si="3"/>
        <v>32005</v>
      </c>
      <c r="Q7" s="7">
        <f t="shared" si="4"/>
        <v>4.8575535072644902</v>
      </c>
      <c r="R7" s="12">
        <v>29679</v>
      </c>
      <c r="S7" s="12">
        <v>1274</v>
      </c>
      <c r="T7" s="12">
        <v>373</v>
      </c>
      <c r="U7" s="12">
        <v>118</v>
      </c>
      <c r="V7" s="12">
        <v>561</v>
      </c>
      <c r="W7" s="21">
        <f t="shared" si="5"/>
        <v>32005</v>
      </c>
      <c r="X7" s="7">
        <f t="shared" si="6"/>
        <v>4.8557100453054209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4" x14ac:dyDescent="0.25">
      <c r="A8" s="10">
        <v>42740</v>
      </c>
      <c r="B8" s="11" t="s">
        <v>16</v>
      </c>
      <c r="C8" s="7">
        <f t="shared" si="0"/>
        <v>4.8687546141768312</v>
      </c>
      <c r="D8" s="12">
        <v>30386</v>
      </c>
      <c r="E8" s="12">
        <v>881</v>
      </c>
      <c r="F8" s="12">
        <v>272</v>
      </c>
      <c r="G8" s="12">
        <v>91</v>
      </c>
      <c r="H8" s="12">
        <v>427</v>
      </c>
      <c r="I8" s="21">
        <f t="shared" si="1"/>
        <v>32057</v>
      </c>
      <c r="J8" s="7">
        <f t="shared" si="2"/>
        <v>4.8937517546869636</v>
      </c>
      <c r="K8" s="12">
        <v>29720</v>
      </c>
      <c r="L8" s="12">
        <v>1314</v>
      </c>
      <c r="M8" s="12">
        <v>355</v>
      </c>
      <c r="N8" s="12">
        <v>118</v>
      </c>
      <c r="O8" s="12">
        <v>550</v>
      </c>
      <c r="P8" s="21">
        <f t="shared" si="3"/>
        <v>32057</v>
      </c>
      <c r="Q8" s="7">
        <f t="shared" si="4"/>
        <v>4.8571918769691491</v>
      </c>
      <c r="R8" s="12">
        <v>29724</v>
      </c>
      <c r="S8" s="12">
        <v>1277</v>
      </c>
      <c r="T8" s="12">
        <v>372</v>
      </c>
      <c r="U8" s="12">
        <v>119</v>
      </c>
      <c r="V8" s="12">
        <v>565</v>
      </c>
      <c r="W8" s="21">
        <f t="shared" si="5"/>
        <v>32057</v>
      </c>
      <c r="X8" s="7">
        <f t="shared" si="6"/>
        <v>4.85532021087438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4" x14ac:dyDescent="0.25">
      <c r="A9" s="10">
        <v>42741</v>
      </c>
      <c r="B9" s="11" t="s">
        <v>17</v>
      </c>
      <c r="C9" s="7">
        <f t="shared" si="0"/>
        <v>4.8686462682536717</v>
      </c>
      <c r="D9" s="12">
        <v>30423</v>
      </c>
      <c r="E9" s="12">
        <v>881</v>
      </c>
      <c r="F9" s="12">
        <v>273</v>
      </c>
      <c r="G9" s="12">
        <v>91</v>
      </c>
      <c r="H9" s="12">
        <v>426</v>
      </c>
      <c r="I9" s="21">
        <f t="shared" si="1"/>
        <v>32094</v>
      </c>
      <c r="J9" s="7">
        <f t="shared" si="2"/>
        <v>4.8939365613510315</v>
      </c>
      <c r="K9" s="12">
        <v>29756</v>
      </c>
      <c r="L9" s="12">
        <v>1312</v>
      </c>
      <c r="M9" s="12">
        <v>355</v>
      </c>
      <c r="N9" s="12">
        <v>118</v>
      </c>
      <c r="O9" s="12">
        <v>553</v>
      </c>
      <c r="P9" s="21">
        <f t="shared" si="3"/>
        <v>32094</v>
      </c>
      <c r="Q9" s="7">
        <f t="shared" si="4"/>
        <v>4.8570449305166079</v>
      </c>
      <c r="R9" s="12">
        <v>29757</v>
      </c>
      <c r="S9" s="12">
        <v>1276</v>
      </c>
      <c r="T9" s="12">
        <v>373</v>
      </c>
      <c r="U9" s="12">
        <v>119</v>
      </c>
      <c r="V9" s="12">
        <v>569</v>
      </c>
      <c r="W9" s="21">
        <f t="shared" si="5"/>
        <v>32094</v>
      </c>
      <c r="X9" s="7">
        <f t="shared" si="6"/>
        <v>4.8549573128933758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4" x14ac:dyDescent="0.25">
      <c r="A10" s="10">
        <v>42742</v>
      </c>
      <c r="B10" s="11" t="s">
        <v>18</v>
      </c>
      <c r="C10" s="7">
        <f t="shared" si="0"/>
        <v>4.8683377445638074</v>
      </c>
      <c r="D10" s="12">
        <v>30439</v>
      </c>
      <c r="E10" s="12">
        <v>880</v>
      </c>
      <c r="F10" s="12">
        <v>275</v>
      </c>
      <c r="G10" s="12">
        <v>91</v>
      </c>
      <c r="H10" s="12">
        <v>430</v>
      </c>
      <c r="I10" s="21">
        <f t="shared" si="1"/>
        <v>32115</v>
      </c>
      <c r="J10" s="7">
        <f t="shared" si="2"/>
        <v>4.8934142923867352</v>
      </c>
      <c r="K10" s="12">
        <v>29770</v>
      </c>
      <c r="L10" s="12">
        <v>1316</v>
      </c>
      <c r="M10" s="12">
        <v>355</v>
      </c>
      <c r="N10" s="12">
        <v>118</v>
      </c>
      <c r="O10" s="12">
        <v>556</v>
      </c>
      <c r="P10" s="21">
        <f t="shared" si="3"/>
        <v>32115</v>
      </c>
      <c r="Q10" s="7">
        <f t="shared" si="4"/>
        <v>4.8566401992838237</v>
      </c>
      <c r="R10" s="12">
        <v>29775</v>
      </c>
      <c r="S10" s="12">
        <v>1280</v>
      </c>
      <c r="T10" s="12">
        <v>372</v>
      </c>
      <c r="U10" s="12">
        <v>118</v>
      </c>
      <c r="V10" s="12">
        <v>570</v>
      </c>
      <c r="W10" s="21">
        <f t="shared" si="5"/>
        <v>32115</v>
      </c>
      <c r="X10" s="7">
        <f t="shared" si="6"/>
        <v>4.8549587420208624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4" x14ac:dyDescent="0.25">
      <c r="A11" s="13">
        <v>42743</v>
      </c>
      <c r="B11" s="14" t="s">
        <v>12</v>
      </c>
      <c r="C11" s="15">
        <f t="shared" si="0"/>
        <v>4.8679667817486241</v>
      </c>
      <c r="D11" s="16">
        <v>30472</v>
      </c>
      <c r="E11" s="16">
        <v>879</v>
      </c>
      <c r="F11" s="16">
        <v>275</v>
      </c>
      <c r="G11" s="16">
        <v>89</v>
      </c>
      <c r="H11" s="16">
        <v>436</v>
      </c>
      <c r="I11" s="22">
        <f t="shared" si="1"/>
        <v>32151</v>
      </c>
      <c r="J11" s="15">
        <f t="shared" si="2"/>
        <v>4.8930048832073654</v>
      </c>
      <c r="K11" s="16">
        <v>29797</v>
      </c>
      <c r="L11" s="16">
        <v>1322</v>
      </c>
      <c r="M11" s="16">
        <v>355</v>
      </c>
      <c r="N11" s="16">
        <v>118</v>
      </c>
      <c r="O11" s="16">
        <v>559</v>
      </c>
      <c r="P11" s="22">
        <f t="shared" si="3"/>
        <v>32151</v>
      </c>
      <c r="Q11" s="15">
        <f t="shared" si="4"/>
        <v>4.8562408634257102</v>
      </c>
      <c r="R11" s="16">
        <v>29803</v>
      </c>
      <c r="S11" s="16">
        <v>1286</v>
      </c>
      <c r="T11" s="16">
        <v>372</v>
      </c>
      <c r="U11" s="16">
        <v>117</v>
      </c>
      <c r="V11" s="16">
        <v>573</v>
      </c>
      <c r="W11" s="22">
        <f t="shared" si="5"/>
        <v>32151</v>
      </c>
      <c r="X11" s="15">
        <f t="shared" si="6"/>
        <v>4.8546545986127958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4" x14ac:dyDescent="0.25">
      <c r="A12" s="10">
        <v>42744</v>
      </c>
      <c r="B12" s="11" t="s">
        <v>13</v>
      </c>
      <c r="C12" s="7">
        <f t="shared" si="0"/>
        <v>4.8678772049831061</v>
      </c>
      <c r="D12" s="12">
        <v>30480</v>
      </c>
      <c r="E12" s="12">
        <v>879</v>
      </c>
      <c r="F12" s="12">
        <v>277</v>
      </c>
      <c r="G12" s="12">
        <v>89</v>
      </c>
      <c r="H12" s="12">
        <v>437</v>
      </c>
      <c r="I12" s="21">
        <f t="shared" si="1"/>
        <v>32162</v>
      </c>
      <c r="J12" s="7">
        <f t="shared" si="2"/>
        <v>4.892792736770101</v>
      </c>
      <c r="K12" s="12">
        <v>29807</v>
      </c>
      <c r="L12" s="12">
        <v>1322</v>
      </c>
      <c r="M12" s="12">
        <v>356</v>
      </c>
      <c r="N12" s="12">
        <v>118</v>
      </c>
      <c r="O12" s="12">
        <v>559</v>
      </c>
      <c r="P12" s="21">
        <f t="shared" si="3"/>
        <v>32162</v>
      </c>
      <c r="Q12" s="7">
        <f t="shared" si="4"/>
        <v>4.8562278465269575</v>
      </c>
      <c r="R12" s="12">
        <v>29815</v>
      </c>
      <c r="S12" s="12">
        <v>1283</v>
      </c>
      <c r="T12" s="12">
        <v>373</v>
      </c>
      <c r="U12" s="12">
        <v>117</v>
      </c>
      <c r="V12" s="12">
        <v>574</v>
      </c>
      <c r="W12" s="21">
        <f t="shared" si="5"/>
        <v>32162</v>
      </c>
      <c r="X12" s="7">
        <f t="shared" si="6"/>
        <v>4.8546110316522606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4" x14ac:dyDescent="0.25">
      <c r="A13" s="10">
        <v>42745</v>
      </c>
      <c r="B13" s="11" t="s">
        <v>14</v>
      </c>
      <c r="C13" s="7">
        <f t="shared" si="0"/>
        <v>4.868360515375648</v>
      </c>
      <c r="D13" s="12">
        <v>30629</v>
      </c>
      <c r="E13" s="12">
        <v>881</v>
      </c>
      <c r="F13" s="12">
        <v>277</v>
      </c>
      <c r="G13" s="12">
        <v>89</v>
      </c>
      <c r="H13" s="12">
        <v>437</v>
      </c>
      <c r="I13" s="21">
        <f t="shared" si="1"/>
        <v>32313</v>
      </c>
      <c r="J13" s="7">
        <f t="shared" si="2"/>
        <v>4.8932318261999814</v>
      </c>
      <c r="K13" s="12">
        <v>29954</v>
      </c>
      <c r="L13" s="12">
        <v>1324</v>
      </c>
      <c r="M13" s="12">
        <v>356</v>
      </c>
      <c r="N13" s="12">
        <v>118</v>
      </c>
      <c r="O13" s="12">
        <v>561</v>
      </c>
      <c r="P13" s="21">
        <f t="shared" si="3"/>
        <v>32313</v>
      </c>
      <c r="Q13" s="7">
        <f t="shared" si="4"/>
        <v>4.8565902268436849</v>
      </c>
      <c r="R13" s="12">
        <v>29965</v>
      </c>
      <c r="S13" s="12">
        <v>1284</v>
      </c>
      <c r="T13" s="12">
        <v>373</v>
      </c>
      <c r="U13" s="12">
        <v>117</v>
      </c>
      <c r="V13" s="12">
        <v>574</v>
      </c>
      <c r="W13" s="21">
        <f t="shared" si="5"/>
        <v>32313</v>
      </c>
      <c r="X13" s="7">
        <f t="shared" si="6"/>
        <v>4.8552594930832793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4" x14ac:dyDescent="0.25">
      <c r="A14" s="10">
        <v>42746</v>
      </c>
      <c r="B14" s="11" t="s">
        <v>15</v>
      </c>
      <c r="C14" s="7">
        <f t="shared" si="0"/>
        <v>4.8671317490758863</v>
      </c>
      <c r="D14" s="12">
        <v>30706</v>
      </c>
      <c r="E14" s="12">
        <v>878</v>
      </c>
      <c r="F14" s="12">
        <v>278</v>
      </c>
      <c r="G14" s="12">
        <v>89</v>
      </c>
      <c r="H14" s="12">
        <v>473</v>
      </c>
      <c r="I14" s="21">
        <f t="shared" si="1"/>
        <v>32424</v>
      </c>
      <c r="J14" s="7">
        <f t="shared" si="2"/>
        <v>4.8891870219590423</v>
      </c>
      <c r="K14" s="12">
        <v>30027</v>
      </c>
      <c r="L14" s="12">
        <v>1325</v>
      </c>
      <c r="M14" s="12">
        <v>356</v>
      </c>
      <c r="N14" s="12">
        <v>119</v>
      </c>
      <c r="O14" s="12">
        <v>561</v>
      </c>
      <c r="P14" s="21">
        <f t="shared" si="3"/>
        <v>32388</v>
      </c>
      <c r="Q14" s="7">
        <f t="shared" si="4"/>
        <v>4.8567988143756944</v>
      </c>
      <c r="R14" s="12">
        <v>30038</v>
      </c>
      <c r="S14" s="12">
        <v>1285</v>
      </c>
      <c r="T14" s="12">
        <v>373</v>
      </c>
      <c r="U14" s="12">
        <v>116</v>
      </c>
      <c r="V14" s="12">
        <v>576</v>
      </c>
      <c r="W14" s="21">
        <f t="shared" si="5"/>
        <v>32388</v>
      </c>
      <c r="X14" s="7">
        <f t="shared" si="6"/>
        <v>4.8554094108929231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4" x14ac:dyDescent="0.25">
      <c r="A15" s="10">
        <v>42747</v>
      </c>
      <c r="B15" s="11" t="s">
        <v>16</v>
      </c>
      <c r="C15" s="7">
        <f t="shared" si="0"/>
        <v>4.8687310635238532</v>
      </c>
      <c r="D15" s="12">
        <v>30774</v>
      </c>
      <c r="E15" s="12">
        <v>874</v>
      </c>
      <c r="F15" s="12">
        <v>279</v>
      </c>
      <c r="G15" s="12">
        <v>91</v>
      </c>
      <c r="H15" s="12">
        <v>437</v>
      </c>
      <c r="I15" s="21">
        <f t="shared" si="1"/>
        <v>32455</v>
      </c>
      <c r="J15" s="7">
        <f t="shared" si="2"/>
        <v>4.8936065321213986</v>
      </c>
      <c r="K15" s="12">
        <v>30095</v>
      </c>
      <c r="L15" s="12">
        <v>1322</v>
      </c>
      <c r="M15" s="12">
        <v>356</v>
      </c>
      <c r="N15" s="12">
        <v>121</v>
      </c>
      <c r="O15" s="12">
        <v>561</v>
      </c>
      <c r="P15" s="21">
        <f t="shared" si="3"/>
        <v>32455</v>
      </c>
      <c r="Q15" s="7">
        <f t="shared" si="4"/>
        <v>4.8570020027730703</v>
      </c>
      <c r="R15" s="12">
        <v>30106</v>
      </c>
      <c r="S15" s="12">
        <v>1281</v>
      </c>
      <c r="T15" s="12">
        <v>374</v>
      </c>
      <c r="U15" s="12">
        <v>118</v>
      </c>
      <c r="V15" s="12">
        <v>576</v>
      </c>
      <c r="W15" s="21">
        <f t="shared" si="5"/>
        <v>32455</v>
      </c>
      <c r="X15" s="7">
        <f t="shared" si="6"/>
        <v>4.8555846556770916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4" x14ac:dyDescent="0.25">
      <c r="A16" s="10">
        <v>42748</v>
      </c>
      <c r="B16" s="11" t="s">
        <v>17</v>
      </c>
      <c r="C16" s="7">
        <f t="shared" si="0"/>
        <v>4.8684844199891382</v>
      </c>
      <c r="D16" s="12">
        <v>30843</v>
      </c>
      <c r="E16" s="12">
        <v>877</v>
      </c>
      <c r="F16" s="12">
        <v>280</v>
      </c>
      <c r="G16" s="12">
        <v>92</v>
      </c>
      <c r="H16" s="12">
        <v>439</v>
      </c>
      <c r="I16" s="21">
        <f t="shared" si="1"/>
        <v>32531</v>
      </c>
      <c r="J16" s="7">
        <f t="shared" si="2"/>
        <v>4.8933632535120344</v>
      </c>
      <c r="K16" s="12">
        <v>30161</v>
      </c>
      <c r="L16" s="12">
        <v>1328</v>
      </c>
      <c r="M16" s="12">
        <v>357</v>
      </c>
      <c r="N16" s="12">
        <v>122</v>
      </c>
      <c r="O16" s="12">
        <v>563</v>
      </c>
      <c r="P16" s="21">
        <f t="shared" si="3"/>
        <v>32531</v>
      </c>
      <c r="Q16" s="7">
        <f t="shared" si="4"/>
        <v>4.8567520211490578</v>
      </c>
      <c r="R16" s="12">
        <v>30172</v>
      </c>
      <c r="S16" s="12">
        <v>1286</v>
      </c>
      <c r="T16" s="12">
        <v>376</v>
      </c>
      <c r="U16" s="12">
        <v>120</v>
      </c>
      <c r="V16" s="12">
        <v>577</v>
      </c>
      <c r="W16" s="21">
        <f t="shared" si="5"/>
        <v>32531</v>
      </c>
      <c r="X16" s="7">
        <f t="shared" si="6"/>
        <v>4.8553379853063232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4" x14ac:dyDescent="0.25">
      <c r="A17" s="10">
        <v>42749</v>
      </c>
      <c r="B17" s="11" t="s">
        <v>18</v>
      </c>
      <c r="C17" s="7">
        <f t="shared" si="0"/>
        <v>4.8688152240638436</v>
      </c>
      <c r="D17" s="12">
        <v>30895</v>
      </c>
      <c r="E17" s="12">
        <v>872</v>
      </c>
      <c r="F17" s="12">
        <v>282</v>
      </c>
      <c r="G17" s="12">
        <v>92</v>
      </c>
      <c r="H17" s="12">
        <v>439</v>
      </c>
      <c r="I17" s="21">
        <f t="shared" si="1"/>
        <v>32580</v>
      </c>
      <c r="J17" s="7">
        <f t="shared" si="2"/>
        <v>4.8935543278084719</v>
      </c>
      <c r="K17" s="12">
        <v>30217</v>
      </c>
      <c r="L17" s="12">
        <v>1322</v>
      </c>
      <c r="M17" s="12">
        <v>356</v>
      </c>
      <c r="N17" s="12">
        <v>122</v>
      </c>
      <c r="O17" s="12">
        <v>563</v>
      </c>
      <c r="P17" s="21">
        <f t="shared" si="3"/>
        <v>32580</v>
      </c>
      <c r="Q17" s="7">
        <f t="shared" si="4"/>
        <v>4.8572130141190915</v>
      </c>
      <c r="R17" s="12">
        <v>30226</v>
      </c>
      <c r="S17" s="12">
        <v>1282</v>
      </c>
      <c r="T17" s="12">
        <v>374</v>
      </c>
      <c r="U17" s="12">
        <v>120</v>
      </c>
      <c r="V17" s="12">
        <v>578</v>
      </c>
      <c r="W17" s="21">
        <f t="shared" si="5"/>
        <v>32580</v>
      </c>
      <c r="X17" s="7">
        <f t="shared" si="6"/>
        <v>4.8556783302639657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4" x14ac:dyDescent="0.25">
      <c r="A18" s="13">
        <v>42750</v>
      </c>
      <c r="B18" s="14" t="s">
        <v>12</v>
      </c>
      <c r="C18" s="15">
        <f t="shared" si="0"/>
        <v>4.8692094469504026</v>
      </c>
      <c r="D18" s="16">
        <v>30910</v>
      </c>
      <c r="E18" s="16">
        <v>870</v>
      </c>
      <c r="F18" s="16">
        <v>281</v>
      </c>
      <c r="G18" s="16">
        <v>92</v>
      </c>
      <c r="H18" s="16">
        <v>436</v>
      </c>
      <c r="I18" s="22">
        <f t="shared" si="1"/>
        <v>32589</v>
      </c>
      <c r="J18" s="15">
        <f t="shared" si="2"/>
        <v>4.894074687778085</v>
      </c>
      <c r="K18" s="16">
        <v>30225</v>
      </c>
      <c r="L18" s="16">
        <v>1325</v>
      </c>
      <c r="M18" s="16">
        <v>357</v>
      </c>
      <c r="N18" s="16">
        <v>122</v>
      </c>
      <c r="O18" s="16">
        <v>560</v>
      </c>
      <c r="P18" s="22">
        <f t="shared" si="3"/>
        <v>32589</v>
      </c>
      <c r="Q18" s="15">
        <f t="shared" si="4"/>
        <v>4.8574672435484363</v>
      </c>
      <c r="R18" s="16">
        <v>30238</v>
      </c>
      <c r="S18" s="16">
        <v>1283</v>
      </c>
      <c r="T18" s="16">
        <v>373</v>
      </c>
      <c r="U18" s="16">
        <v>119</v>
      </c>
      <c r="V18" s="16">
        <v>576</v>
      </c>
      <c r="W18" s="22">
        <f t="shared" si="5"/>
        <v>32589</v>
      </c>
      <c r="X18" s="15">
        <f t="shared" si="6"/>
        <v>4.8560864095246865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4" x14ac:dyDescent="0.25">
      <c r="A19" s="10">
        <v>42751</v>
      </c>
      <c r="B19" s="11" t="s">
        <v>13</v>
      </c>
      <c r="C19" s="7">
        <f t="shared" si="0"/>
        <v>4.8689855428092343</v>
      </c>
      <c r="D19" s="12">
        <v>30921</v>
      </c>
      <c r="E19" s="12">
        <v>870</v>
      </c>
      <c r="F19" s="12">
        <v>279</v>
      </c>
      <c r="G19" s="12">
        <v>92</v>
      </c>
      <c r="H19" s="12">
        <v>440</v>
      </c>
      <c r="I19" s="21">
        <f t="shared" si="1"/>
        <v>32602</v>
      </c>
      <c r="J19" s="7">
        <f t="shared" si="2"/>
        <v>4.893748849763818</v>
      </c>
      <c r="K19" s="12">
        <v>30239</v>
      </c>
      <c r="L19" s="12">
        <v>1321</v>
      </c>
      <c r="M19" s="12">
        <v>357</v>
      </c>
      <c r="N19" s="12">
        <v>122</v>
      </c>
      <c r="O19" s="12">
        <v>563</v>
      </c>
      <c r="P19" s="21">
        <f t="shared" si="3"/>
        <v>32602</v>
      </c>
      <c r="Q19" s="7">
        <f t="shared" si="4"/>
        <v>4.8572786945586159</v>
      </c>
      <c r="R19" s="12">
        <v>30253</v>
      </c>
      <c r="S19" s="12">
        <v>1279</v>
      </c>
      <c r="T19" s="12">
        <v>372</v>
      </c>
      <c r="U19" s="12">
        <v>118</v>
      </c>
      <c r="V19" s="12">
        <v>580</v>
      </c>
      <c r="W19" s="21">
        <f t="shared" si="5"/>
        <v>32602</v>
      </c>
      <c r="X19" s="7">
        <f t="shared" si="6"/>
        <v>4.85592908410527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4" x14ac:dyDescent="0.25">
      <c r="A20" s="10">
        <v>42752</v>
      </c>
      <c r="B20" s="11" t="s">
        <v>14</v>
      </c>
      <c r="C20" s="7">
        <f t="shared" si="0"/>
        <v>4.8687023681653114</v>
      </c>
      <c r="D20" s="12">
        <v>30901</v>
      </c>
      <c r="E20" s="12">
        <v>870</v>
      </c>
      <c r="F20" s="12">
        <v>281</v>
      </c>
      <c r="G20" s="12">
        <v>94</v>
      </c>
      <c r="H20" s="12">
        <v>439</v>
      </c>
      <c r="I20" s="21">
        <f t="shared" si="1"/>
        <v>32585</v>
      </c>
      <c r="J20" s="7">
        <f t="shared" si="2"/>
        <v>4.8935092834126133</v>
      </c>
      <c r="K20" s="12">
        <v>30216</v>
      </c>
      <c r="L20" s="12">
        <v>1325</v>
      </c>
      <c r="M20" s="12">
        <v>359</v>
      </c>
      <c r="N20" s="12">
        <v>122</v>
      </c>
      <c r="O20" s="12">
        <v>563</v>
      </c>
      <c r="P20" s="21">
        <f t="shared" si="3"/>
        <v>32585</v>
      </c>
      <c r="Q20" s="7">
        <f t="shared" si="4"/>
        <v>4.8569587233389599</v>
      </c>
      <c r="R20" s="12">
        <v>30229</v>
      </c>
      <c r="S20" s="12">
        <v>1286</v>
      </c>
      <c r="T20" s="12">
        <v>372</v>
      </c>
      <c r="U20" s="12">
        <v>118</v>
      </c>
      <c r="V20" s="12">
        <v>580</v>
      </c>
      <c r="W20" s="21">
        <f t="shared" si="5"/>
        <v>32585</v>
      </c>
      <c r="X20" s="7">
        <f t="shared" si="6"/>
        <v>4.8556390977443611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4" x14ac:dyDescent="0.25">
      <c r="A21" s="10">
        <v>42753</v>
      </c>
      <c r="B21" s="11" t="s">
        <v>15</v>
      </c>
      <c r="C21" s="7">
        <f t="shared" si="0"/>
        <v>4.8688680694209792</v>
      </c>
      <c r="D21" s="12">
        <v>30873</v>
      </c>
      <c r="E21" s="12">
        <v>869</v>
      </c>
      <c r="F21" s="12">
        <v>282</v>
      </c>
      <c r="G21" s="12">
        <v>94</v>
      </c>
      <c r="H21" s="12">
        <v>437</v>
      </c>
      <c r="I21" s="21">
        <f t="shared" si="1"/>
        <v>32555</v>
      </c>
      <c r="J21" s="7">
        <f t="shared" si="2"/>
        <v>4.8936261710950699</v>
      </c>
      <c r="K21" s="12">
        <v>30191</v>
      </c>
      <c r="L21" s="12">
        <v>1322</v>
      </c>
      <c r="M21" s="12">
        <v>360</v>
      </c>
      <c r="N21" s="12">
        <v>122</v>
      </c>
      <c r="O21" s="12">
        <v>560</v>
      </c>
      <c r="P21" s="21">
        <f t="shared" si="3"/>
        <v>32555</v>
      </c>
      <c r="Q21" s="7">
        <f t="shared" si="4"/>
        <v>4.8572262325295652</v>
      </c>
      <c r="R21" s="12">
        <v>30199</v>
      </c>
      <c r="S21" s="12">
        <v>1288</v>
      </c>
      <c r="T21" s="12">
        <v>373</v>
      </c>
      <c r="U21" s="12">
        <v>118</v>
      </c>
      <c r="V21" s="12">
        <v>577</v>
      </c>
      <c r="W21" s="21">
        <f t="shared" si="5"/>
        <v>32555</v>
      </c>
      <c r="X21" s="7">
        <f t="shared" si="6"/>
        <v>4.8557518046383041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4" x14ac:dyDescent="0.25">
      <c r="A22" s="10">
        <v>42754</v>
      </c>
      <c r="B22" s="11" t="s">
        <v>16</v>
      </c>
      <c r="C22" s="7">
        <f t="shared" si="0"/>
        <v>4.8692084151931887</v>
      </c>
      <c r="D22" s="12">
        <v>30897</v>
      </c>
      <c r="E22" s="12">
        <v>868</v>
      </c>
      <c r="F22" s="12">
        <v>281</v>
      </c>
      <c r="G22" s="12">
        <v>94</v>
      </c>
      <c r="H22" s="12">
        <v>436</v>
      </c>
      <c r="I22" s="21">
        <f t="shared" si="1"/>
        <v>32576</v>
      </c>
      <c r="J22" s="7">
        <f t="shared" si="2"/>
        <v>4.8939096267190569</v>
      </c>
      <c r="K22" s="12">
        <v>30218</v>
      </c>
      <c r="L22" s="12">
        <v>1320</v>
      </c>
      <c r="M22" s="12">
        <v>358</v>
      </c>
      <c r="N22" s="12">
        <v>120</v>
      </c>
      <c r="O22" s="12">
        <v>560</v>
      </c>
      <c r="P22" s="21">
        <f t="shared" si="3"/>
        <v>32576</v>
      </c>
      <c r="Q22" s="7">
        <f t="shared" si="4"/>
        <v>4.8576866404715124</v>
      </c>
      <c r="R22" s="12">
        <v>30225</v>
      </c>
      <c r="S22" s="12">
        <v>1284</v>
      </c>
      <c r="T22" s="12">
        <v>372</v>
      </c>
      <c r="U22" s="12">
        <v>118</v>
      </c>
      <c r="V22" s="12">
        <v>577</v>
      </c>
      <c r="W22" s="21">
        <f t="shared" si="5"/>
        <v>32576</v>
      </c>
      <c r="X22" s="7">
        <f t="shared" si="6"/>
        <v>4.8560289783889976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4" x14ac:dyDescent="0.25">
      <c r="A23" s="10">
        <v>42755</v>
      </c>
      <c r="B23" s="11" t="s">
        <v>17</v>
      </c>
      <c r="C23" s="7">
        <f t="shared" si="0"/>
        <v>4.868847256347256</v>
      </c>
      <c r="D23" s="12">
        <v>30872</v>
      </c>
      <c r="E23" s="12">
        <v>875</v>
      </c>
      <c r="F23" s="12">
        <v>282</v>
      </c>
      <c r="G23" s="12">
        <v>94</v>
      </c>
      <c r="H23" s="12">
        <v>437</v>
      </c>
      <c r="I23" s="21">
        <f t="shared" si="1"/>
        <v>32560</v>
      </c>
      <c r="J23" s="7">
        <f t="shared" si="2"/>
        <v>4.8934582309582311</v>
      </c>
      <c r="K23" s="12">
        <v>30195</v>
      </c>
      <c r="L23" s="12">
        <v>1324</v>
      </c>
      <c r="M23" s="12">
        <v>362</v>
      </c>
      <c r="N23" s="12">
        <v>120</v>
      </c>
      <c r="O23" s="12">
        <v>559</v>
      </c>
      <c r="P23" s="21">
        <f t="shared" si="3"/>
        <v>32560</v>
      </c>
      <c r="Q23" s="7">
        <f t="shared" si="4"/>
        <v>4.8573710073710075</v>
      </c>
      <c r="R23" s="12">
        <v>30202</v>
      </c>
      <c r="S23" s="12">
        <v>1289</v>
      </c>
      <c r="T23" s="12">
        <v>375</v>
      </c>
      <c r="U23" s="12">
        <v>117</v>
      </c>
      <c r="V23" s="12">
        <v>577</v>
      </c>
      <c r="W23" s="21">
        <f t="shared" si="5"/>
        <v>32560</v>
      </c>
      <c r="X23" s="7">
        <f t="shared" si="6"/>
        <v>4.8557125307125304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2.75" customHeight="1" x14ac:dyDescent="0.25">
      <c r="A24" s="10">
        <v>42756</v>
      </c>
      <c r="B24" s="11" t="s">
        <v>18</v>
      </c>
      <c r="C24" s="7">
        <f t="shared" si="0"/>
        <v>4.8684746665028618</v>
      </c>
      <c r="D24" s="12">
        <v>30868</v>
      </c>
      <c r="E24" s="12">
        <v>873</v>
      </c>
      <c r="F24" s="12">
        <v>284</v>
      </c>
      <c r="G24" s="12">
        <v>94</v>
      </c>
      <c r="H24" s="12">
        <v>440</v>
      </c>
      <c r="I24" s="21">
        <f t="shared" si="1"/>
        <v>32559</v>
      </c>
      <c r="J24" s="7">
        <f t="shared" si="2"/>
        <v>4.8930249700543627</v>
      </c>
      <c r="K24" s="12">
        <v>30190</v>
      </c>
      <c r="L24" s="12">
        <v>1323</v>
      </c>
      <c r="M24" s="12">
        <v>364</v>
      </c>
      <c r="N24" s="12">
        <v>120</v>
      </c>
      <c r="O24" s="12">
        <v>562</v>
      </c>
      <c r="P24" s="21">
        <f t="shared" si="3"/>
        <v>32559</v>
      </c>
      <c r="Q24" s="7">
        <f t="shared" si="4"/>
        <v>4.8569059246291344</v>
      </c>
      <c r="R24" s="12">
        <v>30200</v>
      </c>
      <c r="S24" s="12">
        <v>1289</v>
      </c>
      <c r="T24" s="12">
        <v>374</v>
      </c>
      <c r="U24" s="12">
        <v>116</v>
      </c>
      <c r="V24" s="12">
        <v>580</v>
      </c>
      <c r="W24" s="21">
        <f t="shared" si="5"/>
        <v>32559</v>
      </c>
      <c r="X24" s="7">
        <f t="shared" si="6"/>
        <v>4.8554931048250864</v>
      </c>
    </row>
    <row r="25" spans="1:51" ht="14" x14ac:dyDescent="0.25">
      <c r="A25" s="13">
        <v>42757</v>
      </c>
      <c r="B25" s="14" t="s">
        <v>12</v>
      </c>
      <c r="C25" s="15">
        <f t="shared" si="0"/>
        <v>4.8683116191412656</v>
      </c>
      <c r="D25" s="16">
        <v>30849</v>
      </c>
      <c r="E25" s="16">
        <v>874</v>
      </c>
      <c r="F25" s="16">
        <v>284</v>
      </c>
      <c r="G25" s="16">
        <v>96</v>
      </c>
      <c r="H25" s="16">
        <v>441</v>
      </c>
      <c r="I25" s="22">
        <f t="shared" si="1"/>
        <v>32544</v>
      </c>
      <c r="J25" s="15">
        <f t="shared" si="2"/>
        <v>4.8926376597836772</v>
      </c>
      <c r="K25" s="16">
        <v>30176</v>
      </c>
      <c r="L25" s="16">
        <v>1319</v>
      </c>
      <c r="M25" s="16">
        <v>364</v>
      </c>
      <c r="N25" s="16">
        <v>121</v>
      </c>
      <c r="O25" s="16">
        <v>564</v>
      </c>
      <c r="P25" s="22">
        <f t="shared" si="3"/>
        <v>32544</v>
      </c>
      <c r="Q25" s="15">
        <f t="shared" si="4"/>
        <v>4.8566248770894784</v>
      </c>
      <c r="R25" s="16">
        <v>30191</v>
      </c>
      <c r="S25" s="16">
        <v>1284</v>
      </c>
      <c r="T25" s="16">
        <v>373</v>
      </c>
      <c r="U25" s="16">
        <v>117</v>
      </c>
      <c r="V25" s="16">
        <v>579</v>
      </c>
      <c r="W25" s="22">
        <f t="shared" si="5"/>
        <v>32544</v>
      </c>
      <c r="X25" s="15">
        <f t="shared" si="6"/>
        <v>4.8556723205506396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2.75" customHeight="1" x14ac:dyDescent="0.25">
      <c r="A26" s="10">
        <v>42758</v>
      </c>
      <c r="B26" s="11" t="s">
        <v>13</v>
      </c>
      <c r="C26" s="7">
        <f t="shared" si="0"/>
        <v>4.8679634360284387</v>
      </c>
      <c r="D26" s="12">
        <v>30798</v>
      </c>
      <c r="E26" s="12">
        <v>870</v>
      </c>
      <c r="F26" s="12">
        <v>284</v>
      </c>
      <c r="G26" s="12">
        <v>97</v>
      </c>
      <c r="H26" s="12">
        <v>442</v>
      </c>
      <c r="I26" s="21">
        <f t="shared" si="1"/>
        <v>32491</v>
      </c>
      <c r="J26" s="7">
        <f t="shared" si="2"/>
        <v>4.8923701948231821</v>
      </c>
      <c r="K26" s="12">
        <v>30122</v>
      </c>
      <c r="L26" s="12">
        <v>1319</v>
      </c>
      <c r="M26" s="12">
        <v>363</v>
      </c>
      <c r="N26" s="12">
        <v>121</v>
      </c>
      <c r="O26" s="12">
        <v>566</v>
      </c>
      <c r="P26" s="21">
        <f t="shared" si="3"/>
        <v>32491</v>
      </c>
      <c r="Q26" s="7">
        <f t="shared" si="4"/>
        <v>4.8562063340617403</v>
      </c>
      <c r="R26" s="12">
        <v>30137</v>
      </c>
      <c r="S26" s="12">
        <v>1284</v>
      </c>
      <c r="T26" s="12">
        <v>373</v>
      </c>
      <c r="U26" s="12">
        <v>117</v>
      </c>
      <c r="V26" s="12">
        <v>580</v>
      </c>
      <c r="W26" s="21">
        <f t="shared" si="5"/>
        <v>32491</v>
      </c>
      <c r="X26" s="7">
        <f t="shared" si="6"/>
        <v>4.8553137792003938</v>
      </c>
    </row>
    <row r="27" spans="1:51" ht="12.75" customHeight="1" x14ac:dyDescent="0.25">
      <c r="A27" s="10">
        <v>42759</v>
      </c>
      <c r="B27" s="11" t="s">
        <v>14</v>
      </c>
      <c r="C27" s="7">
        <f t="shared" si="0"/>
        <v>4.867844261537039</v>
      </c>
      <c r="D27" s="12">
        <v>30743</v>
      </c>
      <c r="E27" s="12">
        <v>871</v>
      </c>
      <c r="F27" s="12">
        <v>285</v>
      </c>
      <c r="G27" s="12">
        <v>98</v>
      </c>
      <c r="H27" s="12">
        <v>442</v>
      </c>
      <c r="I27" s="21">
        <f t="shared" si="1"/>
        <v>32439</v>
      </c>
      <c r="J27" s="7">
        <f t="shared" si="2"/>
        <v>4.8920127007614296</v>
      </c>
      <c r="K27" s="12">
        <v>30073</v>
      </c>
      <c r="L27" s="12">
        <v>1317</v>
      </c>
      <c r="M27" s="12">
        <v>362</v>
      </c>
      <c r="N27" s="12">
        <v>121</v>
      </c>
      <c r="O27" s="12">
        <v>566</v>
      </c>
      <c r="P27" s="21">
        <f t="shared" si="3"/>
        <v>32439</v>
      </c>
      <c r="Q27" s="7">
        <f t="shared" si="4"/>
        <v>4.8560991399241651</v>
      </c>
      <c r="R27" s="12">
        <v>30090</v>
      </c>
      <c r="S27" s="12">
        <v>1283</v>
      </c>
      <c r="T27" s="12">
        <v>370</v>
      </c>
      <c r="U27" s="12">
        <v>117</v>
      </c>
      <c r="V27" s="12">
        <v>579</v>
      </c>
      <c r="W27" s="21">
        <f t="shared" si="5"/>
        <v>32439</v>
      </c>
      <c r="X27" s="7">
        <f t="shared" si="6"/>
        <v>4.8554209439255214</v>
      </c>
    </row>
    <row r="28" spans="1:51" ht="12.75" hidden="1" customHeight="1" x14ac:dyDescent="0.25">
      <c r="A28" s="10">
        <v>42760</v>
      </c>
      <c r="B28" s="11" t="s">
        <v>15</v>
      </c>
      <c r="C28" s="7" t="e">
        <f t="shared" si="0"/>
        <v>#DIV/0!</v>
      </c>
      <c r="D28" s="12"/>
      <c r="E28" s="12"/>
      <c r="F28" s="12"/>
      <c r="G28" s="12"/>
      <c r="H28" s="12"/>
      <c r="I28" s="21">
        <f t="shared" si="1"/>
        <v>0</v>
      </c>
      <c r="J28" s="7" t="e">
        <f t="shared" si="2"/>
        <v>#DIV/0!</v>
      </c>
      <c r="K28" s="12"/>
      <c r="L28" s="12"/>
      <c r="M28" s="12"/>
      <c r="N28" s="12"/>
      <c r="O28" s="12"/>
      <c r="P28" s="21">
        <f t="shared" si="3"/>
        <v>0</v>
      </c>
      <c r="Q28" s="7" t="e">
        <f t="shared" si="4"/>
        <v>#DIV/0!</v>
      </c>
      <c r="R28" s="12"/>
      <c r="S28" s="12"/>
      <c r="T28" s="12"/>
      <c r="U28" s="12"/>
      <c r="V28" s="12"/>
      <c r="W28" s="21">
        <f t="shared" si="5"/>
        <v>0</v>
      </c>
      <c r="X28" s="7" t="e">
        <f t="shared" si="6"/>
        <v>#DIV/0!</v>
      </c>
    </row>
    <row r="29" spans="1:51" ht="12.75" hidden="1" customHeight="1" x14ac:dyDescent="0.25">
      <c r="A29" s="10">
        <v>42761</v>
      </c>
      <c r="B29" s="11" t="s">
        <v>16</v>
      </c>
      <c r="C29" s="7" t="e">
        <f t="shared" si="0"/>
        <v>#DIV/0!</v>
      </c>
      <c r="D29" s="12"/>
      <c r="E29" s="12"/>
      <c r="F29" s="12"/>
      <c r="G29" s="12"/>
      <c r="H29" s="12"/>
      <c r="I29" s="21">
        <f t="shared" si="1"/>
        <v>0</v>
      </c>
      <c r="J29" s="7" t="e">
        <f t="shared" si="2"/>
        <v>#DIV/0!</v>
      </c>
      <c r="K29" s="12"/>
      <c r="L29" s="12"/>
      <c r="M29" s="12"/>
      <c r="N29" s="12"/>
      <c r="O29" s="12"/>
      <c r="P29" s="21">
        <f t="shared" si="3"/>
        <v>0</v>
      </c>
      <c r="Q29" s="7" t="e">
        <f t="shared" si="4"/>
        <v>#DIV/0!</v>
      </c>
      <c r="R29" s="12"/>
      <c r="S29" s="12"/>
      <c r="T29" s="12"/>
      <c r="U29" s="12"/>
      <c r="V29" s="12"/>
      <c r="W29" s="21">
        <f t="shared" si="5"/>
        <v>0</v>
      </c>
      <c r="X29" s="7" t="e">
        <f t="shared" si="6"/>
        <v>#DIV/0!</v>
      </c>
    </row>
    <row r="30" spans="1:51" ht="12.75" hidden="1" customHeight="1" x14ac:dyDescent="0.25">
      <c r="A30" s="10">
        <v>42762</v>
      </c>
      <c r="B30" s="11" t="s">
        <v>17</v>
      </c>
      <c r="C30" s="7" t="e">
        <f t="shared" si="0"/>
        <v>#DIV/0!</v>
      </c>
      <c r="D30" s="12"/>
      <c r="E30" s="12"/>
      <c r="F30" s="12"/>
      <c r="G30" s="12"/>
      <c r="H30" s="12"/>
      <c r="I30" s="21">
        <f t="shared" si="1"/>
        <v>0</v>
      </c>
      <c r="J30" s="7" t="e">
        <f t="shared" si="2"/>
        <v>#DIV/0!</v>
      </c>
      <c r="K30" s="12"/>
      <c r="L30" s="12"/>
      <c r="M30" s="12"/>
      <c r="N30" s="12"/>
      <c r="O30" s="12"/>
      <c r="P30" s="21">
        <f t="shared" si="3"/>
        <v>0</v>
      </c>
      <c r="Q30" s="7" t="e">
        <f t="shared" si="4"/>
        <v>#DIV/0!</v>
      </c>
      <c r="R30" s="12"/>
      <c r="S30" s="12"/>
      <c r="T30" s="12"/>
      <c r="U30" s="12"/>
      <c r="V30" s="12"/>
      <c r="W30" s="21">
        <f t="shared" si="5"/>
        <v>0</v>
      </c>
      <c r="X30" s="7" t="e">
        <f t="shared" si="6"/>
        <v>#DIV/0!</v>
      </c>
    </row>
    <row r="31" spans="1:51" ht="12.75" hidden="1" customHeight="1" x14ac:dyDescent="0.25">
      <c r="A31" s="10">
        <v>42763</v>
      </c>
      <c r="B31" s="11" t="s">
        <v>18</v>
      </c>
      <c r="C31" s="7" t="e">
        <f t="shared" si="0"/>
        <v>#DIV/0!</v>
      </c>
      <c r="D31" s="12"/>
      <c r="E31" s="12"/>
      <c r="F31" s="12"/>
      <c r="G31" s="12"/>
      <c r="H31" s="12"/>
      <c r="I31" s="21">
        <f t="shared" si="1"/>
        <v>0</v>
      </c>
      <c r="J31" s="7" t="e">
        <f t="shared" si="2"/>
        <v>#DIV/0!</v>
      </c>
      <c r="K31" s="12"/>
      <c r="L31" s="12"/>
      <c r="M31" s="12"/>
      <c r="N31" s="12"/>
      <c r="O31" s="12"/>
      <c r="P31" s="21">
        <f t="shared" si="3"/>
        <v>0</v>
      </c>
      <c r="Q31" s="7" t="e">
        <f t="shared" si="4"/>
        <v>#DIV/0!</v>
      </c>
      <c r="R31" s="12"/>
      <c r="S31" s="12"/>
      <c r="T31" s="12"/>
      <c r="U31" s="12"/>
      <c r="V31" s="12"/>
      <c r="W31" s="21">
        <f t="shared" si="5"/>
        <v>0</v>
      </c>
      <c r="X31" s="7" t="e">
        <f t="shared" si="6"/>
        <v>#DIV/0!</v>
      </c>
    </row>
    <row r="32" spans="1:51" ht="12.75" hidden="1" customHeight="1" x14ac:dyDescent="0.25">
      <c r="A32" s="10">
        <v>42764</v>
      </c>
      <c r="B32" s="11" t="s">
        <v>12</v>
      </c>
      <c r="C32" s="7" t="e">
        <f t="shared" si="0"/>
        <v>#DIV/0!</v>
      </c>
      <c r="D32" s="12"/>
      <c r="E32" s="12"/>
      <c r="F32" s="12"/>
      <c r="G32" s="12"/>
      <c r="H32" s="12"/>
      <c r="I32" s="21">
        <f t="shared" si="1"/>
        <v>0</v>
      </c>
      <c r="J32" s="7" t="e">
        <f t="shared" si="2"/>
        <v>#DIV/0!</v>
      </c>
      <c r="K32" s="12"/>
      <c r="L32" s="12"/>
      <c r="M32" s="12"/>
      <c r="N32" s="12"/>
      <c r="O32" s="12"/>
      <c r="P32" s="21">
        <f t="shared" si="3"/>
        <v>0</v>
      </c>
      <c r="Q32" s="7" t="e">
        <f t="shared" si="4"/>
        <v>#DIV/0!</v>
      </c>
      <c r="R32" s="12"/>
      <c r="S32" s="12"/>
      <c r="T32" s="12"/>
      <c r="U32" s="12"/>
      <c r="V32" s="12"/>
      <c r="W32" s="21">
        <f t="shared" si="5"/>
        <v>0</v>
      </c>
      <c r="X32" s="7" t="e">
        <f t="shared" si="6"/>
        <v>#DIV/0!</v>
      </c>
    </row>
    <row r="33" spans="1:51" ht="12.75" hidden="1" customHeight="1" x14ac:dyDescent="0.25">
      <c r="A33" s="10">
        <v>42765</v>
      </c>
      <c r="B33" s="11" t="s">
        <v>13</v>
      </c>
      <c r="C33" s="7" t="e">
        <f t="shared" si="0"/>
        <v>#DIV/0!</v>
      </c>
      <c r="D33" s="12"/>
      <c r="E33" s="12"/>
      <c r="F33" s="12"/>
      <c r="G33" s="12"/>
      <c r="H33" s="12"/>
      <c r="I33" s="21">
        <f t="shared" si="1"/>
        <v>0</v>
      </c>
      <c r="J33" s="7" t="e">
        <f t="shared" si="2"/>
        <v>#DIV/0!</v>
      </c>
      <c r="K33" s="12"/>
      <c r="L33" s="12"/>
      <c r="M33" s="12"/>
      <c r="N33" s="12"/>
      <c r="O33" s="12"/>
      <c r="P33" s="21">
        <f t="shared" si="3"/>
        <v>0</v>
      </c>
      <c r="Q33" s="7" t="e">
        <f t="shared" si="4"/>
        <v>#DIV/0!</v>
      </c>
      <c r="R33" s="12"/>
      <c r="S33" s="12"/>
      <c r="T33" s="12"/>
      <c r="U33" s="12"/>
      <c r="V33" s="12"/>
      <c r="W33" s="21">
        <f t="shared" si="5"/>
        <v>0</v>
      </c>
      <c r="X33" s="7" t="e">
        <f t="shared" si="6"/>
        <v>#DIV/0!</v>
      </c>
    </row>
    <row r="34" spans="1:51" ht="12.75" hidden="1" customHeight="1" x14ac:dyDescent="0.25">
      <c r="A34" s="10">
        <v>42766</v>
      </c>
      <c r="B34" s="11" t="s">
        <v>14</v>
      </c>
      <c r="C34" s="7" t="e">
        <f t="shared" si="0"/>
        <v>#DIV/0!</v>
      </c>
      <c r="D34" s="12"/>
      <c r="E34" s="12"/>
      <c r="F34" s="12"/>
      <c r="G34" s="12"/>
      <c r="H34" s="12"/>
      <c r="I34" s="21">
        <f t="shared" si="1"/>
        <v>0</v>
      </c>
      <c r="J34" s="7" t="e">
        <f t="shared" si="2"/>
        <v>#DIV/0!</v>
      </c>
      <c r="K34" s="12"/>
      <c r="L34" s="12"/>
      <c r="M34" s="12"/>
      <c r="N34" s="12"/>
      <c r="O34" s="12"/>
      <c r="P34" s="21">
        <f t="shared" si="3"/>
        <v>0</v>
      </c>
      <c r="Q34" s="7" t="e">
        <f t="shared" si="4"/>
        <v>#DIV/0!</v>
      </c>
      <c r="R34" s="12"/>
      <c r="S34" s="12"/>
      <c r="T34" s="12"/>
      <c r="U34" s="12"/>
      <c r="V34" s="12"/>
      <c r="W34" s="21">
        <f t="shared" si="5"/>
        <v>0</v>
      </c>
      <c r="X34" s="7" t="e">
        <f t="shared" si="6"/>
        <v>#DIV/0!</v>
      </c>
    </row>
    <row r="35" spans="1:51" ht="18" customHeight="1" x14ac:dyDescent="0.25">
      <c r="A35" s="17">
        <v>42736</v>
      </c>
      <c r="B35" s="18" t="s">
        <v>19</v>
      </c>
      <c r="C35" s="19">
        <f>AVERAGE(C4:C27)</f>
        <v>4.8686658687345341</v>
      </c>
      <c r="D35" s="20">
        <f>AVERAGE(D4:D27)</f>
        <v>30660.458333333332</v>
      </c>
      <c r="E35" s="20">
        <f t="shared" ref="E35:J35" si="7">AVERAGE(E4:E27)</f>
        <v>875.625</v>
      </c>
      <c r="F35" s="20">
        <f t="shared" si="7"/>
        <v>277.70833333333331</v>
      </c>
      <c r="G35" s="20">
        <f t="shared" si="7"/>
        <v>91.958333333333329</v>
      </c>
      <c r="H35" s="20">
        <f t="shared" si="7"/>
        <v>435.625</v>
      </c>
      <c r="I35" s="20">
        <f t="shared" si="7"/>
        <v>32341.375</v>
      </c>
      <c r="J35" s="19">
        <f t="shared" si="7"/>
        <v>4.8933463508885096</v>
      </c>
      <c r="K35" s="20">
        <f t="shared" ref="K35:Q35" si="8">AVERAGE(K4:K27)</f>
        <v>29987.166666666668</v>
      </c>
      <c r="L35" s="20">
        <f t="shared" si="8"/>
        <v>1318.5</v>
      </c>
      <c r="M35" s="20">
        <f t="shared" si="8"/>
        <v>356.70833333333331</v>
      </c>
      <c r="N35" s="20">
        <f t="shared" si="8"/>
        <v>120.04166666666667</v>
      </c>
      <c r="O35" s="20">
        <f t="shared" si="8"/>
        <v>557.45833333333337</v>
      </c>
      <c r="P35" s="20">
        <f t="shared" si="8"/>
        <v>32339.875</v>
      </c>
      <c r="Q35" s="19">
        <f t="shared" si="8"/>
        <v>4.8570860400247247</v>
      </c>
      <c r="R35" s="20">
        <f t="shared" ref="R35:X35" si="9">AVERAGE(R4:R27)</f>
        <v>29995.416666666668</v>
      </c>
      <c r="S35" s="20">
        <f t="shared" si="9"/>
        <v>1280.9583333333333</v>
      </c>
      <c r="T35" s="20">
        <f t="shared" si="9"/>
        <v>373</v>
      </c>
      <c r="U35" s="20">
        <f t="shared" si="9"/>
        <v>117.95833333333333</v>
      </c>
      <c r="V35" s="20">
        <f t="shared" si="9"/>
        <v>572.54166666666663</v>
      </c>
      <c r="W35" s="20">
        <f t="shared" si="9"/>
        <v>32339.875</v>
      </c>
      <c r="X35" s="23">
        <f t="shared" si="9"/>
        <v>4.8555652152903699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2.75" hidden="1" customHeight="1" x14ac:dyDescent="0.25">
      <c r="A36" s="10">
        <v>42767</v>
      </c>
      <c r="B36" s="11" t="s">
        <v>15</v>
      </c>
      <c r="C36" s="7" t="e">
        <f t="shared" si="0"/>
        <v>#DIV/0!</v>
      </c>
      <c r="D36" s="12"/>
      <c r="E36" s="12"/>
      <c r="F36" s="12"/>
      <c r="G36" s="12"/>
      <c r="H36" s="12"/>
      <c r="I36" s="21">
        <f t="shared" si="1"/>
        <v>0</v>
      </c>
      <c r="J36" s="7" t="e">
        <f t="shared" si="2"/>
        <v>#DIV/0!</v>
      </c>
      <c r="K36" s="12"/>
      <c r="L36" s="12"/>
      <c r="M36" s="12"/>
      <c r="N36" s="12"/>
      <c r="O36" s="12"/>
      <c r="P36" s="21">
        <f t="shared" si="3"/>
        <v>0</v>
      </c>
      <c r="Q36" s="7" t="e">
        <f t="shared" si="4"/>
        <v>#DIV/0!</v>
      </c>
      <c r="R36" s="12"/>
      <c r="S36" s="12"/>
      <c r="T36" s="12"/>
      <c r="U36" s="12"/>
      <c r="V36" s="12"/>
      <c r="W36" s="21">
        <f t="shared" si="5"/>
        <v>0</v>
      </c>
      <c r="X36" s="7" t="e">
        <f t="shared" si="6"/>
        <v>#DIV/0!</v>
      </c>
    </row>
    <row r="37" spans="1:51" ht="12.75" hidden="1" customHeight="1" x14ac:dyDescent="0.25">
      <c r="A37" s="10">
        <v>42768</v>
      </c>
      <c r="B37" s="11" t="s">
        <v>16</v>
      </c>
      <c r="C37" s="7" t="e">
        <f t="shared" si="0"/>
        <v>#DIV/0!</v>
      </c>
      <c r="D37" s="12"/>
      <c r="E37" s="12"/>
      <c r="F37" s="12"/>
      <c r="G37" s="12"/>
      <c r="H37" s="12"/>
      <c r="I37" s="21">
        <f t="shared" si="1"/>
        <v>0</v>
      </c>
      <c r="J37" s="7" t="e">
        <f t="shared" si="2"/>
        <v>#DIV/0!</v>
      </c>
      <c r="K37" s="12"/>
      <c r="L37" s="12"/>
      <c r="M37" s="12"/>
      <c r="N37" s="12"/>
      <c r="O37" s="12"/>
      <c r="P37" s="21">
        <f t="shared" si="3"/>
        <v>0</v>
      </c>
      <c r="Q37" s="7" t="e">
        <f t="shared" si="4"/>
        <v>#DIV/0!</v>
      </c>
      <c r="R37" s="12"/>
      <c r="S37" s="12"/>
      <c r="T37" s="12"/>
      <c r="U37" s="12"/>
      <c r="V37" s="12"/>
      <c r="W37" s="21">
        <f t="shared" si="5"/>
        <v>0</v>
      </c>
      <c r="X37" s="7" t="e">
        <f t="shared" si="6"/>
        <v>#DIV/0!</v>
      </c>
    </row>
    <row r="38" spans="1:51" ht="12.75" hidden="1" customHeight="1" x14ac:dyDescent="0.25">
      <c r="A38" s="10">
        <v>42769</v>
      </c>
      <c r="B38" s="11" t="s">
        <v>17</v>
      </c>
      <c r="C38" s="7" t="e">
        <f t="shared" si="0"/>
        <v>#DIV/0!</v>
      </c>
      <c r="D38" s="12"/>
      <c r="E38" s="12"/>
      <c r="F38" s="12"/>
      <c r="G38" s="12"/>
      <c r="H38" s="12"/>
      <c r="I38" s="21">
        <f t="shared" si="1"/>
        <v>0</v>
      </c>
      <c r="J38" s="7" t="e">
        <f t="shared" si="2"/>
        <v>#DIV/0!</v>
      </c>
      <c r="K38" s="12"/>
      <c r="L38" s="12"/>
      <c r="M38" s="12"/>
      <c r="N38" s="12"/>
      <c r="O38" s="12"/>
      <c r="P38" s="21">
        <f t="shared" si="3"/>
        <v>0</v>
      </c>
      <c r="Q38" s="7" t="e">
        <f t="shared" si="4"/>
        <v>#DIV/0!</v>
      </c>
      <c r="R38" s="12"/>
      <c r="S38" s="12"/>
      <c r="T38" s="12"/>
      <c r="U38" s="12"/>
      <c r="V38" s="12"/>
      <c r="W38" s="21">
        <f t="shared" si="5"/>
        <v>0</v>
      </c>
      <c r="X38" s="7" t="e">
        <f t="shared" si="6"/>
        <v>#DIV/0!</v>
      </c>
    </row>
    <row r="39" spans="1:51" ht="12.75" customHeight="1" x14ac:dyDescent="0.25">
      <c r="A39" s="10">
        <v>42770</v>
      </c>
      <c r="B39" s="11" t="s">
        <v>18</v>
      </c>
      <c r="C39" s="7">
        <f t="shared" si="0"/>
        <v>4.8675096615280076</v>
      </c>
      <c r="D39" s="12">
        <v>29754</v>
      </c>
      <c r="E39" s="12">
        <v>838</v>
      </c>
      <c r="F39" s="12">
        <v>277</v>
      </c>
      <c r="G39" s="12">
        <v>97</v>
      </c>
      <c r="H39" s="12">
        <v>430</v>
      </c>
      <c r="I39" s="21">
        <f t="shared" si="1"/>
        <v>31396</v>
      </c>
      <c r="J39" s="7">
        <f t="shared" si="2"/>
        <v>4.8916103962288187</v>
      </c>
      <c r="K39" s="12">
        <v>29115</v>
      </c>
      <c r="L39" s="12">
        <v>1263</v>
      </c>
      <c r="M39" s="12">
        <v>351</v>
      </c>
      <c r="N39" s="12">
        <v>117</v>
      </c>
      <c r="O39" s="12">
        <v>550</v>
      </c>
      <c r="P39" s="21">
        <f t="shared" si="3"/>
        <v>31396</v>
      </c>
      <c r="Q39" s="7">
        <f t="shared" si="4"/>
        <v>4.8561600203847624</v>
      </c>
      <c r="R39" s="12">
        <v>29118</v>
      </c>
      <c r="S39" s="12">
        <v>1244</v>
      </c>
      <c r="T39" s="12">
        <v>352</v>
      </c>
      <c r="U39" s="12">
        <v>116</v>
      </c>
      <c r="V39" s="12">
        <v>566</v>
      </c>
      <c r="W39" s="21">
        <f t="shared" si="5"/>
        <v>31396</v>
      </c>
      <c r="X39" s="7">
        <f t="shared" si="6"/>
        <v>4.8547585679704417</v>
      </c>
    </row>
    <row r="40" spans="1:51" ht="14" x14ac:dyDescent="0.25">
      <c r="A40" s="13">
        <v>42771</v>
      </c>
      <c r="B40" s="14" t="s">
        <v>12</v>
      </c>
      <c r="C40" s="15">
        <f t="shared" si="0"/>
        <v>4.8672377786301837</v>
      </c>
      <c r="D40" s="16">
        <v>29648</v>
      </c>
      <c r="E40" s="16">
        <v>832</v>
      </c>
      <c r="F40" s="16">
        <v>276</v>
      </c>
      <c r="G40" s="16">
        <v>97</v>
      </c>
      <c r="H40" s="16">
        <v>431</v>
      </c>
      <c r="I40" s="22">
        <f t="shared" si="1"/>
        <v>31284</v>
      </c>
      <c r="J40" s="15">
        <f t="shared" si="2"/>
        <v>4.8913502109704643</v>
      </c>
      <c r="K40" s="16">
        <v>29007</v>
      </c>
      <c r="L40" s="16">
        <v>1260</v>
      </c>
      <c r="M40" s="16">
        <v>349</v>
      </c>
      <c r="N40" s="16">
        <v>117</v>
      </c>
      <c r="O40" s="16">
        <v>551</v>
      </c>
      <c r="P40" s="22">
        <f t="shared" si="3"/>
        <v>31284</v>
      </c>
      <c r="Q40" s="15">
        <f t="shared" si="4"/>
        <v>4.8557409538422194</v>
      </c>
      <c r="R40" s="16">
        <v>29012</v>
      </c>
      <c r="S40" s="16">
        <v>1242</v>
      </c>
      <c r="T40" s="16">
        <v>349</v>
      </c>
      <c r="U40" s="16">
        <v>116</v>
      </c>
      <c r="V40" s="16">
        <v>565</v>
      </c>
      <c r="W40" s="22">
        <f t="shared" si="5"/>
        <v>31284</v>
      </c>
      <c r="X40" s="15">
        <f t="shared" si="6"/>
        <v>4.8546221710778674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2.75" customHeight="1" x14ac:dyDescent="0.25">
      <c r="A41" s="10">
        <v>42772</v>
      </c>
      <c r="B41" s="11" t="s">
        <v>13</v>
      </c>
      <c r="C41" s="7">
        <f t="shared" si="0"/>
        <v>4.8673232598676117</v>
      </c>
      <c r="D41" s="12">
        <v>29540</v>
      </c>
      <c r="E41" s="12">
        <v>829</v>
      </c>
      <c r="F41" s="12">
        <v>275</v>
      </c>
      <c r="G41" s="12">
        <v>97</v>
      </c>
      <c r="H41" s="12">
        <v>430</v>
      </c>
      <c r="I41" s="21">
        <f t="shared" si="1"/>
        <v>31171</v>
      </c>
      <c r="J41" s="7">
        <f t="shared" si="2"/>
        <v>4.8912450675307175</v>
      </c>
      <c r="K41" s="12">
        <v>28902</v>
      </c>
      <c r="L41" s="12">
        <v>1258</v>
      </c>
      <c r="M41" s="12">
        <v>348</v>
      </c>
      <c r="N41" s="12">
        <v>117</v>
      </c>
      <c r="O41" s="12">
        <v>546</v>
      </c>
      <c r="P41" s="21">
        <f t="shared" si="3"/>
        <v>31171</v>
      </c>
      <c r="Q41" s="7">
        <f t="shared" si="4"/>
        <v>4.8559879375060149</v>
      </c>
      <c r="R41" s="12">
        <v>28906</v>
      </c>
      <c r="S41" s="12">
        <v>1240</v>
      </c>
      <c r="T41" s="12">
        <v>348</v>
      </c>
      <c r="U41" s="12">
        <v>116</v>
      </c>
      <c r="V41" s="12">
        <v>561</v>
      </c>
      <c r="W41" s="21">
        <f t="shared" si="5"/>
        <v>31171</v>
      </c>
      <c r="X41" s="7">
        <f t="shared" si="6"/>
        <v>4.8547367745661028</v>
      </c>
    </row>
    <row r="42" spans="1:51" ht="12.75" customHeight="1" x14ac:dyDescent="0.25">
      <c r="A42" s="10">
        <v>42773</v>
      </c>
      <c r="B42" s="11" t="s">
        <v>14</v>
      </c>
      <c r="C42" s="7">
        <f t="shared" si="0"/>
        <v>4.8674948240165632</v>
      </c>
      <c r="D42" s="12">
        <v>29446</v>
      </c>
      <c r="E42" s="12">
        <v>828</v>
      </c>
      <c r="F42" s="12">
        <v>275</v>
      </c>
      <c r="G42" s="12">
        <v>96</v>
      </c>
      <c r="H42" s="12">
        <v>428</v>
      </c>
      <c r="I42" s="21">
        <f t="shared" si="1"/>
        <v>31073</v>
      </c>
      <c r="J42" s="7">
        <f t="shared" si="2"/>
        <v>4.8912882566858684</v>
      </c>
      <c r="K42" s="12">
        <v>28811</v>
      </c>
      <c r="L42" s="12">
        <v>1255</v>
      </c>
      <c r="M42" s="12">
        <v>348</v>
      </c>
      <c r="N42" s="12">
        <v>117</v>
      </c>
      <c r="O42" s="12">
        <v>542</v>
      </c>
      <c r="P42" s="21">
        <f t="shared" si="3"/>
        <v>31073</v>
      </c>
      <c r="Q42" s="7">
        <f t="shared" si="4"/>
        <v>4.8561452064493293</v>
      </c>
      <c r="R42" s="12">
        <v>28817</v>
      </c>
      <c r="S42" s="12">
        <v>1236</v>
      </c>
      <c r="T42" s="12">
        <v>348</v>
      </c>
      <c r="U42" s="12">
        <v>116</v>
      </c>
      <c r="V42" s="12">
        <v>556</v>
      </c>
      <c r="W42" s="21">
        <f t="shared" si="5"/>
        <v>31073</v>
      </c>
      <c r="X42" s="7">
        <f t="shared" si="6"/>
        <v>4.8550510089144918</v>
      </c>
    </row>
    <row r="43" spans="1:51" ht="12.75" customHeight="1" x14ac:dyDescent="0.25">
      <c r="A43" s="10">
        <v>42774</v>
      </c>
      <c r="B43" s="11" t="s">
        <v>15</v>
      </c>
      <c r="C43" s="7">
        <f t="shared" si="0"/>
        <v>4.8679777691944546</v>
      </c>
      <c r="D43" s="12">
        <v>29448</v>
      </c>
      <c r="E43" s="12">
        <v>825</v>
      </c>
      <c r="F43" s="12">
        <v>274</v>
      </c>
      <c r="G43" s="12">
        <v>95</v>
      </c>
      <c r="H43" s="12">
        <v>426</v>
      </c>
      <c r="I43" s="21">
        <f t="shared" si="1"/>
        <v>31068</v>
      </c>
      <c r="J43" s="7">
        <f t="shared" si="2"/>
        <v>4.8917857602677994</v>
      </c>
      <c r="K43" s="12">
        <v>28814</v>
      </c>
      <c r="L43" s="12">
        <v>1250</v>
      </c>
      <c r="M43" s="12">
        <v>348</v>
      </c>
      <c r="N43" s="12">
        <v>117</v>
      </c>
      <c r="O43" s="12">
        <v>539</v>
      </c>
      <c r="P43" s="21">
        <f t="shared" si="3"/>
        <v>31068</v>
      </c>
      <c r="Q43" s="7">
        <f t="shared" si="4"/>
        <v>4.8566692416634476</v>
      </c>
      <c r="R43" s="12">
        <v>28818</v>
      </c>
      <c r="S43" s="12">
        <v>1234</v>
      </c>
      <c r="T43" s="12">
        <v>346</v>
      </c>
      <c r="U43" s="12">
        <v>116</v>
      </c>
      <c r="V43" s="12">
        <v>554</v>
      </c>
      <c r="W43" s="21">
        <f t="shared" si="5"/>
        <v>31068</v>
      </c>
      <c r="X43" s="7">
        <f t="shared" si="6"/>
        <v>4.8554783056521176</v>
      </c>
    </row>
    <row r="44" spans="1:51" ht="14" x14ac:dyDescent="0.25">
      <c r="A44" s="10">
        <v>42775</v>
      </c>
      <c r="B44" s="11" t="s">
        <v>16</v>
      </c>
      <c r="C44" s="7">
        <f t="shared" si="0"/>
        <v>4.8678653519795496</v>
      </c>
      <c r="D44" s="12">
        <v>29412</v>
      </c>
      <c r="E44" s="12">
        <v>826</v>
      </c>
      <c r="F44" s="12">
        <v>275</v>
      </c>
      <c r="G44" s="12">
        <v>95</v>
      </c>
      <c r="H44" s="12">
        <v>426</v>
      </c>
      <c r="I44" s="21">
        <f t="shared" si="1"/>
        <v>31034</v>
      </c>
      <c r="J44" s="7">
        <f t="shared" si="2"/>
        <v>4.8915705355416641</v>
      </c>
      <c r="K44" s="12">
        <v>28786</v>
      </c>
      <c r="L44" s="12">
        <v>1245</v>
      </c>
      <c r="M44" s="12">
        <v>348</v>
      </c>
      <c r="N44" s="12">
        <v>116</v>
      </c>
      <c r="O44" s="12">
        <v>539</v>
      </c>
      <c r="P44" s="21">
        <f t="shared" si="3"/>
        <v>31034</v>
      </c>
      <c r="Q44" s="7">
        <f t="shared" si="4"/>
        <v>4.8567699941999098</v>
      </c>
      <c r="R44" s="12">
        <v>28786</v>
      </c>
      <c r="S44" s="12">
        <v>1231</v>
      </c>
      <c r="T44" s="12">
        <v>345</v>
      </c>
      <c r="U44" s="12">
        <v>117</v>
      </c>
      <c r="V44" s="12">
        <v>555</v>
      </c>
      <c r="W44" s="21">
        <f t="shared" si="5"/>
        <v>31034</v>
      </c>
      <c r="X44" s="7">
        <f t="shared" si="6"/>
        <v>4.855255526197074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4" x14ac:dyDescent="0.25">
      <c r="A45" s="10">
        <v>42776</v>
      </c>
      <c r="B45" s="11" t="s">
        <v>17</v>
      </c>
      <c r="C45" s="7">
        <f t="shared" si="0"/>
        <v>4.8680407715631242</v>
      </c>
      <c r="D45" s="12">
        <v>29383</v>
      </c>
      <c r="E45" s="12">
        <v>828</v>
      </c>
      <c r="F45" s="12">
        <v>272</v>
      </c>
      <c r="G45" s="12">
        <v>95</v>
      </c>
      <c r="H45" s="12">
        <v>424</v>
      </c>
      <c r="I45" s="21">
        <f t="shared" si="1"/>
        <v>31002</v>
      </c>
      <c r="J45" s="7">
        <f t="shared" si="2"/>
        <v>4.8918456873750085</v>
      </c>
      <c r="K45" s="12">
        <v>28755</v>
      </c>
      <c r="L45" s="12">
        <v>1247</v>
      </c>
      <c r="M45" s="12">
        <v>347</v>
      </c>
      <c r="N45" s="12">
        <v>116</v>
      </c>
      <c r="O45" s="12">
        <v>537</v>
      </c>
      <c r="P45" s="21">
        <f t="shared" si="3"/>
        <v>31002</v>
      </c>
      <c r="Q45" s="7">
        <f t="shared" si="4"/>
        <v>4.8568802012773373</v>
      </c>
      <c r="R45" s="12">
        <v>28756</v>
      </c>
      <c r="S45" s="12">
        <v>1232</v>
      </c>
      <c r="T45" s="12">
        <v>344</v>
      </c>
      <c r="U45" s="12">
        <v>117</v>
      </c>
      <c r="V45" s="12">
        <v>553</v>
      </c>
      <c r="W45" s="21">
        <f t="shared" si="5"/>
        <v>31002</v>
      </c>
      <c r="X45" s="7">
        <f t="shared" si="6"/>
        <v>4.8553964260370295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4" x14ac:dyDescent="0.25">
      <c r="A46" s="10">
        <v>42777</v>
      </c>
      <c r="B46" s="11" t="s">
        <v>18</v>
      </c>
      <c r="C46" s="7">
        <f t="shared" si="0"/>
        <v>4.867468823991385</v>
      </c>
      <c r="D46" s="12">
        <v>29345</v>
      </c>
      <c r="E46" s="12">
        <v>826</v>
      </c>
      <c r="F46" s="12">
        <v>272</v>
      </c>
      <c r="G46" s="12">
        <v>95</v>
      </c>
      <c r="H46" s="12">
        <v>421</v>
      </c>
      <c r="I46" s="21">
        <f t="shared" si="1"/>
        <v>30959</v>
      </c>
      <c r="J46" s="7">
        <f t="shared" si="2"/>
        <v>4.8921476791886045</v>
      </c>
      <c r="K46" s="12">
        <v>28722</v>
      </c>
      <c r="L46" s="12">
        <v>1242</v>
      </c>
      <c r="M46" s="12">
        <v>346</v>
      </c>
      <c r="N46" s="12">
        <v>115</v>
      </c>
      <c r="O46" s="12">
        <v>554</v>
      </c>
      <c r="P46" s="21">
        <f t="shared" si="3"/>
        <v>30979</v>
      </c>
      <c r="Q46" s="7">
        <f t="shared" si="4"/>
        <v>4.8549017076083798</v>
      </c>
      <c r="R46" s="12">
        <v>28717</v>
      </c>
      <c r="S46" s="12">
        <v>1229</v>
      </c>
      <c r="T46" s="12">
        <v>344</v>
      </c>
      <c r="U46" s="12">
        <v>115</v>
      </c>
      <c r="V46" s="12">
        <v>554</v>
      </c>
      <c r="W46" s="21">
        <f t="shared" si="5"/>
        <v>30959</v>
      </c>
      <c r="X46" s="7">
        <f t="shared" si="6"/>
        <v>4.8553570851771699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4" x14ac:dyDescent="0.25">
      <c r="A47" s="13">
        <v>42778</v>
      </c>
      <c r="B47" s="14" t="s">
        <v>12</v>
      </c>
      <c r="C47" s="15">
        <f t="shared" si="0"/>
        <v>4.8686430152816031</v>
      </c>
      <c r="D47" s="16">
        <v>29261</v>
      </c>
      <c r="E47" s="16">
        <v>824</v>
      </c>
      <c r="F47" s="16">
        <v>269</v>
      </c>
      <c r="G47" s="16">
        <v>93</v>
      </c>
      <c r="H47" s="16">
        <v>418</v>
      </c>
      <c r="I47" s="22">
        <f t="shared" si="1"/>
        <v>30865</v>
      </c>
      <c r="J47" s="15">
        <f t="shared" si="2"/>
        <v>4.8926615907986388</v>
      </c>
      <c r="K47" s="16">
        <v>28639</v>
      </c>
      <c r="L47" s="16">
        <v>1237</v>
      </c>
      <c r="M47" s="16">
        <v>342</v>
      </c>
      <c r="N47" s="16">
        <v>114</v>
      </c>
      <c r="O47" s="16">
        <v>533</v>
      </c>
      <c r="P47" s="22">
        <f t="shared" si="3"/>
        <v>30865</v>
      </c>
      <c r="Q47" s="15">
        <f t="shared" si="4"/>
        <v>4.8576057022517416</v>
      </c>
      <c r="R47" s="16">
        <v>28635</v>
      </c>
      <c r="S47" s="16">
        <v>1225</v>
      </c>
      <c r="T47" s="16">
        <v>338</v>
      </c>
      <c r="U47" s="16">
        <v>114</v>
      </c>
      <c r="V47" s="16">
        <v>553</v>
      </c>
      <c r="W47" s="22">
        <f t="shared" si="5"/>
        <v>30865</v>
      </c>
      <c r="X47" s="15">
        <f t="shared" si="6"/>
        <v>4.8556617527944272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ht="14" x14ac:dyDescent="0.25">
      <c r="A48" s="10">
        <v>42779</v>
      </c>
      <c r="B48" s="11" t="s">
        <v>13</v>
      </c>
      <c r="C48" s="7">
        <f t="shared" si="0"/>
        <v>4.8685438385675468</v>
      </c>
      <c r="D48" s="12">
        <v>29188</v>
      </c>
      <c r="E48" s="12">
        <v>824</v>
      </c>
      <c r="F48" s="12">
        <v>269</v>
      </c>
      <c r="G48" s="12">
        <v>92</v>
      </c>
      <c r="H48" s="12">
        <v>418</v>
      </c>
      <c r="I48" s="21">
        <f t="shared" si="1"/>
        <v>30791</v>
      </c>
      <c r="J48" s="7">
        <f t="shared" si="2"/>
        <v>4.8925010555032316</v>
      </c>
      <c r="K48" s="12">
        <v>28569</v>
      </c>
      <c r="L48" s="12">
        <v>1234</v>
      </c>
      <c r="M48" s="12">
        <v>342</v>
      </c>
      <c r="N48" s="12">
        <v>114</v>
      </c>
      <c r="O48" s="12">
        <v>532</v>
      </c>
      <c r="P48" s="21">
        <f t="shared" si="3"/>
        <v>30791</v>
      </c>
      <c r="Q48" s="7">
        <f t="shared" si="4"/>
        <v>4.8574908252411415</v>
      </c>
      <c r="R48" s="12">
        <v>28567</v>
      </c>
      <c r="S48" s="12">
        <v>1221</v>
      </c>
      <c r="T48" s="12">
        <v>337</v>
      </c>
      <c r="U48" s="12">
        <v>114</v>
      </c>
      <c r="V48" s="12">
        <v>552</v>
      </c>
      <c r="W48" s="21">
        <f t="shared" si="5"/>
        <v>30791</v>
      </c>
      <c r="X48" s="7">
        <f t="shared" si="6"/>
        <v>4.8556396349582673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ht="14" x14ac:dyDescent="0.25">
      <c r="A49" s="10">
        <v>42780</v>
      </c>
      <c r="B49" s="11" t="s">
        <v>14</v>
      </c>
      <c r="C49" s="7">
        <f t="shared" si="0"/>
        <v>4.8685667240800319</v>
      </c>
      <c r="D49" s="12">
        <v>29171</v>
      </c>
      <c r="E49" s="12">
        <v>822</v>
      </c>
      <c r="F49" s="12">
        <v>269</v>
      </c>
      <c r="G49" s="12">
        <v>92</v>
      </c>
      <c r="H49" s="12">
        <v>417</v>
      </c>
      <c r="I49" s="21">
        <f t="shared" si="1"/>
        <v>30771</v>
      </c>
      <c r="J49" s="7">
        <f t="shared" si="2"/>
        <v>4.8926261739949952</v>
      </c>
      <c r="K49" s="12">
        <v>28552</v>
      </c>
      <c r="L49" s="12">
        <v>1231</v>
      </c>
      <c r="M49" s="12">
        <v>344</v>
      </c>
      <c r="N49" s="12">
        <v>114</v>
      </c>
      <c r="O49" s="12">
        <v>530</v>
      </c>
      <c r="P49" s="21">
        <f t="shared" si="3"/>
        <v>30771</v>
      </c>
      <c r="Q49" s="7">
        <f t="shared" si="4"/>
        <v>4.8576256865230247</v>
      </c>
      <c r="R49" s="12">
        <v>28547</v>
      </c>
      <c r="S49" s="12">
        <v>1219</v>
      </c>
      <c r="T49" s="12">
        <v>338</v>
      </c>
      <c r="U49" s="12">
        <v>115</v>
      </c>
      <c r="V49" s="12">
        <v>552</v>
      </c>
      <c r="W49" s="21">
        <f t="shared" si="5"/>
        <v>30771</v>
      </c>
      <c r="X49" s="7">
        <f t="shared" si="6"/>
        <v>4.8554483117220757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ht="14" x14ac:dyDescent="0.25">
      <c r="A50" s="10">
        <v>42781</v>
      </c>
      <c r="B50" s="11" t="s">
        <v>15</v>
      </c>
      <c r="C50" s="7">
        <f t="shared" si="0"/>
        <v>4.8685517809883292</v>
      </c>
      <c r="D50" s="12">
        <v>29133</v>
      </c>
      <c r="E50" s="12">
        <v>820</v>
      </c>
      <c r="F50" s="12">
        <v>268</v>
      </c>
      <c r="G50" s="12">
        <v>92</v>
      </c>
      <c r="H50" s="12">
        <v>419</v>
      </c>
      <c r="I50" s="21">
        <f t="shared" si="1"/>
        <v>30732</v>
      </c>
      <c r="J50" s="7">
        <f t="shared" si="2"/>
        <v>4.892359755303918</v>
      </c>
      <c r="K50" s="12">
        <v>28524</v>
      </c>
      <c r="L50" s="12">
        <v>1222</v>
      </c>
      <c r="M50" s="12">
        <v>342</v>
      </c>
      <c r="N50" s="12">
        <v>113</v>
      </c>
      <c r="O50" s="12">
        <v>531</v>
      </c>
      <c r="P50" s="21">
        <f t="shared" si="3"/>
        <v>30732</v>
      </c>
      <c r="Q50" s="7">
        <f t="shared" si="4"/>
        <v>4.8578354809319277</v>
      </c>
      <c r="R50" s="12">
        <v>28516</v>
      </c>
      <c r="S50" s="12">
        <v>1210</v>
      </c>
      <c r="T50" s="12">
        <v>339</v>
      </c>
      <c r="U50" s="12">
        <v>114</v>
      </c>
      <c r="V50" s="12">
        <v>553</v>
      </c>
      <c r="W50" s="21">
        <f t="shared" si="5"/>
        <v>30732</v>
      </c>
      <c r="X50" s="7">
        <f t="shared" si="6"/>
        <v>4.8554601067291419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ht="14" x14ac:dyDescent="0.25">
      <c r="A51" s="10">
        <v>42782</v>
      </c>
      <c r="B51" s="11" t="s">
        <v>16</v>
      </c>
      <c r="C51" s="7">
        <f t="shared" si="0"/>
        <v>4.8690030290199653</v>
      </c>
      <c r="D51" s="12">
        <v>29114</v>
      </c>
      <c r="E51" s="12">
        <v>813</v>
      </c>
      <c r="F51" s="12">
        <v>268</v>
      </c>
      <c r="G51" s="12">
        <v>90</v>
      </c>
      <c r="H51" s="12">
        <v>418</v>
      </c>
      <c r="I51" s="21">
        <f t="shared" si="1"/>
        <v>30703</v>
      </c>
      <c r="J51" s="7">
        <f t="shared" si="2"/>
        <v>4.8928117773507473</v>
      </c>
      <c r="K51" s="12">
        <v>28507</v>
      </c>
      <c r="L51" s="12">
        <v>1214</v>
      </c>
      <c r="M51" s="12">
        <v>341</v>
      </c>
      <c r="N51" s="12">
        <v>113</v>
      </c>
      <c r="O51" s="12">
        <v>528</v>
      </c>
      <c r="P51" s="21">
        <f t="shared" si="3"/>
        <v>30703</v>
      </c>
      <c r="Q51" s="7">
        <f t="shared" si="4"/>
        <v>4.8584177441943783</v>
      </c>
      <c r="R51" s="12">
        <v>28498</v>
      </c>
      <c r="S51" s="12">
        <v>1200</v>
      </c>
      <c r="T51" s="12">
        <v>339</v>
      </c>
      <c r="U51" s="12">
        <v>114</v>
      </c>
      <c r="V51" s="12">
        <v>552</v>
      </c>
      <c r="W51" s="21">
        <f t="shared" si="5"/>
        <v>30703</v>
      </c>
      <c r="X51" s="7">
        <f t="shared" si="6"/>
        <v>4.8557795655147702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ht="14" x14ac:dyDescent="0.25">
      <c r="A52" s="10">
        <v>42783</v>
      </c>
      <c r="B52" s="11" t="s">
        <v>17</v>
      </c>
      <c r="C52" s="7">
        <f t="shared" si="0"/>
        <v>4.8689777371945384</v>
      </c>
      <c r="D52" s="12">
        <v>29077</v>
      </c>
      <c r="E52" s="12">
        <v>812</v>
      </c>
      <c r="F52" s="12">
        <v>267</v>
      </c>
      <c r="G52" s="12">
        <v>91</v>
      </c>
      <c r="H52" s="12">
        <v>417</v>
      </c>
      <c r="I52" s="21">
        <f t="shared" si="1"/>
        <v>30664</v>
      </c>
      <c r="J52" s="7">
        <f t="shared" si="2"/>
        <v>4.8928058961648837</v>
      </c>
      <c r="K52" s="12">
        <v>28471</v>
      </c>
      <c r="L52" s="12">
        <v>1212</v>
      </c>
      <c r="M52" s="12">
        <v>340</v>
      </c>
      <c r="N52" s="12">
        <v>114</v>
      </c>
      <c r="O52" s="12">
        <v>527</v>
      </c>
      <c r="P52" s="21">
        <f t="shared" si="3"/>
        <v>30664</v>
      </c>
      <c r="Q52" s="7">
        <f t="shared" si="4"/>
        <v>4.8584007304983041</v>
      </c>
      <c r="R52" s="12">
        <v>28461</v>
      </c>
      <c r="S52" s="12">
        <v>1198</v>
      </c>
      <c r="T52" s="12">
        <v>340</v>
      </c>
      <c r="U52" s="12">
        <v>114</v>
      </c>
      <c r="V52" s="12">
        <v>551</v>
      </c>
      <c r="W52" s="21">
        <f t="shared" si="5"/>
        <v>30664</v>
      </c>
      <c r="X52" s="7">
        <f t="shared" si="6"/>
        <v>4.8557265849204283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ht="14" x14ac:dyDescent="0.25">
      <c r="A53" s="10">
        <v>42784</v>
      </c>
      <c r="B53" s="11" t="s">
        <v>18</v>
      </c>
      <c r="C53" s="7">
        <f t="shared" si="0"/>
        <v>4.8688185392096015</v>
      </c>
      <c r="D53" s="12">
        <v>29026</v>
      </c>
      <c r="E53" s="12">
        <v>808</v>
      </c>
      <c r="F53" s="12">
        <v>268</v>
      </c>
      <c r="G53" s="12">
        <v>91</v>
      </c>
      <c r="H53" s="12">
        <v>416</v>
      </c>
      <c r="I53" s="21">
        <f t="shared" si="1"/>
        <v>30609</v>
      </c>
      <c r="J53" s="7">
        <f t="shared" si="2"/>
        <v>4.892809304452939</v>
      </c>
      <c r="K53" s="12">
        <v>28419</v>
      </c>
      <c r="L53" s="12">
        <v>1207</v>
      </c>
      <c r="M53" s="12">
        <v>341</v>
      </c>
      <c r="N53" s="12">
        <v>116</v>
      </c>
      <c r="O53" s="12">
        <v>526</v>
      </c>
      <c r="P53" s="21">
        <f t="shared" si="3"/>
        <v>30609</v>
      </c>
      <c r="Q53" s="7">
        <f t="shared" si="4"/>
        <v>4.8581789669704989</v>
      </c>
      <c r="R53" s="12">
        <v>28410</v>
      </c>
      <c r="S53" s="12">
        <v>1192</v>
      </c>
      <c r="T53" s="12">
        <v>341</v>
      </c>
      <c r="U53" s="12">
        <v>114</v>
      </c>
      <c r="V53" s="12">
        <v>552</v>
      </c>
      <c r="W53" s="21">
        <f t="shared" si="5"/>
        <v>30609</v>
      </c>
      <c r="X53" s="7">
        <f t="shared" si="6"/>
        <v>4.8554673462053648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ht="14" x14ac:dyDescent="0.25">
      <c r="A54" s="13">
        <v>42785</v>
      </c>
      <c r="B54" s="14" t="s">
        <v>12</v>
      </c>
      <c r="C54" s="15">
        <f t="shared" si="0"/>
        <v>4.8687721594938091</v>
      </c>
      <c r="D54" s="16">
        <v>28974</v>
      </c>
      <c r="E54" s="16">
        <v>806</v>
      </c>
      <c r="F54" s="16">
        <v>268</v>
      </c>
      <c r="G54" s="16">
        <v>91</v>
      </c>
      <c r="H54" s="16">
        <v>416</v>
      </c>
      <c r="I54" s="22">
        <f t="shared" si="1"/>
        <v>30555</v>
      </c>
      <c r="J54" s="15">
        <f t="shared" si="2"/>
        <v>4.8926853215513013</v>
      </c>
      <c r="K54" s="16">
        <v>28366</v>
      </c>
      <c r="L54" s="16">
        <v>1207</v>
      </c>
      <c r="M54" s="16">
        <v>341</v>
      </c>
      <c r="N54" s="16">
        <v>116</v>
      </c>
      <c r="O54" s="16">
        <v>525</v>
      </c>
      <c r="P54" s="22">
        <f t="shared" si="3"/>
        <v>30555</v>
      </c>
      <c r="Q54" s="15">
        <f t="shared" si="4"/>
        <v>4.8580592374406804</v>
      </c>
      <c r="R54" s="16">
        <v>28361</v>
      </c>
      <c r="S54" s="16">
        <v>1189</v>
      </c>
      <c r="T54" s="16">
        <v>341</v>
      </c>
      <c r="U54" s="16">
        <v>114</v>
      </c>
      <c r="V54" s="16">
        <v>550</v>
      </c>
      <c r="W54" s="22">
        <f t="shared" si="5"/>
        <v>30555</v>
      </c>
      <c r="X54" s="15">
        <f t="shared" si="6"/>
        <v>4.8555719194894449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" x14ac:dyDescent="0.25">
      <c r="A55" s="10">
        <v>42786</v>
      </c>
      <c r="B55" s="11" t="s">
        <v>13</v>
      </c>
      <c r="C55" s="7">
        <f t="shared" si="0"/>
        <v>4.8687925811707835</v>
      </c>
      <c r="D55" s="12">
        <v>28904</v>
      </c>
      <c r="E55" s="12">
        <v>805</v>
      </c>
      <c r="F55" s="12">
        <v>268</v>
      </c>
      <c r="G55" s="12">
        <v>90</v>
      </c>
      <c r="H55" s="12">
        <v>414</v>
      </c>
      <c r="I55" s="21">
        <f t="shared" si="1"/>
        <v>30481</v>
      </c>
      <c r="J55" s="7">
        <f t="shared" si="2"/>
        <v>4.8928184770840852</v>
      </c>
      <c r="K55" s="12">
        <v>28297</v>
      </c>
      <c r="L55" s="12">
        <v>1204</v>
      </c>
      <c r="M55" s="12">
        <v>340</v>
      </c>
      <c r="N55" s="12">
        <v>115</v>
      </c>
      <c r="O55" s="12">
        <v>525</v>
      </c>
      <c r="P55" s="21">
        <f t="shared" si="3"/>
        <v>30481</v>
      </c>
      <c r="Q55" s="7">
        <f t="shared" si="4"/>
        <v>4.8579771004888288</v>
      </c>
      <c r="R55" s="12">
        <v>28293</v>
      </c>
      <c r="S55" s="12">
        <v>1187</v>
      </c>
      <c r="T55" s="12">
        <v>338</v>
      </c>
      <c r="U55" s="12">
        <v>113</v>
      </c>
      <c r="V55" s="12">
        <v>550</v>
      </c>
      <c r="W55" s="21">
        <f t="shared" si="5"/>
        <v>30481</v>
      </c>
      <c r="X55" s="7">
        <f t="shared" si="6"/>
        <v>4.8555821659394374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" x14ac:dyDescent="0.25">
      <c r="A56" s="10">
        <v>42787</v>
      </c>
      <c r="B56" s="11" t="s">
        <v>14</v>
      </c>
      <c r="C56" s="7">
        <f t="shared" si="0"/>
        <v>4.8692402805589294</v>
      </c>
      <c r="D56" s="12">
        <v>28894</v>
      </c>
      <c r="E56" s="12">
        <v>799</v>
      </c>
      <c r="F56" s="12">
        <v>268</v>
      </c>
      <c r="G56" s="12">
        <v>90</v>
      </c>
      <c r="H56" s="12">
        <v>412</v>
      </c>
      <c r="I56" s="21">
        <f t="shared" si="1"/>
        <v>30463</v>
      </c>
      <c r="J56" s="7">
        <f t="shared" si="2"/>
        <v>4.8932147194957816</v>
      </c>
      <c r="K56" s="12">
        <v>28286</v>
      </c>
      <c r="L56" s="12">
        <v>1199</v>
      </c>
      <c r="M56" s="12">
        <v>340</v>
      </c>
      <c r="N56" s="12">
        <v>116</v>
      </c>
      <c r="O56" s="12">
        <v>522</v>
      </c>
      <c r="P56" s="21">
        <f t="shared" si="3"/>
        <v>30463</v>
      </c>
      <c r="Q56" s="7">
        <f t="shared" si="4"/>
        <v>4.8583527558021204</v>
      </c>
      <c r="R56" s="12">
        <v>28284</v>
      </c>
      <c r="S56" s="12">
        <v>1182</v>
      </c>
      <c r="T56" s="12">
        <v>338</v>
      </c>
      <c r="U56" s="12">
        <v>112</v>
      </c>
      <c r="V56" s="12">
        <v>547</v>
      </c>
      <c r="W56" s="21">
        <f t="shared" si="5"/>
        <v>30463</v>
      </c>
      <c r="X56" s="7">
        <f t="shared" si="6"/>
        <v>4.8561533663788863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" x14ac:dyDescent="0.25">
      <c r="A57" s="10">
        <v>42788</v>
      </c>
      <c r="B57" s="11" t="s">
        <v>15</v>
      </c>
      <c r="C57" s="7">
        <f t="shared" si="0"/>
        <v>4.8693405161558765</v>
      </c>
      <c r="D57" s="12">
        <v>28874</v>
      </c>
      <c r="E57" s="12">
        <v>800</v>
      </c>
      <c r="F57" s="12">
        <v>267</v>
      </c>
      <c r="G57" s="12">
        <v>90</v>
      </c>
      <c r="H57" s="12">
        <v>412</v>
      </c>
      <c r="I57" s="21">
        <f t="shared" si="1"/>
        <v>30443</v>
      </c>
      <c r="J57" s="7">
        <f t="shared" si="2"/>
        <v>4.893177413526919</v>
      </c>
      <c r="K57" s="12">
        <v>28267</v>
      </c>
      <c r="L57" s="12">
        <v>1201</v>
      </c>
      <c r="M57" s="12">
        <v>339</v>
      </c>
      <c r="N57" s="12">
        <v>115</v>
      </c>
      <c r="O57" s="12">
        <v>521</v>
      </c>
      <c r="P57" s="21">
        <f t="shared" si="3"/>
        <v>30443</v>
      </c>
      <c r="Q57" s="7">
        <f t="shared" si="4"/>
        <v>4.8584896363696091</v>
      </c>
      <c r="R57" s="12">
        <v>28266</v>
      </c>
      <c r="S57" s="12">
        <v>1183</v>
      </c>
      <c r="T57" s="12">
        <v>337</v>
      </c>
      <c r="U57" s="12">
        <v>112</v>
      </c>
      <c r="V57" s="12">
        <v>545</v>
      </c>
      <c r="W57" s="21">
        <f t="shared" si="5"/>
        <v>30443</v>
      </c>
      <c r="X57" s="7">
        <f t="shared" si="6"/>
        <v>4.8563544985711005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" x14ac:dyDescent="0.25">
      <c r="A58" s="10">
        <v>42789</v>
      </c>
      <c r="B58" s="11" t="s">
        <v>16</v>
      </c>
      <c r="C58" s="7">
        <f t="shared" si="0"/>
        <v>4.8696546817709185</v>
      </c>
      <c r="D58" s="12">
        <v>28892</v>
      </c>
      <c r="E58" s="12">
        <v>795</v>
      </c>
      <c r="F58" s="12">
        <v>268</v>
      </c>
      <c r="G58" s="12">
        <v>89</v>
      </c>
      <c r="H58" s="12">
        <v>411</v>
      </c>
      <c r="I58" s="21">
        <f t="shared" si="1"/>
        <v>30455</v>
      </c>
      <c r="J58" s="7">
        <f t="shared" si="2"/>
        <v>4.8935478574946645</v>
      </c>
      <c r="K58" s="12">
        <v>28280</v>
      </c>
      <c r="L58" s="12">
        <v>1202</v>
      </c>
      <c r="M58" s="12">
        <v>338</v>
      </c>
      <c r="N58" s="12">
        <v>116</v>
      </c>
      <c r="O58" s="12">
        <v>519</v>
      </c>
      <c r="P58" s="21">
        <f t="shared" si="3"/>
        <v>30455</v>
      </c>
      <c r="Q58" s="7">
        <f t="shared" si="4"/>
        <v>4.8587424068297489</v>
      </c>
      <c r="R58" s="12">
        <v>28281</v>
      </c>
      <c r="S58" s="12">
        <v>1182</v>
      </c>
      <c r="T58" s="12">
        <v>336</v>
      </c>
      <c r="U58" s="12">
        <v>113</v>
      </c>
      <c r="V58" s="12">
        <v>543</v>
      </c>
      <c r="W58" s="21">
        <f t="shared" si="5"/>
        <v>30455</v>
      </c>
      <c r="X58" s="7">
        <f t="shared" si="6"/>
        <v>4.8566737809883431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" x14ac:dyDescent="0.25">
      <c r="A59" s="10">
        <v>42790</v>
      </c>
      <c r="B59" s="11" t="s">
        <v>17</v>
      </c>
      <c r="C59" s="7">
        <f t="shared" si="0"/>
        <v>4.8697668821721196</v>
      </c>
      <c r="D59" s="12">
        <v>28908</v>
      </c>
      <c r="E59" s="12">
        <v>796</v>
      </c>
      <c r="F59" s="12">
        <v>268</v>
      </c>
      <c r="G59" s="12">
        <v>89</v>
      </c>
      <c r="H59" s="12">
        <v>410</v>
      </c>
      <c r="I59" s="21">
        <f t="shared" si="1"/>
        <v>30471</v>
      </c>
      <c r="J59" s="7">
        <f t="shared" si="2"/>
        <v>4.8937022086574116</v>
      </c>
      <c r="K59" s="12">
        <v>28293</v>
      </c>
      <c r="L59" s="12">
        <v>1204</v>
      </c>
      <c r="M59" s="12">
        <v>338</v>
      </c>
      <c r="N59" s="12">
        <v>117</v>
      </c>
      <c r="O59" s="12">
        <v>519</v>
      </c>
      <c r="P59" s="21">
        <f t="shared" si="3"/>
        <v>30471</v>
      </c>
      <c r="Q59" s="7">
        <f t="shared" si="4"/>
        <v>4.8586524892520755</v>
      </c>
      <c r="R59" s="12">
        <v>28298</v>
      </c>
      <c r="S59" s="12">
        <v>1183</v>
      </c>
      <c r="T59" s="12">
        <v>336</v>
      </c>
      <c r="U59" s="12">
        <v>112</v>
      </c>
      <c r="V59" s="12">
        <v>542</v>
      </c>
      <c r="W59" s="21">
        <f t="shared" si="5"/>
        <v>30471</v>
      </c>
      <c r="X59" s="7">
        <f t="shared" si="6"/>
        <v>4.8569459486068718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" x14ac:dyDescent="0.25">
      <c r="A60" s="10">
        <v>42791</v>
      </c>
      <c r="B60" s="11" t="s">
        <v>18</v>
      </c>
      <c r="C60" s="7">
        <f t="shared" si="0"/>
        <v>4.8699699897044972</v>
      </c>
      <c r="D60" s="12">
        <v>28871</v>
      </c>
      <c r="E60" s="12">
        <v>798</v>
      </c>
      <c r="F60" s="12">
        <v>268</v>
      </c>
      <c r="G60" s="12">
        <v>89</v>
      </c>
      <c r="H60" s="12">
        <v>408</v>
      </c>
      <c r="I60" s="21">
        <f t="shared" si="1"/>
        <v>30434</v>
      </c>
      <c r="J60" s="7">
        <f t="shared" si="2"/>
        <v>4.8937701255175137</v>
      </c>
      <c r="K60" s="12">
        <v>28261</v>
      </c>
      <c r="L60" s="12">
        <v>1202</v>
      </c>
      <c r="M60" s="12">
        <v>338</v>
      </c>
      <c r="N60" s="12">
        <v>116</v>
      </c>
      <c r="O60" s="12">
        <v>517</v>
      </c>
      <c r="P60" s="21">
        <f t="shared" si="3"/>
        <v>30434</v>
      </c>
      <c r="Q60" s="7">
        <f t="shared" si="4"/>
        <v>4.858907800486298</v>
      </c>
      <c r="R60" s="12">
        <v>28268</v>
      </c>
      <c r="S60" s="12">
        <v>1179</v>
      </c>
      <c r="T60" s="12">
        <v>335</v>
      </c>
      <c r="U60" s="12">
        <v>112</v>
      </c>
      <c r="V60" s="12">
        <v>540</v>
      </c>
      <c r="W60" s="21">
        <f t="shared" si="5"/>
        <v>30434</v>
      </c>
      <c r="X60" s="7">
        <f t="shared" si="6"/>
        <v>4.85723204310968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" x14ac:dyDescent="0.25">
      <c r="A61" s="13">
        <v>42792</v>
      </c>
      <c r="B61" s="14" t="s">
        <v>12</v>
      </c>
      <c r="C61" s="15">
        <f t="shared" si="0"/>
        <v>4.8700278637091641</v>
      </c>
      <c r="D61" s="16">
        <v>28827</v>
      </c>
      <c r="E61" s="16">
        <v>794</v>
      </c>
      <c r="F61" s="16">
        <v>268</v>
      </c>
      <c r="G61" s="16">
        <v>90</v>
      </c>
      <c r="H61" s="16">
        <v>407</v>
      </c>
      <c r="I61" s="22">
        <f t="shared" si="1"/>
        <v>30386</v>
      </c>
      <c r="J61" s="15">
        <f t="shared" si="2"/>
        <v>4.893766866320016</v>
      </c>
      <c r="K61" s="16">
        <v>28219</v>
      </c>
      <c r="L61" s="16">
        <v>1197</v>
      </c>
      <c r="M61" s="16">
        <v>338</v>
      </c>
      <c r="N61" s="16">
        <v>116</v>
      </c>
      <c r="O61" s="16">
        <v>516</v>
      </c>
      <c r="P61" s="22">
        <f t="shared" si="3"/>
        <v>30386</v>
      </c>
      <c r="Q61" s="15">
        <f t="shared" si="4"/>
        <v>4.858981109721582</v>
      </c>
      <c r="R61" s="16">
        <v>28227</v>
      </c>
      <c r="S61" s="16">
        <v>1173</v>
      </c>
      <c r="T61" s="16">
        <v>335</v>
      </c>
      <c r="U61" s="16">
        <v>112</v>
      </c>
      <c r="V61" s="16">
        <v>539</v>
      </c>
      <c r="W61" s="22">
        <f t="shared" si="5"/>
        <v>30386</v>
      </c>
      <c r="X61" s="15">
        <f t="shared" si="6"/>
        <v>4.8573356150858951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" x14ac:dyDescent="0.25">
      <c r="A62" s="10">
        <v>42793</v>
      </c>
      <c r="B62" s="11" t="s">
        <v>13</v>
      </c>
      <c r="C62" s="7">
        <f t="shared" si="0"/>
        <v>4.8699213774322487</v>
      </c>
      <c r="D62" s="12">
        <v>28793</v>
      </c>
      <c r="E62" s="12">
        <v>796</v>
      </c>
      <c r="F62" s="12">
        <v>268</v>
      </c>
      <c r="G62" s="12">
        <v>91</v>
      </c>
      <c r="H62" s="12">
        <v>408</v>
      </c>
      <c r="I62" s="21">
        <f t="shared" si="1"/>
        <v>30356</v>
      </c>
      <c r="J62" s="7">
        <f t="shared" si="2"/>
        <v>4.8933653972855451</v>
      </c>
      <c r="K62" s="12">
        <v>28193</v>
      </c>
      <c r="L62" s="12">
        <v>1193</v>
      </c>
      <c r="M62" s="12">
        <v>338</v>
      </c>
      <c r="N62" s="12">
        <v>116</v>
      </c>
      <c r="O62" s="12">
        <v>516</v>
      </c>
      <c r="P62" s="21">
        <f t="shared" si="3"/>
        <v>30356</v>
      </c>
      <c r="Q62" s="7">
        <f t="shared" si="4"/>
        <v>4.8589735142970092</v>
      </c>
      <c r="R62" s="12">
        <v>28200</v>
      </c>
      <c r="S62" s="12">
        <v>1172</v>
      </c>
      <c r="T62" s="12">
        <v>334</v>
      </c>
      <c r="U62" s="12">
        <v>112</v>
      </c>
      <c r="V62" s="12">
        <v>538</v>
      </c>
      <c r="W62" s="21">
        <f t="shared" si="5"/>
        <v>30356</v>
      </c>
      <c r="X62" s="7">
        <f t="shared" si="6"/>
        <v>4.8574252207141919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" x14ac:dyDescent="0.25">
      <c r="A63" s="10">
        <v>42794</v>
      </c>
      <c r="B63" s="11" t="s">
        <v>14</v>
      </c>
      <c r="C63" s="7">
        <f t="shared" si="0"/>
        <v>4.8700170264184104</v>
      </c>
      <c r="D63" s="12">
        <v>28785</v>
      </c>
      <c r="E63" s="12">
        <v>794</v>
      </c>
      <c r="F63" s="12">
        <v>267</v>
      </c>
      <c r="G63" s="12">
        <v>90</v>
      </c>
      <c r="H63" s="12">
        <v>409</v>
      </c>
      <c r="I63" s="21">
        <f t="shared" si="1"/>
        <v>30345</v>
      </c>
      <c r="J63" s="7">
        <f t="shared" si="2"/>
        <v>4.8934256055363319</v>
      </c>
      <c r="K63" s="12">
        <v>28186</v>
      </c>
      <c r="L63" s="12">
        <v>1191</v>
      </c>
      <c r="M63" s="12">
        <v>337</v>
      </c>
      <c r="N63" s="12">
        <v>114</v>
      </c>
      <c r="O63" s="12">
        <v>517</v>
      </c>
      <c r="P63" s="21">
        <f t="shared" si="3"/>
        <v>30345</v>
      </c>
      <c r="Q63" s="7">
        <f t="shared" si="4"/>
        <v>4.8591201186356896</v>
      </c>
      <c r="R63" s="12">
        <v>28189</v>
      </c>
      <c r="S63" s="12">
        <v>1174</v>
      </c>
      <c r="T63" s="12">
        <v>334</v>
      </c>
      <c r="U63" s="12">
        <v>110</v>
      </c>
      <c r="V63" s="12">
        <v>538</v>
      </c>
      <c r="W63" s="21">
        <f t="shared" si="5"/>
        <v>30345</v>
      </c>
      <c r="X63" s="7">
        <f t="shared" si="6"/>
        <v>4.8575053550832097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8" customHeight="1" x14ac:dyDescent="0.25">
      <c r="A64" s="17">
        <v>42767</v>
      </c>
      <c r="B64" s="18" t="s">
        <v>19</v>
      </c>
      <c r="C64" s="19">
        <f>AVERAGE(C39:C56)</f>
        <v>4.8682682181297787</v>
      </c>
      <c r="D64" s="20">
        <f t="shared" ref="D64:X64" si="10">AVERAGE(D39:D63)</f>
        <v>29146.720000000001</v>
      </c>
      <c r="E64" s="20">
        <f t="shared" si="10"/>
        <v>813.52</v>
      </c>
      <c r="F64" s="20">
        <f t="shared" si="10"/>
        <v>270.08</v>
      </c>
      <c r="G64" s="20">
        <f t="shared" si="10"/>
        <v>92.28</v>
      </c>
      <c r="H64" s="20">
        <f t="shared" si="10"/>
        <v>417.84</v>
      </c>
      <c r="I64" s="20">
        <f t="shared" si="10"/>
        <v>30740.44</v>
      </c>
      <c r="J64" s="19">
        <f t="shared" si="10"/>
        <v>4.8925957255931163</v>
      </c>
      <c r="K64" s="20">
        <f t="shared" si="10"/>
        <v>28529.64</v>
      </c>
      <c r="L64" s="20">
        <f t="shared" si="10"/>
        <v>1223.08</v>
      </c>
      <c r="M64" s="20">
        <f t="shared" si="10"/>
        <v>342.56</v>
      </c>
      <c r="N64" s="20">
        <f t="shared" si="10"/>
        <v>115.48</v>
      </c>
      <c r="O64" s="20">
        <f t="shared" si="10"/>
        <v>530.48</v>
      </c>
      <c r="P64" s="20">
        <f t="shared" si="10"/>
        <v>30741.24</v>
      </c>
      <c r="Q64" s="19">
        <f t="shared" si="10"/>
        <v>4.8576426627546416</v>
      </c>
      <c r="R64" s="20">
        <f t="shared" si="10"/>
        <v>28529.24</v>
      </c>
      <c r="S64" s="20">
        <f t="shared" si="10"/>
        <v>1206.28</v>
      </c>
      <c r="T64" s="20">
        <f t="shared" si="10"/>
        <v>340.48</v>
      </c>
      <c r="U64" s="20">
        <f t="shared" si="10"/>
        <v>114</v>
      </c>
      <c r="V64" s="20">
        <f t="shared" si="10"/>
        <v>550.44000000000005</v>
      </c>
      <c r="W64" s="20">
        <f t="shared" si="10"/>
        <v>30740.44</v>
      </c>
      <c r="X64" s="23">
        <f t="shared" si="10"/>
        <v>4.8558647632961538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" x14ac:dyDescent="0.25">
      <c r="A65" s="10">
        <v>42795</v>
      </c>
      <c r="B65" s="11" t="s">
        <v>15</v>
      </c>
      <c r="C65" s="7">
        <f t="shared" si="0"/>
        <v>4.8707053432436576</v>
      </c>
      <c r="D65" s="12">
        <v>28853</v>
      </c>
      <c r="E65" s="12">
        <v>792</v>
      </c>
      <c r="F65" s="12">
        <v>263</v>
      </c>
      <c r="G65" s="12">
        <v>89</v>
      </c>
      <c r="H65" s="12">
        <v>409</v>
      </c>
      <c r="I65" s="21">
        <f t="shared" si="1"/>
        <v>30406</v>
      </c>
      <c r="J65" s="7">
        <f t="shared" si="2"/>
        <v>4.8940669604683285</v>
      </c>
      <c r="K65" s="12">
        <v>28257</v>
      </c>
      <c r="L65" s="12">
        <v>1185</v>
      </c>
      <c r="M65" s="12">
        <v>336</v>
      </c>
      <c r="N65" s="12">
        <v>114</v>
      </c>
      <c r="O65" s="12">
        <v>514</v>
      </c>
      <c r="P65" s="21">
        <f t="shared" si="3"/>
        <v>30406</v>
      </c>
      <c r="Q65" s="7">
        <f t="shared" si="4"/>
        <v>4.8600605143721634</v>
      </c>
      <c r="R65" s="12">
        <v>28258</v>
      </c>
      <c r="S65" s="12">
        <v>1165</v>
      </c>
      <c r="T65" s="12">
        <v>334</v>
      </c>
      <c r="U65" s="12">
        <v>111</v>
      </c>
      <c r="V65" s="12">
        <v>538</v>
      </c>
      <c r="W65" s="21">
        <f t="shared" si="5"/>
        <v>30406</v>
      </c>
      <c r="X65" s="7">
        <f t="shared" si="6"/>
        <v>4.8579885548904818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14" x14ac:dyDescent="0.25">
      <c r="A66" s="10">
        <v>42796</v>
      </c>
      <c r="B66" s="11" t="s">
        <v>16</v>
      </c>
      <c r="C66" s="7">
        <f t="shared" si="0"/>
        <v>4.871215104576879</v>
      </c>
      <c r="D66" s="12">
        <v>28925</v>
      </c>
      <c r="E66" s="12">
        <v>789</v>
      </c>
      <c r="F66" s="12">
        <v>259</v>
      </c>
      <c r="G66" s="12">
        <v>89</v>
      </c>
      <c r="H66" s="12">
        <v>410</v>
      </c>
      <c r="I66" s="21">
        <f t="shared" si="1"/>
        <v>30472</v>
      </c>
      <c r="J66" s="7">
        <f t="shared" si="2"/>
        <v>4.8945261223418219</v>
      </c>
      <c r="K66" s="12">
        <v>28327</v>
      </c>
      <c r="L66" s="12">
        <v>1186</v>
      </c>
      <c r="M66" s="12">
        <v>332</v>
      </c>
      <c r="N66" s="12">
        <v>114</v>
      </c>
      <c r="O66" s="12">
        <v>513</v>
      </c>
      <c r="P66" s="21">
        <f t="shared" si="3"/>
        <v>30472</v>
      </c>
      <c r="Q66" s="7">
        <f t="shared" si="4"/>
        <v>4.8607245996324497</v>
      </c>
      <c r="R66" s="12">
        <v>28324</v>
      </c>
      <c r="S66" s="12">
        <v>1167</v>
      </c>
      <c r="T66" s="12">
        <v>332</v>
      </c>
      <c r="U66" s="12">
        <v>112</v>
      </c>
      <c r="V66" s="12">
        <v>537</v>
      </c>
      <c r="W66" s="21">
        <f t="shared" si="5"/>
        <v>30472</v>
      </c>
      <c r="X66" s="7">
        <f t="shared" si="6"/>
        <v>4.8583945917563662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ht="14" x14ac:dyDescent="0.25">
      <c r="A67" s="10">
        <v>42797</v>
      </c>
      <c r="B67" s="11" t="s">
        <v>17</v>
      </c>
      <c r="C67" s="7">
        <f t="shared" si="0"/>
        <v>4.8714783913680764</v>
      </c>
      <c r="D67" s="12">
        <v>28962</v>
      </c>
      <c r="E67" s="12">
        <v>786</v>
      </c>
      <c r="F67" s="12">
        <v>259</v>
      </c>
      <c r="G67" s="12">
        <v>89</v>
      </c>
      <c r="H67" s="12">
        <v>409</v>
      </c>
      <c r="I67" s="21">
        <f t="shared" si="1"/>
        <v>30505</v>
      </c>
      <c r="J67" s="7">
        <f t="shared" si="2"/>
        <v>4.8948696934928702</v>
      </c>
      <c r="K67" s="12">
        <v>28360</v>
      </c>
      <c r="L67" s="12">
        <v>1187</v>
      </c>
      <c r="M67" s="12">
        <v>332</v>
      </c>
      <c r="N67" s="12">
        <v>113</v>
      </c>
      <c r="O67" s="12">
        <v>513</v>
      </c>
      <c r="P67" s="21">
        <f t="shared" si="3"/>
        <v>30505</v>
      </c>
      <c r="Q67" s="7">
        <f t="shared" si="4"/>
        <v>4.8609408293722343</v>
      </c>
      <c r="R67" s="12">
        <v>28319</v>
      </c>
      <c r="S67" s="12">
        <v>1167</v>
      </c>
      <c r="T67" s="12">
        <v>332</v>
      </c>
      <c r="U67" s="12">
        <v>112</v>
      </c>
      <c r="V67" s="12">
        <v>535</v>
      </c>
      <c r="W67" s="21">
        <f t="shared" si="5"/>
        <v>30465</v>
      </c>
      <c r="X67" s="7">
        <f t="shared" si="6"/>
        <v>4.8586246512391265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ht="14" x14ac:dyDescent="0.25">
      <c r="A68" s="10">
        <v>42798</v>
      </c>
      <c r="B68" s="11" t="s">
        <v>18</v>
      </c>
      <c r="C68" s="7">
        <f t="shared" si="0"/>
        <v>4.8719416459505425</v>
      </c>
      <c r="D68" s="12">
        <v>29033</v>
      </c>
      <c r="E68" s="12">
        <v>779</v>
      </c>
      <c r="F68" s="12">
        <v>260</v>
      </c>
      <c r="G68" s="12">
        <v>89</v>
      </c>
      <c r="H68" s="12">
        <v>411</v>
      </c>
      <c r="I68" s="21">
        <f t="shared" si="1"/>
        <v>30572</v>
      </c>
      <c r="J68" s="7">
        <f t="shared" si="2"/>
        <v>4.8950019625801389</v>
      </c>
      <c r="K68" s="12">
        <v>28430</v>
      </c>
      <c r="L68" s="12">
        <v>1184</v>
      </c>
      <c r="M68" s="12">
        <v>333</v>
      </c>
      <c r="N68" s="12">
        <v>113</v>
      </c>
      <c r="O68" s="12">
        <v>512</v>
      </c>
      <c r="P68" s="21">
        <f t="shared" si="3"/>
        <v>30572</v>
      </c>
      <c r="Q68" s="7">
        <f t="shared" si="4"/>
        <v>4.8614091325395785</v>
      </c>
      <c r="R68" s="12">
        <v>28430</v>
      </c>
      <c r="S68" s="12">
        <v>1168</v>
      </c>
      <c r="T68" s="12">
        <v>327</v>
      </c>
      <c r="U68" s="12">
        <v>112</v>
      </c>
      <c r="V68" s="12">
        <v>535</v>
      </c>
      <c r="W68" s="21">
        <f t="shared" si="5"/>
        <v>30572</v>
      </c>
      <c r="X68" s="7">
        <f t="shared" si="6"/>
        <v>4.8594138427319118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ht="14" x14ac:dyDescent="0.25">
      <c r="A69" s="13">
        <v>42799</v>
      </c>
      <c r="B69" s="14" t="s">
        <v>12</v>
      </c>
      <c r="C69" s="15">
        <f t="shared" si="0"/>
        <v>4.87229783391538</v>
      </c>
      <c r="D69" s="16">
        <v>29100</v>
      </c>
      <c r="E69" s="16">
        <v>780</v>
      </c>
      <c r="F69" s="16">
        <v>260</v>
      </c>
      <c r="G69" s="16">
        <v>89</v>
      </c>
      <c r="H69" s="16">
        <v>410</v>
      </c>
      <c r="I69" s="22">
        <f t="shared" si="1"/>
        <v>30639</v>
      </c>
      <c r="J69" s="15">
        <f t="shared" si="2"/>
        <v>4.8953294820327038</v>
      </c>
      <c r="K69" s="16">
        <v>28498</v>
      </c>
      <c r="L69" s="16">
        <v>1184</v>
      </c>
      <c r="M69" s="16">
        <v>333</v>
      </c>
      <c r="N69" s="16">
        <v>113</v>
      </c>
      <c r="O69" s="16">
        <v>511</v>
      </c>
      <c r="P69" s="22">
        <f t="shared" si="3"/>
        <v>30639</v>
      </c>
      <c r="Q69" s="15">
        <f t="shared" si="4"/>
        <v>4.8618427494369918</v>
      </c>
      <c r="R69" s="16">
        <v>28498</v>
      </c>
      <c r="S69" s="16">
        <v>1167</v>
      </c>
      <c r="T69" s="16">
        <v>326</v>
      </c>
      <c r="U69" s="16">
        <v>113</v>
      </c>
      <c r="V69" s="16">
        <v>535</v>
      </c>
      <c r="W69" s="22">
        <f t="shared" si="5"/>
        <v>30639</v>
      </c>
      <c r="X69" s="15">
        <f t="shared" si="6"/>
        <v>4.8597212702764452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ht="12.75" customHeight="1" x14ac:dyDescent="0.25">
      <c r="A70" s="10">
        <v>42800</v>
      </c>
      <c r="B70" s="11" t="s">
        <v>13</v>
      </c>
      <c r="C70" s="7">
        <f t="shared" ref="C70:C126" si="11">AVERAGE(J70,Q70,X70)</f>
        <v>4.8728956503759804</v>
      </c>
      <c r="D70" s="12">
        <v>29097</v>
      </c>
      <c r="E70" s="12">
        <v>779</v>
      </c>
      <c r="F70" s="12">
        <v>258</v>
      </c>
      <c r="G70" s="12">
        <v>89</v>
      </c>
      <c r="H70" s="12">
        <v>408</v>
      </c>
      <c r="I70" s="21">
        <f t="shared" ref="I70:I126" si="12">SUM(D70:H70)</f>
        <v>30631</v>
      </c>
      <c r="J70" s="7">
        <f t="shared" ref="J70:J126" si="13">(D70*5+E70*4+F70*3+G70*2+H70*1)/I70</f>
        <v>4.8957265515327606</v>
      </c>
      <c r="K70" s="12">
        <v>28499</v>
      </c>
      <c r="L70" s="12">
        <v>1183</v>
      </c>
      <c r="M70" s="12">
        <v>329</v>
      </c>
      <c r="N70" s="12">
        <v>112</v>
      </c>
      <c r="O70" s="12">
        <v>508</v>
      </c>
      <c r="P70" s="21">
        <f t="shared" ref="P70:P126" si="14">SUM(K70:O70)</f>
        <v>30631</v>
      </c>
      <c r="Q70" s="7">
        <f t="shared" ref="Q70:Q126" si="15">(K70*5+L70*4+M70*3+N70*2+O70*1)/P70</f>
        <v>4.8625901864124579</v>
      </c>
      <c r="R70" s="12">
        <v>28498</v>
      </c>
      <c r="S70" s="12">
        <v>1165</v>
      </c>
      <c r="T70" s="12">
        <v>324</v>
      </c>
      <c r="U70" s="12">
        <v>112</v>
      </c>
      <c r="V70" s="12">
        <v>532</v>
      </c>
      <c r="W70" s="21">
        <f t="shared" ref="W70:W126" si="16">SUM(R70:V70)</f>
        <v>30631</v>
      </c>
      <c r="X70" s="7">
        <f t="shared" ref="X70:X126" si="17">(R70*5+S70*4+T70*3+U70*2+V70*1)/W70</f>
        <v>4.8603702131827236</v>
      </c>
    </row>
    <row r="71" spans="1:51" ht="12.75" customHeight="1" x14ac:dyDescent="0.25">
      <c r="A71" s="10">
        <v>42801</v>
      </c>
      <c r="B71" s="11" t="s">
        <v>14</v>
      </c>
      <c r="C71" s="7">
        <f t="shared" si="11"/>
        <v>4.8733911644490826</v>
      </c>
      <c r="D71" s="12">
        <v>29131</v>
      </c>
      <c r="E71" s="12">
        <v>780</v>
      </c>
      <c r="F71" s="12">
        <v>259</v>
      </c>
      <c r="G71" s="12">
        <v>88</v>
      </c>
      <c r="H71" s="12">
        <v>406</v>
      </c>
      <c r="I71" s="21">
        <f t="shared" si="12"/>
        <v>30664</v>
      </c>
      <c r="J71" s="7">
        <f t="shared" si="13"/>
        <v>4.8960996608400729</v>
      </c>
      <c r="K71" s="12">
        <v>28535</v>
      </c>
      <c r="L71" s="12">
        <v>1181</v>
      </c>
      <c r="M71" s="12">
        <v>330</v>
      </c>
      <c r="N71" s="12">
        <v>112</v>
      </c>
      <c r="O71" s="12">
        <v>506</v>
      </c>
      <c r="P71" s="21">
        <f t="shared" si="14"/>
        <v>30664</v>
      </c>
      <c r="Q71" s="7">
        <f t="shared" si="15"/>
        <v>4.8629989564309941</v>
      </c>
      <c r="R71" s="12">
        <v>28537</v>
      </c>
      <c r="S71" s="12">
        <v>1163</v>
      </c>
      <c r="T71" s="12">
        <v>324</v>
      </c>
      <c r="U71" s="12">
        <v>111</v>
      </c>
      <c r="V71" s="12">
        <v>529</v>
      </c>
      <c r="W71" s="21">
        <f t="shared" si="16"/>
        <v>30664</v>
      </c>
      <c r="X71" s="7">
        <f t="shared" si="17"/>
        <v>4.8610748760761808</v>
      </c>
    </row>
    <row r="72" spans="1:51" ht="12.75" customHeight="1" x14ac:dyDescent="0.25">
      <c r="A72" s="10">
        <v>42802</v>
      </c>
      <c r="B72" s="11" t="s">
        <v>15</v>
      </c>
      <c r="C72" s="7">
        <f t="shared" si="11"/>
        <v>4.8738196027352654</v>
      </c>
      <c r="D72" s="12">
        <v>29182</v>
      </c>
      <c r="E72" s="12">
        <v>776</v>
      </c>
      <c r="F72" s="12">
        <v>259</v>
      </c>
      <c r="G72" s="12">
        <v>89</v>
      </c>
      <c r="H72" s="12">
        <v>404</v>
      </c>
      <c r="I72" s="21">
        <f t="shared" si="12"/>
        <v>30710</v>
      </c>
      <c r="J72" s="7">
        <f t="shared" si="13"/>
        <v>4.8965483555844997</v>
      </c>
      <c r="K72" s="12">
        <v>28583</v>
      </c>
      <c r="L72" s="12">
        <v>1178</v>
      </c>
      <c r="M72" s="12">
        <v>330</v>
      </c>
      <c r="N72" s="12">
        <v>114</v>
      </c>
      <c r="O72" s="12">
        <v>505</v>
      </c>
      <c r="P72" s="21">
        <f t="shared" si="14"/>
        <v>30710</v>
      </c>
      <c r="Q72" s="7">
        <f t="shared" si="15"/>
        <v>4.8632367307066104</v>
      </c>
      <c r="R72" s="12">
        <v>28589</v>
      </c>
      <c r="S72" s="12">
        <v>1159</v>
      </c>
      <c r="T72" s="12">
        <v>324</v>
      </c>
      <c r="U72" s="12">
        <v>111</v>
      </c>
      <c r="V72" s="12">
        <v>527</v>
      </c>
      <c r="W72" s="21">
        <f t="shared" si="16"/>
        <v>30710</v>
      </c>
      <c r="X72" s="7">
        <f t="shared" si="17"/>
        <v>4.8616737219146859</v>
      </c>
    </row>
    <row r="73" spans="1:51" ht="12.75" customHeight="1" x14ac:dyDescent="0.25">
      <c r="A73" s="10">
        <v>42803</v>
      </c>
      <c r="B73" s="11" t="s">
        <v>16</v>
      </c>
      <c r="C73" s="7">
        <f t="shared" si="11"/>
        <v>4.8737531442449473</v>
      </c>
      <c r="D73" s="12">
        <v>29216</v>
      </c>
      <c r="E73" s="12">
        <v>775</v>
      </c>
      <c r="F73" s="12">
        <v>258</v>
      </c>
      <c r="G73" s="12">
        <v>90</v>
      </c>
      <c r="H73" s="12">
        <v>405</v>
      </c>
      <c r="I73" s="21">
        <f t="shared" si="12"/>
        <v>30744</v>
      </c>
      <c r="J73" s="7">
        <f t="shared" si="13"/>
        <v>4.8965326567785583</v>
      </c>
      <c r="K73" s="12">
        <v>28610</v>
      </c>
      <c r="L73" s="12">
        <v>1183</v>
      </c>
      <c r="M73" s="12">
        <v>329</v>
      </c>
      <c r="N73" s="12">
        <v>114</v>
      </c>
      <c r="O73" s="12">
        <v>508</v>
      </c>
      <c r="P73" s="21">
        <f t="shared" si="14"/>
        <v>30744</v>
      </c>
      <c r="Q73" s="7">
        <f t="shared" si="15"/>
        <v>4.8629000780640128</v>
      </c>
      <c r="R73" s="12">
        <v>28623</v>
      </c>
      <c r="S73" s="12">
        <v>1159</v>
      </c>
      <c r="T73" s="12">
        <v>324</v>
      </c>
      <c r="U73" s="12">
        <v>111</v>
      </c>
      <c r="V73" s="12">
        <v>527</v>
      </c>
      <c r="W73" s="21">
        <f t="shared" si="16"/>
        <v>30744</v>
      </c>
      <c r="X73" s="7">
        <f t="shared" si="17"/>
        <v>4.8618266978922717</v>
      </c>
    </row>
    <row r="74" spans="1:51" ht="12.75" customHeight="1" x14ac:dyDescent="0.25">
      <c r="A74" s="10">
        <v>42804</v>
      </c>
      <c r="B74" s="11" t="s">
        <v>17</v>
      </c>
      <c r="C74" s="7">
        <f t="shared" si="11"/>
        <v>4.8743334306821993</v>
      </c>
      <c r="D74" s="12">
        <v>29289</v>
      </c>
      <c r="E74" s="12">
        <v>778</v>
      </c>
      <c r="F74" s="12">
        <v>258</v>
      </c>
      <c r="G74" s="12">
        <v>90</v>
      </c>
      <c r="H74" s="12">
        <v>402</v>
      </c>
      <c r="I74" s="21">
        <f t="shared" si="12"/>
        <v>30817</v>
      </c>
      <c r="J74" s="7">
        <f t="shared" si="13"/>
        <v>4.8970697991368404</v>
      </c>
      <c r="K74" s="12">
        <v>28681</v>
      </c>
      <c r="L74" s="12">
        <v>1188</v>
      </c>
      <c r="M74" s="12">
        <v>328</v>
      </c>
      <c r="N74" s="12">
        <v>114</v>
      </c>
      <c r="O74" s="12">
        <v>506</v>
      </c>
      <c r="P74" s="21">
        <f t="shared" si="14"/>
        <v>30817</v>
      </c>
      <c r="Q74" s="7">
        <f t="shared" si="15"/>
        <v>4.8633870915403836</v>
      </c>
      <c r="R74" s="12">
        <v>28698</v>
      </c>
      <c r="S74" s="12">
        <v>1161</v>
      </c>
      <c r="T74" s="12">
        <v>323</v>
      </c>
      <c r="U74" s="12">
        <v>111</v>
      </c>
      <c r="V74" s="12">
        <v>524</v>
      </c>
      <c r="W74" s="21">
        <f t="shared" si="16"/>
        <v>30817</v>
      </c>
      <c r="X74" s="7">
        <f t="shared" si="17"/>
        <v>4.8625434013693738</v>
      </c>
    </row>
    <row r="75" spans="1:51" ht="12.75" customHeight="1" x14ac:dyDescent="0.25">
      <c r="A75" s="10">
        <v>42805</v>
      </c>
      <c r="B75" s="11" t="s">
        <v>18</v>
      </c>
      <c r="C75" s="7">
        <f t="shared" si="11"/>
        <v>4.8529286882346945</v>
      </c>
      <c r="D75" s="12">
        <v>29368</v>
      </c>
      <c r="E75" s="12">
        <v>775</v>
      </c>
      <c r="F75" s="12">
        <v>258</v>
      </c>
      <c r="G75" s="12">
        <v>90</v>
      </c>
      <c r="H75" s="12">
        <v>402</v>
      </c>
      <c r="I75" s="21">
        <f t="shared" si="12"/>
        <v>30893</v>
      </c>
      <c r="J75" s="7">
        <f t="shared" si="13"/>
        <v>4.8974201275369822</v>
      </c>
      <c r="K75" s="12">
        <v>18754</v>
      </c>
      <c r="L75" s="12">
        <v>1189</v>
      </c>
      <c r="M75" s="12">
        <v>329</v>
      </c>
      <c r="N75" s="12">
        <v>116</v>
      </c>
      <c r="O75" s="12">
        <v>505</v>
      </c>
      <c r="P75" s="21">
        <f t="shared" si="14"/>
        <v>20893</v>
      </c>
      <c r="Q75" s="7">
        <f t="shared" si="15"/>
        <v>4.7982577896903269</v>
      </c>
      <c r="R75" s="12">
        <v>28777</v>
      </c>
      <c r="S75" s="12">
        <v>1159</v>
      </c>
      <c r="T75" s="12">
        <v>323</v>
      </c>
      <c r="U75" s="12">
        <v>112</v>
      </c>
      <c r="V75" s="12">
        <v>522</v>
      </c>
      <c r="W75" s="21">
        <f t="shared" si="16"/>
        <v>30893</v>
      </c>
      <c r="X75" s="7">
        <f t="shared" si="17"/>
        <v>4.8631081474767743</v>
      </c>
    </row>
    <row r="76" spans="1:51" ht="14" x14ac:dyDescent="0.25">
      <c r="A76" s="13">
        <v>42806</v>
      </c>
      <c r="B76" s="14" t="s">
        <v>12</v>
      </c>
      <c r="C76" s="15">
        <f t="shared" si="11"/>
        <v>4.875013504461875</v>
      </c>
      <c r="D76" s="16">
        <v>29335</v>
      </c>
      <c r="E76" s="16">
        <v>774</v>
      </c>
      <c r="F76" s="16">
        <v>254</v>
      </c>
      <c r="G76" s="16">
        <v>90</v>
      </c>
      <c r="H76" s="16">
        <v>401</v>
      </c>
      <c r="I76" s="22">
        <f t="shared" si="12"/>
        <v>30854</v>
      </c>
      <c r="J76" s="15">
        <f t="shared" si="13"/>
        <v>4.8977118039800347</v>
      </c>
      <c r="K76" s="16">
        <v>28723</v>
      </c>
      <c r="L76" s="16">
        <v>1187</v>
      </c>
      <c r="M76" s="16">
        <v>325</v>
      </c>
      <c r="N76" s="16">
        <v>116</v>
      </c>
      <c r="O76" s="16">
        <v>503</v>
      </c>
      <c r="P76" s="22">
        <f t="shared" si="14"/>
        <v>30854</v>
      </c>
      <c r="Q76" s="15">
        <f t="shared" si="15"/>
        <v>4.8639722564335255</v>
      </c>
      <c r="R76" s="16">
        <v>28748</v>
      </c>
      <c r="S76" s="16">
        <v>1151</v>
      </c>
      <c r="T76" s="16">
        <v>322</v>
      </c>
      <c r="U76" s="16">
        <v>111</v>
      </c>
      <c r="V76" s="16">
        <v>522</v>
      </c>
      <c r="W76" s="22">
        <f t="shared" si="16"/>
        <v>30854</v>
      </c>
      <c r="X76" s="15">
        <f t="shared" si="17"/>
        <v>4.8633564529720621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2.75" customHeight="1" x14ac:dyDescent="0.25">
      <c r="A77" s="10">
        <v>42807</v>
      </c>
      <c r="B77" s="11" t="s">
        <v>13</v>
      </c>
      <c r="C77" s="7">
        <f t="shared" si="11"/>
        <v>4.886544654982468</v>
      </c>
      <c r="D77" s="12">
        <v>29344</v>
      </c>
      <c r="E77" s="12">
        <v>773</v>
      </c>
      <c r="F77" s="12">
        <v>251</v>
      </c>
      <c r="G77" s="12">
        <v>89</v>
      </c>
      <c r="H77" s="12">
        <v>400</v>
      </c>
      <c r="I77" s="21">
        <f t="shared" si="12"/>
        <v>30857</v>
      </c>
      <c r="J77" s="7">
        <f t="shared" si="13"/>
        <v>4.898175454515993</v>
      </c>
      <c r="K77" s="12">
        <v>38734</v>
      </c>
      <c r="L77" s="12">
        <v>1183</v>
      </c>
      <c r="M77" s="12">
        <v>323</v>
      </c>
      <c r="N77" s="12">
        <v>116</v>
      </c>
      <c r="O77" s="12">
        <v>501</v>
      </c>
      <c r="P77" s="21">
        <f t="shared" si="14"/>
        <v>40857</v>
      </c>
      <c r="Q77" s="7">
        <f t="shared" si="15"/>
        <v>4.8976674743617981</v>
      </c>
      <c r="R77" s="12">
        <v>28757</v>
      </c>
      <c r="S77" s="12">
        <v>1149</v>
      </c>
      <c r="T77" s="12">
        <v>320</v>
      </c>
      <c r="U77" s="12">
        <v>110</v>
      </c>
      <c r="V77" s="12">
        <v>521</v>
      </c>
      <c r="W77" s="21">
        <f t="shared" si="16"/>
        <v>30857</v>
      </c>
      <c r="X77" s="7">
        <f t="shared" si="17"/>
        <v>4.8637910360696113</v>
      </c>
    </row>
    <row r="78" spans="1:51" ht="12.75" customHeight="1" x14ac:dyDescent="0.25">
      <c r="A78" s="10">
        <v>42808</v>
      </c>
      <c r="B78" s="11" t="s">
        <v>14</v>
      </c>
      <c r="C78" s="7">
        <f t="shared" si="11"/>
        <v>4.8754953729199739</v>
      </c>
      <c r="D78" s="12">
        <v>29356</v>
      </c>
      <c r="E78" s="12">
        <v>773</v>
      </c>
      <c r="F78" s="12">
        <v>249</v>
      </c>
      <c r="G78" s="12">
        <v>88</v>
      </c>
      <c r="H78" s="12">
        <v>403</v>
      </c>
      <c r="I78" s="21">
        <f t="shared" si="12"/>
        <v>30869</v>
      </c>
      <c r="J78" s="7">
        <f t="shared" si="13"/>
        <v>4.898053062943406</v>
      </c>
      <c r="K78" s="12">
        <v>28748</v>
      </c>
      <c r="L78" s="12">
        <v>1182</v>
      </c>
      <c r="M78" s="12">
        <v>321</v>
      </c>
      <c r="N78" s="12">
        <v>115</v>
      </c>
      <c r="O78" s="12">
        <v>503</v>
      </c>
      <c r="P78" s="21">
        <f t="shared" si="14"/>
        <v>30869</v>
      </c>
      <c r="Q78" s="7">
        <f t="shared" si="15"/>
        <v>4.8645566749813733</v>
      </c>
      <c r="R78" s="12">
        <v>28772</v>
      </c>
      <c r="S78" s="12">
        <v>1146</v>
      </c>
      <c r="T78" s="12">
        <v>319</v>
      </c>
      <c r="U78" s="12">
        <v>110</v>
      </c>
      <c r="V78" s="12">
        <v>522</v>
      </c>
      <c r="W78" s="21">
        <f t="shared" si="16"/>
        <v>30869</v>
      </c>
      <c r="X78" s="7">
        <f t="shared" si="17"/>
        <v>4.8638763808351424</v>
      </c>
    </row>
    <row r="79" spans="1:51" ht="12.75" customHeight="1" x14ac:dyDescent="0.25">
      <c r="A79" s="10">
        <v>42809</v>
      </c>
      <c r="B79" s="11" t="s">
        <v>15</v>
      </c>
      <c r="C79" s="7">
        <f t="shared" si="11"/>
        <v>4.8758632578083754</v>
      </c>
      <c r="D79" s="12">
        <v>29431</v>
      </c>
      <c r="E79" s="12">
        <v>771</v>
      </c>
      <c r="F79" s="12">
        <v>245</v>
      </c>
      <c r="G79" s="12">
        <v>88</v>
      </c>
      <c r="H79" s="12">
        <v>404</v>
      </c>
      <c r="I79" s="21">
        <f t="shared" si="12"/>
        <v>30939</v>
      </c>
      <c r="J79" s="7">
        <f t="shared" si="13"/>
        <v>4.8984776495685054</v>
      </c>
      <c r="K79" s="12">
        <v>28820</v>
      </c>
      <c r="L79" s="12">
        <v>1182</v>
      </c>
      <c r="M79" s="12">
        <v>317</v>
      </c>
      <c r="N79" s="12">
        <v>115</v>
      </c>
      <c r="O79" s="12">
        <v>505</v>
      </c>
      <c r="P79" s="21">
        <f t="shared" si="14"/>
        <v>30939</v>
      </c>
      <c r="Q79" s="7">
        <f t="shared" si="15"/>
        <v>4.8648631177478263</v>
      </c>
      <c r="R79" s="12">
        <v>28844</v>
      </c>
      <c r="S79" s="12">
        <v>1145</v>
      </c>
      <c r="T79" s="12">
        <v>318</v>
      </c>
      <c r="U79" s="12">
        <v>109</v>
      </c>
      <c r="V79" s="12">
        <v>523</v>
      </c>
      <c r="W79" s="21">
        <f t="shared" si="16"/>
        <v>30939</v>
      </c>
      <c r="X79" s="7">
        <f t="shared" si="17"/>
        <v>4.8642490061087944</v>
      </c>
    </row>
    <row r="80" spans="1:51" ht="12.75" customHeight="1" x14ac:dyDescent="0.25">
      <c r="A80" s="10">
        <v>42810</v>
      </c>
      <c r="B80" s="11" t="s">
        <v>16</v>
      </c>
      <c r="C80" s="7">
        <f t="shared" si="11"/>
        <v>4.8759860102232979</v>
      </c>
      <c r="D80" s="12">
        <v>29469</v>
      </c>
      <c r="E80" s="12">
        <v>772</v>
      </c>
      <c r="F80" s="12">
        <v>240</v>
      </c>
      <c r="G80" s="12">
        <v>88</v>
      </c>
      <c r="H80" s="12">
        <v>406</v>
      </c>
      <c r="I80" s="21">
        <f t="shared" si="12"/>
        <v>30975</v>
      </c>
      <c r="J80" s="7">
        <f t="shared" si="13"/>
        <v>4.8986279257465695</v>
      </c>
      <c r="K80" s="12">
        <v>28860</v>
      </c>
      <c r="L80" s="12">
        <v>1178</v>
      </c>
      <c r="M80" s="12">
        <v>316</v>
      </c>
      <c r="N80" s="12">
        <v>115</v>
      </c>
      <c r="O80" s="12">
        <v>506</v>
      </c>
      <c r="P80" s="21">
        <f t="shared" si="14"/>
        <v>30975</v>
      </c>
      <c r="Q80" s="7">
        <f t="shared" si="15"/>
        <v>4.8650847457627115</v>
      </c>
      <c r="R80" s="12">
        <v>28882</v>
      </c>
      <c r="S80" s="12">
        <v>1142</v>
      </c>
      <c r="T80" s="12">
        <v>316</v>
      </c>
      <c r="U80" s="12">
        <v>109</v>
      </c>
      <c r="V80" s="12">
        <v>526</v>
      </c>
      <c r="W80" s="21">
        <f t="shared" si="16"/>
        <v>30975</v>
      </c>
      <c r="X80" s="7">
        <f t="shared" si="17"/>
        <v>4.8642453591606136</v>
      </c>
    </row>
    <row r="81" spans="1:51" ht="12.75" customHeight="1" x14ac:dyDescent="0.25">
      <c r="A81" s="10">
        <v>42811</v>
      </c>
      <c r="B81" s="11" t="s">
        <v>17</v>
      </c>
      <c r="C81" s="7">
        <f t="shared" si="11"/>
        <v>4.8762006173835415</v>
      </c>
      <c r="D81" s="12">
        <v>29488</v>
      </c>
      <c r="E81" s="12">
        <v>771</v>
      </c>
      <c r="F81" s="12">
        <v>238</v>
      </c>
      <c r="G81" s="12">
        <v>88</v>
      </c>
      <c r="H81" s="12">
        <v>406</v>
      </c>
      <c r="I81" s="21">
        <f t="shared" si="12"/>
        <v>30991</v>
      </c>
      <c r="J81" s="7">
        <f t="shared" si="13"/>
        <v>4.898841599173954</v>
      </c>
      <c r="K81" s="12">
        <v>28880</v>
      </c>
      <c r="L81" s="12">
        <v>1175</v>
      </c>
      <c r="M81" s="12">
        <v>315</v>
      </c>
      <c r="N81" s="12">
        <v>115</v>
      </c>
      <c r="O81" s="12">
        <v>506</v>
      </c>
      <c r="P81" s="21">
        <f t="shared" si="14"/>
        <v>30991</v>
      </c>
      <c r="Q81" s="7">
        <f t="shared" si="15"/>
        <v>4.8653157368268207</v>
      </c>
      <c r="R81" s="12">
        <v>28898</v>
      </c>
      <c r="S81" s="12">
        <v>1144</v>
      </c>
      <c r="T81" s="12">
        <v>315</v>
      </c>
      <c r="U81" s="12">
        <v>109</v>
      </c>
      <c r="V81" s="12">
        <v>525</v>
      </c>
      <c r="W81" s="21">
        <f t="shared" si="16"/>
        <v>30991</v>
      </c>
      <c r="X81" s="7">
        <f t="shared" si="17"/>
        <v>4.8644445161498497</v>
      </c>
    </row>
    <row r="82" spans="1:51" ht="12.75" customHeight="1" x14ac:dyDescent="0.25">
      <c r="A82" s="10">
        <v>42812</v>
      </c>
      <c r="B82" s="11" t="s">
        <v>18</v>
      </c>
      <c r="C82" s="7">
        <f t="shared" si="11"/>
        <v>4.8768020124488016</v>
      </c>
      <c r="D82" s="12">
        <v>29510</v>
      </c>
      <c r="E82" s="12">
        <v>767</v>
      </c>
      <c r="F82" s="12">
        <v>238</v>
      </c>
      <c r="G82" s="12">
        <v>89</v>
      </c>
      <c r="H82" s="12">
        <v>403</v>
      </c>
      <c r="I82" s="21">
        <f t="shared" si="12"/>
        <v>31007</v>
      </c>
      <c r="J82" s="7">
        <f t="shared" si="13"/>
        <v>4.8993130583416651</v>
      </c>
      <c r="K82" s="12">
        <v>28905</v>
      </c>
      <c r="L82" s="12">
        <v>1171</v>
      </c>
      <c r="M82" s="12">
        <v>312</v>
      </c>
      <c r="N82" s="12">
        <v>115</v>
      </c>
      <c r="O82" s="12">
        <v>504</v>
      </c>
      <c r="P82" s="21">
        <f t="shared" si="14"/>
        <v>31007</v>
      </c>
      <c r="Q82" s="7">
        <f t="shared" si="15"/>
        <v>4.8659657496694297</v>
      </c>
      <c r="R82" s="12">
        <v>28924</v>
      </c>
      <c r="S82" s="12">
        <v>1138</v>
      </c>
      <c r="T82" s="12">
        <v>314</v>
      </c>
      <c r="U82" s="12">
        <v>108</v>
      </c>
      <c r="V82" s="12">
        <v>523</v>
      </c>
      <c r="W82" s="21">
        <f t="shared" si="16"/>
        <v>31007</v>
      </c>
      <c r="X82" s="7">
        <f t="shared" si="17"/>
        <v>4.8651272293353109</v>
      </c>
    </row>
    <row r="83" spans="1:51" ht="14" x14ac:dyDescent="0.25">
      <c r="A83" s="13">
        <v>42813</v>
      </c>
      <c r="B83" s="14" t="s">
        <v>12</v>
      </c>
      <c r="C83" s="15">
        <f t="shared" si="11"/>
        <v>4.8766258853831292</v>
      </c>
      <c r="D83" s="16">
        <v>29556</v>
      </c>
      <c r="E83" s="16">
        <v>769</v>
      </c>
      <c r="F83" s="16">
        <v>240</v>
      </c>
      <c r="G83" s="16">
        <v>91</v>
      </c>
      <c r="H83" s="16">
        <v>404</v>
      </c>
      <c r="I83" s="22">
        <f t="shared" si="12"/>
        <v>31060</v>
      </c>
      <c r="J83" s="15">
        <f t="shared" si="13"/>
        <v>4.8989697359948483</v>
      </c>
      <c r="K83" s="16">
        <v>28955</v>
      </c>
      <c r="L83" s="16">
        <v>1170</v>
      </c>
      <c r="M83" s="16">
        <v>314</v>
      </c>
      <c r="N83" s="16">
        <v>117</v>
      </c>
      <c r="O83" s="16">
        <v>504</v>
      </c>
      <c r="P83" s="22">
        <f t="shared" si="14"/>
        <v>31060</v>
      </c>
      <c r="Q83" s="15">
        <f t="shared" si="15"/>
        <v>4.8659047005795237</v>
      </c>
      <c r="R83" s="16">
        <v>28975</v>
      </c>
      <c r="S83" s="16">
        <v>1136</v>
      </c>
      <c r="T83" s="16">
        <v>315</v>
      </c>
      <c r="U83" s="16">
        <v>109</v>
      </c>
      <c r="V83" s="16">
        <v>525</v>
      </c>
      <c r="W83" s="22">
        <f t="shared" si="16"/>
        <v>31060</v>
      </c>
      <c r="X83" s="15">
        <f t="shared" si="17"/>
        <v>4.8650032195750157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2.75" customHeight="1" x14ac:dyDescent="0.25">
      <c r="A84" s="10">
        <v>42814</v>
      </c>
      <c r="B84" s="11" t="s">
        <v>13</v>
      </c>
      <c r="C84" s="7">
        <f t="shared" si="11"/>
        <v>4.8768791953505328</v>
      </c>
      <c r="D84" s="12">
        <v>29583</v>
      </c>
      <c r="E84" s="12">
        <v>769</v>
      </c>
      <c r="F84" s="12">
        <v>241</v>
      </c>
      <c r="G84" s="12">
        <v>90</v>
      </c>
      <c r="H84" s="12">
        <v>403</v>
      </c>
      <c r="I84" s="21">
        <f t="shared" si="12"/>
        <v>31086</v>
      </c>
      <c r="J84" s="7">
        <f t="shared" si="13"/>
        <v>4.8992150807437431</v>
      </c>
      <c r="K84" s="12">
        <v>28979</v>
      </c>
      <c r="L84" s="12">
        <v>1174</v>
      </c>
      <c r="M84" s="12">
        <v>315</v>
      </c>
      <c r="N84" s="12">
        <v>116</v>
      </c>
      <c r="O84" s="12">
        <v>502</v>
      </c>
      <c r="P84" s="21">
        <f t="shared" si="14"/>
        <v>31086</v>
      </c>
      <c r="Q84" s="7">
        <f t="shared" si="15"/>
        <v>4.8661777005726048</v>
      </c>
      <c r="R84" s="12">
        <v>28999</v>
      </c>
      <c r="S84" s="12">
        <v>1140</v>
      </c>
      <c r="T84" s="12">
        <v>315</v>
      </c>
      <c r="U84" s="12">
        <v>109</v>
      </c>
      <c r="V84" s="12">
        <v>523</v>
      </c>
      <c r="W84" s="21">
        <f t="shared" si="16"/>
        <v>31086</v>
      </c>
      <c r="X84" s="7">
        <f t="shared" si="17"/>
        <v>4.8652448047352506</v>
      </c>
    </row>
    <row r="85" spans="1:51" ht="12.75" customHeight="1" x14ac:dyDescent="0.25">
      <c r="A85" s="10">
        <v>42815</v>
      </c>
      <c r="B85" s="11" t="s">
        <v>14</v>
      </c>
      <c r="C85" s="7">
        <f t="shared" si="11"/>
        <v>4.87748255931968</v>
      </c>
      <c r="D85" s="12">
        <v>29697</v>
      </c>
      <c r="E85" s="12">
        <v>770</v>
      </c>
      <c r="F85" s="12">
        <v>241</v>
      </c>
      <c r="G85" s="12">
        <v>90</v>
      </c>
      <c r="H85" s="12">
        <v>403</v>
      </c>
      <c r="I85" s="21">
        <f t="shared" si="12"/>
        <v>31201</v>
      </c>
      <c r="J85" s="7">
        <f t="shared" si="13"/>
        <v>4.8995545014582866</v>
      </c>
      <c r="K85" s="12">
        <v>29096</v>
      </c>
      <c r="L85" s="12">
        <v>1173</v>
      </c>
      <c r="M85" s="12">
        <v>315</v>
      </c>
      <c r="N85" s="12">
        <v>116</v>
      </c>
      <c r="O85" s="12">
        <v>501</v>
      </c>
      <c r="P85" s="21">
        <f t="shared" si="14"/>
        <v>31201</v>
      </c>
      <c r="Q85" s="7">
        <f t="shared" si="15"/>
        <v>4.8668311913079707</v>
      </c>
      <c r="R85" s="12">
        <v>29114</v>
      </c>
      <c r="S85" s="12">
        <v>1145</v>
      </c>
      <c r="T85" s="12">
        <v>313</v>
      </c>
      <c r="U85" s="12">
        <v>108</v>
      </c>
      <c r="V85" s="12">
        <v>521</v>
      </c>
      <c r="W85" s="21">
        <f t="shared" si="16"/>
        <v>31201</v>
      </c>
      <c r="X85" s="7">
        <f t="shared" si="17"/>
        <v>4.8660619851927827</v>
      </c>
    </row>
    <row r="86" spans="1:51" ht="12.75" customHeight="1" x14ac:dyDescent="0.25">
      <c r="A86" s="10">
        <v>42816</v>
      </c>
      <c r="B86" s="11" t="s">
        <v>15</v>
      </c>
      <c r="C86" s="7">
        <f t="shared" si="11"/>
        <v>4.8779617318673827</v>
      </c>
      <c r="D86" s="12">
        <v>29787</v>
      </c>
      <c r="E86" s="12">
        <v>765</v>
      </c>
      <c r="F86" s="12">
        <v>242</v>
      </c>
      <c r="G86" s="12">
        <v>91</v>
      </c>
      <c r="H86" s="12">
        <v>403</v>
      </c>
      <c r="I86" s="21">
        <f t="shared" si="12"/>
        <v>31288</v>
      </c>
      <c r="J86" s="7">
        <f t="shared" si="13"/>
        <v>4.8998338020966505</v>
      </c>
      <c r="K86" s="12">
        <v>29183</v>
      </c>
      <c r="L86" s="12">
        <v>1174</v>
      </c>
      <c r="M86" s="12">
        <v>314</v>
      </c>
      <c r="N86" s="12">
        <v>117</v>
      </c>
      <c r="O86" s="12">
        <v>500</v>
      </c>
      <c r="P86" s="21">
        <f t="shared" si="14"/>
        <v>31288</v>
      </c>
      <c r="Q86" s="7">
        <f t="shared" si="15"/>
        <v>4.8672654052671955</v>
      </c>
      <c r="R86" s="12">
        <v>29205</v>
      </c>
      <c r="S86" s="12">
        <v>1143</v>
      </c>
      <c r="T86" s="12">
        <v>314</v>
      </c>
      <c r="U86" s="12">
        <v>107</v>
      </c>
      <c r="V86" s="12">
        <v>519</v>
      </c>
      <c r="W86" s="21">
        <f t="shared" si="16"/>
        <v>31288</v>
      </c>
      <c r="X86" s="7">
        <f t="shared" si="17"/>
        <v>4.866785988238302</v>
      </c>
    </row>
    <row r="87" spans="1:51" ht="12.75" customHeight="1" x14ac:dyDescent="0.25">
      <c r="A87" s="10">
        <v>42817</v>
      </c>
      <c r="B87" s="11" t="s">
        <v>16</v>
      </c>
      <c r="C87" s="7">
        <f t="shared" si="11"/>
        <v>4.8780116473431496</v>
      </c>
      <c r="D87" s="12">
        <v>29805</v>
      </c>
      <c r="E87" s="12">
        <v>768</v>
      </c>
      <c r="F87" s="12">
        <v>244</v>
      </c>
      <c r="G87" s="12">
        <v>92</v>
      </c>
      <c r="H87" s="12">
        <v>400</v>
      </c>
      <c r="I87" s="21">
        <f t="shared" si="12"/>
        <v>31309</v>
      </c>
      <c r="J87" s="7">
        <f t="shared" si="13"/>
        <v>4.8999648663323647</v>
      </c>
      <c r="K87" s="12">
        <v>29200</v>
      </c>
      <c r="L87" s="12">
        <v>1179</v>
      </c>
      <c r="M87" s="12">
        <v>314</v>
      </c>
      <c r="N87" s="12">
        <v>118</v>
      </c>
      <c r="O87" s="12">
        <v>498</v>
      </c>
      <c r="P87" s="21">
        <f t="shared" si="14"/>
        <v>31309</v>
      </c>
      <c r="Q87" s="7">
        <f t="shared" si="15"/>
        <v>4.8673544348270461</v>
      </c>
      <c r="R87" s="12">
        <v>29222</v>
      </c>
      <c r="S87" s="12">
        <v>1146</v>
      </c>
      <c r="T87" s="12">
        <v>315</v>
      </c>
      <c r="U87" s="12">
        <v>107</v>
      </c>
      <c r="V87" s="12">
        <v>519</v>
      </c>
      <c r="W87" s="21">
        <f t="shared" si="16"/>
        <v>31309</v>
      </c>
      <c r="X87" s="7">
        <f t="shared" si="17"/>
        <v>4.8667156408700372</v>
      </c>
    </row>
    <row r="88" spans="1:51" ht="12.75" customHeight="1" x14ac:dyDescent="0.25">
      <c r="A88" s="10">
        <v>42818</v>
      </c>
      <c r="B88" s="11" t="s">
        <v>17</v>
      </c>
      <c r="C88" s="7">
        <f t="shared" si="11"/>
        <v>4.8781707524685061</v>
      </c>
      <c r="D88" s="12">
        <v>29823</v>
      </c>
      <c r="E88" s="12">
        <v>769</v>
      </c>
      <c r="F88" s="12">
        <v>244</v>
      </c>
      <c r="G88" s="12">
        <v>92</v>
      </c>
      <c r="H88" s="12">
        <v>400</v>
      </c>
      <c r="I88" s="21">
        <f t="shared" si="12"/>
        <v>31328</v>
      </c>
      <c r="J88" s="7">
        <f t="shared" si="13"/>
        <v>4.8999936159346271</v>
      </c>
      <c r="K88" s="12">
        <v>29226</v>
      </c>
      <c r="L88" s="12">
        <v>1173</v>
      </c>
      <c r="M88" s="12">
        <v>313</v>
      </c>
      <c r="N88" s="12">
        <v>119</v>
      </c>
      <c r="O88" s="12">
        <v>497</v>
      </c>
      <c r="P88" s="21">
        <f t="shared" si="14"/>
        <v>31328</v>
      </c>
      <c r="Q88" s="7">
        <f t="shared" si="15"/>
        <v>4.8677221654749747</v>
      </c>
      <c r="R88" s="12">
        <v>29244</v>
      </c>
      <c r="S88" s="12">
        <v>1140</v>
      </c>
      <c r="T88" s="12">
        <v>318</v>
      </c>
      <c r="U88" s="12">
        <v>107</v>
      </c>
      <c r="V88" s="12">
        <v>519</v>
      </c>
      <c r="W88" s="21">
        <f t="shared" si="16"/>
        <v>31328</v>
      </c>
      <c r="X88" s="7">
        <f t="shared" si="17"/>
        <v>4.8667964759959146</v>
      </c>
    </row>
    <row r="89" spans="1:51" ht="12.75" customHeight="1" x14ac:dyDescent="0.25">
      <c r="A89" s="10">
        <v>42819</v>
      </c>
      <c r="B89" s="11" t="s">
        <v>18</v>
      </c>
      <c r="C89" s="7">
        <f t="shared" si="11"/>
        <v>4.8783482852961759</v>
      </c>
      <c r="D89" s="12">
        <v>29929</v>
      </c>
      <c r="E89" s="12">
        <v>767</v>
      </c>
      <c r="F89" s="12">
        <v>245</v>
      </c>
      <c r="G89" s="12">
        <v>91</v>
      </c>
      <c r="H89" s="12">
        <v>402</v>
      </c>
      <c r="I89" s="21">
        <f t="shared" si="12"/>
        <v>31434</v>
      </c>
      <c r="J89" s="7">
        <f t="shared" si="13"/>
        <v>4.9001717885092573</v>
      </c>
      <c r="K89" s="12">
        <v>29330</v>
      </c>
      <c r="L89" s="12">
        <v>1172</v>
      </c>
      <c r="M89" s="12">
        <v>315</v>
      </c>
      <c r="N89" s="12">
        <v>119</v>
      </c>
      <c r="O89" s="12">
        <v>498</v>
      </c>
      <c r="P89" s="21">
        <f t="shared" si="14"/>
        <v>31434</v>
      </c>
      <c r="Q89" s="7">
        <f t="shared" si="15"/>
        <v>4.8679455366800282</v>
      </c>
      <c r="R89" s="12">
        <v>29346</v>
      </c>
      <c r="S89" s="12">
        <v>1141</v>
      </c>
      <c r="T89" s="12">
        <v>319</v>
      </c>
      <c r="U89" s="12">
        <v>108</v>
      </c>
      <c r="V89" s="12">
        <v>520</v>
      </c>
      <c r="W89" s="21">
        <f t="shared" si="16"/>
        <v>31434</v>
      </c>
      <c r="X89" s="7">
        <f t="shared" si="17"/>
        <v>4.8669275306992432</v>
      </c>
    </row>
    <row r="90" spans="1:51" ht="14" x14ac:dyDescent="0.25">
      <c r="A90" s="13">
        <v>42820</v>
      </c>
      <c r="B90" s="14" t="s">
        <v>12</v>
      </c>
      <c r="C90" s="15">
        <f t="shared" si="11"/>
        <v>4.8785575730594326</v>
      </c>
      <c r="D90" s="16">
        <v>29947</v>
      </c>
      <c r="E90" s="16">
        <v>763</v>
      </c>
      <c r="F90" s="16">
        <v>244</v>
      </c>
      <c r="G90" s="16">
        <v>91</v>
      </c>
      <c r="H90" s="16">
        <v>402</v>
      </c>
      <c r="I90" s="22">
        <f t="shared" si="12"/>
        <v>31447</v>
      </c>
      <c r="J90" s="15">
        <f t="shared" si="13"/>
        <v>4.9004038541037298</v>
      </c>
      <c r="K90" s="16">
        <v>29347</v>
      </c>
      <c r="L90" s="16">
        <v>1168</v>
      </c>
      <c r="M90" s="16">
        <v>314</v>
      </c>
      <c r="N90" s="16">
        <v>119</v>
      </c>
      <c r="O90" s="16">
        <v>499</v>
      </c>
      <c r="P90" s="22">
        <f t="shared" si="14"/>
        <v>31447</v>
      </c>
      <c r="Q90" s="15">
        <f t="shared" si="15"/>
        <v>4.8680637262695967</v>
      </c>
      <c r="R90" s="16">
        <v>29365</v>
      </c>
      <c r="S90" s="16">
        <v>1137</v>
      </c>
      <c r="T90" s="16">
        <v>316</v>
      </c>
      <c r="U90" s="16">
        <v>109</v>
      </c>
      <c r="V90" s="16">
        <v>520</v>
      </c>
      <c r="W90" s="22">
        <f t="shared" si="16"/>
        <v>31447</v>
      </c>
      <c r="X90" s="15">
        <f t="shared" si="17"/>
        <v>4.8672051388049731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ht="12.75" customHeight="1" x14ac:dyDescent="0.25">
      <c r="A91" s="10">
        <v>42821</v>
      </c>
      <c r="B91" s="11" t="s">
        <v>13</v>
      </c>
      <c r="C91" s="7">
        <f t="shared" si="11"/>
        <v>4.8782132858233647</v>
      </c>
      <c r="D91" s="12">
        <v>29929</v>
      </c>
      <c r="E91" s="12">
        <v>763</v>
      </c>
      <c r="F91" s="12">
        <v>244</v>
      </c>
      <c r="G91" s="12">
        <v>91</v>
      </c>
      <c r="H91" s="12">
        <v>405</v>
      </c>
      <c r="I91" s="21">
        <f t="shared" si="12"/>
        <v>31432</v>
      </c>
      <c r="J91" s="7">
        <f t="shared" si="13"/>
        <v>4.8999745482311017</v>
      </c>
      <c r="K91" s="12">
        <v>29330</v>
      </c>
      <c r="L91" s="12">
        <v>1169</v>
      </c>
      <c r="M91" s="12">
        <v>312</v>
      </c>
      <c r="N91" s="12">
        <v>118</v>
      </c>
      <c r="O91" s="12">
        <v>503</v>
      </c>
      <c r="P91" s="21">
        <f t="shared" si="14"/>
        <v>31432</v>
      </c>
      <c r="Q91" s="7">
        <f t="shared" si="15"/>
        <v>4.8676826164418427</v>
      </c>
      <c r="R91" s="12">
        <v>29350</v>
      </c>
      <c r="S91" s="12">
        <v>1138</v>
      </c>
      <c r="T91" s="12">
        <v>312</v>
      </c>
      <c r="U91" s="12">
        <v>109</v>
      </c>
      <c r="V91" s="12">
        <v>523</v>
      </c>
      <c r="W91" s="21">
        <f t="shared" si="16"/>
        <v>31432</v>
      </c>
      <c r="X91" s="7">
        <f t="shared" si="17"/>
        <v>4.8669826927971496</v>
      </c>
    </row>
    <row r="92" spans="1:51" ht="12.75" customHeight="1" x14ac:dyDescent="0.25">
      <c r="A92" s="10">
        <v>42822</v>
      </c>
      <c r="B92" s="11" t="s">
        <v>14</v>
      </c>
      <c r="C92" s="7">
        <f t="shared" si="11"/>
        <v>4.8780278193334823</v>
      </c>
      <c r="D92" s="12">
        <v>29915</v>
      </c>
      <c r="E92" s="12">
        <v>762</v>
      </c>
      <c r="F92" s="12">
        <v>242</v>
      </c>
      <c r="G92" s="12">
        <v>92</v>
      </c>
      <c r="H92" s="12">
        <v>406</v>
      </c>
      <c r="I92" s="21">
        <f t="shared" si="12"/>
        <v>31417</v>
      </c>
      <c r="J92" s="7">
        <f t="shared" si="13"/>
        <v>4.8998631314256613</v>
      </c>
      <c r="K92" s="12">
        <v>29317</v>
      </c>
      <c r="L92" s="12">
        <v>1165</v>
      </c>
      <c r="M92" s="12">
        <v>311</v>
      </c>
      <c r="N92" s="12">
        <v>118</v>
      </c>
      <c r="O92" s="12">
        <v>506</v>
      </c>
      <c r="P92" s="21">
        <f t="shared" si="14"/>
        <v>31417</v>
      </c>
      <c r="Q92" s="7">
        <f t="shared" si="15"/>
        <v>4.8674284622974824</v>
      </c>
      <c r="R92" s="12">
        <v>29333</v>
      </c>
      <c r="S92" s="12">
        <v>1138</v>
      </c>
      <c r="T92" s="12">
        <v>314</v>
      </c>
      <c r="U92" s="12">
        <v>109</v>
      </c>
      <c r="V92" s="12">
        <v>523</v>
      </c>
      <c r="W92" s="21">
        <f t="shared" si="16"/>
        <v>31417</v>
      </c>
      <c r="X92" s="7">
        <f t="shared" si="17"/>
        <v>4.8667918642773023</v>
      </c>
    </row>
    <row r="93" spans="1:51" ht="12.75" customHeight="1" x14ac:dyDescent="0.25">
      <c r="A93" s="10">
        <v>42823</v>
      </c>
      <c r="B93" s="11" t="s">
        <v>15</v>
      </c>
      <c r="C93" s="7">
        <f t="shared" si="11"/>
        <v>4.8784181652580969</v>
      </c>
      <c r="D93" s="12">
        <v>29976</v>
      </c>
      <c r="E93" s="12">
        <v>759</v>
      </c>
      <c r="F93" s="12">
        <v>240</v>
      </c>
      <c r="G93" s="12">
        <v>92</v>
      </c>
      <c r="H93" s="12">
        <v>407</v>
      </c>
      <c r="I93" s="21">
        <f t="shared" si="12"/>
        <v>31474</v>
      </c>
      <c r="J93" s="7">
        <f t="shared" si="13"/>
        <v>4.9001397979284489</v>
      </c>
      <c r="K93" s="12">
        <v>29379</v>
      </c>
      <c r="L93" s="12">
        <v>1162</v>
      </c>
      <c r="M93" s="12">
        <v>307</v>
      </c>
      <c r="N93" s="12">
        <v>119</v>
      </c>
      <c r="O93" s="12">
        <v>507</v>
      </c>
      <c r="P93" s="21">
        <f t="shared" si="14"/>
        <v>31474</v>
      </c>
      <c r="Q93" s="7">
        <f t="shared" si="15"/>
        <v>4.8677956408464125</v>
      </c>
      <c r="R93" s="12">
        <v>29398</v>
      </c>
      <c r="S93" s="12">
        <v>1132</v>
      </c>
      <c r="T93" s="12">
        <v>312</v>
      </c>
      <c r="U93" s="12">
        <v>108</v>
      </c>
      <c r="V93" s="12">
        <v>524</v>
      </c>
      <c r="W93" s="21">
        <f t="shared" si="16"/>
        <v>31474</v>
      </c>
      <c r="X93" s="7">
        <f t="shared" si="17"/>
        <v>4.8673190569994285</v>
      </c>
    </row>
    <row r="94" spans="1:51" ht="12.75" customHeight="1" x14ac:dyDescent="0.25">
      <c r="A94" s="10">
        <v>42824</v>
      </c>
      <c r="B94" s="11" t="s">
        <v>16</v>
      </c>
      <c r="C94" s="7">
        <f t="shared" si="11"/>
        <v>4.8787167945222851</v>
      </c>
      <c r="D94" s="12">
        <v>30050</v>
      </c>
      <c r="E94" s="12">
        <v>759</v>
      </c>
      <c r="F94" s="12">
        <v>238</v>
      </c>
      <c r="G94" s="12">
        <v>92</v>
      </c>
      <c r="H94" s="12">
        <v>407</v>
      </c>
      <c r="I94" s="21">
        <f t="shared" si="12"/>
        <v>31546</v>
      </c>
      <c r="J94" s="7">
        <f t="shared" si="13"/>
        <v>4.9004945159449695</v>
      </c>
      <c r="K94" s="12">
        <v>29450</v>
      </c>
      <c r="L94" s="12">
        <v>1163</v>
      </c>
      <c r="M94" s="12">
        <v>307</v>
      </c>
      <c r="N94" s="12">
        <v>119</v>
      </c>
      <c r="O94" s="12">
        <v>507</v>
      </c>
      <c r="P94" s="21">
        <f t="shared" si="14"/>
        <v>31546</v>
      </c>
      <c r="Q94" s="7">
        <f t="shared" si="15"/>
        <v>4.8680656818614088</v>
      </c>
      <c r="R94" s="12">
        <v>29468</v>
      </c>
      <c r="S94" s="12">
        <v>1133</v>
      </c>
      <c r="T94" s="12">
        <v>314</v>
      </c>
      <c r="U94" s="12">
        <v>108</v>
      </c>
      <c r="V94" s="12">
        <v>523</v>
      </c>
      <c r="W94" s="21">
        <f t="shared" si="16"/>
        <v>31546</v>
      </c>
      <c r="X94" s="7">
        <f t="shared" si="17"/>
        <v>4.8675901857604771</v>
      </c>
    </row>
    <row r="95" spans="1:51" ht="12.75" customHeight="1" x14ac:dyDescent="0.25">
      <c r="A95" s="10">
        <v>42825</v>
      </c>
      <c r="B95" s="11" t="s">
        <v>17</v>
      </c>
      <c r="C95" s="7">
        <f t="shared" si="11"/>
        <v>4.8793936522974901</v>
      </c>
      <c r="D95" s="12">
        <v>30172</v>
      </c>
      <c r="E95" s="12">
        <v>758</v>
      </c>
      <c r="F95" s="12">
        <v>239</v>
      </c>
      <c r="G95" s="12">
        <v>91</v>
      </c>
      <c r="H95" s="12">
        <v>405</v>
      </c>
      <c r="I95" s="21">
        <f t="shared" si="12"/>
        <v>31665</v>
      </c>
      <c r="J95" s="7">
        <f t="shared" si="13"/>
        <v>4.9011842728564661</v>
      </c>
      <c r="K95" s="12">
        <v>29567</v>
      </c>
      <c r="L95" s="12">
        <v>1168</v>
      </c>
      <c r="M95" s="12">
        <v>307</v>
      </c>
      <c r="N95" s="12">
        <v>119</v>
      </c>
      <c r="O95" s="12">
        <v>504</v>
      </c>
      <c r="P95" s="21">
        <f t="shared" si="14"/>
        <v>31665</v>
      </c>
      <c r="Q95" s="7">
        <f t="shared" si="15"/>
        <v>4.868782567503553</v>
      </c>
      <c r="R95" s="12">
        <v>29584</v>
      </c>
      <c r="S95" s="12">
        <v>1138</v>
      </c>
      <c r="T95" s="12">
        <v>315</v>
      </c>
      <c r="U95" s="12">
        <v>107</v>
      </c>
      <c r="V95" s="12">
        <v>521</v>
      </c>
      <c r="W95" s="21">
        <f t="shared" si="16"/>
        <v>31665</v>
      </c>
      <c r="X95" s="7">
        <f t="shared" si="17"/>
        <v>4.8682141165324495</v>
      </c>
    </row>
    <row r="96" spans="1:51" ht="18" customHeight="1" x14ac:dyDescent="0.25">
      <c r="A96" s="17">
        <v>42795</v>
      </c>
      <c r="B96" s="18" t="s">
        <v>19</v>
      </c>
      <c r="C96" s="19">
        <f>AVERAGE(C65:C95)</f>
        <v>4.8753378315267026</v>
      </c>
      <c r="D96" s="20">
        <f t="shared" ref="D96:X96" si="18">AVERAGE(D65:D95)</f>
        <v>29492.193548387098</v>
      </c>
      <c r="E96" s="20">
        <f t="shared" si="18"/>
        <v>771.9677419354839</v>
      </c>
      <c r="F96" s="20">
        <f t="shared" si="18"/>
        <v>248.70967741935485</v>
      </c>
      <c r="G96" s="20">
        <f t="shared" si="18"/>
        <v>89.903225806451616</v>
      </c>
      <c r="H96" s="20">
        <f t="shared" si="18"/>
        <v>404.70967741935482</v>
      </c>
      <c r="I96" s="20">
        <f t="shared" si="18"/>
        <v>31007.483870967742</v>
      </c>
      <c r="J96" s="19">
        <f t="shared" si="18"/>
        <v>4.8981340463921246</v>
      </c>
      <c r="K96" s="20">
        <f t="shared" si="18"/>
        <v>28889.129032258064</v>
      </c>
      <c r="L96" s="20">
        <f t="shared" si="18"/>
        <v>1177.2903225806451</v>
      </c>
      <c r="M96" s="20">
        <f t="shared" si="18"/>
        <v>320.25806451612902</v>
      </c>
      <c r="N96" s="20">
        <f t="shared" si="18"/>
        <v>115.80645161290323</v>
      </c>
      <c r="O96" s="20">
        <f t="shared" si="18"/>
        <v>505</v>
      </c>
      <c r="P96" s="20">
        <f t="shared" si="18"/>
        <v>31007.483870967742</v>
      </c>
      <c r="Q96" s="19">
        <f t="shared" si="18"/>
        <v>4.8639611046423008</v>
      </c>
      <c r="R96" s="20">
        <f t="shared" si="18"/>
        <v>28902.548387096773</v>
      </c>
      <c r="S96" s="20">
        <f t="shared" si="18"/>
        <v>1149.0967741935483</v>
      </c>
      <c r="T96" s="20">
        <f t="shared" si="18"/>
        <v>319.64516129032256</v>
      </c>
      <c r="U96" s="20">
        <f t="shared" si="18"/>
        <v>109.64516129032258</v>
      </c>
      <c r="V96" s="20">
        <f t="shared" si="18"/>
        <v>525.25806451612902</v>
      </c>
      <c r="W96" s="20">
        <f t="shared" si="18"/>
        <v>31006.193548387098</v>
      </c>
      <c r="X96" s="23">
        <f t="shared" si="18"/>
        <v>4.8639183435456799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ht="12.75" customHeight="1" x14ac:dyDescent="0.25">
      <c r="A97" s="10">
        <v>42826</v>
      </c>
      <c r="B97" s="11" t="s">
        <v>18</v>
      </c>
      <c r="C97" s="7">
        <f t="shared" si="11"/>
        <v>4.8800933630587915</v>
      </c>
      <c r="D97" s="12">
        <v>30356</v>
      </c>
      <c r="E97" s="12">
        <v>755</v>
      </c>
      <c r="F97" s="12">
        <v>240</v>
      </c>
      <c r="G97" s="12">
        <v>91</v>
      </c>
      <c r="H97" s="12">
        <v>405</v>
      </c>
      <c r="I97" s="21">
        <f t="shared" si="12"/>
        <v>31847</v>
      </c>
      <c r="J97" s="7">
        <f t="shared" si="13"/>
        <v>4.9017803874776273</v>
      </c>
      <c r="K97" s="12">
        <v>29751</v>
      </c>
      <c r="L97" s="12">
        <v>1166</v>
      </c>
      <c r="M97" s="12">
        <v>307</v>
      </c>
      <c r="N97" s="12">
        <v>119</v>
      </c>
      <c r="O97" s="12">
        <v>504</v>
      </c>
      <c r="P97" s="21">
        <f t="shared" si="14"/>
        <v>31847</v>
      </c>
      <c r="Q97" s="7">
        <f t="shared" si="15"/>
        <v>4.8695952523000594</v>
      </c>
      <c r="R97" s="12">
        <v>29767</v>
      </c>
      <c r="S97" s="12">
        <v>1136</v>
      </c>
      <c r="T97" s="12">
        <v>315</v>
      </c>
      <c r="U97" s="12">
        <v>107</v>
      </c>
      <c r="V97" s="12">
        <v>522</v>
      </c>
      <c r="W97" s="21">
        <f t="shared" si="16"/>
        <v>31847</v>
      </c>
      <c r="X97" s="7">
        <f t="shared" si="17"/>
        <v>4.8689044493986877</v>
      </c>
    </row>
    <row r="98" spans="1:51" ht="14" x14ac:dyDescent="0.25">
      <c r="A98" s="13">
        <v>42827</v>
      </c>
      <c r="B98" s="14" t="s">
        <v>12</v>
      </c>
      <c r="C98" s="15">
        <f t="shared" si="11"/>
        <v>4.8808308543395436</v>
      </c>
      <c r="D98" s="16">
        <v>30446</v>
      </c>
      <c r="E98" s="16">
        <v>756</v>
      </c>
      <c r="F98" s="16">
        <v>242</v>
      </c>
      <c r="G98" s="16">
        <v>89</v>
      </c>
      <c r="H98" s="16">
        <v>402</v>
      </c>
      <c r="I98" s="22">
        <f t="shared" si="12"/>
        <v>31935</v>
      </c>
      <c r="J98" s="15">
        <f t="shared" si="13"/>
        <v>4.9024581180522935</v>
      </c>
      <c r="K98" s="16">
        <v>29843</v>
      </c>
      <c r="L98" s="16">
        <v>1165</v>
      </c>
      <c r="M98" s="16">
        <v>309</v>
      </c>
      <c r="N98" s="16">
        <v>119</v>
      </c>
      <c r="O98" s="16">
        <v>499</v>
      </c>
      <c r="P98" s="22">
        <f t="shared" si="14"/>
        <v>31935</v>
      </c>
      <c r="Q98" s="15">
        <f t="shared" si="15"/>
        <v>4.8704869265695949</v>
      </c>
      <c r="R98" s="16">
        <v>29856</v>
      </c>
      <c r="S98" s="16">
        <v>1135</v>
      </c>
      <c r="T98" s="16">
        <v>319</v>
      </c>
      <c r="U98" s="16">
        <v>107</v>
      </c>
      <c r="V98" s="16">
        <v>518</v>
      </c>
      <c r="W98" s="22">
        <f t="shared" si="16"/>
        <v>31935</v>
      </c>
      <c r="X98" s="15">
        <f t="shared" si="17"/>
        <v>4.8695475183967432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ht="12.75" customHeight="1" x14ac:dyDescent="0.25">
      <c r="A99" s="10">
        <v>42828</v>
      </c>
      <c r="B99" s="11" t="s">
        <v>13</v>
      </c>
      <c r="C99" s="7">
        <f t="shared" si="11"/>
        <v>4.8810745421933008</v>
      </c>
      <c r="D99" s="12">
        <v>30472</v>
      </c>
      <c r="E99" s="12">
        <v>759</v>
      </c>
      <c r="F99" s="12">
        <v>242</v>
      </c>
      <c r="G99" s="12">
        <v>89</v>
      </c>
      <c r="H99" s="12">
        <v>402</v>
      </c>
      <c r="I99" s="21">
        <f t="shared" si="12"/>
        <v>31964</v>
      </c>
      <c r="J99" s="7">
        <f t="shared" si="13"/>
        <v>4.9024527593542739</v>
      </c>
      <c r="K99" s="12">
        <v>29874</v>
      </c>
      <c r="L99" s="12">
        <v>1165</v>
      </c>
      <c r="M99" s="12">
        <v>308</v>
      </c>
      <c r="N99" s="12">
        <v>119</v>
      </c>
      <c r="O99" s="12">
        <v>498</v>
      </c>
      <c r="P99" s="21">
        <f t="shared" si="14"/>
        <v>31964</v>
      </c>
      <c r="Q99" s="7">
        <f t="shared" si="15"/>
        <v>4.8707921411588035</v>
      </c>
      <c r="R99" s="12">
        <v>29889</v>
      </c>
      <c r="S99" s="12">
        <v>1133</v>
      </c>
      <c r="T99" s="12">
        <v>319</v>
      </c>
      <c r="U99" s="12">
        <v>107</v>
      </c>
      <c r="V99" s="12">
        <v>516</v>
      </c>
      <c r="W99" s="21">
        <f t="shared" si="16"/>
        <v>31964</v>
      </c>
      <c r="X99" s="7">
        <f t="shared" si="17"/>
        <v>4.869978726066825</v>
      </c>
    </row>
    <row r="100" spans="1:51" ht="12.75" customHeight="1" x14ac:dyDescent="0.25">
      <c r="A100" s="10">
        <v>42829</v>
      </c>
      <c r="B100" s="11" t="s">
        <v>14</v>
      </c>
      <c r="C100" s="7">
        <f t="shared" si="11"/>
        <v>4.8813239510033872</v>
      </c>
      <c r="D100" s="12">
        <v>30487</v>
      </c>
      <c r="E100" s="12">
        <v>756</v>
      </c>
      <c r="F100" s="12">
        <v>241</v>
      </c>
      <c r="G100" s="12">
        <v>91</v>
      </c>
      <c r="H100" s="12">
        <v>400</v>
      </c>
      <c r="I100" s="21">
        <f t="shared" si="12"/>
        <v>31975</v>
      </c>
      <c r="J100" s="7">
        <f t="shared" si="13"/>
        <v>4.9027052384675525</v>
      </c>
      <c r="K100" s="12">
        <v>29888</v>
      </c>
      <c r="L100" s="12">
        <v>1164</v>
      </c>
      <c r="M100" s="12">
        <v>307</v>
      </c>
      <c r="N100" s="12">
        <v>119</v>
      </c>
      <c r="O100" s="12">
        <v>497</v>
      </c>
      <c r="P100" s="21">
        <f t="shared" si="14"/>
        <v>31975</v>
      </c>
      <c r="Q100" s="7">
        <f t="shared" si="15"/>
        <v>4.8710555121188426</v>
      </c>
      <c r="R100" s="12">
        <v>29901</v>
      </c>
      <c r="S100" s="12">
        <v>1134</v>
      </c>
      <c r="T100" s="12">
        <v>319</v>
      </c>
      <c r="U100" s="12">
        <v>106</v>
      </c>
      <c r="V100" s="12">
        <v>515</v>
      </c>
      <c r="W100" s="21">
        <f t="shared" si="16"/>
        <v>31975</v>
      </c>
      <c r="X100" s="7">
        <f t="shared" si="17"/>
        <v>4.8702111024237684</v>
      </c>
    </row>
    <row r="101" spans="1:51" ht="12.75" customHeight="1" x14ac:dyDescent="0.25">
      <c r="A101" s="10">
        <v>42830</v>
      </c>
      <c r="B101" s="11" t="s">
        <v>15</v>
      </c>
      <c r="C101" s="7">
        <f t="shared" si="11"/>
        <v>4.881111876291242</v>
      </c>
      <c r="D101" s="12">
        <v>30457</v>
      </c>
      <c r="E101" s="12">
        <v>756</v>
      </c>
      <c r="F101" s="12">
        <v>243</v>
      </c>
      <c r="G101" s="12">
        <v>91</v>
      </c>
      <c r="H101" s="12">
        <v>399</v>
      </c>
      <c r="I101" s="21">
        <f t="shared" si="12"/>
        <v>31946</v>
      </c>
      <c r="J101" s="7">
        <f t="shared" si="13"/>
        <v>4.9026169160458277</v>
      </c>
      <c r="K101" s="12">
        <v>29855</v>
      </c>
      <c r="L101" s="12">
        <v>1166</v>
      </c>
      <c r="M101" s="12">
        <v>310</v>
      </c>
      <c r="N101" s="12">
        <v>119</v>
      </c>
      <c r="O101" s="12">
        <v>496</v>
      </c>
      <c r="P101" s="21">
        <f t="shared" si="14"/>
        <v>31946</v>
      </c>
      <c r="Q101" s="7">
        <f t="shared" si="15"/>
        <v>4.8708132473549117</v>
      </c>
      <c r="R101" s="12">
        <v>29868</v>
      </c>
      <c r="S101" s="12">
        <v>1136</v>
      </c>
      <c r="T101" s="12">
        <v>321</v>
      </c>
      <c r="U101" s="12">
        <v>106</v>
      </c>
      <c r="V101" s="12">
        <v>515</v>
      </c>
      <c r="W101" s="21">
        <f t="shared" si="16"/>
        <v>31946</v>
      </c>
      <c r="X101" s="7">
        <f t="shared" si="17"/>
        <v>4.8699054654729856</v>
      </c>
    </row>
    <row r="102" spans="1:51" ht="12.75" customHeight="1" x14ac:dyDescent="0.25">
      <c r="A102" s="10">
        <v>42831</v>
      </c>
      <c r="B102" s="11" t="s">
        <v>16</v>
      </c>
      <c r="C102" s="7">
        <f t="shared" si="11"/>
        <v>4.8809948753274677</v>
      </c>
      <c r="D102" s="12">
        <v>30448</v>
      </c>
      <c r="E102" s="12">
        <v>756</v>
      </c>
      <c r="F102" s="12">
        <v>244</v>
      </c>
      <c r="G102" s="12">
        <v>91</v>
      </c>
      <c r="H102" s="12">
        <v>398</v>
      </c>
      <c r="I102" s="21">
        <f t="shared" si="12"/>
        <v>31937</v>
      </c>
      <c r="J102" s="7">
        <f t="shared" si="13"/>
        <v>4.9026520963146192</v>
      </c>
      <c r="K102" s="12">
        <v>29846</v>
      </c>
      <c r="L102" s="12">
        <v>1165</v>
      </c>
      <c r="M102" s="12">
        <v>309</v>
      </c>
      <c r="N102" s="12">
        <v>118</v>
      </c>
      <c r="O102" s="12">
        <v>499</v>
      </c>
      <c r="P102" s="21">
        <f t="shared" si="14"/>
        <v>31937</v>
      </c>
      <c r="Q102" s="7">
        <f t="shared" si="15"/>
        <v>4.8705889720387008</v>
      </c>
      <c r="R102" s="12">
        <v>29858</v>
      </c>
      <c r="S102" s="12">
        <v>1136</v>
      </c>
      <c r="T102" s="12">
        <v>321</v>
      </c>
      <c r="U102" s="12">
        <v>106</v>
      </c>
      <c r="V102" s="12">
        <v>516</v>
      </c>
      <c r="W102" s="21">
        <f t="shared" si="16"/>
        <v>31937</v>
      </c>
      <c r="X102" s="7">
        <f t="shared" si="17"/>
        <v>4.8697435576290822</v>
      </c>
    </row>
    <row r="103" spans="1:51" ht="12.75" customHeight="1" x14ac:dyDescent="0.25">
      <c r="A103" s="10">
        <v>42832</v>
      </c>
      <c r="B103" s="11" t="s">
        <v>17</v>
      </c>
      <c r="C103" s="7">
        <f t="shared" si="11"/>
        <v>4.8816400179396515</v>
      </c>
      <c r="D103" s="12">
        <v>30475</v>
      </c>
      <c r="E103" s="12">
        <v>756</v>
      </c>
      <c r="F103" s="12">
        <v>244</v>
      </c>
      <c r="G103" s="12">
        <v>90</v>
      </c>
      <c r="H103" s="12">
        <v>394</v>
      </c>
      <c r="I103" s="21">
        <f t="shared" si="12"/>
        <v>31959</v>
      </c>
      <c r="J103" s="7">
        <f t="shared" si="13"/>
        <v>4.9033136205763634</v>
      </c>
      <c r="K103" s="12">
        <v>29873</v>
      </c>
      <c r="L103" s="12">
        <v>1165</v>
      </c>
      <c r="M103" s="12">
        <v>309</v>
      </c>
      <c r="N103" s="12">
        <v>118</v>
      </c>
      <c r="O103" s="12">
        <v>494</v>
      </c>
      <c r="P103" s="21">
        <f t="shared" si="14"/>
        <v>31959</v>
      </c>
      <c r="Q103" s="7">
        <f t="shared" si="15"/>
        <v>4.87130385806815</v>
      </c>
      <c r="R103" s="12">
        <v>29883</v>
      </c>
      <c r="S103" s="12">
        <v>1137</v>
      </c>
      <c r="T103" s="12">
        <v>321</v>
      </c>
      <c r="U103" s="12">
        <v>106</v>
      </c>
      <c r="V103" s="12">
        <v>512</v>
      </c>
      <c r="W103" s="21">
        <f t="shared" si="16"/>
        <v>31959</v>
      </c>
      <c r="X103" s="7">
        <f t="shared" si="17"/>
        <v>4.870302575174442</v>
      </c>
    </row>
    <row r="104" spans="1:51" ht="12.75" customHeight="1" x14ac:dyDescent="0.25">
      <c r="A104" s="10">
        <v>42833</v>
      </c>
      <c r="B104" s="11" t="s">
        <v>18</v>
      </c>
      <c r="C104" s="7">
        <f t="shared" si="11"/>
        <v>4.8817813089764046</v>
      </c>
      <c r="D104" s="12">
        <v>30483</v>
      </c>
      <c r="E104" s="12">
        <v>758</v>
      </c>
      <c r="F104" s="12">
        <v>244</v>
      </c>
      <c r="G104" s="12">
        <v>90</v>
      </c>
      <c r="H104" s="12">
        <v>394</v>
      </c>
      <c r="I104" s="21">
        <f t="shared" si="12"/>
        <v>31969</v>
      </c>
      <c r="J104" s="7">
        <f t="shared" si="13"/>
        <v>4.9032813037630207</v>
      </c>
      <c r="K104" s="12">
        <v>29884</v>
      </c>
      <c r="L104" s="12">
        <v>1165</v>
      </c>
      <c r="M104" s="12">
        <v>309</v>
      </c>
      <c r="N104" s="12">
        <v>118</v>
      </c>
      <c r="O104" s="12">
        <v>493</v>
      </c>
      <c r="P104" s="21">
        <f t="shared" si="14"/>
        <v>31969</v>
      </c>
      <c r="Q104" s="7">
        <f t="shared" si="15"/>
        <v>4.8714692358222029</v>
      </c>
      <c r="R104" s="12">
        <v>29897</v>
      </c>
      <c r="S104" s="12">
        <v>1134</v>
      </c>
      <c r="T104" s="12">
        <v>322</v>
      </c>
      <c r="U104" s="12">
        <v>105</v>
      </c>
      <c r="V104" s="12">
        <v>511</v>
      </c>
      <c r="W104" s="21">
        <f t="shared" si="16"/>
        <v>31969</v>
      </c>
      <c r="X104" s="7">
        <f t="shared" si="17"/>
        <v>4.8705933873439893</v>
      </c>
    </row>
    <row r="105" spans="1:51" ht="14" x14ac:dyDescent="0.25">
      <c r="A105" s="13">
        <v>42834</v>
      </c>
      <c r="B105" s="14" t="s">
        <v>12</v>
      </c>
      <c r="C105" s="15">
        <f t="shared" si="11"/>
        <v>4.8819605145203999</v>
      </c>
      <c r="D105" s="16">
        <v>30491</v>
      </c>
      <c r="E105" s="16">
        <v>762</v>
      </c>
      <c r="F105" s="16">
        <v>244</v>
      </c>
      <c r="G105" s="16">
        <v>89</v>
      </c>
      <c r="H105" s="16">
        <v>392</v>
      </c>
      <c r="I105" s="22">
        <f t="shared" si="12"/>
        <v>31978</v>
      </c>
      <c r="J105" s="15">
        <f t="shared" si="13"/>
        <v>4.9035274251047598</v>
      </c>
      <c r="K105" s="16">
        <v>29889</v>
      </c>
      <c r="L105" s="16">
        <v>1168</v>
      </c>
      <c r="M105" s="16">
        <v>311</v>
      </c>
      <c r="N105" s="16">
        <v>119</v>
      </c>
      <c r="O105" s="16">
        <v>491</v>
      </c>
      <c r="P105" s="22">
        <f t="shared" si="14"/>
        <v>31978</v>
      </c>
      <c r="Q105" s="15">
        <f t="shared" si="15"/>
        <v>4.8714428669710426</v>
      </c>
      <c r="R105" s="16">
        <v>29907</v>
      </c>
      <c r="S105" s="16">
        <v>1135</v>
      </c>
      <c r="T105" s="16">
        <v>323</v>
      </c>
      <c r="U105" s="16">
        <v>105</v>
      </c>
      <c r="V105" s="16">
        <v>508</v>
      </c>
      <c r="W105" s="22">
        <f t="shared" si="16"/>
        <v>31978</v>
      </c>
      <c r="X105" s="15">
        <f t="shared" si="17"/>
        <v>4.8709112514853965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ht="12.75" customHeight="1" x14ac:dyDescent="0.25">
      <c r="A106" s="10">
        <v>42835</v>
      </c>
      <c r="B106" s="11" t="s">
        <v>13</v>
      </c>
      <c r="C106" s="7">
        <f t="shared" si="11"/>
        <v>4.8824893295302587</v>
      </c>
      <c r="D106" s="12">
        <v>30500</v>
      </c>
      <c r="E106" s="12">
        <v>763</v>
      </c>
      <c r="F106" s="12">
        <v>244</v>
      </c>
      <c r="G106" s="12">
        <v>88</v>
      </c>
      <c r="H106" s="12">
        <v>389</v>
      </c>
      <c r="I106" s="21">
        <f t="shared" si="12"/>
        <v>31984</v>
      </c>
      <c r="J106" s="7">
        <f t="shared" si="13"/>
        <v>4.9039832416208107</v>
      </c>
      <c r="K106" s="12">
        <v>29902</v>
      </c>
      <c r="L106" s="12">
        <v>1165</v>
      </c>
      <c r="M106" s="12">
        <v>305</v>
      </c>
      <c r="N106" s="12">
        <v>119</v>
      </c>
      <c r="O106" s="12">
        <v>490</v>
      </c>
      <c r="P106" s="21">
        <f t="shared" si="14"/>
        <v>31981</v>
      </c>
      <c r="Q106" s="7">
        <f t="shared" si="15"/>
        <v>4.872049029111035</v>
      </c>
      <c r="R106" s="12">
        <v>29922</v>
      </c>
      <c r="S106" s="12">
        <v>1130</v>
      </c>
      <c r="T106" s="12">
        <v>321</v>
      </c>
      <c r="U106" s="12">
        <v>104</v>
      </c>
      <c r="V106" s="12">
        <v>507</v>
      </c>
      <c r="W106" s="21">
        <f t="shared" si="16"/>
        <v>31984</v>
      </c>
      <c r="X106" s="7">
        <f t="shared" si="17"/>
        <v>4.8714357178589296</v>
      </c>
    </row>
    <row r="107" spans="1:51" ht="12.75" customHeight="1" x14ac:dyDescent="0.25">
      <c r="A107" s="10">
        <v>42836</v>
      </c>
      <c r="B107" s="11" t="s">
        <v>14</v>
      </c>
      <c r="C107" s="7">
        <f t="shared" si="11"/>
        <v>4.8827804502196956</v>
      </c>
      <c r="D107" s="12">
        <v>30532</v>
      </c>
      <c r="E107" s="12">
        <v>761</v>
      </c>
      <c r="F107" s="12">
        <v>245</v>
      </c>
      <c r="G107" s="12">
        <v>88</v>
      </c>
      <c r="H107" s="12">
        <v>388</v>
      </c>
      <c r="I107" s="21">
        <f t="shared" si="12"/>
        <v>32014</v>
      </c>
      <c r="J107" s="7">
        <f t="shared" si="13"/>
        <v>4.9041981633035547</v>
      </c>
      <c r="K107" s="12">
        <v>29941</v>
      </c>
      <c r="L107" s="12">
        <v>1160</v>
      </c>
      <c r="M107" s="12">
        <v>305</v>
      </c>
      <c r="N107" s="12">
        <v>120</v>
      </c>
      <c r="O107" s="12">
        <v>488</v>
      </c>
      <c r="P107" s="21">
        <f t="shared" si="14"/>
        <v>32014</v>
      </c>
      <c r="Q107" s="7">
        <f t="shared" si="15"/>
        <v>4.8724932841881676</v>
      </c>
      <c r="R107" s="12">
        <v>29953</v>
      </c>
      <c r="S107" s="12">
        <v>1130</v>
      </c>
      <c r="T107" s="12">
        <v>320</v>
      </c>
      <c r="U107" s="12">
        <v>105</v>
      </c>
      <c r="V107" s="12">
        <v>506</v>
      </c>
      <c r="W107" s="21">
        <f t="shared" si="16"/>
        <v>32014</v>
      </c>
      <c r="X107" s="7">
        <f t="shared" si="17"/>
        <v>4.8716499031673646</v>
      </c>
    </row>
    <row r="108" spans="1:51" ht="12.75" customHeight="1" x14ac:dyDescent="0.25">
      <c r="A108" s="10">
        <v>42837</v>
      </c>
      <c r="B108" s="11" t="s">
        <v>15</v>
      </c>
      <c r="C108" s="7">
        <f t="shared" si="11"/>
        <v>4.8829087579087576</v>
      </c>
      <c r="D108" s="12">
        <v>30550</v>
      </c>
      <c r="E108" s="12">
        <v>761</v>
      </c>
      <c r="F108" s="12">
        <v>245</v>
      </c>
      <c r="G108" s="12">
        <v>88</v>
      </c>
      <c r="H108" s="12">
        <v>388</v>
      </c>
      <c r="I108" s="21">
        <f t="shared" si="12"/>
        <v>32032</v>
      </c>
      <c r="J108" s="7">
        <f t="shared" si="13"/>
        <v>4.9042519980019978</v>
      </c>
      <c r="K108" s="12">
        <v>29961</v>
      </c>
      <c r="L108" s="12">
        <v>1158</v>
      </c>
      <c r="M108" s="12">
        <v>305</v>
      </c>
      <c r="N108" s="12">
        <v>120</v>
      </c>
      <c r="O108" s="12">
        <v>488</v>
      </c>
      <c r="P108" s="21">
        <f t="shared" si="14"/>
        <v>32032</v>
      </c>
      <c r="Q108" s="7">
        <f t="shared" si="15"/>
        <v>4.872627372627373</v>
      </c>
      <c r="R108" s="12">
        <v>29975</v>
      </c>
      <c r="S108" s="12">
        <v>1126</v>
      </c>
      <c r="T108" s="12">
        <v>320</v>
      </c>
      <c r="U108" s="12">
        <v>105</v>
      </c>
      <c r="V108" s="12">
        <v>506</v>
      </c>
      <c r="W108" s="21">
        <f t="shared" si="16"/>
        <v>32032</v>
      </c>
      <c r="X108" s="7">
        <f t="shared" si="17"/>
        <v>4.8718469030969027</v>
      </c>
    </row>
    <row r="109" spans="1:51" ht="12.75" customHeight="1" x14ac:dyDescent="0.25">
      <c r="A109" s="10">
        <v>42838</v>
      </c>
      <c r="B109" s="11" t="s">
        <v>16</v>
      </c>
      <c r="C109" s="7">
        <f t="shared" si="11"/>
        <v>4.8830522590047885</v>
      </c>
      <c r="D109" s="12">
        <v>30540</v>
      </c>
      <c r="E109" s="12">
        <v>761</v>
      </c>
      <c r="F109" s="12">
        <v>243</v>
      </c>
      <c r="G109" s="12">
        <v>88</v>
      </c>
      <c r="H109" s="12">
        <v>388</v>
      </c>
      <c r="I109" s="21">
        <f t="shared" si="12"/>
        <v>32020</v>
      </c>
      <c r="J109" s="7">
        <f t="shared" si="13"/>
        <v>4.9043410368519673</v>
      </c>
      <c r="K109" s="12">
        <v>29954</v>
      </c>
      <c r="L109" s="12">
        <v>1155</v>
      </c>
      <c r="M109" s="12">
        <v>302</v>
      </c>
      <c r="N109" s="12">
        <v>122</v>
      </c>
      <c r="O109" s="12">
        <v>487</v>
      </c>
      <c r="P109" s="21">
        <f t="shared" si="14"/>
        <v>32020</v>
      </c>
      <c r="Q109" s="7">
        <f t="shared" si="15"/>
        <v>4.8727982510930667</v>
      </c>
      <c r="R109" s="12">
        <v>29969</v>
      </c>
      <c r="S109" s="12">
        <v>1121</v>
      </c>
      <c r="T109" s="12">
        <v>319</v>
      </c>
      <c r="U109" s="12">
        <v>105</v>
      </c>
      <c r="V109" s="12">
        <v>506</v>
      </c>
      <c r="W109" s="21">
        <f t="shared" si="16"/>
        <v>32020</v>
      </c>
      <c r="X109" s="7">
        <f t="shared" si="17"/>
        <v>4.8720174890693313</v>
      </c>
    </row>
    <row r="110" spans="1:51" ht="12.75" customHeight="1" x14ac:dyDescent="0.25">
      <c r="A110" s="10">
        <v>42839</v>
      </c>
      <c r="B110" s="11" t="s">
        <v>17</v>
      </c>
      <c r="C110" s="7">
        <f t="shared" si="11"/>
        <v>4.883523996550398</v>
      </c>
      <c r="D110" s="12">
        <v>30605</v>
      </c>
      <c r="E110" s="12">
        <v>760</v>
      </c>
      <c r="F110" s="12">
        <v>242</v>
      </c>
      <c r="G110" s="12">
        <v>88</v>
      </c>
      <c r="H110" s="12">
        <v>386</v>
      </c>
      <c r="I110" s="21">
        <f t="shared" si="12"/>
        <v>32081</v>
      </c>
      <c r="J110" s="7">
        <f t="shared" si="13"/>
        <v>4.9048658084224304</v>
      </c>
      <c r="K110" s="12">
        <v>30020</v>
      </c>
      <c r="L110" s="12">
        <v>1153</v>
      </c>
      <c r="M110" s="12">
        <v>301</v>
      </c>
      <c r="N110" s="12">
        <v>122</v>
      </c>
      <c r="O110" s="12">
        <v>485</v>
      </c>
      <c r="P110" s="21">
        <f t="shared" si="14"/>
        <v>32081</v>
      </c>
      <c r="Q110" s="7">
        <f t="shared" si="15"/>
        <v>4.8734141703812224</v>
      </c>
      <c r="R110" s="12">
        <v>30031</v>
      </c>
      <c r="S110" s="12">
        <v>1120</v>
      </c>
      <c r="T110" s="12">
        <v>318</v>
      </c>
      <c r="U110" s="12">
        <v>107</v>
      </c>
      <c r="V110" s="12">
        <v>505</v>
      </c>
      <c r="W110" s="21">
        <f t="shared" si="16"/>
        <v>32081</v>
      </c>
      <c r="X110" s="7">
        <f t="shared" si="17"/>
        <v>4.8722920108475423</v>
      </c>
    </row>
    <row r="111" spans="1:51" ht="12.75" customHeight="1" x14ac:dyDescent="0.25">
      <c r="A111" s="10">
        <v>42840</v>
      </c>
      <c r="B111" s="11" t="s">
        <v>18</v>
      </c>
      <c r="C111" s="7">
        <f t="shared" si="11"/>
        <v>4.8840214732827594</v>
      </c>
      <c r="D111" s="12">
        <v>30695</v>
      </c>
      <c r="E111" s="12">
        <v>752</v>
      </c>
      <c r="F111" s="12">
        <v>243</v>
      </c>
      <c r="G111" s="12">
        <v>88</v>
      </c>
      <c r="H111" s="12">
        <v>386</v>
      </c>
      <c r="I111" s="21">
        <f t="shared" si="12"/>
        <v>32164</v>
      </c>
      <c r="J111" s="7">
        <f t="shared" si="13"/>
        <v>4.9052978485263026</v>
      </c>
      <c r="K111" s="12">
        <v>30112</v>
      </c>
      <c r="L111" s="12">
        <v>1142</v>
      </c>
      <c r="M111" s="12">
        <v>300</v>
      </c>
      <c r="N111" s="12">
        <v>122</v>
      </c>
      <c r="O111" s="12">
        <v>488</v>
      </c>
      <c r="P111" s="21">
        <f t="shared" si="14"/>
        <v>32164</v>
      </c>
      <c r="Q111" s="7">
        <f t="shared" si="15"/>
        <v>4.8737719189155575</v>
      </c>
      <c r="R111" s="12">
        <v>30122</v>
      </c>
      <c r="S111" s="12">
        <v>1114</v>
      </c>
      <c r="T111" s="12">
        <v>317</v>
      </c>
      <c r="U111" s="12">
        <v>107</v>
      </c>
      <c r="V111" s="12">
        <v>504</v>
      </c>
      <c r="W111" s="21">
        <f t="shared" si="16"/>
        <v>32164</v>
      </c>
      <c r="X111" s="7">
        <f t="shared" si="17"/>
        <v>4.8729946524064172</v>
      </c>
    </row>
    <row r="112" spans="1:51" ht="14" x14ac:dyDescent="0.25">
      <c r="A112" s="13">
        <v>42841</v>
      </c>
      <c r="B112" s="14" t="s">
        <v>12</v>
      </c>
      <c r="C112" s="15">
        <f t="shared" si="11"/>
        <v>4.884409605574219</v>
      </c>
      <c r="D112" s="16">
        <v>30685</v>
      </c>
      <c r="E112" s="16">
        <v>748</v>
      </c>
      <c r="F112" s="16">
        <v>242</v>
      </c>
      <c r="G112" s="16">
        <v>88</v>
      </c>
      <c r="H112" s="16">
        <v>385</v>
      </c>
      <c r="I112" s="22">
        <f t="shared" si="12"/>
        <v>32148</v>
      </c>
      <c r="J112" s="15">
        <f t="shared" si="13"/>
        <v>4.9055617767823811</v>
      </c>
      <c r="K112" s="16">
        <v>30107</v>
      </c>
      <c r="L112" s="16">
        <v>1133</v>
      </c>
      <c r="M112" s="16">
        <v>300</v>
      </c>
      <c r="N112" s="16">
        <v>121</v>
      </c>
      <c r="O112" s="16">
        <v>487</v>
      </c>
      <c r="P112" s="22">
        <f t="shared" si="14"/>
        <v>32148</v>
      </c>
      <c r="Q112" s="15">
        <f t="shared" si="15"/>
        <v>4.8742067935796936</v>
      </c>
      <c r="R112" s="16">
        <v>30118</v>
      </c>
      <c r="S112" s="16">
        <v>1105</v>
      </c>
      <c r="T112" s="16">
        <v>315</v>
      </c>
      <c r="U112" s="16">
        <v>107</v>
      </c>
      <c r="V112" s="16">
        <v>503</v>
      </c>
      <c r="W112" s="22">
        <f t="shared" si="16"/>
        <v>32148</v>
      </c>
      <c r="X112" s="15">
        <f t="shared" si="17"/>
        <v>4.8734602463605823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ht="12.75" customHeight="1" x14ac:dyDescent="0.25">
      <c r="A113" s="10">
        <v>42842</v>
      </c>
      <c r="B113" s="11" t="s">
        <v>13</v>
      </c>
      <c r="C113" s="7">
        <f t="shared" si="11"/>
        <v>4.8843742864852526</v>
      </c>
      <c r="D113" s="12">
        <v>30656</v>
      </c>
      <c r="E113" s="12">
        <v>748</v>
      </c>
      <c r="F113" s="12">
        <v>242</v>
      </c>
      <c r="G113" s="12">
        <v>88</v>
      </c>
      <c r="H113" s="12">
        <v>384</v>
      </c>
      <c r="I113" s="21">
        <f t="shared" si="12"/>
        <v>32118</v>
      </c>
      <c r="J113" s="7">
        <f t="shared" si="13"/>
        <v>4.9055981069805092</v>
      </c>
      <c r="K113" s="12">
        <v>30077</v>
      </c>
      <c r="L113" s="12">
        <v>1133</v>
      </c>
      <c r="M113" s="12">
        <v>300</v>
      </c>
      <c r="N113" s="12">
        <v>122</v>
      </c>
      <c r="O113" s="12">
        <v>486</v>
      </c>
      <c r="P113" s="21">
        <f t="shared" si="14"/>
        <v>32118</v>
      </c>
      <c r="Q113" s="7">
        <f t="shared" si="15"/>
        <v>4.8741204309110158</v>
      </c>
      <c r="R113" s="12">
        <v>30090</v>
      </c>
      <c r="S113" s="12">
        <v>1103</v>
      </c>
      <c r="T113" s="12">
        <v>315</v>
      </c>
      <c r="U113" s="12">
        <v>107</v>
      </c>
      <c r="V113" s="12">
        <v>503</v>
      </c>
      <c r="W113" s="21">
        <f t="shared" si="16"/>
        <v>32118</v>
      </c>
      <c r="X113" s="7">
        <f t="shared" si="17"/>
        <v>4.873404321564232</v>
      </c>
    </row>
    <row r="114" spans="1:51" ht="12.75" customHeight="1" x14ac:dyDescent="0.25">
      <c r="A114" s="10">
        <v>42843</v>
      </c>
      <c r="B114" s="11" t="s">
        <v>14</v>
      </c>
      <c r="C114" s="7">
        <f t="shared" si="11"/>
        <v>4.8846524646244749</v>
      </c>
      <c r="D114" s="12">
        <v>30697</v>
      </c>
      <c r="E114" s="12">
        <v>746</v>
      </c>
      <c r="F114" s="12">
        <v>241</v>
      </c>
      <c r="G114" s="12">
        <v>88</v>
      </c>
      <c r="H114" s="12">
        <v>383</v>
      </c>
      <c r="I114" s="21">
        <f t="shared" si="12"/>
        <v>32155</v>
      </c>
      <c r="J114" s="7">
        <f t="shared" si="13"/>
        <v>4.9059555279116775</v>
      </c>
      <c r="K114" s="12">
        <v>30116</v>
      </c>
      <c r="L114" s="12">
        <v>1132</v>
      </c>
      <c r="M114" s="12">
        <v>299</v>
      </c>
      <c r="N114" s="12">
        <v>123</v>
      </c>
      <c r="O114" s="12">
        <v>485</v>
      </c>
      <c r="P114" s="21">
        <f t="shared" si="14"/>
        <v>32155</v>
      </c>
      <c r="Q114" s="7">
        <f t="shared" si="15"/>
        <v>4.8743896750116624</v>
      </c>
      <c r="R114" s="12">
        <v>30131</v>
      </c>
      <c r="S114" s="12">
        <v>1098</v>
      </c>
      <c r="T114" s="12">
        <v>316</v>
      </c>
      <c r="U114" s="12">
        <v>106</v>
      </c>
      <c r="V114" s="12">
        <v>504</v>
      </c>
      <c r="W114" s="21">
        <f t="shared" si="16"/>
        <v>32155</v>
      </c>
      <c r="X114" s="7">
        <f t="shared" si="17"/>
        <v>4.8736121909500856</v>
      </c>
    </row>
    <row r="115" spans="1:51" ht="12.75" customHeight="1" x14ac:dyDescent="0.25">
      <c r="A115" s="10">
        <v>42844</v>
      </c>
      <c r="B115" s="11" t="s">
        <v>15</v>
      </c>
      <c r="C115" s="7">
        <f t="shared" si="11"/>
        <v>4.8853535627552249</v>
      </c>
      <c r="D115" s="12">
        <v>30729</v>
      </c>
      <c r="E115" s="12">
        <v>742</v>
      </c>
      <c r="F115" s="12">
        <v>239</v>
      </c>
      <c r="G115" s="12">
        <v>86</v>
      </c>
      <c r="H115" s="12">
        <v>383</v>
      </c>
      <c r="I115" s="21">
        <f t="shared" si="12"/>
        <v>32179</v>
      </c>
      <c r="J115" s="7">
        <f t="shared" si="13"/>
        <v>4.9064607352621277</v>
      </c>
      <c r="K115" s="12">
        <v>30152</v>
      </c>
      <c r="L115" s="12">
        <v>1124</v>
      </c>
      <c r="M115" s="12">
        <v>300</v>
      </c>
      <c r="N115" s="12">
        <v>121</v>
      </c>
      <c r="O115" s="12">
        <v>482</v>
      </c>
      <c r="P115" s="21">
        <f t="shared" si="14"/>
        <v>32179</v>
      </c>
      <c r="Q115" s="7">
        <f t="shared" si="15"/>
        <v>4.8752291867366919</v>
      </c>
      <c r="R115" s="12">
        <v>30165</v>
      </c>
      <c r="S115" s="12">
        <v>1098</v>
      </c>
      <c r="T115" s="12">
        <v>313</v>
      </c>
      <c r="U115" s="12">
        <v>105</v>
      </c>
      <c r="V115" s="12">
        <v>501</v>
      </c>
      <c r="W115" s="21">
        <f t="shared" si="16"/>
        <v>32182</v>
      </c>
      <c r="X115" s="7">
        <f t="shared" si="17"/>
        <v>4.8743707662668569</v>
      </c>
    </row>
    <row r="116" spans="1:51" ht="12.75" customHeight="1" x14ac:dyDescent="0.25">
      <c r="A116" s="10">
        <v>42845</v>
      </c>
      <c r="B116" s="11" t="s">
        <v>16</v>
      </c>
      <c r="C116" s="7">
        <f t="shared" si="11"/>
        <v>4.8854241004478363</v>
      </c>
      <c r="D116" s="12">
        <v>30777</v>
      </c>
      <c r="E116" s="12">
        <v>743</v>
      </c>
      <c r="F116" s="12">
        <v>240</v>
      </c>
      <c r="G116" s="12">
        <v>86</v>
      </c>
      <c r="H116" s="12">
        <v>383</v>
      </c>
      <c r="I116" s="21">
        <f t="shared" si="12"/>
        <v>32229</v>
      </c>
      <c r="J116" s="7">
        <f t="shared" si="13"/>
        <v>4.9065127680039717</v>
      </c>
      <c r="K116" s="12">
        <v>30201</v>
      </c>
      <c r="L116" s="12">
        <v>1123</v>
      </c>
      <c r="M116" s="12">
        <v>300</v>
      </c>
      <c r="N116" s="12">
        <v>123</v>
      </c>
      <c r="O116" s="12">
        <v>482</v>
      </c>
      <c r="P116" s="21">
        <f t="shared" si="14"/>
        <v>32229</v>
      </c>
      <c r="Q116" s="7">
        <f t="shared" si="15"/>
        <v>4.8752676161221258</v>
      </c>
      <c r="R116" s="12">
        <v>30212</v>
      </c>
      <c r="S116" s="12">
        <v>1096</v>
      </c>
      <c r="T116" s="12">
        <v>315</v>
      </c>
      <c r="U116" s="12">
        <v>105</v>
      </c>
      <c r="V116" s="12">
        <v>501</v>
      </c>
      <c r="W116" s="21">
        <f t="shared" si="16"/>
        <v>32229</v>
      </c>
      <c r="X116" s="7">
        <f t="shared" si="17"/>
        <v>4.874491917217413</v>
      </c>
    </row>
    <row r="117" spans="1:51" ht="12.75" customHeight="1" x14ac:dyDescent="0.25">
      <c r="A117" s="10">
        <v>42846</v>
      </c>
      <c r="B117" s="11" t="s">
        <v>17</v>
      </c>
      <c r="C117" s="7">
        <f t="shared" si="11"/>
        <v>4.8856177755740804</v>
      </c>
      <c r="D117" s="12">
        <v>30821</v>
      </c>
      <c r="E117" s="12">
        <v>739</v>
      </c>
      <c r="F117" s="12">
        <v>239</v>
      </c>
      <c r="G117" s="12">
        <v>87</v>
      </c>
      <c r="H117" s="12">
        <v>383</v>
      </c>
      <c r="I117" s="21">
        <f t="shared" si="12"/>
        <v>32269</v>
      </c>
      <c r="J117" s="7">
        <f t="shared" si="13"/>
        <v>4.9067216213703553</v>
      </c>
      <c r="K117" s="12">
        <v>30243</v>
      </c>
      <c r="L117" s="12">
        <v>1122</v>
      </c>
      <c r="M117" s="12">
        <v>298</v>
      </c>
      <c r="N117" s="12">
        <v>123</v>
      </c>
      <c r="O117" s="12">
        <v>483</v>
      </c>
      <c r="P117" s="21">
        <f t="shared" si="14"/>
        <v>32269</v>
      </c>
      <c r="Q117" s="7">
        <f t="shared" si="15"/>
        <v>4.8754532213579598</v>
      </c>
      <c r="R117" s="12">
        <v>30255</v>
      </c>
      <c r="S117" s="12">
        <v>1095</v>
      </c>
      <c r="T117" s="12">
        <v>311</v>
      </c>
      <c r="U117" s="12">
        <v>105</v>
      </c>
      <c r="V117" s="12">
        <v>503</v>
      </c>
      <c r="W117" s="21">
        <f t="shared" si="16"/>
        <v>32269</v>
      </c>
      <c r="X117" s="7">
        <f t="shared" si="17"/>
        <v>4.8746784839939261</v>
      </c>
    </row>
    <row r="118" spans="1:51" ht="12.75" customHeight="1" x14ac:dyDescent="0.25">
      <c r="A118" s="10">
        <v>42847</v>
      </c>
      <c r="B118" s="11" t="s">
        <v>18</v>
      </c>
      <c r="C118" s="7">
        <f t="shared" si="11"/>
        <v>4.8859404673437368</v>
      </c>
      <c r="D118" s="12">
        <v>30853</v>
      </c>
      <c r="E118" s="12">
        <v>736</v>
      </c>
      <c r="F118" s="12">
        <v>239</v>
      </c>
      <c r="G118" s="12">
        <v>87</v>
      </c>
      <c r="H118" s="12">
        <v>381</v>
      </c>
      <c r="I118" s="21">
        <f t="shared" si="12"/>
        <v>32296</v>
      </c>
      <c r="J118" s="7">
        <f t="shared" si="13"/>
        <v>4.9071402031211298</v>
      </c>
      <c r="K118" s="12">
        <v>30275</v>
      </c>
      <c r="L118" s="12">
        <v>1119</v>
      </c>
      <c r="M118" s="12">
        <v>297</v>
      </c>
      <c r="N118" s="12">
        <v>123</v>
      </c>
      <c r="O118" s="12">
        <v>482</v>
      </c>
      <c r="P118" s="21">
        <f t="shared" si="14"/>
        <v>32296</v>
      </c>
      <c r="Q118" s="7">
        <f t="shared" si="15"/>
        <v>4.8758360168441914</v>
      </c>
      <c r="R118" s="12">
        <v>30284</v>
      </c>
      <c r="S118" s="12">
        <v>1092</v>
      </c>
      <c r="T118" s="12">
        <v>312</v>
      </c>
      <c r="U118" s="12">
        <v>106</v>
      </c>
      <c r="V118" s="12">
        <v>502</v>
      </c>
      <c r="W118" s="21">
        <f t="shared" si="16"/>
        <v>32296</v>
      </c>
      <c r="X118" s="7">
        <f t="shared" si="17"/>
        <v>4.8748451820658909</v>
      </c>
    </row>
    <row r="119" spans="1:51" ht="14" x14ac:dyDescent="0.25">
      <c r="A119" s="13">
        <v>42848</v>
      </c>
      <c r="B119" s="14" t="s">
        <v>12</v>
      </c>
      <c r="C119" s="15">
        <f t="shared" si="11"/>
        <v>4.8859328919961227</v>
      </c>
      <c r="D119" s="16">
        <v>30883</v>
      </c>
      <c r="E119" s="16">
        <v>734</v>
      </c>
      <c r="F119" s="16">
        <v>239</v>
      </c>
      <c r="G119" s="16">
        <v>89</v>
      </c>
      <c r="H119" s="16">
        <v>381</v>
      </c>
      <c r="I119" s="22">
        <f t="shared" si="12"/>
        <v>32326</v>
      </c>
      <c r="J119" s="15">
        <f t="shared" si="13"/>
        <v>4.9071026418362926</v>
      </c>
      <c r="K119" s="16">
        <v>30302</v>
      </c>
      <c r="L119" s="16">
        <v>1118</v>
      </c>
      <c r="M119" s="16">
        <v>301</v>
      </c>
      <c r="N119" s="16">
        <v>124</v>
      </c>
      <c r="O119" s="16">
        <v>481</v>
      </c>
      <c r="P119" s="22">
        <f t="shared" si="14"/>
        <v>32326</v>
      </c>
      <c r="Q119" s="15">
        <f t="shared" si="15"/>
        <v>4.8757656375672829</v>
      </c>
      <c r="R119" s="16">
        <v>30315</v>
      </c>
      <c r="S119" s="16">
        <v>1090</v>
      </c>
      <c r="T119" s="16">
        <v>312</v>
      </c>
      <c r="U119" s="16">
        <v>107</v>
      </c>
      <c r="V119" s="16">
        <v>502</v>
      </c>
      <c r="W119" s="22">
        <f t="shared" si="16"/>
        <v>32326</v>
      </c>
      <c r="X119" s="15">
        <f t="shared" si="17"/>
        <v>4.8749303965847925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ht="12.75" customHeight="1" x14ac:dyDescent="0.25">
      <c r="A120" s="10">
        <v>42849</v>
      </c>
      <c r="B120" s="11" t="s">
        <v>13</v>
      </c>
      <c r="C120" s="7">
        <f t="shared" si="11"/>
        <v>4.8862668587723812</v>
      </c>
      <c r="D120" s="12">
        <v>30882</v>
      </c>
      <c r="E120" s="12">
        <v>734</v>
      </c>
      <c r="F120" s="12">
        <v>239</v>
      </c>
      <c r="G120" s="12">
        <v>89</v>
      </c>
      <c r="H120" s="12">
        <v>378</v>
      </c>
      <c r="I120" s="21">
        <f t="shared" si="12"/>
        <v>32322</v>
      </c>
      <c r="J120" s="7">
        <f t="shared" si="13"/>
        <v>4.9074624095043626</v>
      </c>
      <c r="K120" s="12">
        <v>30299</v>
      </c>
      <c r="L120" s="12">
        <v>1118</v>
      </c>
      <c r="M120" s="12">
        <v>301</v>
      </c>
      <c r="N120" s="12">
        <v>124</v>
      </c>
      <c r="O120" s="12">
        <v>478</v>
      </c>
      <c r="P120" s="21">
        <f t="shared" si="14"/>
        <v>32320</v>
      </c>
      <c r="Q120" s="7">
        <f t="shared" si="15"/>
        <v>4.8761138613861386</v>
      </c>
      <c r="R120" s="12">
        <v>30313</v>
      </c>
      <c r="S120" s="12">
        <v>1091</v>
      </c>
      <c r="T120" s="12">
        <v>312</v>
      </c>
      <c r="U120" s="12">
        <v>106</v>
      </c>
      <c r="V120" s="12">
        <v>500</v>
      </c>
      <c r="W120" s="21">
        <f t="shared" si="16"/>
        <v>32322</v>
      </c>
      <c r="X120" s="7">
        <f t="shared" si="17"/>
        <v>4.8752243054266442</v>
      </c>
    </row>
    <row r="121" spans="1:51" ht="12.75" customHeight="1" x14ac:dyDescent="0.25">
      <c r="A121" s="10">
        <v>42850</v>
      </c>
      <c r="B121" s="11" t="s">
        <v>14</v>
      </c>
      <c r="C121" s="7">
        <f t="shared" si="11"/>
        <v>4.8861509605078739</v>
      </c>
      <c r="D121" s="12">
        <v>30903</v>
      </c>
      <c r="E121" s="12">
        <v>732</v>
      </c>
      <c r="F121" s="12">
        <v>240</v>
      </c>
      <c r="G121" s="12">
        <v>90</v>
      </c>
      <c r="H121" s="12">
        <v>379</v>
      </c>
      <c r="I121" s="21">
        <f t="shared" si="12"/>
        <v>32344</v>
      </c>
      <c r="J121" s="7">
        <f t="shared" si="13"/>
        <v>4.9073089290131087</v>
      </c>
      <c r="K121" s="12">
        <v>30319</v>
      </c>
      <c r="L121" s="12">
        <v>1120</v>
      </c>
      <c r="M121" s="12">
        <v>302</v>
      </c>
      <c r="N121" s="12">
        <v>124</v>
      </c>
      <c r="O121" s="12">
        <v>479</v>
      </c>
      <c r="P121" s="21">
        <f t="shared" si="14"/>
        <v>32344</v>
      </c>
      <c r="Q121" s="7">
        <f t="shared" si="15"/>
        <v>4.8759584466979966</v>
      </c>
      <c r="R121" s="12">
        <v>30335</v>
      </c>
      <c r="S121" s="12">
        <v>1089</v>
      </c>
      <c r="T121" s="12">
        <v>313</v>
      </c>
      <c r="U121" s="12">
        <v>106</v>
      </c>
      <c r="V121" s="12">
        <v>501</v>
      </c>
      <c r="W121" s="21">
        <f t="shared" si="16"/>
        <v>32344</v>
      </c>
      <c r="X121" s="7">
        <f t="shared" si="17"/>
        <v>4.8751855058125155</v>
      </c>
    </row>
    <row r="122" spans="1:51" ht="12.75" customHeight="1" x14ac:dyDescent="0.25">
      <c r="A122" s="10">
        <v>42851</v>
      </c>
      <c r="B122" s="11" t="s">
        <v>15</v>
      </c>
      <c r="C122" s="7">
        <f t="shared" si="11"/>
        <v>4.8861781085616052</v>
      </c>
      <c r="D122" s="12">
        <v>30939</v>
      </c>
      <c r="E122" s="12">
        <v>733</v>
      </c>
      <c r="F122" s="12">
        <v>238</v>
      </c>
      <c r="G122" s="12">
        <v>90</v>
      </c>
      <c r="H122" s="12">
        <v>381</v>
      </c>
      <c r="I122" s="21">
        <f t="shared" si="12"/>
        <v>32381</v>
      </c>
      <c r="J122" s="7">
        <f t="shared" si="13"/>
        <v>4.9072604304993668</v>
      </c>
      <c r="K122" s="12">
        <v>30362</v>
      </c>
      <c r="L122" s="12">
        <v>1116</v>
      </c>
      <c r="M122" s="12">
        <v>300</v>
      </c>
      <c r="N122" s="12">
        <v>121</v>
      </c>
      <c r="O122" s="12">
        <v>482</v>
      </c>
      <c r="P122" s="21">
        <f t="shared" si="14"/>
        <v>32381</v>
      </c>
      <c r="Q122" s="7">
        <f t="shared" si="15"/>
        <v>4.8762545937432442</v>
      </c>
      <c r="R122" s="12">
        <v>30369</v>
      </c>
      <c r="S122" s="12">
        <v>1089</v>
      </c>
      <c r="T122" s="12">
        <v>314</v>
      </c>
      <c r="U122" s="12">
        <v>106</v>
      </c>
      <c r="V122" s="12">
        <v>503</v>
      </c>
      <c r="W122" s="21">
        <f t="shared" si="16"/>
        <v>32381</v>
      </c>
      <c r="X122" s="7">
        <f t="shared" si="17"/>
        <v>4.8750193014422036</v>
      </c>
    </row>
    <row r="123" spans="1:51" ht="12.75" customHeight="1" x14ac:dyDescent="0.25">
      <c r="A123" s="10">
        <v>42852</v>
      </c>
      <c r="B123" s="11" t="s">
        <v>16</v>
      </c>
      <c r="C123" s="7">
        <f t="shared" si="11"/>
        <v>4.8861984654938517</v>
      </c>
      <c r="D123" s="12">
        <v>30964</v>
      </c>
      <c r="E123" s="12">
        <v>731</v>
      </c>
      <c r="F123" s="12">
        <v>238</v>
      </c>
      <c r="G123" s="12">
        <v>90</v>
      </c>
      <c r="H123" s="12">
        <v>381</v>
      </c>
      <c r="I123" s="21">
        <f t="shared" si="12"/>
        <v>32404</v>
      </c>
      <c r="J123" s="7">
        <f t="shared" si="13"/>
        <v>4.9073879767929887</v>
      </c>
      <c r="K123" s="12">
        <v>30386</v>
      </c>
      <c r="L123" s="12">
        <v>1115</v>
      </c>
      <c r="M123" s="12">
        <v>301</v>
      </c>
      <c r="N123" s="12">
        <v>121</v>
      </c>
      <c r="O123" s="12">
        <v>481</v>
      </c>
      <c r="P123" s="21">
        <f t="shared" si="14"/>
        <v>32404</v>
      </c>
      <c r="Q123" s="7">
        <f t="shared" si="15"/>
        <v>4.8764350080237007</v>
      </c>
      <c r="R123" s="12">
        <v>30389</v>
      </c>
      <c r="S123" s="12">
        <v>1091</v>
      </c>
      <c r="T123" s="12">
        <v>313</v>
      </c>
      <c r="U123" s="12">
        <v>107</v>
      </c>
      <c r="V123" s="12">
        <v>505</v>
      </c>
      <c r="W123" s="21">
        <f t="shared" si="16"/>
        <v>32405</v>
      </c>
      <c r="X123" s="7">
        <f t="shared" si="17"/>
        <v>4.8747724116648667</v>
      </c>
    </row>
    <row r="124" spans="1:51" ht="12.75" customHeight="1" x14ac:dyDescent="0.25">
      <c r="A124" s="10">
        <v>42853</v>
      </c>
      <c r="B124" s="11" t="s">
        <v>17</v>
      </c>
      <c r="C124" s="7">
        <f t="shared" si="11"/>
        <v>4.8862545604028567</v>
      </c>
      <c r="D124" s="12">
        <v>30997</v>
      </c>
      <c r="E124" s="12">
        <v>728</v>
      </c>
      <c r="F124" s="12">
        <v>238</v>
      </c>
      <c r="G124" s="12">
        <v>90</v>
      </c>
      <c r="H124" s="12">
        <v>382</v>
      </c>
      <c r="I124" s="21">
        <f t="shared" si="12"/>
        <v>32435</v>
      </c>
      <c r="J124" s="7">
        <f t="shared" si="13"/>
        <v>4.9074456605518728</v>
      </c>
      <c r="K124" s="12">
        <v>30419</v>
      </c>
      <c r="L124" s="12">
        <v>1111</v>
      </c>
      <c r="M124" s="12">
        <v>302</v>
      </c>
      <c r="N124" s="12">
        <v>121</v>
      </c>
      <c r="O124" s="12">
        <v>482</v>
      </c>
      <c r="P124" s="21">
        <f t="shared" si="14"/>
        <v>32435</v>
      </c>
      <c r="Q124" s="7">
        <f t="shared" si="15"/>
        <v>4.876491444427316</v>
      </c>
      <c r="R124" s="12">
        <v>30422</v>
      </c>
      <c r="S124" s="12">
        <v>1086</v>
      </c>
      <c r="T124" s="12">
        <v>313</v>
      </c>
      <c r="U124" s="12">
        <v>108</v>
      </c>
      <c r="V124" s="12">
        <v>506</v>
      </c>
      <c r="W124" s="21">
        <f t="shared" si="16"/>
        <v>32435</v>
      </c>
      <c r="X124" s="7">
        <f t="shared" si="17"/>
        <v>4.8748265762293821</v>
      </c>
    </row>
    <row r="125" spans="1:51" ht="12.75" customHeight="1" x14ac:dyDescent="0.25">
      <c r="A125" s="10">
        <v>42854</v>
      </c>
      <c r="B125" s="11" t="s">
        <v>18</v>
      </c>
      <c r="C125" s="7">
        <f t="shared" si="11"/>
        <v>4.8867413517173457</v>
      </c>
      <c r="D125" s="12">
        <v>31058</v>
      </c>
      <c r="E125" s="12">
        <v>725</v>
      </c>
      <c r="F125" s="12">
        <v>240</v>
      </c>
      <c r="G125" s="12">
        <v>90</v>
      </c>
      <c r="H125" s="12">
        <v>379</v>
      </c>
      <c r="I125" s="21">
        <f t="shared" si="12"/>
        <v>32492</v>
      </c>
      <c r="J125" s="7">
        <f t="shared" si="13"/>
        <v>4.9079465714637447</v>
      </c>
      <c r="K125" s="12">
        <v>30477</v>
      </c>
      <c r="L125" s="12">
        <v>1110</v>
      </c>
      <c r="M125" s="12">
        <v>305</v>
      </c>
      <c r="N125" s="12">
        <v>120</v>
      </c>
      <c r="O125" s="12">
        <v>480</v>
      </c>
      <c r="P125" s="21">
        <f t="shared" si="14"/>
        <v>32492</v>
      </c>
      <c r="Q125" s="7">
        <f t="shared" si="15"/>
        <v>4.8768927736058103</v>
      </c>
      <c r="R125" s="12">
        <v>30481</v>
      </c>
      <c r="S125" s="12">
        <v>1087</v>
      </c>
      <c r="T125" s="12">
        <v>313</v>
      </c>
      <c r="U125" s="12">
        <v>108</v>
      </c>
      <c r="V125" s="12">
        <v>503</v>
      </c>
      <c r="W125" s="21">
        <f t="shared" si="16"/>
        <v>32492</v>
      </c>
      <c r="X125" s="7">
        <f t="shared" si="17"/>
        <v>4.8753847100824821</v>
      </c>
    </row>
    <row r="126" spans="1:51" ht="14" x14ac:dyDescent="0.25">
      <c r="A126" s="13">
        <v>42855</v>
      </c>
      <c r="B126" s="14" t="s">
        <v>12</v>
      </c>
      <c r="C126" s="15">
        <f t="shared" si="11"/>
        <v>4.8869943471525445</v>
      </c>
      <c r="D126" s="16">
        <v>31062</v>
      </c>
      <c r="E126" s="16">
        <v>721</v>
      </c>
      <c r="F126" s="16">
        <v>239</v>
      </c>
      <c r="G126" s="16">
        <v>90</v>
      </c>
      <c r="H126" s="16">
        <v>379</v>
      </c>
      <c r="I126" s="22">
        <f t="shared" si="12"/>
        <v>32491</v>
      </c>
      <c r="J126" s="15">
        <f t="shared" si="13"/>
        <v>4.9081284047890188</v>
      </c>
      <c r="K126" s="16">
        <v>30480</v>
      </c>
      <c r="L126" s="16">
        <v>1107</v>
      </c>
      <c r="M126" s="16">
        <v>304</v>
      </c>
      <c r="N126" s="16">
        <v>120</v>
      </c>
      <c r="O126" s="16">
        <v>480</v>
      </c>
      <c r="P126" s="22">
        <f t="shared" si="14"/>
        <v>32491</v>
      </c>
      <c r="Q126" s="15">
        <f t="shared" si="15"/>
        <v>4.8770428734110984</v>
      </c>
      <c r="R126" s="16">
        <v>30487</v>
      </c>
      <c r="S126" s="16">
        <v>1083</v>
      </c>
      <c r="T126" s="16">
        <v>312</v>
      </c>
      <c r="U126" s="16">
        <v>108</v>
      </c>
      <c r="V126" s="16">
        <v>501</v>
      </c>
      <c r="W126" s="22">
        <f t="shared" si="16"/>
        <v>32491</v>
      </c>
      <c r="X126" s="15">
        <f t="shared" si="17"/>
        <v>4.8758117632575173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ht="18" customHeight="1" x14ac:dyDescent="0.25">
      <c r="A127" s="17">
        <v>42826</v>
      </c>
      <c r="B127" s="18" t="s">
        <v>19</v>
      </c>
      <c r="C127" s="19">
        <f t="shared" ref="C127:X127" si="19">AVERAGE(C97:C126)</f>
        <v>4.8838692459185422</v>
      </c>
      <c r="D127" s="20">
        <f t="shared" si="19"/>
        <v>30681.433333333334</v>
      </c>
      <c r="E127" s="20">
        <f t="shared" si="19"/>
        <v>747.06666666666672</v>
      </c>
      <c r="F127" s="20">
        <f t="shared" si="19"/>
        <v>241.3</v>
      </c>
      <c r="G127" s="20">
        <f t="shared" si="19"/>
        <v>88.9</v>
      </c>
      <c r="H127" s="20">
        <f t="shared" si="19"/>
        <v>387.76666666666665</v>
      </c>
      <c r="I127" s="20">
        <f t="shared" si="19"/>
        <v>32146.466666666667</v>
      </c>
      <c r="J127" s="19">
        <f t="shared" si="19"/>
        <v>4.9051906575255426</v>
      </c>
      <c r="K127" s="20">
        <f t="shared" si="19"/>
        <v>30093.599999999999</v>
      </c>
      <c r="L127" s="20">
        <f t="shared" si="19"/>
        <v>1140.7666666666667</v>
      </c>
      <c r="M127" s="20">
        <f t="shared" si="19"/>
        <v>303.56666666666666</v>
      </c>
      <c r="N127" s="20">
        <f t="shared" si="19"/>
        <v>120.8</v>
      </c>
      <c r="O127" s="20">
        <f t="shared" si="19"/>
        <v>487.56666666666666</v>
      </c>
      <c r="P127" s="20">
        <f t="shared" si="19"/>
        <v>32146.3</v>
      </c>
      <c r="Q127" s="19">
        <f t="shared" si="19"/>
        <v>4.8736719872714875</v>
      </c>
      <c r="R127" s="20">
        <f t="shared" si="19"/>
        <v>30105.466666666667</v>
      </c>
      <c r="S127" s="20">
        <f t="shared" si="19"/>
        <v>1111.6666666666667</v>
      </c>
      <c r="T127" s="20">
        <f t="shared" si="19"/>
        <v>316.46666666666664</v>
      </c>
      <c r="U127" s="20">
        <f t="shared" si="19"/>
        <v>106.16666666666667</v>
      </c>
      <c r="V127" s="20">
        <f t="shared" si="19"/>
        <v>506.83333333333331</v>
      </c>
      <c r="W127" s="20">
        <f t="shared" si="19"/>
        <v>32146.6</v>
      </c>
      <c r="X127" s="23">
        <f t="shared" si="19"/>
        <v>4.8727450929585938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ht="14" x14ac:dyDescent="0.25">
      <c r="A128" s="26">
        <v>42856</v>
      </c>
      <c r="B128" s="11" t="s">
        <v>13</v>
      </c>
      <c r="C128" s="7">
        <f t="shared" ref="C128:C158" si="20">AVERAGE(J128,Q128,X128)</f>
        <v>4.8870094722598099</v>
      </c>
      <c r="D128" s="12">
        <v>31088</v>
      </c>
      <c r="E128" s="12">
        <v>719</v>
      </c>
      <c r="F128" s="12">
        <v>239</v>
      </c>
      <c r="G128" s="12">
        <v>92</v>
      </c>
      <c r="H128" s="12">
        <v>378</v>
      </c>
      <c r="I128" s="21">
        <f t="shared" ref="I128:I158" si="21">SUM(D128:H128)</f>
        <v>32516</v>
      </c>
      <c r="J128" s="7">
        <f t="shared" ref="J128:J158" si="22">(D128*5+E128*4+F128*3+G128*2+H128*1)/I128</f>
        <v>4.9081990404723825</v>
      </c>
      <c r="K128" s="12">
        <v>30503</v>
      </c>
      <c r="L128" s="12">
        <v>1107</v>
      </c>
      <c r="M128" s="12">
        <v>305</v>
      </c>
      <c r="N128" s="12">
        <v>121</v>
      </c>
      <c r="O128" s="12">
        <v>480</v>
      </c>
      <c r="P128" s="21">
        <f t="shared" ref="P128:P158" si="23">SUM(K128:O128)</f>
        <v>32516</v>
      </c>
      <c r="Q128" s="7">
        <f t="shared" ref="Q128:Q158" si="24">(K128*5+L128*4+M128*3+N128*2+O128*1)/P128</f>
        <v>4.8769836388239636</v>
      </c>
      <c r="R128" s="12">
        <v>30509</v>
      </c>
      <c r="S128" s="12">
        <v>1086</v>
      </c>
      <c r="T128" s="12">
        <v>312</v>
      </c>
      <c r="U128" s="12">
        <v>109</v>
      </c>
      <c r="V128" s="12">
        <v>500</v>
      </c>
      <c r="W128" s="21">
        <f t="shared" ref="W128:W158" si="25">SUM(R128:V128)</f>
        <v>32516</v>
      </c>
      <c r="X128" s="7">
        <f>(R128*5+S128*4+T128*3+U128*2+V128*1)/W128</f>
        <v>4.8758457374830853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ht="14" x14ac:dyDescent="0.25">
      <c r="A129" s="26">
        <v>42857</v>
      </c>
      <c r="B129" s="11" t="s">
        <v>14</v>
      </c>
      <c r="C129" s="7">
        <f t="shared" si="20"/>
        <v>4.8873106642890818</v>
      </c>
      <c r="D129" s="12">
        <v>31100</v>
      </c>
      <c r="E129" s="12">
        <v>718</v>
      </c>
      <c r="F129" s="12">
        <v>240</v>
      </c>
      <c r="G129" s="12">
        <v>91</v>
      </c>
      <c r="H129" s="12">
        <v>377</v>
      </c>
      <c r="I129" s="21">
        <f t="shared" si="21"/>
        <v>32526</v>
      </c>
      <c r="J129" s="7">
        <f t="shared" si="22"/>
        <v>4.9084117321527394</v>
      </c>
      <c r="K129" s="12">
        <v>30519</v>
      </c>
      <c r="L129" s="12">
        <v>1104</v>
      </c>
      <c r="M129" s="12">
        <v>303</v>
      </c>
      <c r="N129" s="12">
        <v>121</v>
      </c>
      <c r="O129" s="12">
        <v>479</v>
      </c>
      <c r="P129" s="21">
        <f t="shared" si="23"/>
        <v>32526</v>
      </c>
      <c r="Q129" s="7">
        <f t="shared" si="24"/>
        <v>4.8773596507409458</v>
      </c>
      <c r="R129" s="12">
        <v>30524</v>
      </c>
      <c r="S129" s="12">
        <v>1083</v>
      </c>
      <c r="T129" s="12">
        <v>311</v>
      </c>
      <c r="U129" s="12">
        <v>109</v>
      </c>
      <c r="V129" s="12">
        <v>499</v>
      </c>
      <c r="W129" s="21">
        <f t="shared" si="25"/>
        <v>32526</v>
      </c>
      <c r="X129" s="7">
        <f t="shared" ref="X129:X158" si="26">(R129*5+S129*4+T129*3+U129*2+V129*1)/W129</f>
        <v>4.8761606099735593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ht="14" x14ac:dyDescent="0.25">
      <c r="A130" s="26">
        <v>42858</v>
      </c>
      <c r="B130" s="11" t="s">
        <v>15</v>
      </c>
      <c r="C130" s="7">
        <f t="shared" si="20"/>
        <v>4.8876537902515915</v>
      </c>
      <c r="D130" s="12">
        <v>31142</v>
      </c>
      <c r="E130" s="12">
        <v>717</v>
      </c>
      <c r="F130" s="12">
        <v>239</v>
      </c>
      <c r="G130" s="12">
        <v>90</v>
      </c>
      <c r="H130" s="12">
        <v>378</v>
      </c>
      <c r="I130" s="21">
        <f t="shared" si="21"/>
        <v>32566</v>
      </c>
      <c r="J130" s="7">
        <f t="shared" si="22"/>
        <v>4.9085856414665603</v>
      </c>
      <c r="K130" s="12">
        <v>30562</v>
      </c>
      <c r="L130" s="12">
        <v>1103</v>
      </c>
      <c r="M130" s="12">
        <v>304</v>
      </c>
      <c r="N130" s="12">
        <v>119</v>
      </c>
      <c r="O130" s="12">
        <v>478</v>
      </c>
      <c r="P130" s="21">
        <f t="shared" si="23"/>
        <v>32566</v>
      </c>
      <c r="Q130" s="7">
        <f t="shared" si="24"/>
        <v>4.8777866486519681</v>
      </c>
      <c r="R130" s="12">
        <v>30568</v>
      </c>
      <c r="S130" s="12">
        <v>1081</v>
      </c>
      <c r="T130" s="12">
        <v>311</v>
      </c>
      <c r="U130" s="12">
        <v>108</v>
      </c>
      <c r="V130" s="12">
        <v>498</v>
      </c>
      <c r="W130" s="21">
        <f t="shared" si="25"/>
        <v>32566</v>
      </c>
      <c r="X130" s="7">
        <f t="shared" si="26"/>
        <v>4.8765890806362462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ht="14" x14ac:dyDescent="0.25">
      <c r="A131" s="26">
        <v>42859</v>
      </c>
      <c r="B131" s="11" t="s">
        <v>16</v>
      </c>
      <c r="C131" s="7">
        <f t="shared" si="20"/>
        <v>4.887602715255448</v>
      </c>
      <c r="D131" s="12">
        <v>31229</v>
      </c>
      <c r="E131" s="12">
        <v>717</v>
      </c>
      <c r="F131" s="12">
        <v>239</v>
      </c>
      <c r="G131" s="12">
        <v>90</v>
      </c>
      <c r="H131" s="12">
        <v>380</v>
      </c>
      <c r="I131" s="21">
        <f t="shared" si="21"/>
        <v>32655</v>
      </c>
      <c r="J131" s="7">
        <f t="shared" si="22"/>
        <v>4.9085898024804777</v>
      </c>
      <c r="K131" s="12">
        <v>30647</v>
      </c>
      <c r="L131" s="12">
        <v>1102</v>
      </c>
      <c r="M131" s="12">
        <v>307</v>
      </c>
      <c r="N131" s="12">
        <v>119</v>
      </c>
      <c r="O131" s="12">
        <v>480</v>
      </c>
      <c r="P131" s="21">
        <f t="shared" si="23"/>
        <v>32655</v>
      </c>
      <c r="Q131" s="7">
        <f t="shared" si="24"/>
        <v>4.8777216352779051</v>
      </c>
      <c r="R131" s="12">
        <v>30654</v>
      </c>
      <c r="S131" s="12">
        <v>1079</v>
      </c>
      <c r="T131" s="12">
        <v>313</v>
      </c>
      <c r="U131" s="12">
        <v>108</v>
      </c>
      <c r="V131" s="12">
        <v>501</v>
      </c>
      <c r="W131" s="21">
        <f t="shared" si="25"/>
        <v>32655</v>
      </c>
      <c r="X131" s="7">
        <f t="shared" si="26"/>
        <v>4.876496708007962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ht="14" x14ac:dyDescent="0.25">
      <c r="A132" s="26">
        <v>42860</v>
      </c>
      <c r="B132" s="11" t="s">
        <v>17</v>
      </c>
      <c r="C132" s="7">
        <f t="shared" si="20"/>
        <v>4.8878446688839388</v>
      </c>
      <c r="D132" s="12">
        <v>31343</v>
      </c>
      <c r="E132" s="12">
        <v>719</v>
      </c>
      <c r="F132" s="12">
        <v>241</v>
      </c>
      <c r="G132" s="12">
        <v>90</v>
      </c>
      <c r="H132" s="12">
        <v>380</v>
      </c>
      <c r="I132" s="21">
        <f t="shared" si="21"/>
        <v>32773</v>
      </c>
      <c r="J132" s="7">
        <f t="shared" si="22"/>
        <v>4.9087358496323192</v>
      </c>
      <c r="K132" s="12">
        <v>30759</v>
      </c>
      <c r="L132" s="12">
        <v>1107</v>
      </c>
      <c r="M132" s="12">
        <v>309</v>
      </c>
      <c r="N132" s="12">
        <v>119</v>
      </c>
      <c r="O132" s="12">
        <v>479</v>
      </c>
      <c r="P132" s="21">
        <f t="shared" si="23"/>
        <v>32773</v>
      </c>
      <c r="Q132" s="7">
        <f t="shared" si="24"/>
        <v>4.8780093369542001</v>
      </c>
      <c r="R132" s="12">
        <v>30763</v>
      </c>
      <c r="S132" s="12">
        <v>1088</v>
      </c>
      <c r="T132" s="12">
        <v>315</v>
      </c>
      <c r="U132" s="12">
        <v>108</v>
      </c>
      <c r="V132" s="12">
        <v>499</v>
      </c>
      <c r="W132" s="21">
        <f t="shared" si="25"/>
        <v>32773</v>
      </c>
      <c r="X132" s="7">
        <f t="shared" si="26"/>
        <v>4.8767888200652978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ht="14" x14ac:dyDescent="0.25">
      <c r="A133" s="26">
        <v>42861</v>
      </c>
      <c r="B133" s="11" t="s">
        <v>18</v>
      </c>
      <c r="C133" s="7">
        <f t="shared" si="20"/>
        <v>4.8880158367595561</v>
      </c>
      <c r="D133" s="12">
        <v>31405</v>
      </c>
      <c r="E133" s="12">
        <v>719</v>
      </c>
      <c r="F133" s="12">
        <v>241</v>
      </c>
      <c r="G133" s="12">
        <v>90</v>
      </c>
      <c r="H133" s="12">
        <v>380</v>
      </c>
      <c r="I133" s="21">
        <f t="shared" si="21"/>
        <v>32835</v>
      </c>
      <c r="J133" s="7">
        <f t="shared" si="22"/>
        <v>4.9089081772498862</v>
      </c>
      <c r="K133" s="12">
        <v>30819</v>
      </c>
      <c r="L133" s="12">
        <v>1110</v>
      </c>
      <c r="M133" s="12">
        <v>308</v>
      </c>
      <c r="N133" s="12">
        <v>120</v>
      </c>
      <c r="O133" s="12">
        <v>478</v>
      </c>
      <c r="P133" s="21">
        <f t="shared" si="23"/>
        <v>32835</v>
      </c>
      <c r="Q133" s="7">
        <f t="shared" si="24"/>
        <v>4.8782396832648089</v>
      </c>
      <c r="R133" s="12">
        <v>30824</v>
      </c>
      <c r="S133" s="12">
        <v>1088</v>
      </c>
      <c r="T133" s="12">
        <v>315</v>
      </c>
      <c r="U133" s="12">
        <v>108</v>
      </c>
      <c r="V133" s="12">
        <v>500</v>
      </c>
      <c r="W133" s="21">
        <f t="shared" si="25"/>
        <v>32835</v>
      </c>
      <c r="X133" s="7">
        <f t="shared" si="26"/>
        <v>4.8768996497639714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ht="14" x14ac:dyDescent="0.25">
      <c r="A134" s="13">
        <v>42862</v>
      </c>
      <c r="B134" s="14" t="s">
        <v>12</v>
      </c>
      <c r="C134" s="15">
        <f t="shared" si="20"/>
        <v>4.8886352337178742</v>
      </c>
      <c r="D134" s="16">
        <v>31426</v>
      </c>
      <c r="E134" s="16">
        <v>720</v>
      </c>
      <c r="F134" s="16">
        <v>241</v>
      </c>
      <c r="G134" s="16">
        <v>90</v>
      </c>
      <c r="H134" s="16">
        <v>376</v>
      </c>
      <c r="I134" s="22">
        <f t="shared" si="21"/>
        <v>32853</v>
      </c>
      <c r="J134" s="15">
        <f t="shared" si="22"/>
        <v>4.9094146653273674</v>
      </c>
      <c r="K134" s="16">
        <v>30843</v>
      </c>
      <c r="L134" s="16">
        <v>1110</v>
      </c>
      <c r="M134" s="16">
        <v>306</v>
      </c>
      <c r="N134" s="16">
        <v>120</v>
      </c>
      <c r="O134" s="16">
        <v>474</v>
      </c>
      <c r="P134" s="22">
        <f t="shared" si="23"/>
        <v>32853</v>
      </c>
      <c r="Q134" s="15">
        <f t="shared" si="24"/>
        <v>4.8789151675646059</v>
      </c>
      <c r="R134" s="16">
        <v>30848</v>
      </c>
      <c r="S134" s="16">
        <v>1089</v>
      </c>
      <c r="T134" s="16">
        <v>311</v>
      </c>
      <c r="U134" s="16">
        <v>109</v>
      </c>
      <c r="V134" s="16">
        <v>496</v>
      </c>
      <c r="W134" s="22">
        <f t="shared" si="25"/>
        <v>32853</v>
      </c>
      <c r="X134" s="15">
        <f t="shared" si="26"/>
        <v>4.8775758682616503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ht="14" x14ac:dyDescent="0.25">
      <c r="A135" s="26">
        <v>42863</v>
      </c>
      <c r="B135" s="11" t="s">
        <v>13</v>
      </c>
      <c r="C135" s="7">
        <f t="shared" si="20"/>
        <v>4.8884019154289424</v>
      </c>
      <c r="D135" s="12">
        <v>31428</v>
      </c>
      <c r="E135" s="12">
        <v>720</v>
      </c>
      <c r="F135" s="12">
        <v>242</v>
      </c>
      <c r="G135" s="12">
        <v>90</v>
      </c>
      <c r="H135" s="12">
        <v>376</v>
      </c>
      <c r="I135" s="21">
        <f t="shared" si="21"/>
        <v>32856</v>
      </c>
      <c r="J135" s="7">
        <f t="shared" si="22"/>
        <v>4.9093620647674703</v>
      </c>
      <c r="K135" s="12">
        <v>30840</v>
      </c>
      <c r="L135" s="12">
        <v>1113</v>
      </c>
      <c r="M135" s="12">
        <v>308</v>
      </c>
      <c r="N135" s="12">
        <v>120</v>
      </c>
      <c r="O135" s="12">
        <v>475</v>
      </c>
      <c r="P135" s="21">
        <f t="shared" si="23"/>
        <v>32856</v>
      </c>
      <c r="Q135" s="7">
        <f t="shared" si="24"/>
        <v>4.8785914292671047</v>
      </c>
      <c r="R135" s="12">
        <v>30845</v>
      </c>
      <c r="S135" s="12">
        <v>1092</v>
      </c>
      <c r="T135" s="12">
        <v>313</v>
      </c>
      <c r="U135" s="12">
        <v>109</v>
      </c>
      <c r="V135" s="12">
        <v>497</v>
      </c>
      <c r="W135" s="21">
        <f t="shared" si="25"/>
        <v>32856</v>
      </c>
      <c r="X135" s="7">
        <f t="shared" si="26"/>
        <v>4.8772522522522523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ht="14" x14ac:dyDescent="0.25">
      <c r="A136" s="26">
        <v>42864</v>
      </c>
      <c r="B136" s="11" t="s">
        <v>14</v>
      </c>
      <c r="C136" s="7">
        <f t="shared" si="20"/>
        <v>4.8888821618130818</v>
      </c>
      <c r="D136" s="12">
        <v>31606</v>
      </c>
      <c r="E136" s="12">
        <v>719</v>
      </c>
      <c r="F136" s="12">
        <v>241</v>
      </c>
      <c r="G136" s="12">
        <v>90</v>
      </c>
      <c r="H136" s="12">
        <v>378</v>
      </c>
      <c r="I136" s="21">
        <f t="shared" si="21"/>
        <v>33034</v>
      </c>
      <c r="J136" s="7">
        <f t="shared" si="22"/>
        <v>4.9096990978991339</v>
      </c>
      <c r="K136" s="12">
        <v>31021</v>
      </c>
      <c r="L136" s="12">
        <v>1112</v>
      </c>
      <c r="M136" s="12">
        <v>305</v>
      </c>
      <c r="N136" s="12">
        <v>120</v>
      </c>
      <c r="O136" s="12">
        <v>476</v>
      </c>
      <c r="P136" s="21">
        <f t="shared" si="23"/>
        <v>33034</v>
      </c>
      <c r="Q136" s="7">
        <f t="shared" si="24"/>
        <v>4.8793364412423568</v>
      </c>
      <c r="R136" s="12">
        <v>31018</v>
      </c>
      <c r="S136" s="12">
        <v>1095</v>
      </c>
      <c r="T136" s="12">
        <v>313</v>
      </c>
      <c r="U136" s="12">
        <v>110</v>
      </c>
      <c r="V136" s="12">
        <v>498</v>
      </c>
      <c r="W136" s="21">
        <f t="shared" si="25"/>
        <v>33034</v>
      </c>
      <c r="X136" s="7">
        <f t="shared" si="26"/>
        <v>4.8776109462977537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ht="14" x14ac:dyDescent="0.25">
      <c r="A137" s="26">
        <v>42865</v>
      </c>
      <c r="B137" s="11" t="s">
        <v>15</v>
      </c>
      <c r="C137" s="7">
        <f t="shared" si="20"/>
        <v>4.8895080880802482</v>
      </c>
      <c r="D137" s="12">
        <v>31767</v>
      </c>
      <c r="E137" s="12">
        <v>721</v>
      </c>
      <c r="F137" s="12">
        <v>240</v>
      </c>
      <c r="G137" s="12">
        <v>91</v>
      </c>
      <c r="H137" s="12">
        <v>378</v>
      </c>
      <c r="I137" s="21">
        <f t="shared" si="21"/>
        <v>33197</v>
      </c>
      <c r="J137" s="7">
        <f t="shared" si="22"/>
        <v>4.9100521131427541</v>
      </c>
      <c r="K137" s="12">
        <v>31186</v>
      </c>
      <c r="L137" s="12">
        <v>1112</v>
      </c>
      <c r="M137" s="12">
        <v>306</v>
      </c>
      <c r="N137" s="12">
        <v>120</v>
      </c>
      <c r="O137" s="12">
        <v>473</v>
      </c>
      <c r="P137" s="21">
        <f t="shared" si="23"/>
        <v>33197</v>
      </c>
      <c r="Q137" s="7">
        <f t="shared" si="24"/>
        <v>4.880230141277826</v>
      </c>
      <c r="R137" s="12">
        <v>31179</v>
      </c>
      <c r="S137" s="12">
        <v>1096</v>
      </c>
      <c r="T137" s="12">
        <v>315</v>
      </c>
      <c r="U137" s="12">
        <v>112</v>
      </c>
      <c r="V137" s="12">
        <v>495</v>
      </c>
      <c r="W137" s="21">
        <f t="shared" si="25"/>
        <v>33197</v>
      </c>
      <c r="X137" s="7">
        <f t="shared" si="26"/>
        <v>4.8782420098201644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ht="14" x14ac:dyDescent="0.25">
      <c r="A138" s="26">
        <v>42866</v>
      </c>
      <c r="B138" s="11" t="s">
        <v>16</v>
      </c>
      <c r="C138" s="7">
        <f t="shared" si="20"/>
        <v>4.8903732295970164</v>
      </c>
      <c r="D138" s="12">
        <v>31745</v>
      </c>
      <c r="E138" s="12">
        <v>719</v>
      </c>
      <c r="F138" s="12">
        <v>235</v>
      </c>
      <c r="G138" s="12">
        <v>88</v>
      </c>
      <c r="H138" s="12">
        <v>374</v>
      </c>
      <c r="I138" s="21">
        <f t="shared" si="21"/>
        <v>33161</v>
      </c>
      <c r="J138" s="7">
        <f t="shared" si="22"/>
        <v>4.9110702331051534</v>
      </c>
      <c r="K138" s="12">
        <v>31165</v>
      </c>
      <c r="L138" s="12">
        <v>1109</v>
      </c>
      <c r="M138" s="12">
        <v>300</v>
      </c>
      <c r="N138" s="12">
        <v>117</v>
      </c>
      <c r="O138" s="12">
        <v>470</v>
      </c>
      <c r="P138" s="21">
        <f t="shared" si="23"/>
        <v>33161</v>
      </c>
      <c r="Q138" s="7">
        <f t="shared" si="24"/>
        <v>4.8811857302252646</v>
      </c>
      <c r="R138" s="12">
        <v>31156</v>
      </c>
      <c r="S138" s="12">
        <v>1091</v>
      </c>
      <c r="T138" s="12">
        <v>309</v>
      </c>
      <c r="U138" s="12">
        <v>112</v>
      </c>
      <c r="V138" s="12">
        <v>493</v>
      </c>
      <c r="W138" s="21">
        <f t="shared" si="25"/>
        <v>33161</v>
      </c>
      <c r="X138" s="7">
        <f t="shared" si="26"/>
        <v>4.8788637254606311</v>
      </c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ht="14" x14ac:dyDescent="0.25">
      <c r="A139" s="26">
        <v>42867</v>
      </c>
      <c r="B139" s="11" t="s">
        <v>17</v>
      </c>
      <c r="C139" s="7">
        <f t="shared" si="20"/>
        <v>4.8905594546627942</v>
      </c>
      <c r="D139" s="12">
        <v>31649</v>
      </c>
      <c r="E139" s="12">
        <v>713</v>
      </c>
      <c r="F139" s="12">
        <v>234</v>
      </c>
      <c r="G139" s="12">
        <v>88</v>
      </c>
      <c r="H139" s="12">
        <v>372</v>
      </c>
      <c r="I139" s="21">
        <f t="shared" si="21"/>
        <v>33056</v>
      </c>
      <c r="J139" s="7">
        <f t="shared" si="22"/>
        <v>4.9112717812197486</v>
      </c>
      <c r="K139" s="12">
        <v>31071</v>
      </c>
      <c r="L139" s="12">
        <v>1101</v>
      </c>
      <c r="M139" s="12">
        <v>298</v>
      </c>
      <c r="N139" s="12">
        <v>118</v>
      </c>
      <c r="O139" s="12">
        <v>468</v>
      </c>
      <c r="P139" s="21">
        <f t="shared" si="23"/>
        <v>33056</v>
      </c>
      <c r="Q139" s="7">
        <f t="shared" si="24"/>
        <v>4.8813226040658275</v>
      </c>
      <c r="R139" s="12">
        <v>31060</v>
      </c>
      <c r="S139" s="12">
        <v>1086</v>
      </c>
      <c r="T139" s="12">
        <v>308</v>
      </c>
      <c r="U139" s="12">
        <v>113</v>
      </c>
      <c r="V139" s="12">
        <v>489</v>
      </c>
      <c r="W139" s="21">
        <f t="shared" si="25"/>
        <v>33056</v>
      </c>
      <c r="X139" s="7">
        <f t="shared" si="26"/>
        <v>4.8790839787028073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ht="14" x14ac:dyDescent="0.25">
      <c r="A140" s="26">
        <v>42868</v>
      </c>
      <c r="B140" s="11" t="s">
        <v>18</v>
      </c>
      <c r="C140" s="7">
        <f t="shared" si="20"/>
        <v>4.8908733177148305</v>
      </c>
      <c r="D140" s="12">
        <v>31468</v>
      </c>
      <c r="E140" s="12">
        <v>708</v>
      </c>
      <c r="F140" s="12">
        <v>235</v>
      </c>
      <c r="G140" s="12">
        <v>89</v>
      </c>
      <c r="H140" s="12">
        <v>367</v>
      </c>
      <c r="I140" s="21">
        <f t="shared" si="21"/>
        <v>32867</v>
      </c>
      <c r="J140" s="7">
        <f t="shared" si="22"/>
        <v>4.9113700672406972</v>
      </c>
      <c r="K140" s="12">
        <v>30901</v>
      </c>
      <c r="L140" s="12">
        <v>1090</v>
      </c>
      <c r="M140" s="12">
        <v>296</v>
      </c>
      <c r="N140" s="12">
        <v>117</v>
      </c>
      <c r="O140" s="12">
        <v>463</v>
      </c>
      <c r="P140" s="21">
        <f t="shared" si="23"/>
        <v>32867</v>
      </c>
      <c r="Q140" s="7">
        <f t="shared" si="24"/>
        <v>4.8817963306660177</v>
      </c>
      <c r="R140" s="12">
        <v>30889</v>
      </c>
      <c r="S140" s="12">
        <v>1076</v>
      </c>
      <c r="T140" s="12">
        <v>305</v>
      </c>
      <c r="U140" s="12">
        <v>112</v>
      </c>
      <c r="V140" s="12">
        <v>485</v>
      </c>
      <c r="W140" s="21">
        <f t="shared" si="25"/>
        <v>32867</v>
      </c>
      <c r="X140" s="7">
        <f t="shared" si="26"/>
        <v>4.8794535552377765</v>
      </c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ht="14" x14ac:dyDescent="0.25">
      <c r="A141" s="13">
        <v>42869</v>
      </c>
      <c r="B141" s="14" t="s">
        <v>12</v>
      </c>
      <c r="C141" s="15">
        <f t="shared" si="20"/>
        <v>4.890442533835123</v>
      </c>
      <c r="D141" s="16">
        <v>31288</v>
      </c>
      <c r="E141" s="16">
        <v>703</v>
      </c>
      <c r="F141" s="16">
        <v>237</v>
      </c>
      <c r="G141" s="16">
        <v>89</v>
      </c>
      <c r="H141" s="16">
        <v>366</v>
      </c>
      <c r="I141" s="22">
        <f t="shared" si="21"/>
        <v>32683</v>
      </c>
      <c r="J141" s="15">
        <f t="shared" si="22"/>
        <v>4.9110240797968361</v>
      </c>
      <c r="K141" s="16">
        <v>30723</v>
      </c>
      <c r="L141" s="16">
        <v>1081</v>
      </c>
      <c r="M141" s="16">
        <v>300</v>
      </c>
      <c r="N141" s="16">
        <v>116</v>
      </c>
      <c r="O141" s="16">
        <v>463</v>
      </c>
      <c r="P141" s="22">
        <f t="shared" si="23"/>
        <v>32683</v>
      </c>
      <c r="Q141" s="15">
        <f t="shared" si="24"/>
        <v>4.8812532509255577</v>
      </c>
      <c r="R141" s="16">
        <v>30714</v>
      </c>
      <c r="S141" s="16">
        <v>1067</v>
      </c>
      <c r="T141" s="16">
        <v>305</v>
      </c>
      <c r="U141" s="16">
        <v>112</v>
      </c>
      <c r="V141" s="16">
        <v>485</v>
      </c>
      <c r="W141" s="22">
        <f t="shared" si="25"/>
        <v>32683</v>
      </c>
      <c r="X141" s="15">
        <f t="shared" si="26"/>
        <v>4.8790502707829759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ht="14" x14ac:dyDescent="0.25">
      <c r="A142" s="26">
        <v>42870</v>
      </c>
      <c r="B142" s="11" t="s">
        <v>13</v>
      </c>
      <c r="C142" s="7">
        <f t="shared" si="20"/>
        <v>4.8899512676577634</v>
      </c>
      <c r="D142" s="12">
        <v>31033</v>
      </c>
      <c r="E142" s="12">
        <v>698</v>
      </c>
      <c r="F142" s="12">
        <v>235</v>
      </c>
      <c r="G142" s="12">
        <v>89</v>
      </c>
      <c r="H142" s="12">
        <v>367</v>
      </c>
      <c r="I142" s="21">
        <f t="shared" si="21"/>
        <v>32422</v>
      </c>
      <c r="J142" s="7">
        <f t="shared" si="22"/>
        <v>4.9104620319536121</v>
      </c>
      <c r="K142" s="12">
        <v>30470</v>
      </c>
      <c r="L142" s="12">
        <v>1075</v>
      </c>
      <c r="M142" s="12">
        <v>299</v>
      </c>
      <c r="N142" s="12">
        <v>114</v>
      </c>
      <c r="O142" s="12">
        <v>464</v>
      </c>
      <c r="P142" s="21">
        <f t="shared" si="23"/>
        <v>32422</v>
      </c>
      <c r="Q142" s="7">
        <f t="shared" si="24"/>
        <v>4.8806057615199556</v>
      </c>
      <c r="R142" s="12">
        <v>30467</v>
      </c>
      <c r="S142" s="12">
        <v>1057</v>
      </c>
      <c r="T142" s="12">
        <v>305</v>
      </c>
      <c r="U142" s="12">
        <v>109</v>
      </c>
      <c r="V142" s="12">
        <v>484</v>
      </c>
      <c r="W142" s="21">
        <f t="shared" si="25"/>
        <v>32422</v>
      </c>
      <c r="X142" s="7">
        <f t="shared" si="26"/>
        <v>4.8787860094997226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ht="14" x14ac:dyDescent="0.25">
      <c r="A143" s="26">
        <v>42871</v>
      </c>
      <c r="B143" s="11" t="s">
        <v>14</v>
      </c>
      <c r="C143" s="7">
        <f t="shared" si="20"/>
        <v>4.8901235334285182</v>
      </c>
      <c r="D143" s="12">
        <v>30840</v>
      </c>
      <c r="E143" s="12">
        <v>690</v>
      </c>
      <c r="F143" s="12">
        <v>234</v>
      </c>
      <c r="G143" s="12">
        <v>89</v>
      </c>
      <c r="H143" s="12">
        <v>365</v>
      </c>
      <c r="I143" s="21">
        <f t="shared" si="21"/>
        <v>32218</v>
      </c>
      <c r="J143" s="7">
        <f t="shared" si="22"/>
        <v>4.9104537835992303</v>
      </c>
      <c r="K143" s="12">
        <v>30291</v>
      </c>
      <c r="L143" s="12">
        <v>1054</v>
      </c>
      <c r="M143" s="12">
        <v>296</v>
      </c>
      <c r="N143" s="12">
        <v>114</v>
      </c>
      <c r="O143" s="12">
        <v>463</v>
      </c>
      <c r="P143" s="21">
        <f t="shared" si="23"/>
        <v>32218</v>
      </c>
      <c r="Q143" s="7">
        <f t="shared" si="24"/>
        <v>4.8808119684648332</v>
      </c>
      <c r="R143" s="12">
        <v>30283</v>
      </c>
      <c r="S143" s="12">
        <v>1042</v>
      </c>
      <c r="T143" s="12">
        <v>306</v>
      </c>
      <c r="U143" s="12">
        <v>107</v>
      </c>
      <c r="V143" s="12">
        <v>480</v>
      </c>
      <c r="W143" s="21">
        <f t="shared" si="25"/>
        <v>32218</v>
      </c>
      <c r="X143" s="7">
        <f t="shared" si="26"/>
        <v>4.8791048482214912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ht="14" x14ac:dyDescent="0.25">
      <c r="A144" s="26">
        <v>42872</v>
      </c>
      <c r="B144" s="11" t="s">
        <v>15</v>
      </c>
      <c r="C144" s="7">
        <f t="shared" si="20"/>
        <v>4.890133782743483</v>
      </c>
      <c r="D144" s="12">
        <v>30677</v>
      </c>
      <c r="E144" s="12">
        <v>680</v>
      </c>
      <c r="F144" s="12">
        <v>233</v>
      </c>
      <c r="G144" s="12">
        <v>88</v>
      </c>
      <c r="H144" s="12">
        <v>364</v>
      </c>
      <c r="I144" s="21">
        <f t="shared" si="21"/>
        <v>32042</v>
      </c>
      <c r="J144" s="7">
        <f t="shared" si="22"/>
        <v>4.9105548966980841</v>
      </c>
      <c r="K144" s="12">
        <v>30128</v>
      </c>
      <c r="L144" s="12">
        <v>1040</v>
      </c>
      <c r="M144" s="12">
        <v>297</v>
      </c>
      <c r="N144" s="12">
        <v>113</v>
      </c>
      <c r="O144" s="12">
        <v>464</v>
      </c>
      <c r="P144" s="21">
        <f t="shared" si="23"/>
        <v>32042</v>
      </c>
      <c r="Q144" s="7">
        <f t="shared" si="24"/>
        <v>4.8805005929717247</v>
      </c>
      <c r="R144" s="12">
        <v>30127</v>
      </c>
      <c r="S144" s="12">
        <v>1029</v>
      </c>
      <c r="T144" s="12">
        <v>300</v>
      </c>
      <c r="U144" s="12">
        <v>107</v>
      </c>
      <c r="V144" s="12">
        <v>479</v>
      </c>
      <c r="W144" s="21">
        <f t="shared" si="25"/>
        <v>32042</v>
      </c>
      <c r="X144" s="7">
        <f t="shared" si="26"/>
        <v>4.8793458585606393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ht="14" x14ac:dyDescent="0.25">
      <c r="A145" s="26">
        <v>42873</v>
      </c>
      <c r="B145" s="11" t="s">
        <v>16</v>
      </c>
      <c r="C145" s="7">
        <f t="shared" si="20"/>
        <v>4.8906794242309788</v>
      </c>
      <c r="D145" s="12">
        <v>30425</v>
      </c>
      <c r="E145" s="12">
        <v>674</v>
      </c>
      <c r="F145" s="12">
        <v>228</v>
      </c>
      <c r="G145" s="12">
        <v>87</v>
      </c>
      <c r="H145" s="12">
        <v>358</v>
      </c>
      <c r="I145" s="21">
        <f t="shared" si="21"/>
        <v>31772</v>
      </c>
      <c r="J145" s="7">
        <f t="shared" si="22"/>
        <v>4.911148180788115</v>
      </c>
      <c r="K145" s="12">
        <v>29876</v>
      </c>
      <c r="L145" s="12">
        <v>1035</v>
      </c>
      <c r="M145" s="12">
        <v>297</v>
      </c>
      <c r="N145" s="12">
        <v>110</v>
      </c>
      <c r="O145" s="12">
        <v>454</v>
      </c>
      <c r="P145" s="21">
        <f t="shared" si="23"/>
        <v>31772</v>
      </c>
      <c r="Q145" s="7">
        <f t="shared" si="24"/>
        <v>4.8811846909228249</v>
      </c>
      <c r="R145" s="12">
        <v>29872</v>
      </c>
      <c r="S145" s="12">
        <v>1026</v>
      </c>
      <c r="T145" s="12">
        <v>297</v>
      </c>
      <c r="U145" s="12">
        <v>106</v>
      </c>
      <c r="V145" s="12">
        <v>471</v>
      </c>
      <c r="W145" s="21">
        <f t="shared" si="25"/>
        <v>31772</v>
      </c>
      <c r="X145" s="7">
        <f t="shared" si="26"/>
        <v>4.8797054009819965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ht="14" x14ac:dyDescent="0.25">
      <c r="A146" s="26">
        <v>42874</v>
      </c>
      <c r="B146" s="11" t="s">
        <v>17</v>
      </c>
      <c r="C146" s="7">
        <f t="shared" si="20"/>
        <v>4.8903526915937414</v>
      </c>
      <c r="D146" s="12">
        <v>30096</v>
      </c>
      <c r="E146" s="12">
        <v>660</v>
      </c>
      <c r="F146" s="12">
        <v>225</v>
      </c>
      <c r="G146" s="12">
        <v>86</v>
      </c>
      <c r="H146" s="12">
        <v>358</v>
      </c>
      <c r="I146" s="21">
        <f t="shared" si="21"/>
        <v>31425</v>
      </c>
      <c r="J146" s="7">
        <f t="shared" si="22"/>
        <v>4.9108989657915672</v>
      </c>
      <c r="K146" s="12">
        <v>29549</v>
      </c>
      <c r="L146" s="12">
        <v>1020</v>
      </c>
      <c r="M146" s="12">
        <v>291</v>
      </c>
      <c r="N146" s="12">
        <v>109</v>
      </c>
      <c r="O146" s="12">
        <v>456</v>
      </c>
      <c r="P146" s="21">
        <f t="shared" si="23"/>
        <v>31425</v>
      </c>
      <c r="Q146" s="7">
        <f t="shared" si="24"/>
        <v>4.8805727923627682</v>
      </c>
      <c r="R146" s="12">
        <v>29549</v>
      </c>
      <c r="S146" s="12">
        <v>1015</v>
      </c>
      <c r="T146" s="12">
        <v>287</v>
      </c>
      <c r="U146" s="12">
        <v>101</v>
      </c>
      <c r="V146" s="12">
        <v>473</v>
      </c>
      <c r="W146" s="21">
        <f t="shared" si="25"/>
        <v>31425</v>
      </c>
      <c r="X146" s="7">
        <f t="shared" si="26"/>
        <v>4.8795863166268898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ht="14" x14ac:dyDescent="0.25">
      <c r="A147" s="26">
        <v>42875</v>
      </c>
      <c r="B147" s="11" t="s">
        <v>18</v>
      </c>
      <c r="C147" s="7">
        <f t="shared" si="20"/>
        <v>4.8911658435422147</v>
      </c>
      <c r="D147" s="12">
        <v>29872</v>
      </c>
      <c r="E147" s="12">
        <v>649</v>
      </c>
      <c r="F147" s="12">
        <v>224</v>
      </c>
      <c r="G147" s="12">
        <v>83</v>
      </c>
      <c r="H147" s="12">
        <v>354</v>
      </c>
      <c r="I147" s="21">
        <f t="shared" si="21"/>
        <v>31182</v>
      </c>
      <c r="J147" s="7">
        <f t="shared" si="22"/>
        <v>4.9114232570072476</v>
      </c>
      <c r="K147" s="12">
        <v>29332</v>
      </c>
      <c r="L147" s="12">
        <v>1006</v>
      </c>
      <c r="M147" s="12">
        <v>285</v>
      </c>
      <c r="N147" s="12">
        <v>107</v>
      </c>
      <c r="O147" s="12">
        <v>452</v>
      </c>
      <c r="P147" s="21">
        <f t="shared" si="23"/>
        <v>31182</v>
      </c>
      <c r="Q147" s="7">
        <f t="shared" si="24"/>
        <v>4.8811814508370217</v>
      </c>
      <c r="R147" s="12">
        <v>29340</v>
      </c>
      <c r="S147" s="12">
        <v>998</v>
      </c>
      <c r="T147" s="12">
        <v>280</v>
      </c>
      <c r="U147" s="12">
        <v>100</v>
      </c>
      <c r="V147" s="12">
        <v>464</v>
      </c>
      <c r="W147" s="21">
        <f t="shared" si="25"/>
        <v>31182</v>
      </c>
      <c r="X147" s="7">
        <f t="shared" si="26"/>
        <v>4.880892822782374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ht="14" x14ac:dyDescent="0.25">
      <c r="A148" s="13">
        <v>42876</v>
      </c>
      <c r="B148" s="14" t="s">
        <v>12</v>
      </c>
      <c r="C148" s="15">
        <f t="shared" si="20"/>
        <v>4.8914718628754228</v>
      </c>
      <c r="D148" s="16">
        <v>29554</v>
      </c>
      <c r="E148" s="16">
        <v>636</v>
      </c>
      <c r="F148" s="16">
        <v>220</v>
      </c>
      <c r="G148" s="16">
        <v>81</v>
      </c>
      <c r="H148" s="16">
        <v>352</v>
      </c>
      <c r="I148" s="22">
        <f t="shared" si="21"/>
        <v>30843</v>
      </c>
      <c r="J148" s="15">
        <f t="shared" si="22"/>
        <v>4.911584476218267</v>
      </c>
      <c r="K148" s="16">
        <v>29024</v>
      </c>
      <c r="L148" s="16">
        <v>986</v>
      </c>
      <c r="M148" s="16">
        <v>277</v>
      </c>
      <c r="N148" s="16">
        <v>107</v>
      </c>
      <c r="O148" s="16">
        <v>449</v>
      </c>
      <c r="P148" s="22">
        <f t="shared" si="23"/>
        <v>30843</v>
      </c>
      <c r="Q148" s="15">
        <f t="shared" si="24"/>
        <v>4.8814317673378076</v>
      </c>
      <c r="R148" s="16">
        <v>29034</v>
      </c>
      <c r="S148" s="16">
        <v>976</v>
      </c>
      <c r="T148" s="16">
        <v>276</v>
      </c>
      <c r="U148" s="16">
        <v>98</v>
      </c>
      <c r="V148" s="16">
        <v>459</v>
      </c>
      <c r="W148" s="22">
        <f t="shared" si="25"/>
        <v>30843</v>
      </c>
      <c r="X148" s="15">
        <f t="shared" si="26"/>
        <v>4.8813993450701938</v>
      </c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ht="14" x14ac:dyDescent="0.25">
      <c r="A149" s="26">
        <v>42877</v>
      </c>
      <c r="B149" s="11" t="s">
        <v>13</v>
      </c>
      <c r="C149" s="7">
        <f t="shared" si="20"/>
        <v>4.892880555919759</v>
      </c>
      <c r="D149" s="12">
        <v>29238</v>
      </c>
      <c r="E149" s="12">
        <v>628</v>
      </c>
      <c r="F149" s="12">
        <v>220</v>
      </c>
      <c r="G149" s="12">
        <v>79</v>
      </c>
      <c r="H149" s="12">
        <v>343</v>
      </c>
      <c r="I149" s="21">
        <f t="shared" si="21"/>
        <v>30508</v>
      </c>
      <c r="J149" s="7">
        <f t="shared" si="22"/>
        <v>4.9122525239281503</v>
      </c>
      <c r="K149" s="12">
        <v>28726</v>
      </c>
      <c r="L149" s="12">
        <v>963</v>
      </c>
      <c r="M149" s="12">
        <v>276</v>
      </c>
      <c r="N149" s="12">
        <v>104</v>
      </c>
      <c r="O149" s="12">
        <v>439</v>
      </c>
      <c r="P149" s="21">
        <f t="shared" si="23"/>
        <v>30508</v>
      </c>
      <c r="Q149" s="7">
        <f t="shared" si="24"/>
        <v>4.8825553953061496</v>
      </c>
      <c r="R149" s="12">
        <v>28746</v>
      </c>
      <c r="S149" s="12">
        <v>956</v>
      </c>
      <c r="T149" s="12">
        <v>271</v>
      </c>
      <c r="U149" s="12">
        <v>94</v>
      </c>
      <c r="V149" s="12">
        <v>441</v>
      </c>
      <c r="W149" s="21">
        <f t="shared" si="25"/>
        <v>30508</v>
      </c>
      <c r="X149" s="7">
        <f t="shared" si="26"/>
        <v>4.8838337485249772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ht="14" x14ac:dyDescent="0.25">
      <c r="A150" s="26">
        <v>42878</v>
      </c>
      <c r="B150" s="11" t="s">
        <v>14</v>
      </c>
      <c r="C150" s="7">
        <f t="shared" si="20"/>
        <v>4.8938089110326546</v>
      </c>
      <c r="D150" s="12">
        <v>29054</v>
      </c>
      <c r="E150" s="12">
        <v>619</v>
      </c>
      <c r="F150" s="12">
        <v>217</v>
      </c>
      <c r="G150" s="12">
        <v>78</v>
      </c>
      <c r="H150" s="12">
        <v>339</v>
      </c>
      <c r="I150" s="21">
        <f t="shared" si="21"/>
        <v>30307</v>
      </c>
      <c r="J150" s="7">
        <f t="shared" si="22"/>
        <v>4.912792424192431</v>
      </c>
      <c r="K150" s="12">
        <v>28541</v>
      </c>
      <c r="L150" s="12">
        <v>961</v>
      </c>
      <c r="M150" s="12">
        <v>270</v>
      </c>
      <c r="N150" s="12">
        <v>104</v>
      </c>
      <c r="O150" s="12">
        <v>431</v>
      </c>
      <c r="P150" s="21">
        <f t="shared" si="23"/>
        <v>30307</v>
      </c>
      <c r="Q150" s="7">
        <f t="shared" si="24"/>
        <v>4.8832942884482131</v>
      </c>
      <c r="R150" s="12">
        <v>28572</v>
      </c>
      <c r="S150" s="12">
        <v>948</v>
      </c>
      <c r="T150" s="12">
        <v>264</v>
      </c>
      <c r="U150" s="12">
        <v>93</v>
      </c>
      <c r="V150" s="12">
        <v>430</v>
      </c>
      <c r="W150" s="21">
        <f t="shared" si="25"/>
        <v>30307</v>
      </c>
      <c r="X150" s="7">
        <f t="shared" si="26"/>
        <v>4.8853400204573205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ht="14" x14ac:dyDescent="0.25">
      <c r="A151" s="26">
        <v>42879</v>
      </c>
      <c r="B151" s="11" t="s">
        <v>15</v>
      </c>
      <c r="C151" s="7">
        <f t="shared" si="20"/>
        <v>4.8944280552885404</v>
      </c>
      <c r="D151" s="12">
        <v>28931</v>
      </c>
      <c r="E151" s="12">
        <v>611</v>
      </c>
      <c r="F151" s="12">
        <v>214</v>
      </c>
      <c r="G151" s="12">
        <v>77</v>
      </c>
      <c r="H151" s="12">
        <v>336</v>
      </c>
      <c r="I151" s="21">
        <f t="shared" si="21"/>
        <v>30169</v>
      </c>
      <c r="J151" s="7">
        <f t="shared" si="22"/>
        <v>4.9133547681394809</v>
      </c>
      <c r="K151" s="12">
        <v>28425</v>
      </c>
      <c r="L151" s="12">
        <v>947</v>
      </c>
      <c r="M151" s="12">
        <v>264</v>
      </c>
      <c r="N151" s="12">
        <v>103</v>
      </c>
      <c r="O151" s="12">
        <v>430</v>
      </c>
      <c r="P151" s="21">
        <f t="shared" si="23"/>
        <v>30169</v>
      </c>
      <c r="Q151" s="7">
        <f t="shared" si="24"/>
        <v>4.8838542875136728</v>
      </c>
      <c r="R151" s="12">
        <v>28459</v>
      </c>
      <c r="S151" s="12">
        <v>933</v>
      </c>
      <c r="T151" s="12">
        <v>256</v>
      </c>
      <c r="U151" s="12">
        <v>92</v>
      </c>
      <c r="V151" s="12">
        <v>429</v>
      </c>
      <c r="W151" s="21">
        <f t="shared" si="25"/>
        <v>30169</v>
      </c>
      <c r="X151" s="7">
        <f t="shared" si="26"/>
        <v>4.8860751102124693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ht="14" x14ac:dyDescent="0.25">
      <c r="A152" s="26">
        <v>42880</v>
      </c>
      <c r="B152" s="11" t="s">
        <v>16</v>
      </c>
      <c r="C152" s="7">
        <f t="shared" si="20"/>
        <v>4.8948551087379721</v>
      </c>
      <c r="D152" s="12">
        <v>28745</v>
      </c>
      <c r="E152" s="12">
        <v>599</v>
      </c>
      <c r="F152" s="12">
        <v>212</v>
      </c>
      <c r="G152" s="12">
        <v>74</v>
      </c>
      <c r="H152" s="12">
        <v>335</v>
      </c>
      <c r="I152" s="21">
        <f t="shared" si="21"/>
        <v>29965</v>
      </c>
      <c r="J152" s="7">
        <f t="shared" si="22"/>
        <v>4.9137326881361592</v>
      </c>
      <c r="K152" s="12">
        <v>28238</v>
      </c>
      <c r="L152" s="12">
        <v>942</v>
      </c>
      <c r="M152" s="12">
        <v>255</v>
      </c>
      <c r="N152" s="12">
        <v>103</v>
      </c>
      <c r="O152" s="12">
        <v>427</v>
      </c>
      <c r="P152" s="21">
        <f t="shared" si="23"/>
        <v>29965</v>
      </c>
      <c r="Q152" s="7">
        <f t="shared" si="24"/>
        <v>4.8842316035374607</v>
      </c>
      <c r="R152" s="12">
        <v>28275</v>
      </c>
      <c r="S152" s="12">
        <v>922</v>
      </c>
      <c r="T152" s="12">
        <v>252</v>
      </c>
      <c r="U152" s="12">
        <v>92</v>
      </c>
      <c r="V152" s="12">
        <v>424</v>
      </c>
      <c r="W152" s="21">
        <f t="shared" si="25"/>
        <v>29965</v>
      </c>
      <c r="X152" s="7">
        <f t="shared" si="26"/>
        <v>4.8866010345402966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ht="14" x14ac:dyDescent="0.25">
      <c r="A153" s="26">
        <v>42881</v>
      </c>
      <c r="B153" s="11" t="s">
        <v>17</v>
      </c>
      <c r="C153" s="7">
        <f t="shared" si="20"/>
        <v>4.8957806049561867</v>
      </c>
      <c r="D153" s="12">
        <v>28435</v>
      </c>
      <c r="E153" s="12">
        <v>591</v>
      </c>
      <c r="F153" s="12">
        <v>206</v>
      </c>
      <c r="G153" s="12">
        <v>73</v>
      </c>
      <c r="H153" s="12">
        <v>328</v>
      </c>
      <c r="I153" s="21">
        <f t="shared" si="21"/>
        <v>29633</v>
      </c>
      <c r="J153" s="7">
        <f t="shared" si="22"/>
        <v>4.9144872270779203</v>
      </c>
      <c r="K153" s="12">
        <v>27929</v>
      </c>
      <c r="L153" s="12">
        <v>939</v>
      </c>
      <c r="M153" s="12">
        <v>249</v>
      </c>
      <c r="N153" s="12">
        <v>99</v>
      </c>
      <c r="O153" s="12">
        <v>417</v>
      </c>
      <c r="P153" s="21">
        <f t="shared" si="23"/>
        <v>29633</v>
      </c>
      <c r="Q153" s="7">
        <f t="shared" si="24"/>
        <v>4.8851955590051634</v>
      </c>
      <c r="R153" s="12">
        <v>27971</v>
      </c>
      <c r="S153" s="12">
        <v>914</v>
      </c>
      <c r="T153" s="12">
        <v>244</v>
      </c>
      <c r="U153" s="12">
        <v>89</v>
      </c>
      <c r="V153" s="12">
        <v>415</v>
      </c>
      <c r="W153" s="21">
        <f t="shared" si="25"/>
        <v>29633</v>
      </c>
      <c r="X153" s="7">
        <f t="shared" si="26"/>
        <v>4.8876590287854755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ht="14" x14ac:dyDescent="0.25">
      <c r="A154" s="26">
        <v>42882</v>
      </c>
      <c r="B154" s="11" t="s">
        <v>18</v>
      </c>
      <c r="C154" s="7">
        <f t="shared" si="20"/>
        <v>4.8964437638250802</v>
      </c>
      <c r="D154" s="12">
        <v>28201</v>
      </c>
      <c r="E154" s="12">
        <v>584</v>
      </c>
      <c r="F154" s="12">
        <v>204</v>
      </c>
      <c r="G154" s="12">
        <v>73</v>
      </c>
      <c r="H154" s="12">
        <v>323</v>
      </c>
      <c r="I154" s="21">
        <f t="shared" si="21"/>
        <v>29385</v>
      </c>
      <c r="J154" s="7">
        <f t="shared" si="22"/>
        <v>4.9148204866428449</v>
      </c>
      <c r="K154" s="12">
        <v>27711</v>
      </c>
      <c r="L154" s="12">
        <v>919</v>
      </c>
      <c r="M154" s="12">
        <v>247</v>
      </c>
      <c r="N154" s="12">
        <v>98</v>
      </c>
      <c r="O154" s="12">
        <v>410</v>
      </c>
      <c r="P154" s="21">
        <f t="shared" si="23"/>
        <v>29385</v>
      </c>
      <c r="Q154" s="7">
        <f t="shared" si="24"/>
        <v>4.8860983494980434</v>
      </c>
      <c r="R154" s="12">
        <v>27751</v>
      </c>
      <c r="S154" s="12">
        <v>897</v>
      </c>
      <c r="T154" s="12">
        <v>240</v>
      </c>
      <c r="U154" s="12">
        <v>86</v>
      </c>
      <c r="V154" s="12">
        <v>411</v>
      </c>
      <c r="W154" s="21">
        <f t="shared" si="25"/>
        <v>29385</v>
      </c>
      <c r="X154" s="7">
        <f t="shared" si="26"/>
        <v>4.888412455334354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ht="14" x14ac:dyDescent="0.25">
      <c r="A155" s="13">
        <v>42883</v>
      </c>
      <c r="B155" s="14" t="s">
        <v>12</v>
      </c>
      <c r="C155" s="15">
        <f t="shared" si="20"/>
        <v>4.8985022472039264</v>
      </c>
      <c r="D155" s="16">
        <v>27851</v>
      </c>
      <c r="E155" s="16">
        <v>566</v>
      </c>
      <c r="F155" s="16">
        <v>198</v>
      </c>
      <c r="G155" s="16">
        <v>72</v>
      </c>
      <c r="H155" s="16">
        <v>312</v>
      </c>
      <c r="I155" s="22">
        <f t="shared" si="21"/>
        <v>28999</v>
      </c>
      <c r="J155" s="15">
        <f t="shared" si="22"/>
        <v>4.916341942825615</v>
      </c>
      <c r="K155" s="16">
        <v>27371</v>
      </c>
      <c r="L155" s="16">
        <v>897</v>
      </c>
      <c r="M155" s="16">
        <v>242</v>
      </c>
      <c r="N155" s="16">
        <v>92</v>
      </c>
      <c r="O155" s="16">
        <v>397</v>
      </c>
      <c r="P155" s="22">
        <f t="shared" si="23"/>
        <v>28999</v>
      </c>
      <c r="Q155" s="15">
        <f t="shared" si="24"/>
        <v>4.8880995896410218</v>
      </c>
      <c r="R155" s="16">
        <v>27415</v>
      </c>
      <c r="S155" s="16">
        <v>877</v>
      </c>
      <c r="T155" s="16">
        <v>231</v>
      </c>
      <c r="U155" s="16">
        <v>84</v>
      </c>
      <c r="V155" s="16">
        <v>392</v>
      </c>
      <c r="W155" s="22">
        <f t="shared" si="25"/>
        <v>28999</v>
      </c>
      <c r="X155" s="15">
        <f t="shared" si="26"/>
        <v>4.8910652091451432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ht="14" x14ac:dyDescent="0.25">
      <c r="A156" s="26">
        <v>42884</v>
      </c>
      <c r="B156" s="11" t="s">
        <v>13</v>
      </c>
      <c r="C156" s="7">
        <f t="shared" si="20"/>
        <v>4.8999035635028525</v>
      </c>
      <c r="D156" s="12">
        <v>27570</v>
      </c>
      <c r="E156" s="12">
        <v>554</v>
      </c>
      <c r="F156" s="12">
        <v>191</v>
      </c>
      <c r="G156" s="12">
        <v>71</v>
      </c>
      <c r="H156" s="12">
        <v>303</v>
      </c>
      <c r="I156" s="21">
        <f t="shared" si="21"/>
        <v>28689</v>
      </c>
      <c r="J156" s="7">
        <f t="shared" si="22"/>
        <v>4.9177036494823803</v>
      </c>
      <c r="K156" s="12">
        <v>27093</v>
      </c>
      <c r="L156" s="12">
        <v>883</v>
      </c>
      <c r="M156" s="12">
        <v>236</v>
      </c>
      <c r="N156" s="12">
        <v>92</v>
      </c>
      <c r="O156" s="12">
        <v>385</v>
      </c>
      <c r="P156" s="21">
        <f t="shared" si="23"/>
        <v>28689</v>
      </c>
      <c r="Q156" s="7">
        <f t="shared" si="24"/>
        <v>4.8894698316427903</v>
      </c>
      <c r="R156" s="12">
        <v>27136</v>
      </c>
      <c r="S156" s="12">
        <v>865</v>
      </c>
      <c r="T156" s="12">
        <v>226</v>
      </c>
      <c r="U156" s="12">
        <v>82</v>
      </c>
      <c r="V156" s="12">
        <v>380</v>
      </c>
      <c r="W156" s="21">
        <f t="shared" si="25"/>
        <v>28689</v>
      </c>
      <c r="X156" s="7">
        <f t="shared" si="26"/>
        <v>4.892537209383387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ht="14" x14ac:dyDescent="0.25">
      <c r="A157" s="26">
        <v>42885</v>
      </c>
      <c r="B157" s="11" t="s">
        <v>14</v>
      </c>
      <c r="C157" s="7">
        <f t="shared" si="20"/>
        <v>4.9018658244136395</v>
      </c>
      <c r="D157" s="12">
        <v>27398</v>
      </c>
      <c r="E157" s="12">
        <v>543</v>
      </c>
      <c r="F157" s="12">
        <v>191</v>
      </c>
      <c r="G157" s="12">
        <v>70</v>
      </c>
      <c r="H157" s="12">
        <v>293</v>
      </c>
      <c r="I157" s="21">
        <f t="shared" si="21"/>
        <v>28495</v>
      </c>
      <c r="J157" s="7">
        <f t="shared" si="22"/>
        <v>4.9190384277943497</v>
      </c>
      <c r="K157" s="12">
        <v>26933</v>
      </c>
      <c r="L157" s="12">
        <v>870</v>
      </c>
      <c r="M157" s="12">
        <v>228</v>
      </c>
      <c r="N157" s="12">
        <v>90</v>
      </c>
      <c r="O157" s="12">
        <v>374</v>
      </c>
      <c r="P157" s="21">
        <f t="shared" si="23"/>
        <v>28495</v>
      </c>
      <c r="Q157" s="7">
        <f t="shared" si="24"/>
        <v>4.891489735041235</v>
      </c>
      <c r="R157" s="12">
        <v>26979</v>
      </c>
      <c r="S157" s="12">
        <v>851</v>
      </c>
      <c r="T157" s="12">
        <v>220</v>
      </c>
      <c r="U157" s="12">
        <v>81</v>
      </c>
      <c r="V157" s="12">
        <v>364</v>
      </c>
      <c r="W157" s="21">
        <f t="shared" si="25"/>
        <v>28495</v>
      </c>
      <c r="X157" s="7">
        <f t="shared" si="26"/>
        <v>4.8950693104053347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ht="14" x14ac:dyDescent="0.25">
      <c r="A158" s="26">
        <v>42886</v>
      </c>
      <c r="B158" s="11" t="s">
        <v>15</v>
      </c>
      <c r="C158" s="7">
        <f t="shared" si="20"/>
        <v>4.9025795053003529</v>
      </c>
      <c r="D158" s="12">
        <v>27213</v>
      </c>
      <c r="E158" s="12">
        <v>541</v>
      </c>
      <c r="F158" s="12">
        <v>188</v>
      </c>
      <c r="G158" s="12">
        <v>69</v>
      </c>
      <c r="H158" s="12">
        <v>289</v>
      </c>
      <c r="I158" s="21">
        <f t="shared" si="21"/>
        <v>28300</v>
      </c>
      <c r="J158" s="7">
        <f t="shared" si="22"/>
        <v>4.9194346289752646</v>
      </c>
      <c r="K158" s="12">
        <v>26756</v>
      </c>
      <c r="L158" s="12">
        <v>862</v>
      </c>
      <c r="M158" s="12">
        <v>226</v>
      </c>
      <c r="N158" s="12">
        <v>89</v>
      </c>
      <c r="O158" s="12">
        <v>367</v>
      </c>
      <c r="P158" s="21">
        <f t="shared" si="23"/>
        <v>28300</v>
      </c>
      <c r="Q158" s="7">
        <f t="shared" si="24"/>
        <v>4.89226148409894</v>
      </c>
      <c r="R158" s="12">
        <v>26800</v>
      </c>
      <c r="S158" s="12">
        <v>848</v>
      </c>
      <c r="T158" s="12">
        <v>218</v>
      </c>
      <c r="U158" s="12">
        <v>78</v>
      </c>
      <c r="V158" s="12">
        <v>356</v>
      </c>
      <c r="W158" s="21">
        <f t="shared" si="25"/>
        <v>28300</v>
      </c>
      <c r="X158" s="7">
        <f t="shared" si="26"/>
        <v>4.896042402826855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ht="14" x14ac:dyDescent="0.25">
      <c r="A159" s="27">
        <v>42856</v>
      </c>
      <c r="B159" s="11" t="s">
        <v>19</v>
      </c>
      <c r="C159" s="7">
        <f t="shared" ref="C159:X159" si="27">AVERAGE(C128:C158)</f>
        <v>4.8918722460904016</v>
      </c>
      <c r="D159" s="12">
        <f t="shared" si="27"/>
        <v>30155.387096774193</v>
      </c>
      <c r="E159" s="12">
        <f t="shared" si="27"/>
        <v>663.06451612903231</v>
      </c>
      <c r="F159" s="12">
        <f t="shared" si="27"/>
        <v>225.29032258064515</v>
      </c>
      <c r="G159" s="12">
        <f t="shared" si="27"/>
        <v>83.774193548387103</v>
      </c>
      <c r="H159" s="12">
        <f t="shared" si="27"/>
        <v>354.16129032258067</v>
      </c>
      <c r="I159" s="12">
        <f t="shared" si="27"/>
        <v>31481.677419354837</v>
      </c>
      <c r="J159" s="7">
        <f t="shared" si="27"/>
        <v>4.9117799582323958</v>
      </c>
      <c r="K159" s="12">
        <f t="shared" si="27"/>
        <v>29611.354838709678</v>
      </c>
      <c r="L159" s="12">
        <f t="shared" si="27"/>
        <v>1027.741935483871</v>
      </c>
      <c r="M159" s="12">
        <f t="shared" si="27"/>
        <v>283.54838709677421</v>
      </c>
      <c r="N159" s="12">
        <f t="shared" si="27"/>
        <v>110.16129032258064</v>
      </c>
      <c r="O159" s="12">
        <f t="shared" si="27"/>
        <v>448.87096774193549</v>
      </c>
      <c r="P159" s="12">
        <f t="shared" si="27"/>
        <v>31481.677419354837</v>
      </c>
      <c r="Q159" s="7">
        <f t="shared" si="27"/>
        <v>4.8819861560354196</v>
      </c>
      <c r="R159" s="12">
        <f t="shared" si="27"/>
        <v>29623.451612903227</v>
      </c>
      <c r="S159" s="12">
        <f t="shared" si="27"/>
        <v>1011.3225806451613</v>
      </c>
      <c r="T159" s="12">
        <f t="shared" si="27"/>
        <v>284.80645161290323</v>
      </c>
      <c r="U159" s="12">
        <f t="shared" si="27"/>
        <v>101.2258064516129</v>
      </c>
      <c r="V159" s="12">
        <f t="shared" si="27"/>
        <v>460.87096774193549</v>
      </c>
      <c r="W159" s="12">
        <f t="shared" si="27"/>
        <v>31481.677419354837</v>
      </c>
      <c r="X159" s="7">
        <f t="shared" si="27"/>
        <v>4.8818506240033894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ht="12.75" customHeight="1" x14ac:dyDescent="0.25">
      <c r="A160" s="10">
        <v>42887</v>
      </c>
      <c r="B160" s="11" t="s">
        <v>16</v>
      </c>
      <c r="C160" s="7">
        <f t="shared" ref="C160:C189" si="28">AVERAGE(J160,Q160,X160)</f>
        <v>4.9034483574742032</v>
      </c>
      <c r="D160" s="12">
        <v>27094</v>
      </c>
      <c r="E160" s="12">
        <v>530</v>
      </c>
      <c r="F160" s="12">
        <v>189</v>
      </c>
      <c r="G160" s="12">
        <v>69</v>
      </c>
      <c r="H160" s="12">
        <v>286</v>
      </c>
      <c r="I160" s="21">
        <f t="shared" ref="I160:I189" si="29">SUM(D160:H160)</f>
        <v>28168</v>
      </c>
      <c r="J160" s="7">
        <f t="shared" ref="J160:J189" si="30">(D160*5+E160*4+F160*3+G160*2+H160*1)/I160</f>
        <v>4.9198026128940642</v>
      </c>
      <c r="K160" s="12">
        <v>26643</v>
      </c>
      <c r="L160" s="12">
        <v>850</v>
      </c>
      <c r="M160" s="12">
        <v>228</v>
      </c>
      <c r="N160" s="12">
        <v>86</v>
      </c>
      <c r="O160" s="12">
        <v>361</v>
      </c>
      <c r="P160" s="21">
        <f t="shared" ref="P160:P189" si="31">SUM(K160:O160)</f>
        <v>28168</v>
      </c>
      <c r="Q160" s="7">
        <f t="shared" ref="Q160:Q189" si="32">(K160*5+L160*4+M160*3+N160*2+O160*1)/P160</f>
        <v>4.8932121556376034</v>
      </c>
      <c r="R160" s="12">
        <v>26689</v>
      </c>
      <c r="S160" s="12">
        <v>838</v>
      </c>
      <c r="T160" s="12">
        <v>218</v>
      </c>
      <c r="U160" s="12">
        <v>74</v>
      </c>
      <c r="V160" s="12">
        <v>349</v>
      </c>
      <c r="W160" s="21">
        <f t="shared" ref="W160:W189" si="33">SUM(R160:V160)</f>
        <v>28168</v>
      </c>
      <c r="X160" s="7">
        <f t="shared" ref="X160:X189" si="34">(R160*5+S160*4+T160*3+U160*2+V160*1)/W160</f>
        <v>4.8973303038909402</v>
      </c>
    </row>
    <row r="161" spans="1:24" ht="12.75" customHeight="1" x14ac:dyDescent="0.25">
      <c r="A161" s="10">
        <v>42888</v>
      </c>
      <c r="B161" s="11" t="s">
        <v>17</v>
      </c>
      <c r="C161" s="7">
        <f t="shared" si="28"/>
        <v>4.9048995124271615</v>
      </c>
      <c r="D161" s="12">
        <v>26972</v>
      </c>
      <c r="E161" s="12">
        <v>527</v>
      </c>
      <c r="F161" s="12">
        <v>187</v>
      </c>
      <c r="G161" s="12">
        <v>67</v>
      </c>
      <c r="H161" s="12">
        <v>277</v>
      </c>
      <c r="I161" s="21">
        <f t="shared" si="29"/>
        <v>28030</v>
      </c>
      <c r="J161" s="7">
        <f t="shared" si="30"/>
        <v>4.9211559043881552</v>
      </c>
      <c r="K161" s="12">
        <v>26528</v>
      </c>
      <c r="L161" s="12">
        <v>838</v>
      </c>
      <c r="M161" s="12">
        <v>227</v>
      </c>
      <c r="N161" s="12">
        <v>85</v>
      </c>
      <c r="O161" s="12">
        <v>352</v>
      </c>
      <c r="P161" s="21">
        <f t="shared" si="31"/>
        <v>28030</v>
      </c>
      <c r="Q161" s="7">
        <f t="shared" si="32"/>
        <v>4.8945772386728503</v>
      </c>
      <c r="R161" s="12">
        <v>26575</v>
      </c>
      <c r="S161" s="12">
        <v>827</v>
      </c>
      <c r="T161" s="12">
        <v>216</v>
      </c>
      <c r="U161" s="12">
        <v>75</v>
      </c>
      <c r="V161" s="12">
        <v>337</v>
      </c>
      <c r="W161" s="21">
        <f t="shared" si="33"/>
        <v>28030</v>
      </c>
      <c r="X161" s="7">
        <f t="shared" si="34"/>
        <v>4.8989653942204781</v>
      </c>
    </row>
    <row r="162" spans="1:24" ht="12.75" customHeight="1" x14ac:dyDescent="0.25">
      <c r="A162" s="10">
        <v>42889</v>
      </c>
      <c r="B162" s="11" t="s">
        <v>18</v>
      </c>
      <c r="C162" s="7">
        <f t="shared" si="28"/>
        <v>4.9057030868389395</v>
      </c>
      <c r="D162" s="12">
        <v>26935</v>
      </c>
      <c r="E162" s="12">
        <v>521</v>
      </c>
      <c r="F162" s="12">
        <v>182</v>
      </c>
      <c r="G162" s="12">
        <v>66</v>
      </c>
      <c r="H162" s="12">
        <v>275</v>
      </c>
      <c r="I162" s="21">
        <f t="shared" si="29"/>
        <v>27979</v>
      </c>
      <c r="J162" s="7">
        <f t="shared" si="30"/>
        <v>4.9219771971836019</v>
      </c>
      <c r="K162" s="12">
        <v>26491</v>
      </c>
      <c r="L162" s="12">
        <v>829</v>
      </c>
      <c r="M162" s="12">
        <v>222</v>
      </c>
      <c r="N162" s="12">
        <v>87</v>
      </c>
      <c r="O162" s="12">
        <v>350</v>
      </c>
      <c r="P162" s="21">
        <f t="shared" si="31"/>
        <v>27979</v>
      </c>
      <c r="Q162" s="7">
        <f t="shared" si="32"/>
        <v>4.8951356374423671</v>
      </c>
      <c r="R162" s="12">
        <v>26540</v>
      </c>
      <c r="S162" s="12">
        <v>820</v>
      </c>
      <c r="T162" s="12">
        <v>212</v>
      </c>
      <c r="U162" s="12">
        <v>74</v>
      </c>
      <c r="V162" s="12">
        <v>333</v>
      </c>
      <c r="W162" s="21">
        <f t="shared" si="33"/>
        <v>27979</v>
      </c>
      <c r="X162" s="7">
        <f t="shared" si="34"/>
        <v>4.8999964258908468</v>
      </c>
    </row>
    <row r="163" spans="1:24" ht="12.75" customHeight="1" x14ac:dyDescent="0.25">
      <c r="A163" s="10">
        <v>42890</v>
      </c>
      <c r="B163" s="11" t="s">
        <v>12</v>
      </c>
      <c r="C163" s="7">
        <f t="shared" si="28"/>
        <v>4.9069043272844413</v>
      </c>
      <c r="D163" s="12">
        <v>26906</v>
      </c>
      <c r="E163" s="12">
        <v>516</v>
      </c>
      <c r="F163" s="12">
        <v>181</v>
      </c>
      <c r="G163" s="12">
        <v>65</v>
      </c>
      <c r="H163" s="12">
        <v>271</v>
      </c>
      <c r="I163" s="21">
        <f t="shared" si="29"/>
        <v>27939</v>
      </c>
      <c r="J163" s="7">
        <f t="shared" si="30"/>
        <v>4.9227960914850213</v>
      </c>
      <c r="K163" s="12">
        <v>26464</v>
      </c>
      <c r="L163" s="12">
        <v>827</v>
      </c>
      <c r="M163" s="12">
        <v>218</v>
      </c>
      <c r="N163" s="12">
        <v>87</v>
      </c>
      <c r="O163" s="12">
        <v>343</v>
      </c>
      <c r="P163" s="21">
        <f t="shared" si="31"/>
        <v>27939</v>
      </c>
      <c r="Q163" s="7">
        <f t="shared" si="32"/>
        <v>4.8963456100791012</v>
      </c>
      <c r="R163" s="12">
        <v>26520</v>
      </c>
      <c r="S163" s="12">
        <v>812</v>
      </c>
      <c r="T163" s="12">
        <v>208</v>
      </c>
      <c r="U163" s="12">
        <v>74</v>
      </c>
      <c r="V163" s="12">
        <v>325</v>
      </c>
      <c r="W163" s="21">
        <f t="shared" si="33"/>
        <v>27939</v>
      </c>
      <c r="X163" s="7">
        <f t="shared" si="34"/>
        <v>4.9015712802892013</v>
      </c>
    </row>
    <row r="164" spans="1:24" ht="12.75" customHeight="1" x14ac:dyDescent="0.25">
      <c r="A164" s="10">
        <v>42891</v>
      </c>
      <c r="B164" s="11" t="s">
        <v>13</v>
      </c>
      <c r="C164" s="7">
        <f t="shared" si="28"/>
        <v>4.9082591848450052</v>
      </c>
      <c r="D164" s="12">
        <v>26859</v>
      </c>
      <c r="E164" s="12">
        <v>503</v>
      </c>
      <c r="F164" s="12">
        <v>178</v>
      </c>
      <c r="G164" s="12">
        <v>65</v>
      </c>
      <c r="H164" s="12">
        <v>267</v>
      </c>
      <c r="I164" s="21">
        <f t="shared" si="29"/>
        <v>27872</v>
      </c>
      <c r="J164" s="7">
        <f t="shared" si="30"/>
        <v>4.9238662456946036</v>
      </c>
      <c r="K164" s="12">
        <v>26419</v>
      </c>
      <c r="L164" s="12">
        <v>817</v>
      </c>
      <c r="M164" s="12">
        <v>213</v>
      </c>
      <c r="N164" s="12">
        <v>86</v>
      </c>
      <c r="O164" s="12">
        <v>337</v>
      </c>
      <c r="P164" s="21">
        <f t="shared" si="31"/>
        <v>27872</v>
      </c>
      <c r="Q164" s="7">
        <f t="shared" si="32"/>
        <v>4.8977827210103326</v>
      </c>
      <c r="R164" s="12">
        <v>26471</v>
      </c>
      <c r="S164" s="12">
        <v>806</v>
      </c>
      <c r="T164" s="12">
        <v>207</v>
      </c>
      <c r="U164" s="12">
        <v>72</v>
      </c>
      <c r="V164" s="12">
        <v>316</v>
      </c>
      <c r="W164" s="21">
        <f t="shared" si="33"/>
        <v>27872</v>
      </c>
      <c r="X164" s="7">
        <f t="shared" si="34"/>
        <v>4.9031285878300803</v>
      </c>
    </row>
    <row r="165" spans="1:24" ht="12.75" customHeight="1" x14ac:dyDescent="0.25">
      <c r="A165" s="10">
        <v>42892</v>
      </c>
      <c r="B165" s="11" t="s">
        <v>14</v>
      </c>
      <c r="C165" s="7">
        <f t="shared" si="28"/>
        <v>4.9090779076835069</v>
      </c>
      <c r="D165" s="12">
        <v>26959</v>
      </c>
      <c r="E165" s="12">
        <v>501</v>
      </c>
      <c r="F165" s="12">
        <v>174</v>
      </c>
      <c r="G165" s="12">
        <v>66</v>
      </c>
      <c r="H165" s="12">
        <v>269</v>
      </c>
      <c r="I165" s="21">
        <f t="shared" si="29"/>
        <v>27969</v>
      </c>
      <c r="J165" s="7">
        <f t="shared" si="30"/>
        <v>4.9240945332332222</v>
      </c>
      <c r="K165" s="12">
        <v>26529</v>
      </c>
      <c r="L165" s="12">
        <v>809</v>
      </c>
      <c r="M165" s="12">
        <v>209</v>
      </c>
      <c r="N165" s="12">
        <v>86</v>
      </c>
      <c r="O165" s="12">
        <v>336</v>
      </c>
      <c r="P165" s="21">
        <f t="shared" si="31"/>
        <v>27969</v>
      </c>
      <c r="Q165" s="7">
        <f t="shared" si="32"/>
        <v>4.8988523007615576</v>
      </c>
      <c r="R165" s="12">
        <v>26578</v>
      </c>
      <c r="S165" s="12">
        <v>803</v>
      </c>
      <c r="T165" s="12">
        <v>203</v>
      </c>
      <c r="U165" s="12">
        <v>72</v>
      </c>
      <c r="V165" s="12">
        <v>313</v>
      </c>
      <c r="W165" s="21">
        <f t="shared" si="33"/>
        <v>27969</v>
      </c>
      <c r="X165" s="7">
        <f t="shared" si="34"/>
        <v>4.9042868890557401</v>
      </c>
    </row>
    <row r="166" spans="1:24" ht="12.75" customHeight="1" x14ac:dyDescent="0.25">
      <c r="A166" s="10">
        <v>42893</v>
      </c>
      <c r="B166" s="11" t="s">
        <v>15</v>
      </c>
      <c r="C166" s="7">
        <f t="shared" si="28"/>
        <v>4.9111721938623729</v>
      </c>
      <c r="D166" s="12">
        <v>27020</v>
      </c>
      <c r="E166" s="12">
        <v>498</v>
      </c>
      <c r="F166" s="12">
        <v>170</v>
      </c>
      <c r="G166" s="12">
        <v>65</v>
      </c>
      <c r="H166" s="12">
        <v>260</v>
      </c>
      <c r="I166" s="21">
        <f t="shared" si="29"/>
        <v>28013</v>
      </c>
      <c r="J166" s="7">
        <f t="shared" si="30"/>
        <v>4.9259986434869525</v>
      </c>
      <c r="K166" s="12">
        <v>26592</v>
      </c>
      <c r="L166" s="12">
        <v>807</v>
      </c>
      <c r="M166" s="12">
        <v>204</v>
      </c>
      <c r="N166" s="12">
        <v>84</v>
      </c>
      <c r="O166" s="12">
        <v>326</v>
      </c>
      <c r="P166" s="21">
        <f t="shared" si="31"/>
        <v>28013</v>
      </c>
      <c r="Q166" s="7">
        <f t="shared" si="32"/>
        <v>4.9010816406668329</v>
      </c>
      <c r="R166" s="12">
        <v>26639</v>
      </c>
      <c r="S166" s="12">
        <v>800</v>
      </c>
      <c r="T166" s="12">
        <v>202</v>
      </c>
      <c r="U166" s="12">
        <v>71</v>
      </c>
      <c r="V166" s="12">
        <v>301</v>
      </c>
      <c r="W166" s="21">
        <f t="shared" si="33"/>
        <v>28013</v>
      </c>
      <c r="X166" s="7">
        <f t="shared" si="34"/>
        <v>4.9064362974333342</v>
      </c>
    </row>
    <row r="167" spans="1:24" ht="12.75" customHeight="1" x14ac:dyDescent="0.25">
      <c r="A167" s="10">
        <v>42894</v>
      </c>
      <c r="B167" s="11" t="s">
        <v>16</v>
      </c>
      <c r="C167" s="7">
        <f t="shared" si="28"/>
        <v>4.9126452348706255</v>
      </c>
      <c r="D167" s="12">
        <v>27074</v>
      </c>
      <c r="E167" s="12">
        <v>496</v>
      </c>
      <c r="F167" s="12">
        <v>169</v>
      </c>
      <c r="G167" s="12">
        <v>63</v>
      </c>
      <c r="H167" s="12">
        <v>256</v>
      </c>
      <c r="I167" s="21">
        <f t="shared" si="29"/>
        <v>28058</v>
      </c>
      <c r="J167" s="7">
        <f t="shared" si="30"/>
        <v>4.9270439803264665</v>
      </c>
      <c r="K167" s="12">
        <v>26654</v>
      </c>
      <c r="L167" s="12">
        <v>801</v>
      </c>
      <c r="M167" s="12">
        <v>201</v>
      </c>
      <c r="N167" s="12">
        <v>85</v>
      </c>
      <c r="O167" s="12">
        <v>317</v>
      </c>
      <c r="P167" s="21">
        <f t="shared" si="31"/>
        <v>28058</v>
      </c>
      <c r="Q167" s="7">
        <f t="shared" si="32"/>
        <v>4.9028441086321193</v>
      </c>
      <c r="R167" s="12">
        <v>26698</v>
      </c>
      <c r="S167" s="12">
        <v>797</v>
      </c>
      <c r="T167" s="12">
        <v>199</v>
      </c>
      <c r="U167" s="12">
        <v>71</v>
      </c>
      <c r="V167" s="12">
        <v>293</v>
      </c>
      <c r="W167" s="21">
        <f t="shared" si="33"/>
        <v>28058</v>
      </c>
      <c r="X167" s="7">
        <f t="shared" si="34"/>
        <v>4.90804761565329</v>
      </c>
    </row>
    <row r="168" spans="1:24" ht="12.75" customHeight="1" x14ac:dyDescent="0.25">
      <c r="A168" s="10">
        <v>42895</v>
      </c>
      <c r="B168" s="11" t="s">
        <v>17</v>
      </c>
      <c r="C168" s="7">
        <f t="shared" si="28"/>
        <v>4.9135002314732379</v>
      </c>
      <c r="D168" s="12">
        <v>27106</v>
      </c>
      <c r="E168" s="12">
        <v>494</v>
      </c>
      <c r="F168" s="12">
        <v>168</v>
      </c>
      <c r="G168" s="12">
        <v>61</v>
      </c>
      <c r="H168" s="12">
        <v>252</v>
      </c>
      <c r="I168" s="21">
        <f t="shared" si="29"/>
        <v>28081</v>
      </c>
      <c r="J168" s="7">
        <f t="shared" si="30"/>
        <v>4.9280296285744809</v>
      </c>
      <c r="K168" s="12">
        <v>26687</v>
      </c>
      <c r="L168" s="12">
        <v>796</v>
      </c>
      <c r="M168" s="12">
        <v>199</v>
      </c>
      <c r="N168" s="12">
        <v>83</v>
      </c>
      <c r="O168" s="12">
        <v>316</v>
      </c>
      <c r="P168" s="21">
        <f t="shared" si="31"/>
        <v>28081</v>
      </c>
      <c r="Q168" s="7">
        <f t="shared" si="32"/>
        <v>4.9036002991346459</v>
      </c>
      <c r="R168" s="12">
        <v>26730</v>
      </c>
      <c r="S168" s="12">
        <v>794</v>
      </c>
      <c r="T168" s="12">
        <v>196</v>
      </c>
      <c r="U168" s="12">
        <v>71</v>
      </c>
      <c r="V168" s="12">
        <v>290</v>
      </c>
      <c r="W168" s="21">
        <f t="shared" si="33"/>
        <v>28081</v>
      </c>
      <c r="X168" s="7">
        <f t="shared" si="34"/>
        <v>4.9088707667105869</v>
      </c>
    </row>
    <row r="169" spans="1:24" ht="12.75" customHeight="1" x14ac:dyDescent="0.25">
      <c r="A169" s="10">
        <v>42896</v>
      </c>
      <c r="B169" s="11" t="s">
        <v>18</v>
      </c>
      <c r="C169" s="7">
        <f t="shared" si="28"/>
        <v>4.9143765722151036</v>
      </c>
      <c r="D169" s="12">
        <v>27130</v>
      </c>
      <c r="E169" s="12">
        <v>487</v>
      </c>
      <c r="F169" s="12">
        <v>163</v>
      </c>
      <c r="G169" s="12">
        <v>59</v>
      </c>
      <c r="H169" s="12">
        <v>253</v>
      </c>
      <c r="I169" s="21">
        <f t="shared" si="29"/>
        <v>28092</v>
      </c>
      <c r="J169" s="7">
        <f t="shared" si="30"/>
        <v>4.9287341591912286</v>
      </c>
      <c r="K169" s="12">
        <v>26711</v>
      </c>
      <c r="L169" s="12">
        <v>791</v>
      </c>
      <c r="M169" s="12">
        <v>196</v>
      </c>
      <c r="N169" s="12">
        <v>81</v>
      </c>
      <c r="O169" s="12">
        <v>313</v>
      </c>
      <c r="P169" s="21">
        <f t="shared" si="31"/>
        <v>28092</v>
      </c>
      <c r="Q169" s="7">
        <f t="shared" si="32"/>
        <v>4.9046703687882669</v>
      </c>
      <c r="R169" s="12">
        <v>26752</v>
      </c>
      <c r="S169" s="12">
        <v>788</v>
      </c>
      <c r="T169" s="12">
        <v>195</v>
      </c>
      <c r="U169" s="12">
        <v>70</v>
      </c>
      <c r="V169" s="12">
        <v>287</v>
      </c>
      <c r="W169" s="21">
        <f t="shared" si="33"/>
        <v>28092</v>
      </c>
      <c r="X169" s="7">
        <f t="shared" si="34"/>
        <v>4.9097251886658126</v>
      </c>
    </row>
    <row r="170" spans="1:24" ht="12.75" customHeight="1" x14ac:dyDescent="0.25">
      <c r="A170" s="10">
        <v>42897</v>
      </c>
      <c r="B170" s="11" t="s">
        <v>12</v>
      </c>
      <c r="C170" s="7">
        <f t="shared" si="28"/>
        <v>4.9153772276171166</v>
      </c>
      <c r="D170" s="12">
        <v>27160</v>
      </c>
      <c r="E170" s="12">
        <v>483</v>
      </c>
      <c r="F170" s="12">
        <v>163</v>
      </c>
      <c r="G170" s="12">
        <v>59</v>
      </c>
      <c r="H170" s="12">
        <v>248</v>
      </c>
      <c r="I170" s="21">
        <f t="shared" si="29"/>
        <v>28113</v>
      </c>
      <c r="J170" s="7">
        <f t="shared" si="30"/>
        <v>4.9296410913100699</v>
      </c>
      <c r="K170" s="12">
        <v>26743</v>
      </c>
      <c r="L170" s="12">
        <v>784</v>
      </c>
      <c r="M170" s="12">
        <v>196</v>
      </c>
      <c r="N170" s="12">
        <v>80</v>
      </c>
      <c r="O170" s="12">
        <v>310</v>
      </c>
      <c r="P170" s="21">
        <f t="shared" si="31"/>
        <v>28113</v>
      </c>
      <c r="Q170" s="7">
        <f t="shared" si="32"/>
        <v>4.9055241347419347</v>
      </c>
      <c r="R170" s="12">
        <v>26788</v>
      </c>
      <c r="S170" s="12">
        <v>779</v>
      </c>
      <c r="T170" s="12">
        <v>196</v>
      </c>
      <c r="U170" s="12">
        <v>68</v>
      </c>
      <c r="V170" s="12">
        <v>282</v>
      </c>
      <c r="W170" s="21">
        <f t="shared" si="33"/>
        <v>28113</v>
      </c>
      <c r="X170" s="7">
        <f t="shared" si="34"/>
        <v>4.9109664567993452</v>
      </c>
    </row>
    <row r="171" spans="1:24" ht="12.75" customHeight="1" x14ac:dyDescent="0.25">
      <c r="A171" s="10">
        <v>42898</v>
      </c>
      <c r="B171" s="11" t="s">
        <v>13</v>
      </c>
      <c r="C171" s="7">
        <f t="shared" si="28"/>
        <v>4.9155807163711458</v>
      </c>
      <c r="D171" s="12">
        <v>27135</v>
      </c>
      <c r="E171" s="12">
        <v>481</v>
      </c>
      <c r="F171" s="12">
        <v>161</v>
      </c>
      <c r="G171" s="12">
        <v>60</v>
      </c>
      <c r="H171" s="12">
        <v>249</v>
      </c>
      <c r="I171" s="21">
        <f t="shared" si="29"/>
        <v>28086</v>
      </c>
      <c r="J171" s="7">
        <f t="shared" si="30"/>
        <v>4.9295378480381684</v>
      </c>
      <c r="K171" s="12">
        <v>26721</v>
      </c>
      <c r="L171" s="12">
        <v>779</v>
      </c>
      <c r="M171" s="12">
        <v>195</v>
      </c>
      <c r="N171" s="12">
        <v>81</v>
      </c>
      <c r="O171" s="12">
        <v>310</v>
      </c>
      <c r="P171" s="21">
        <f t="shared" si="31"/>
        <v>28086</v>
      </c>
      <c r="Q171" s="7">
        <f t="shared" si="32"/>
        <v>4.9055757316812647</v>
      </c>
      <c r="R171" s="12">
        <v>26773</v>
      </c>
      <c r="S171" s="12">
        <v>773</v>
      </c>
      <c r="T171" s="12">
        <v>192</v>
      </c>
      <c r="U171" s="12">
        <v>67</v>
      </c>
      <c r="V171" s="12">
        <v>281</v>
      </c>
      <c r="W171" s="21">
        <f t="shared" si="33"/>
        <v>28086</v>
      </c>
      <c r="X171" s="7">
        <f t="shared" si="34"/>
        <v>4.9116285693940043</v>
      </c>
    </row>
    <row r="172" spans="1:24" ht="12.75" customHeight="1" x14ac:dyDescent="0.25">
      <c r="A172" s="10">
        <v>42899</v>
      </c>
      <c r="B172" s="11" t="s">
        <v>14</v>
      </c>
      <c r="C172" s="7">
        <f t="shared" si="28"/>
        <v>4.9164200743936206</v>
      </c>
      <c r="D172" s="12">
        <v>27105</v>
      </c>
      <c r="E172" s="12">
        <v>480</v>
      </c>
      <c r="F172" s="12">
        <v>160</v>
      </c>
      <c r="G172" s="12">
        <v>59</v>
      </c>
      <c r="H172" s="12">
        <v>245</v>
      </c>
      <c r="I172" s="21">
        <f t="shared" si="29"/>
        <v>28049</v>
      </c>
      <c r="J172" s="7">
        <f t="shared" si="30"/>
        <v>4.9302292416841951</v>
      </c>
      <c r="K172" s="12">
        <v>26693</v>
      </c>
      <c r="L172" s="12">
        <v>778</v>
      </c>
      <c r="M172" s="12">
        <v>196</v>
      </c>
      <c r="N172" s="12">
        <v>79</v>
      </c>
      <c r="O172" s="12">
        <v>303</v>
      </c>
      <c r="P172" s="21">
        <f t="shared" si="31"/>
        <v>28049</v>
      </c>
      <c r="Q172" s="7">
        <f t="shared" si="32"/>
        <v>4.9066276872615777</v>
      </c>
      <c r="R172" s="12">
        <v>26746</v>
      </c>
      <c r="S172" s="12">
        <v>768</v>
      </c>
      <c r="T172" s="12">
        <v>192</v>
      </c>
      <c r="U172" s="12">
        <v>67</v>
      </c>
      <c r="V172" s="12">
        <v>276</v>
      </c>
      <c r="W172" s="21">
        <f t="shared" si="33"/>
        <v>28049</v>
      </c>
      <c r="X172" s="7">
        <f t="shared" si="34"/>
        <v>4.912403294235089</v>
      </c>
    </row>
    <row r="173" spans="1:24" ht="12.75" customHeight="1" x14ac:dyDescent="0.25">
      <c r="A173" s="10">
        <v>42900</v>
      </c>
      <c r="B173" s="11" t="s">
        <v>15</v>
      </c>
      <c r="C173" s="7">
        <f t="shared" si="28"/>
        <v>4.9169587297045991</v>
      </c>
      <c r="D173" s="12">
        <v>27028</v>
      </c>
      <c r="E173" s="12">
        <v>472</v>
      </c>
      <c r="F173" s="12">
        <v>159</v>
      </c>
      <c r="G173" s="12">
        <v>60</v>
      </c>
      <c r="H173" s="12">
        <v>243</v>
      </c>
      <c r="I173" s="21">
        <f t="shared" si="29"/>
        <v>27962</v>
      </c>
      <c r="J173" s="7">
        <f t="shared" si="30"/>
        <v>4.9305486016737001</v>
      </c>
      <c r="K173" s="12">
        <v>26618</v>
      </c>
      <c r="L173" s="12">
        <v>768</v>
      </c>
      <c r="M173" s="12">
        <v>196</v>
      </c>
      <c r="N173" s="12">
        <v>80</v>
      </c>
      <c r="O173" s="12">
        <v>300</v>
      </c>
      <c r="P173" s="21">
        <f t="shared" si="31"/>
        <v>27962</v>
      </c>
      <c r="Q173" s="7">
        <f t="shared" si="32"/>
        <v>4.9070166654745728</v>
      </c>
      <c r="R173" s="12">
        <v>26676</v>
      </c>
      <c r="S173" s="12">
        <v>758</v>
      </c>
      <c r="T173" s="12">
        <v>189</v>
      </c>
      <c r="U173" s="12">
        <v>68</v>
      </c>
      <c r="V173" s="12">
        <v>271</v>
      </c>
      <c r="W173" s="21">
        <f t="shared" si="33"/>
        <v>27962</v>
      </c>
      <c r="X173" s="7">
        <f t="shared" si="34"/>
        <v>4.9133109219655244</v>
      </c>
    </row>
    <row r="174" spans="1:24" ht="12.75" customHeight="1" x14ac:dyDescent="0.25">
      <c r="A174" s="10">
        <v>42901</v>
      </c>
      <c r="B174" s="11" t="s">
        <v>16</v>
      </c>
      <c r="C174" s="7">
        <f t="shared" si="28"/>
        <v>4.9173722732491392</v>
      </c>
      <c r="D174" s="12">
        <v>26949</v>
      </c>
      <c r="E174" s="12">
        <v>465</v>
      </c>
      <c r="F174" s="12">
        <v>159</v>
      </c>
      <c r="G174" s="12">
        <v>59</v>
      </c>
      <c r="H174" s="12">
        <v>240</v>
      </c>
      <c r="I174" s="21">
        <f t="shared" si="29"/>
        <v>27872</v>
      </c>
      <c r="J174" s="7">
        <f t="shared" si="30"/>
        <v>4.931113662456946</v>
      </c>
      <c r="K174" s="12">
        <v>26535</v>
      </c>
      <c r="L174" s="12">
        <v>765</v>
      </c>
      <c r="M174" s="12">
        <v>196</v>
      </c>
      <c r="N174" s="12">
        <v>79</v>
      </c>
      <c r="O174" s="12">
        <v>297</v>
      </c>
      <c r="P174" s="21">
        <f t="shared" si="31"/>
        <v>27872</v>
      </c>
      <c r="Q174" s="7">
        <f t="shared" si="32"/>
        <v>4.9073622273249136</v>
      </c>
      <c r="R174" s="12">
        <v>26593</v>
      </c>
      <c r="S174" s="12">
        <v>754</v>
      </c>
      <c r="T174" s="12">
        <v>190</v>
      </c>
      <c r="U174" s="12">
        <v>67</v>
      </c>
      <c r="V174" s="12">
        <v>268</v>
      </c>
      <c r="W174" s="21">
        <f t="shared" si="33"/>
        <v>27872</v>
      </c>
      <c r="X174" s="7">
        <f t="shared" si="34"/>
        <v>4.913640929965557</v>
      </c>
    </row>
    <row r="175" spans="1:24" ht="12.75" customHeight="1" x14ac:dyDescent="0.25">
      <c r="A175" s="10">
        <v>42902</v>
      </c>
      <c r="B175" s="11" t="s">
        <v>17</v>
      </c>
      <c r="C175" s="7">
        <f t="shared" si="28"/>
        <v>4.9173216571558456</v>
      </c>
      <c r="D175" s="12">
        <v>26941</v>
      </c>
      <c r="E175" s="12">
        <v>463</v>
      </c>
      <c r="F175" s="12">
        <v>158</v>
      </c>
      <c r="G175" s="12">
        <v>59</v>
      </c>
      <c r="H175" s="12">
        <v>242</v>
      </c>
      <c r="I175" s="21">
        <f t="shared" si="29"/>
        <v>27863</v>
      </c>
      <c r="J175" s="7">
        <f t="shared" si="30"/>
        <v>4.9309478519900942</v>
      </c>
      <c r="K175" s="12">
        <v>26531</v>
      </c>
      <c r="L175" s="12">
        <v>761</v>
      </c>
      <c r="M175" s="12">
        <v>194</v>
      </c>
      <c r="N175" s="12">
        <v>79</v>
      </c>
      <c r="O175" s="12">
        <v>298</v>
      </c>
      <c r="P175" s="21">
        <f t="shared" si="31"/>
        <v>27863</v>
      </c>
      <c r="Q175" s="7">
        <f t="shared" si="32"/>
        <v>4.907475864049097</v>
      </c>
      <c r="R175" s="12">
        <v>26589</v>
      </c>
      <c r="S175" s="12">
        <v>747</v>
      </c>
      <c r="T175" s="12">
        <v>189</v>
      </c>
      <c r="U175" s="12">
        <v>68</v>
      </c>
      <c r="V175" s="12">
        <v>270</v>
      </c>
      <c r="W175" s="21">
        <f t="shared" si="33"/>
        <v>27863</v>
      </c>
      <c r="X175" s="7">
        <f t="shared" si="34"/>
        <v>4.9135412554283455</v>
      </c>
    </row>
    <row r="176" spans="1:24" ht="12.75" customHeight="1" x14ac:dyDescent="0.25">
      <c r="A176" s="10">
        <v>42903</v>
      </c>
      <c r="B176" s="11" t="s">
        <v>18</v>
      </c>
      <c r="C176" s="7">
        <f t="shared" si="28"/>
        <v>4.9177257605131528</v>
      </c>
      <c r="D176" s="12">
        <v>26933</v>
      </c>
      <c r="E176" s="12">
        <v>463</v>
      </c>
      <c r="F176" s="12">
        <v>158</v>
      </c>
      <c r="G176" s="12">
        <v>59</v>
      </c>
      <c r="H176" s="12">
        <v>241</v>
      </c>
      <c r="I176" s="21">
        <f t="shared" si="29"/>
        <v>27854</v>
      </c>
      <c r="J176" s="7">
        <f t="shared" si="30"/>
        <v>4.9310691462626552</v>
      </c>
      <c r="K176" s="12">
        <v>26528</v>
      </c>
      <c r="L176" s="12">
        <v>757</v>
      </c>
      <c r="M176" s="12">
        <v>194</v>
      </c>
      <c r="N176" s="12">
        <v>78</v>
      </c>
      <c r="O176" s="12">
        <v>297</v>
      </c>
      <c r="P176" s="21">
        <f t="shared" si="31"/>
        <v>27854</v>
      </c>
      <c r="Q176" s="7">
        <f t="shared" si="32"/>
        <v>4.9078408846126234</v>
      </c>
      <c r="R176" s="12">
        <v>26588</v>
      </c>
      <c r="S176" s="12">
        <v>743</v>
      </c>
      <c r="T176" s="12">
        <v>190</v>
      </c>
      <c r="U176" s="12">
        <v>67</v>
      </c>
      <c r="V176" s="12">
        <v>266</v>
      </c>
      <c r="W176" s="21">
        <f t="shared" si="33"/>
        <v>27854</v>
      </c>
      <c r="X176" s="7">
        <f t="shared" si="34"/>
        <v>4.9142672506641771</v>
      </c>
    </row>
    <row r="177" spans="1:24" ht="12.75" customHeight="1" x14ac:dyDescent="0.25">
      <c r="A177" s="10">
        <v>42904</v>
      </c>
      <c r="B177" s="11" t="s">
        <v>12</v>
      </c>
      <c r="C177" s="7">
        <f t="shared" si="28"/>
        <v>4.9176886651081935</v>
      </c>
      <c r="D177" s="12">
        <v>26888</v>
      </c>
      <c r="E177" s="12">
        <v>459</v>
      </c>
      <c r="F177" s="12">
        <v>158</v>
      </c>
      <c r="G177" s="12">
        <v>59</v>
      </c>
      <c r="H177" s="12">
        <v>241</v>
      </c>
      <c r="I177" s="21">
        <f t="shared" si="29"/>
        <v>27805</v>
      </c>
      <c r="J177" s="7">
        <f t="shared" si="30"/>
        <v>4.9310915303003053</v>
      </c>
      <c r="K177" s="12">
        <v>26478</v>
      </c>
      <c r="L177" s="12">
        <v>758</v>
      </c>
      <c r="M177" s="12">
        <v>196</v>
      </c>
      <c r="N177" s="12">
        <v>77</v>
      </c>
      <c r="O177" s="12">
        <v>296</v>
      </c>
      <c r="P177" s="21">
        <f t="shared" si="31"/>
        <v>27805</v>
      </c>
      <c r="Q177" s="7">
        <f t="shared" si="32"/>
        <v>4.9077504046034885</v>
      </c>
      <c r="R177" s="12">
        <v>26539</v>
      </c>
      <c r="S177" s="12">
        <v>742</v>
      </c>
      <c r="T177" s="12">
        <v>193</v>
      </c>
      <c r="U177" s="12">
        <v>67</v>
      </c>
      <c r="V177" s="12">
        <v>264</v>
      </c>
      <c r="W177" s="21">
        <f t="shared" si="33"/>
        <v>27805</v>
      </c>
      <c r="X177" s="7">
        <f t="shared" si="34"/>
        <v>4.9142240604207874</v>
      </c>
    </row>
    <row r="178" spans="1:24" ht="12.75" customHeight="1" x14ac:dyDescent="0.25">
      <c r="A178" s="10">
        <v>42905</v>
      </c>
      <c r="B178" s="11" t="s">
        <v>13</v>
      </c>
      <c r="C178" s="7">
        <f t="shared" si="28"/>
        <v>4.91827662437524</v>
      </c>
      <c r="D178" s="12">
        <v>26835</v>
      </c>
      <c r="E178" s="12">
        <v>455</v>
      </c>
      <c r="F178" s="12">
        <v>158</v>
      </c>
      <c r="G178" s="12">
        <v>59</v>
      </c>
      <c r="H178" s="12">
        <v>237</v>
      </c>
      <c r="I178" s="21">
        <f t="shared" si="29"/>
        <v>27744</v>
      </c>
      <c r="J178" s="7">
        <f t="shared" si="30"/>
        <v>4.9316608996539788</v>
      </c>
      <c r="K178" s="12">
        <v>26429</v>
      </c>
      <c r="L178" s="12">
        <v>750</v>
      </c>
      <c r="M178" s="12">
        <v>195</v>
      </c>
      <c r="N178" s="12">
        <v>76</v>
      </c>
      <c r="O178" s="12">
        <v>294</v>
      </c>
      <c r="P178" s="21">
        <f t="shared" si="31"/>
        <v>27744</v>
      </c>
      <c r="Q178" s="7">
        <f t="shared" si="32"/>
        <v>4.9083044982698958</v>
      </c>
      <c r="R178" s="12">
        <v>26486</v>
      </c>
      <c r="S178" s="12">
        <v>741</v>
      </c>
      <c r="T178" s="12">
        <v>191</v>
      </c>
      <c r="U178" s="12">
        <v>65</v>
      </c>
      <c r="V178" s="12">
        <v>261</v>
      </c>
      <c r="W178" s="21">
        <f t="shared" si="33"/>
        <v>27744</v>
      </c>
      <c r="X178" s="7">
        <f t="shared" si="34"/>
        <v>4.9148644752018456</v>
      </c>
    </row>
    <row r="179" spans="1:24" ht="12.75" customHeight="1" x14ac:dyDescent="0.25">
      <c r="A179" s="10">
        <v>42906</v>
      </c>
      <c r="B179" s="11" t="s">
        <v>14</v>
      </c>
      <c r="C179" s="7">
        <f t="shared" si="28"/>
        <v>4.9194927432102311</v>
      </c>
      <c r="D179" s="12">
        <v>26932</v>
      </c>
      <c r="E179" s="12">
        <v>456</v>
      </c>
      <c r="F179" s="12">
        <v>159</v>
      </c>
      <c r="G179" s="12">
        <v>58</v>
      </c>
      <c r="H179" s="12">
        <v>231</v>
      </c>
      <c r="I179" s="21">
        <f t="shared" si="29"/>
        <v>27836</v>
      </c>
      <c r="J179" s="7">
        <f t="shared" si="30"/>
        <v>4.9327489581836472</v>
      </c>
      <c r="K179" s="12">
        <v>26526</v>
      </c>
      <c r="L179" s="12">
        <v>753</v>
      </c>
      <c r="M179" s="12">
        <v>193</v>
      </c>
      <c r="N179" s="12">
        <v>75</v>
      </c>
      <c r="O179" s="12">
        <v>289</v>
      </c>
      <c r="P179" s="21">
        <f t="shared" si="31"/>
        <v>27836</v>
      </c>
      <c r="Q179" s="7">
        <f t="shared" si="32"/>
        <v>4.9094697514010637</v>
      </c>
      <c r="R179" s="12">
        <v>26589</v>
      </c>
      <c r="S179" s="12">
        <v>738</v>
      </c>
      <c r="T179" s="12">
        <v>189</v>
      </c>
      <c r="U179" s="12">
        <v>65</v>
      </c>
      <c r="V179" s="12">
        <v>255</v>
      </c>
      <c r="W179" s="21">
        <f t="shared" si="33"/>
        <v>27836</v>
      </c>
      <c r="X179" s="7">
        <f t="shared" si="34"/>
        <v>4.9162595200459833</v>
      </c>
    </row>
    <row r="180" spans="1:24" ht="12.75" customHeight="1" x14ac:dyDescent="0.25">
      <c r="A180" s="10">
        <v>42907</v>
      </c>
      <c r="B180" s="11" t="s">
        <v>15</v>
      </c>
      <c r="C180" s="7">
        <f t="shared" si="28"/>
        <v>4.9194029138946513</v>
      </c>
      <c r="D180" s="12">
        <v>27052</v>
      </c>
      <c r="E180" s="12">
        <v>455</v>
      </c>
      <c r="F180" s="12">
        <v>159</v>
      </c>
      <c r="G180" s="12">
        <v>57</v>
      </c>
      <c r="H180" s="12">
        <v>235</v>
      </c>
      <c r="I180" s="21">
        <f t="shared" si="29"/>
        <v>27958</v>
      </c>
      <c r="J180" s="7">
        <f t="shared" si="30"/>
        <v>4.9326132055225695</v>
      </c>
      <c r="K180" s="12">
        <v>26645</v>
      </c>
      <c r="L180" s="12">
        <v>751</v>
      </c>
      <c r="M180" s="12">
        <v>194</v>
      </c>
      <c r="N180" s="12">
        <v>76</v>
      </c>
      <c r="O180" s="12">
        <v>292</v>
      </c>
      <c r="P180" s="21">
        <f t="shared" si="31"/>
        <v>27958</v>
      </c>
      <c r="Q180" s="7">
        <f t="shared" si="32"/>
        <v>4.9093282781314826</v>
      </c>
      <c r="R180" s="12">
        <v>26707</v>
      </c>
      <c r="S180" s="12">
        <v>740</v>
      </c>
      <c r="T180" s="12">
        <v>189</v>
      </c>
      <c r="U180" s="12">
        <v>65</v>
      </c>
      <c r="V180" s="12">
        <v>257</v>
      </c>
      <c r="W180" s="21">
        <f t="shared" si="33"/>
        <v>27958</v>
      </c>
      <c r="X180" s="7">
        <f t="shared" si="34"/>
        <v>4.9162672580299018</v>
      </c>
    </row>
    <row r="181" spans="1:24" ht="12.75" customHeight="1" x14ac:dyDescent="0.25">
      <c r="A181" s="10">
        <v>42908</v>
      </c>
      <c r="B181" s="11" t="s">
        <v>16</v>
      </c>
      <c r="C181" s="7">
        <f t="shared" si="28"/>
        <v>4.9195717782372093</v>
      </c>
      <c r="D181" s="12">
        <v>27146</v>
      </c>
      <c r="E181" s="12">
        <v>458</v>
      </c>
      <c r="F181" s="12">
        <v>157</v>
      </c>
      <c r="G181" s="12">
        <v>57</v>
      </c>
      <c r="H181" s="12">
        <v>236</v>
      </c>
      <c r="I181" s="21">
        <f t="shared" si="29"/>
        <v>28054</v>
      </c>
      <c r="J181" s="7">
        <f t="shared" si="30"/>
        <v>4.9327368646182359</v>
      </c>
      <c r="K181" s="12">
        <v>26735</v>
      </c>
      <c r="L181" s="12">
        <v>759</v>
      </c>
      <c r="M181" s="12">
        <v>195</v>
      </c>
      <c r="N181" s="12">
        <v>74</v>
      </c>
      <c r="O181" s="12">
        <v>291</v>
      </c>
      <c r="P181" s="21">
        <f t="shared" si="31"/>
        <v>28054</v>
      </c>
      <c r="Q181" s="7">
        <f t="shared" si="32"/>
        <v>4.9096385542168672</v>
      </c>
      <c r="R181" s="12">
        <v>26796</v>
      </c>
      <c r="S181" s="12">
        <v>747</v>
      </c>
      <c r="T181" s="12">
        <v>190</v>
      </c>
      <c r="U181" s="12">
        <v>64</v>
      </c>
      <c r="V181" s="12">
        <v>257</v>
      </c>
      <c r="W181" s="21">
        <f t="shared" si="33"/>
        <v>28054</v>
      </c>
      <c r="X181" s="7">
        <f t="shared" si="34"/>
        <v>4.9163399158765237</v>
      </c>
    </row>
    <row r="182" spans="1:24" ht="12.75" customHeight="1" x14ac:dyDescent="0.25">
      <c r="A182" s="10">
        <v>42909</v>
      </c>
      <c r="B182" s="11" t="s">
        <v>17</v>
      </c>
      <c r="C182" s="7">
        <f t="shared" si="28"/>
        <v>4.9195829791253427</v>
      </c>
      <c r="D182" s="12">
        <v>27321</v>
      </c>
      <c r="E182" s="12">
        <v>456</v>
      </c>
      <c r="F182" s="12">
        <v>160</v>
      </c>
      <c r="G182" s="12">
        <v>56</v>
      </c>
      <c r="H182" s="12">
        <v>239</v>
      </c>
      <c r="I182" s="21">
        <f t="shared" si="29"/>
        <v>28232</v>
      </c>
      <c r="J182" s="7">
        <f t="shared" si="30"/>
        <v>4.9327004817228675</v>
      </c>
      <c r="K182" s="12">
        <v>26908</v>
      </c>
      <c r="L182" s="12">
        <v>761</v>
      </c>
      <c r="M182" s="12">
        <v>196</v>
      </c>
      <c r="N182" s="12">
        <v>74</v>
      </c>
      <c r="O182" s="12">
        <v>293</v>
      </c>
      <c r="P182" s="21">
        <f t="shared" si="31"/>
        <v>28232</v>
      </c>
      <c r="Q182" s="7">
        <f t="shared" si="32"/>
        <v>4.9097832247095496</v>
      </c>
      <c r="R182" s="12">
        <v>26968</v>
      </c>
      <c r="S182" s="12">
        <v>746</v>
      </c>
      <c r="T182" s="12">
        <v>195</v>
      </c>
      <c r="U182" s="12">
        <v>64</v>
      </c>
      <c r="V182" s="12">
        <v>259</v>
      </c>
      <c r="W182" s="21">
        <f t="shared" si="33"/>
        <v>28232</v>
      </c>
      <c r="X182" s="7">
        <f t="shared" si="34"/>
        <v>4.9162652309436101</v>
      </c>
    </row>
    <row r="183" spans="1:24" ht="12.75" customHeight="1" x14ac:dyDescent="0.25">
      <c r="A183" s="10">
        <v>42910</v>
      </c>
      <c r="B183" s="11" t="s">
        <v>18</v>
      </c>
      <c r="C183" s="7">
        <f t="shared" si="28"/>
        <v>4.9201036974474475</v>
      </c>
      <c r="D183" s="12">
        <v>27502</v>
      </c>
      <c r="E183" s="12">
        <v>460</v>
      </c>
      <c r="F183" s="12">
        <v>160</v>
      </c>
      <c r="G183" s="12">
        <v>56</v>
      </c>
      <c r="H183" s="12">
        <v>238</v>
      </c>
      <c r="I183" s="21">
        <f t="shared" si="29"/>
        <v>28416</v>
      </c>
      <c r="J183" s="7">
        <f t="shared" si="30"/>
        <v>4.9331362612612617</v>
      </c>
      <c r="K183" s="12">
        <v>27087</v>
      </c>
      <c r="L183" s="12">
        <v>769</v>
      </c>
      <c r="M183" s="12">
        <v>195</v>
      </c>
      <c r="N183" s="12">
        <v>73</v>
      </c>
      <c r="O183" s="12">
        <v>292</v>
      </c>
      <c r="P183" s="21">
        <f t="shared" si="31"/>
        <v>28416</v>
      </c>
      <c r="Q183" s="7">
        <f t="shared" si="32"/>
        <v>4.9104025900900901</v>
      </c>
      <c r="R183" s="12">
        <v>27149</v>
      </c>
      <c r="S183" s="12">
        <v>747</v>
      </c>
      <c r="T183" s="12">
        <v>199</v>
      </c>
      <c r="U183" s="12">
        <v>64</v>
      </c>
      <c r="V183" s="12">
        <v>257</v>
      </c>
      <c r="W183" s="21">
        <f t="shared" si="33"/>
        <v>28416</v>
      </c>
      <c r="X183" s="7">
        <f t="shared" si="34"/>
        <v>4.9167722409909906</v>
      </c>
    </row>
    <row r="184" spans="1:24" ht="12.75" customHeight="1" x14ac:dyDescent="0.25">
      <c r="A184" s="10">
        <v>42911</v>
      </c>
      <c r="B184" s="11" t="s">
        <v>12</v>
      </c>
      <c r="C184" s="7">
        <f t="shared" si="28"/>
        <v>4.9201240700576037</v>
      </c>
      <c r="D184" s="12">
        <v>27667</v>
      </c>
      <c r="E184" s="12">
        <v>462</v>
      </c>
      <c r="F184" s="12">
        <v>161</v>
      </c>
      <c r="G184" s="12">
        <v>58</v>
      </c>
      <c r="H184" s="12">
        <v>238</v>
      </c>
      <c r="I184" s="21">
        <f t="shared" si="29"/>
        <v>28586</v>
      </c>
      <c r="J184" s="7">
        <f t="shared" si="30"/>
        <v>4.9331840761211785</v>
      </c>
      <c r="K184" s="12">
        <v>27242</v>
      </c>
      <c r="L184" s="12">
        <v>780</v>
      </c>
      <c r="M184" s="12">
        <v>200</v>
      </c>
      <c r="N184" s="12">
        <v>73</v>
      </c>
      <c r="O184" s="12">
        <v>291</v>
      </c>
      <c r="P184" s="21">
        <f t="shared" si="31"/>
        <v>28586</v>
      </c>
      <c r="Q184" s="7">
        <f t="shared" si="32"/>
        <v>4.9103407262296228</v>
      </c>
      <c r="R184" s="12">
        <v>27308</v>
      </c>
      <c r="S184" s="12">
        <v>755</v>
      </c>
      <c r="T184" s="12">
        <v>204</v>
      </c>
      <c r="U184" s="12">
        <v>62</v>
      </c>
      <c r="V184" s="12">
        <v>257</v>
      </c>
      <c r="W184" s="21">
        <f t="shared" si="33"/>
        <v>28586</v>
      </c>
      <c r="X184" s="7">
        <f t="shared" si="34"/>
        <v>4.9168474078220106</v>
      </c>
    </row>
    <row r="185" spans="1:24" ht="12.75" customHeight="1" x14ac:dyDescent="0.25">
      <c r="A185" s="10">
        <v>42912</v>
      </c>
      <c r="B185" s="11" t="s">
        <v>13</v>
      </c>
      <c r="C185" s="7">
        <f t="shared" si="28"/>
        <v>4.9200854403194718</v>
      </c>
      <c r="D185" s="12">
        <v>27791</v>
      </c>
      <c r="E185" s="12">
        <v>465</v>
      </c>
      <c r="F185" s="12">
        <v>164</v>
      </c>
      <c r="G185" s="12">
        <v>58</v>
      </c>
      <c r="H185" s="12">
        <v>236</v>
      </c>
      <c r="I185" s="21">
        <f t="shared" si="29"/>
        <v>28714</v>
      </c>
      <c r="J185" s="7">
        <f t="shared" si="30"/>
        <v>4.9334470989761092</v>
      </c>
      <c r="K185" s="12">
        <v>27358</v>
      </c>
      <c r="L185" s="12">
        <v>789</v>
      </c>
      <c r="M185" s="12">
        <v>203</v>
      </c>
      <c r="N185" s="12">
        <v>73</v>
      </c>
      <c r="O185" s="12">
        <v>291</v>
      </c>
      <c r="P185" s="21">
        <f t="shared" si="31"/>
        <v>28714</v>
      </c>
      <c r="Q185" s="7">
        <f t="shared" si="32"/>
        <v>4.9102180121195236</v>
      </c>
      <c r="R185" s="12">
        <v>27426</v>
      </c>
      <c r="S185" s="12">
        <v>761</v>
      </c>
      <c r="T185" s="12">
        <v>206</v>
      </c>
      <c r="U185" s="12">
        <v>62</v>
      </c>
      <c r="V185" s="12">
        <v>259</v>
      </c>
      <c r="W185" s="21">
        <f t="shared" si="33"/>
        <v>28714</v>
      </c>
      <c r="X185" s="7">
        <f t="shared" si="34"/>
        <v>4.9165912098627844</v>
      </c>
    </row>
    <row r="186" spans="1:24" ht="12.75" customHeight="1" x14ac:dyDescent="0.25">
      <c r="A186" s="10">
        <v>42913</v>
      </c>
      <c r="B186" s="11" t="s">
        <v>14</v>
      </c>
      <c r="C186" s="7">
        <f t="shared" si="28"/>
        <v>4.9203918035437892</v>
      </c>
      <c r="D186" s="12">
        <v>27934</v>
      </c>
      <c r="E186" s="12">
        <v>465</v>
      </c>
      <c r="F186" s="12">
        <v>166</v>
      </c>
      <c r="G186" s="12">
        <v>58</v>
      </c>
      <c r="H186" s="12">
        <v>235</v>
      </c>
      <c r="I186" s="21">
        <f t="shared" si="29"/>
        <v>28858</v>
      </c>
      <c r="J186" s="7">
        <f t="shared" si="30"/>
        <v>4.9337791946773857</v>
      </c>
      <c r="K186" s="12">
        <v>27501</v>
      </c>
      <c r="L186" s="12">
        <v>789</v>
      </c>
      <c r="M186" s="12">
        <v>203</v>
      </c>
      <c r="N186" s="12">
        <v>73</v>
      </c>
      <c r="O186" s="12">
        <v>292</v>
      </c>
      <c r="P186" s="21">
        <f t="shared" si="31"/>
        <v>28858</v>
      </c>
      <c r="Q186" s="7">
        <f t="shared" si="32"/>
        <v>4.9105274100769281</v>
      </c>
      <c r="R186" s="12">
        <v>27567</v>
      </c>
      <c r="S186" s="12">
        <v>762</v>
      </c>
      <c r="T186" s="12">
        <v>208</v>
      </c>
      <c r="U186" s="12">
        <v>63</v>
      </c>
      <c r="V186" s="12">
        <v>258</v>
      </c>
      <c r="W186" s="21">
        <f t="shared" si="33"/>
        <v>28858</v>
      </c>
      <c r="X186" s="7">
        <f t="shared" si="34"/>
        <v>4.9168688058770531</v>
      </c>
    </row>
    <row r="187" spans="1:24" ht="12.75" customHeight="1" x14ac:dyDescent="0.25">
      <c r="A187" s="10">
        <v>42914</v>
      </c>
      <c r="B187" s="11" t="s">
        <v>15</v>
      </c>
      <c r="C187" s="7">
        <f t="shared" si="28"/>
        <v>4.920257330939557</v>
      </c>
      <c r="D187" s="12">
        <v>28036</v>
      </c>
      <c r="E187" s="12">
        <v>464</v>
      </c>
      <c r="F187" s="12">
        <v>167</v>
      </c>
      <c r="G187" s="12">
        <v>58</v>
      </c>
      <c r="H187" s="12">
        <v>239</v>
      </c>
      <c r="I187" s="21">
        <f t="shared" si="29"/>
        <v>28964</v>
      </c>
      <c r="J187" s="7">
        <f t="shared" si="30"/>
        <v>4.9334346084794918</v>
      </c>
      <c r="K187" s="12">
        <v>27606</v>
      </c>
      <c r="L187" s="12">
        <v>786</v>
      </c>
      <c r="M187" s="12">
        <v>202</v>
      </c>
      <c r="N187" s="12">
        <v>72</v>
      </c>
      <c r="O187" s="12">
        <v>298</v>
      </c>
      <c r="P187" s="21">
        <f t="shared" si="31"/>
        <v>28964</v>
      </c>
      <c r="Q187" s="7">
        <f t="shared" si="32"/>
        <v>4.9103024444137553</v>
      </c>
      <c r="R187" s="12">
        <v>27671</v>
      </c>
      <c r="S187" s="12">
        <v>765</v>
      </c>
      <c r="T187" s="12">
        <v>207</v>
      </c>
      <c r="U187" s="12">
        <v>60</v>
      </c>
      <c r="V187" s="12">
        <v>261</v>
      </c>
      <c r="W187" s="21">
        <f t="shared" si="33"/>
        <v>28964</v>
      </c>
      <c r="X187" s="7">
        <f t="shared" si="34"/>
        <v>4.9170349399254247</v>
      </c>
    </row>
    <row r="188" spans="1:24" ht="12.75" customHeight="1" x14ac:dyDescent="0.25">
      <c r="A188" s="10">
        <v>42915</v>
      </c>
      <c r="B188" s="11" t="s">
        <v>16</v>
      </c>
      <c r="C188" s="7">
        <f t="shared" si="28"/>
        <v>4.9200742217029756</v>
      </c>
      <c r="D188" s="12">
        <v>28165</v>
      </c>
      <c r="E188" s="12">
        <v>468</v>
      </c>
      <c r="F188" s="12">
        <v>168</v>
      </c>
      <c r="G188" s="12">
        <v>57</v>
      </c>
      <c r="H188" s="12">
        <v>244</v>
      </c>
      <c r="I188" s="21">
        <f t="shared" si="29"/>
        <v>29102</v>
      </c>
      <c r="J188" s="7">
        <f t="shared" si="30"/>
        <v>4.9329599340251526</v>
      </c>
      <c r="K188" s="12">
        <v>27742</v>
      </c>
      <c r="L188" s="12">
        <v>785</v>
      </c>
      <c r="M188" s="12">
        <v>201</v>
      </c>
      <c r="N188" s="12">
        <v>72</v>
      </c>
      <c r="O188" s="12">
        <v>302</v>
      </c>
      <c r="P188" s="21">
        <f t="shared" si="31"/>
        <v>29102</v>
      </c>
      <c r="Q188" s="7">
        <f t="shared" si="32"/>
        <v>4.9102810803381214</v>
      </c>
      <c r="R188" s="12">
        <v>27804</v>
      </c>
      <c r="S188" s="12">
        <v>766</v>
      </c>
      <c r="T188" s="12">
        <v>209</v>
      </c>
      <c r="U188" s="12">
        <v>60</v>
      </c>
      <c r="V188" s="12">
        <v>263</v>
      </c>
      <c r="W188" s="21">
        <f t="shared" si="33"/>
        <v>29102</v>
      </c>
      <c r="X188" s="7">
        <f t="shared" si="34"/>
        <v>4.9169816507456536</v>
      </c>
    </row>
    <row r="189" spans="1:24" ht="12.75" customHeight="1" x14ac:dyDescent="0.25">
      <c r="A189" s="10">
        <v>42916</v>
      </c>
      <c r="B189" s="11" t="s">
        <v>17</v>
      </c>
      <c r="C189" s="7">
        <f t="shared" si="28"/>
        <v>4.9209292777226539</v>
      </c>
      <c r="D189" s="12">
        <v>28294</v>
      </c>
      <c r="E189" s="12">
        <v>468</v>
      </c>
      <c r="F189" s="12">
        <v>168</v>
      </c>
      <c r="G189" s="12">
        <v>56</v>
      </c>
      <c r="H189" s="12">
        <v>241</v>
      </c>
      <c r="I189" s="21">
        <f t="shared" si="29"/>
        <v>29227</v>
      </c>
      <c r="J189" s="7">
        <f t="shared" si="30"/>
        <v>4.933759879563417</v>
      </c>
      <c r="K189" s="12">
        <v>27872</v>
      </c>
      <c r="L189" s="12">
        <v>787</v>
      </c>
      <c r="M189" s="12">
        <v>199</v>
      </c>
      <c r="N189" s="12">
        <v>70</v>
      </c>
      <c r="O189" s="12">
        <v>299</v>
      </c>
      <c r="P189" s="21">
        <f t="shared" si="31"/>
        <v>29227</v>
      </c>
      <c r="Q189" s="7">
        <f t="shared" si="32"/>
        <v>4.9113490950148835</v>
      </c>
      <c r="R189" s="12">
        <v>27930</v>
      </c>
      <c r="S189" s="12">
        <v>769</v>
      </c>
      <c r="T189" s="12">
        <v>208</v>
      </c>
      <c r="U189" s="12">
        <v>59</v>
      </c>
      <c r="V189" s="12">
        <v>261</v>
      </c>
      <c r="W189" s="21">
        <f t="shared" si="33"/>
        <v>29227</v>
      </c>
      <c r="X189" s="7">
        <f t="shared" si="34"/>
        <v>4.9176788585896603</v>
      </c>
    </row>
    <row r="190" spans="1:24" ht="12.75" customHeight="1" x14ac:dyDescent="0.25">
      <c r="A190" s="27">
        <v>42887</v>
      </c>
      <c r="B190" s="11" t="s">
        <v>19</v>
      </c>
      <c r="C190" s="7">
        <f t="shared" ref="C190" si="35">AVERAGE(C159:C189)</f>
        <v>4.9146644141856113</v>
      </c>
      <c r="D190" s="12">
        <f t="shared" ref="D190:I190" si="36">AVERAGE(D160:D189)</f>
        <v>27228.966666666667</v>
      </c>
      <c r="E190" s="12">
        <f t="shared" si="36"/>
        <v>479.03333333333336</v>
      </c>
      <c r="F190" s="12">
        <f t="shared" si="36"/>
        <v>166.13333333333333</v>
      </c>
      <c r="G190" s="12">
        <f t="shared" si="36"/>
        <v>60.266666666666666</v>
      </c>
      <c r="H190" s="12">
        <f t="shared" si="36"/>
        <v>248.8</v>
      </c>
      <c r="I190" s="12">
        <f t="shared" si="36"/>
        <v>28183.200000000001</v>
      </c>
      <c r="J190" s="7">
        <f t="shared" ref="J190" si="37">AVERAGE(J159:J189)</f>
        <v>4.928890948103601</v>
      </c>
      <c r="K190" s="12">
        <f t="shared" ref="K190:P190" si="38">AVERAGE(K160:K189)</f>
        <v>26807.200000000001</v>
      </c>
      <c r="L190" s="12">
        <f t="shared" si="38"/>
        <v>785.8</v>
      </c>
      <c r="M190" s="12">
        <f t="shared" si="38"/>
        <v>201.86666666666667</v>
      </c>
      <c r="N190" s="12">
        <f t="shared" si="38"/>
        <v>78.8</v>
      </c>
      <c r="O190" s="12">
        <f t="shared" si="38"/>
        <v>309.53333333333336</v>
      </c>
      <c r="P190" s="12">
        <f t="shared" si="38"/>
        <v>28183.200000000001</v>
      </c>
      <c r="Q190" s="7">
        <f t="shared" ref="Q190" si="39">AVERAGE(Q159:Q189)</f>
        <v>4.9046841129555592</v>
      </c>
      <c r="R190" s="12">
        <f t="shared" ref="R190:W190" si="40">AVERAGE(R160:R189)</f>
        <v>26862.833333333332</v>
      </c>
      <c r="S190" s="12">
        <f t="shared" si="40"/>
        <v>772.86666666666667</v>
      </c>
      <c r="T190" s="12">
        <f t="shared" si="40"/>
        <v>199.4</v>
      </c>
      <c r="U190" s="12">
        <f t="shared" si="40"/>
        <v>67.2</v>
      </c>
      <c r="V190" s="12">
        <f t="shared" si="40"/>
        <v>280.89999999999998</v>
      </c>
      <c r="W190" s="12">
        <f t="shared" si="40"/>
        <v>28183.200000000001</v>
      </c>
      <c r="X190" s="7">
        <f t="shared" ref="X190" si="41">AVERAGE(X159:X189)</f>
        <v>4.9104181814976746</v>
      </c>
    </row>
    <row r="191" spans="1:24" ht="12.75" customHeight="1" x14ac:dyDescent="0.25">
      <c r="A191" s="10">
        <v>42917</v>
      </c>
      <c r="B191" s="11" t="s">
        <v>18</v>
      </c>
      <c r="C191" s="7">
        <f t="shared" ref="C191:C221" si="42">AVERAGE(J191,Q191,X191)</f>
        <v>4.9217328159393645</v>
      </c>
      <c r="D191" s="12">
        <v>28447</v>
      </c>
      <c r="E191" s="12">
        <v>473</v>
      </c>
      <c r="F191" s="12">
        <v>167</v>
      </c>
      <c r="G191" s="12">
        <v>53</v>
      </c>
      <c r="H191" s="12">
        <v>238</v>
      </c>
      <c r="I191" s="21">
        <f t="shared" ref="I191:I221" si="43">SUM(D191:H191)</f>
        <v>29378</v>
      </c>
      <c r="J191" s="7">
        <f t="shared" ref="J191:J221" si="44">(D191*5+E191*4+F191*3+G191*2+H191*1)/I191</f>
        <v>4.9347130505820678</v>
      </c>
      <c r="K191" s="12">
        <v>28021</v>
      </c>
      <c r="L191" s="12">
        <v>794</v>
      </c>
      <c r="M191" s="12">
        <v>197</v>
      </c>
      <c r="N191" s="12">
        <v>70</v>
      </c>
      <c r="O191" s="12">
        <v>296</v>
      </c>
      <c r="P191" s="21">
        <f t="shared" ref="P191:P221" si="45">SUM(K191:O191)</f>
        <v>29378</v>
      </c>
      <c r="Q191" s="7">
        <f t="shared" ref="Q191:Q221" si="46">(K191*5+L191*4+M191*3+N191*2+O191*1)/P191</f>
        <v>4.9121111035468719</v>
      </c>
      <c r="R191" s="12">
        <v>28079</v>
      </c>
      <c r="S191" s="12">
        <v>772</v>
      </c>
      <c r="T191" s="12">
        <v>212</v>
      </c>
      <c r="U191" s="12">
        <v>58</v>
      </c>
      <c r="V191" s="12">
        <v>257</v>
      </c>
      <c r="W191" s="21">
        <f t="shared" ref="W191:W221" si="47">SUM(R191:V191)</f>
        <v>29378</v>
      </c>
      <c r="X191" s="7">
        <f t="shared" ref="X191:X221" si="48">(R191*5+S191*4+T191*3+U191*2+V191*1)/W191</f>
        <v>4.9183742936891548</v>
      </c>
    </row>
    <row r="192" spans="1:24" ht="12.75" customHeight="1" x14ac:dyDescent="0.25">
      <c r="A192" s="10">
        <v>42918</v>
      </c>
      <c r="B192" s="11" t="s">
        <v>12</v>
      </c>
      <c r="C192" s="7">
        <f t="shared" si="42"/>
        <v>4.9217954807627065</v>
      </c>
      <c r="D192" s="12">
        <v>28546</v>
      </c>
      <c r="E192" s="12">
        <v>470</v>
      </c>
      <c r="F192" s="12">
        <v>164</v>
      </c>
      <c r="G192" s="12">
        <v>54</v>
      </c>
      <c r="H192" s="12">
        <v>240</v>
      </c>
      <c r="I192" s="21">
        <f t="shared" si="43"/>
        <v>29474</v>
      </c>
      <c r="J192" s="7">
        <f t="shared" si="44"/>
        <v>4.9348578408088484</v>
      </c>
      <c r="K192" s="12">
        <v>28115</v>
      </c>
      <c r="L192" s="12">
        <v>795</v>
      </c>
      <c r="M192" s="12">
        <v>197</v>
      </c>
      <c r="N192" s="12">
        <v>71</v>
      </c>
      <c r="O192" s="12">
        <v>296</v>
      </c>
      <c r="P192" s="21">
        <f t="shared" si="45"/>
        <v>29474</v>
      </c>
      <c r="Q192" s="7">
        <f t="shared" si="46"/>
        <v>4.9122616543394182</v>
      </c>
      <c r="R192" s="12">
        <v>28170</v>
      </c>
      <c r="S192" s="12">
        <v>776</v>
      </c>
      <c r="T192" s="12">
        <v>211</v>
      </c>
      <c r="U192" s="12">
        <v>57</v>
      </c>
      <c r="V192" s="12">
        <v>260</v>
      </c>
      <c r="W192" s="21">
        <f t="shared" si="47"/>
        <v>29474</v>
      </c>
      <c r="X192" s="7">
        <f t="shared" si="48"/>
        <v>4.9182669471398519</v>
      </c>
    </row>
    <row r="193" spans="1:24" ht="12.75" customHeight="1" x14ac:dyDescent="0.25">
      <c r="A193" s="10">
        <v>42919</v>
      </c>
      <c r="B193" s="11" t="s">
        <v>13</v>
      </c>
      <c r="C193" s="7">
        <f t="shared" si="42"/>
        <v>4.9228032125792138</v>
      </c>
      <c r="D193" s="12">
        <v>28586</v>
      </c>
      <c r="E193" s="12">
        <v>471</v>
      </c>
      <c r="F193" s="12">
        <v>164</v>
      </c>
      <c r="G193" s="12">
        <v>54</v>
      </c>
      <c r="H193" s="12">
        <v>234</v>
      </c>
      <c r="I193" s="21">
        <f t="shared" si="43"/>
        <v>29509</v>
      </c>
      <c r="J193" s="7">
        <f t="shared" si="44"/>
        <v>4.9357145277711885</v>
      </c>
      <c r="K193" s="12">
        <v>28154</v>
      </c>
      <c r="L193" s="12">
        <v>799</v>
      </c>
      <c r="M193" s="12">
        <v>194</v>
      </c>
      <c r="N193" s="12">
        <v>72</v>
      </c>
      <c r="O193" s="12">
        <v>290</v>
      </c>
      <c r="P193" s="21">
        <f t="shared" si="45"/>
        <v>29509</v>
      </c>
      <c r="Q193" s="7">
        <f t="shared" si="46"/>
        <v>4.913145142160019</v>
      </c>
      <c r="R193" s="12">
        <v>28216</v>
      </c>
      <c r="S193" s="12">
        <v>774</v>
      </c>
      <c r="T193" s="12">
        <v>209</v>
      </c>
      <c r="U193" s="12">
        <v>58</v>
      </c>
      <c r="V193" s="12">
        <v>252</v>
      </c>
      <c r="W193" s="21">
        <f t="shared" si="47"/>
        <v>29509</v>
      </c>
      <c r="X193" s="7">
        <f t="shared" si="48"/>
        <v>4.9195499678064323</v>
      </c>
    </row>
    <row r="194" spans="1:24" ht="12.75" customHeight="1" x14ac:dyDescent="0.25">
      <c r="A194" s="10">
        <v>42920</v>
      </c>
      <c r="B194" s="11" t="s">
        <v>14</v>
      </c>
      <c r="C194" s="7">
        <f t="shared" si="42"/>
        <v>4.9235536957671071</v>
      </c>
      <c r="D194" s="12">
        <v>28713</v>
      </c>
      <c r="E194" s="12">
        <v>474</v>
      </c>
      <c r="F194" s="12">
        <v>162</v>
      </c>
      <c r="G194" s="12">
        <v>53</v>
      </c>
      <c r="H194" s="12">
        <v>231</v>
      </c>
      <c r="I194" s="21">
        <f t="shared" si="43"/>
        <v>29633</v>
      </c>
      <c r="J194" s="7">
        <f t="shared" si="44"/>
        <v>4.9365234704552359</v>
      </c>
      <c r="K194" s="12">
        <v>28284</v>
      </c>
      <c r="L194" s="12">
        <v>795</v>
      </c>
      <c r="M194" s="12">
        <v>193</v>
      </c>
      <c r="N194" s="12">
        <v>73</v>
      </c>
      <c r="O194" s="12">
        <v>288</v>
      </c>
      <c r="P194" s="21">
        <f t="shared" si="45"/>
        <v>29633</v>
      </c>
      <c r="Q194" s="7">
        <f t="shared" si="46"/>
        <v>4.9138797961731857</v>
      </c>
      <c r="R194" s="12">
        <v>28343</v>
      </c>
      <c r="S194" s="12">
        <v>772</v>
      </c>
      <c r="T194" s="12">
        <v>212</v>
      </c>
      <c r="U194" s="12">
        <v>57</v>
      </c>
      <c r="V194" s="12">
        <v>249</v>
      </c>
      <c r="W194" s="21">
        <f t="shared" si="47"/>
        <v>29633</v>
      </c>
      <c r="X194" s="7">
        <f t="shared" si="48"/>
        <v>4.9202578206728989</v>
      </c>
    </row>
    <row r="195" spans="1:24" ht="12.75" customHeight="1" x14ac:dyDescent="0.25">
      <c r="A195" s="10">
        <v>42921</v>
      </c>
      <c r="B195" s="11" t="s">
        <v>15</v>
      </c>
      <c r="C195" s="7">
        <f t="shared" si="42"/>
        <v>4.9243336585147057</v>
      </c>
      <c r="D195" s="12">
        <v>28810</v>
      </c>
      <c r="E195" s="12">
        <v>476</v>
      </c>
      <c r="F195" s="12">
        <v>161</v>
      </c>
      <c r="G195" s="12">
        <v>53</v>
      </c>
      <c r="H195" s="12">
        <v>227</v>
      </c>
      <c r="I195" s="21">
        <f t="shared" si="43"/>
        <v>29727</v>
      </c>
      <c r="J195" s="7">
        <f t="shared" si="44"/>
        <v>4.9372624213677803</v>
      </c>
      <c r="K195" s="12">
        <v>28380</v>
      </c>
      <c r="L195" s="12">
        <v>797</v>
      </c>
      <c r="M195" s="12">
        <v>194</v>
      </c>
      <c r="N195" s="12">
        <v>72</v>
      </c>
      <c r="O195" s="12">
        <v>284</v>
      </c>
      <c r="P195" s="21">
        <f t="shared" si="45"/>
        <v>29727</v>
      </c>
      <c r="Q195" s="7">
        <f t="shared" si="46"/>
        <v>4.9146567093887708</v>
      </c>
      <c r="R195" s="12">
        <v>28440</v>
      </c>
      <c r="S195" s="12">
        <v>775</v>
      </c>
      <c r="T195" s="12">
        <v>210</v>
      </c>
      <c r="U195" s="12">
        <v>57</v>
      </c>
      <c r="V195" s="12">
        <v>245</v>
      </c>
      <c r="W195" s="21">
        <f t="shared" si="47"/>
        <v>29727</v>
      </c>
      <c r="X195" s="7">
        <f t="shared" si="48"/>
        <v>4.9210818447875671</v>
      </c>
    </row>
    <row r="196" spans="1:24" ht="12.75" customHeight="1" x14ac:dyDescent="0.25">
      <c r="A196" s="10">
        <v>42922</v>
      </c>
      <c r="B196" s="11" t="s">
        <v>16</v>
      </c>
      <c r="C196" s="7">
        <f t="shared" si="42"/>
        <v>4.9252036340852134</v>
      </c>
      <c r="D196" s="12">
        <v>28880</v>
      </c>
      <c r="E196" s="12">
        <v>479</v>
      </c>
      <c r="F196" s="12">
        <v>159</v>
      </c>
      <c r="G196" s="12">
        <v>52</v>
      </c>
      <c r="H196" s="12">
        <v>222</v>
      </c>
      <c r="I196" s="21">
        <f t="shared" si="43"/>
        <v>29792</v>
      </c>
      <c r="J196" s="7">
        <f t="shared" si="44"/>
        <v>4.9382048872180455</v>
      </c>
      <c r="K196" s="12">
        <v>28452</v>
      </c>
      <c r="L196" s="12">
        <v>796</v>
      </c>
      <c r="M196" s="12">
        <v>195</v>
      </c>
      <c r="N196" s="12">
        <v>70</v>
      </c>
      <c r="O196" s="12">
        <v>279</v>
      </c>
      <c r="P196" s="21">
        <f t="shared" si="45"/>
        <v>29792</v>
      </c>
      <c r="Q196" s="7">
        <f t="shared" si="46"/>
        <v>4.9156820622986039</v>
      </c>
      <c r="R196" s="12">
        <v>28510</v>
      </c>
      <c r="S196" s="12">
        <v>772</v>
      </c>
      <c r="T196" s="12">
        <v>211</v>
      </c>
      <c r="U196" s="12">
        <v>58</v>
      </c>
      <c r="V196" s="12">
        <v>241</v>
      </c>
      <c r="W196" s="21">
        <f t="shared" si="47"/>
        <v>29792</v>
      </c>
      <c r="X196" s="7">
        <f t="shared" si="48"/>
        <v>4.92172395273899</v>
      </c>
    </row>
    <row r="197" spans="1:24" ht="12.75" customHeight="1" x14ac:dyDescent="0.25">
      <c r="A197" s="10">
        <v>42923</v>
      </c>
      <c r="B197" s="11" t="s">
        <v>17</v>
      </c>
      <c r="C197" s="7">
        <f t="shared" si="42"/>
        <v>4.9260822003438038</v>
      </c>
      <c r="D197" s="12">
        <v>28957</v>
      </c>
      <c r="E197" s="12">
        <v>476</v>
      </c>
      <c r="F197" s="12">
        <v>160</v>
      </c>
      <c r="G197" s="12">
        <v>53</v>
      </c>
      <c r="H197" s="12">
        <v>216</v>
      </c>
      <c r="I197" s="21">
        <f t="shared" si="43"/>
        <v>29862</v>
      </c>
      <c r="J197" s="7">
        <f t="shared" si="44"/>
        <v>4.9390864644029202</v>
      </c>
      <c r="K197" s="12">
        <v>28532</v>
      </c>
      <c r="L197" s="12">
        <v>789</v>
      </c>
      <c r="M197" s="12">
        <v>195</v>
      </c>
      <c r="N197" s="12">
        <v>70</v>
      </c>
      <c r="O197" s="12">
        <v>276</v>
      </c>
      <c r="P197" s="21">
        <f t="shared" si="45"/>
        <v>29862</v>
      </c>
      <c r="Q197" s="7">
        <f t="shared" si="46"/>
        <v>4.9165159734779991</v>
      </c>
      <c r="R197" s="12">
        <v>28592</v>
      </c>
      <c r="S197" s="12">
        <v>764</v>
      </c>
      <c r="T197" s="12">
        <v>210</v>
      </c>
      <c r="U197" s="12">
        <v>58</v>
      </c>
      <c r="V197" s="12">
        <v>238</v>
      </c>
      <c r="W197" s="21">
        <f t="shared" si="47"/>
        <v>29862</v>
      </c>
      <c r="X197" s="7">
        <f t="shared" si="48"/>
        <v>4.9226441631504922</v>
      </c>
    </row>
    <row r="198" spans="1:24" ht="12.75" customHeight="1" x14ac:dyDescent="0.25">
      <c r="A198" s="10">
        <v>42924</v>
      </c>
      <c r="B198" s="11" t="s">
        <v>18</v>
      </c>
      <c r="C198" s="7">
        <f t="shared" si="42"/>
        <v>4.926698072232802</v>
      </c>
      <c r="D198" s="12">
        <v>29034</v>
      </c>
      <c r="E198" s="12">
        <v>472</v>
      </c>
      <c r="F198" s="12">
        <v>158</v>
      </c>
      <c r="G198" s="12">
        <v>53</v>
      </c>
      <c r="H198" s="12">
        <v>214</v>
      </c>
      <c r="I198" s="21">
        <f t="shared" si="43"/>
        <v>29931</v>
      </c>
      <c r="J198" s="7">
        <f t="shared" si="44"/>
        <v>4.9397614513380779</v>
      </c>
      <c r="K198" s="12">
        <v>28609</v>
      </c>
      <c r="L198" s="12">
        <v>784</v>
      </c>
      <c r="M198" s="12">
        <v>194</v>
      </c>
      <c r="N198" s="12">
        <v>70</v>
      </c>
      <c r="O198" s="12">
        <v>274</v>
      </c>
      <c r="P198" s="21">
        <f t="shared" si="45"/>
        <v>29931</v>
      </c>
      <c r="Q198" s="7">
        <f t="shared" si="46"/>
        <v>4.917209582038689</v>
      </c>
      <c r="R198" s="12">
        <v>28665</v>
      </c>
      <c r="S198" s="12">
        <v>762</v>
      </c>
      <c r="T198" s="12">
        <v>209</v>
      </c>
      <c r="U198" s="12">
        <v>59</v>
      </c>
      <c r="V198" s="12">
        <v>236</v>
      </c>
      <c r="W198" s="21">
        <f t="shared" si="47"/>
        <v>29931</v>
      </c>
      <c r="X198" s="7">
        <f t="shared" si="48"/>
        <v>4.92312318332164</v>
      </c>
    </row>
    <row r="199" spans="1:24" ht="12.75" customHeight="1" x14ac:dyDescent="0.25">
      <c r="A199" s="10">
        <v>42925</v>
      </c>
      <c r="B199" s="11" t="s">
        <v>12</v>
      </c>
      <c r="C199" s="7">
        <f t="shared" si="42"/>
        <v>4.9268322620960543</v>
      </c>
      <c r="D199" s="12">
        <v>28979</v>
      </c>
      <c r="E199" s="12">
        <v>469</v>
      </c>
      <c r="F199" s="12">
        <v>158</v>
      </c>
      <c r="G199" s="12">
        <v>53</v>
      </c>
      <c r="H199" s="12">
        <v>213</v>
      </c>
      <c r="I199" s="21">
        <f t="shared" si="43"/>
        <v>29872</v>
      </c>
      <c r="J199" s="7">
        <f t="shared" si="44"/>
        <v>4.939876807712908</v>
      </c>
      <c r="K199" s="12">
        <v>28556</v>
      </c>
      <c r="L199" s="12">
        <v>780</v>
      </c>
      <c r="M199" s="12">
        <v>193</v>
      </c>
      <c r="N199" s="12">
        <v>71</v>
      </c>
      <c r="O199" s="12">
        <v>272</v>
      </c>
      <c r="P199" s="21">
        <f t="shared" si="45"/>
        <v>29872</v>
      </c>
      <c r="Q199" s="7">
        <f t="shared" si="46"/>
        <v>4.9174143010176756</v>
      </c>
      <c r="R199" s="12">
        <v>28612</v>
      </c>
      <c r="S199" s="12">
        <v>757</v>
      </c>
      <c r="T199" s="12">
        <v>208</v>
      </c>
      <c r="U199" s="12">
        <v>59</v>
      </c>
      <c r="V199" s="12">
        <v>236</v>
      </c>
      <c r="W199" s="21">
        <f t="shared" si="47"/>
        <v>29872</v>
      </c>
      <c r="X199" s="7">
        <f t="shared" si="48"/>
        <v>4.9232056775575792</v>
      </c>
    </row>
    <row r="200" spans="1:24" ht="12.75" customHeight="1" x14ac:dyDescent="0.25">
      <c r="A200" s="10">
        <v>42926</v>
      </c>
      <c r="B200" s="11" t="s">
        <v>13</v>
      </c>
      <c r="C200" s="7">
        <f t="shared" si="42"/>
        <v>4.9268714311206283</v>
      </c>
      <c r="D200" s="12">
        <v>28995</v>
      </c>
      <c r="E200" s="12">
        <v>468</v>
      </c>
      <c r="F200" s="12">
        <v>158</v>
      </c>
      <c r="G200" s="12">
        <v>54</v>
      </c>
      <c r="H200" s="12">
        <v>213</v>
      </c>
      <c r="I200" s="21">
        <f t="shared" si="43"/>
        <v>29888</v>
      </c>
      <c r="J200" s="7">
        <f t="shared" si="44"/>
        <v>4.9398420770877944</v>
      </c>
      <c r="K200" s="12">
        <v>28575</v>
      </c>
      <c r="L200" s="12">
        <v>778</v>
      </c>
      <c r="M200" s="12">
        <v>192</v>
      </c>
      <c r="N200" s="12">
        <v>70</v>
      </c>
      <c r="O200" s="12">
        <v>273</v>
      </c>
      <c r="P200" s="21">
        <f t="shared" si="45"/>
        <v>29888</v>
      </c>
      <c r="Q200" s="7">
        <f t="shared" si="46"/>
        <v>4.917558886509636</v>
      </c>
      <c r="R200" s="12">
        <v>28627</v>
      </c>
      <c r="S200" s="12">
        <v>757</v>
      </c>
      <c r="T200" s="12">
        <v>209</v>
      </c>
      <c r="U200" s="12">
        <v>60</v>
      </c>
      <c r="V200" s="12">
        <v>235</v>
      </c>
      <c r="W200" s="21">
        <f t="shared" si="47"/>
        <v>29888</v>
      </c>
      <c r="X200" s="7">
        <f t="shared" si="48"/>
        <v>4.9232133297644536</v>
      </c>
    </row>
    <row r="201" spans="1:24" ht="12.75" customHeight="1" x14ac:dyDescent="0.25">
      <c r="A201" s="10">
        <v>42927</v>
      </c>
      <c r="B201" s="11" t="s">
        <v>14</v>
      </c>
      <c r="C201" s="7">
        <f t="shared" si="42"/>
        <v>4.9271073404812009</v>
      </c>
      <c r="D201" s="12">
        <v>29047</v>
      </c>
      <c r="E201" s="12">
        <v>469</v>
      </c>
      <c r="F201" s="12">
        <v>156</v>
      </c>
      <c r="G201" s="12">
        <v>52</v>
      </c>
      <c r="H201" s="12">
        <v>215</v>
      </c>
      <c r="I201" s="21">
        <f t="shared" si="43"/>
        <v>29939</v>
      </c>
      <c r="J201" s="7">
        <f t="shared" si="44"/>
        <v>4.9399779551755234</v>
      </c>
      <c r="K201" s="12">
        <v>28629</v>
      </c>
      <c r="L201" s="12">
        <v>778</v>
      </c>
      <c r="M201" s="12">
        <v>191</v>
      </c>
      <c r="N201" s="12">
        <v>68</v>
      </c>
      <c r="O201" s="12">
        <v>273</v>
      </c>
      <c r="P201" s="21">
        <f t="shared" si="45"/>
        <v>29939</v>
      </c>
      <c r="Q201" s="7">
        <f t="shared" si="46"/>
        <v>4.917966531948295</v>
      </c>
      <c r="R201" s="12">
        <v>28680</v>
      </c>
      <c r="S201" s="12">
        <v>756</v>
      </c>
      <c r="T201" s="12">
        <v>208</v>
      </c>
      <c r="U201" s="12">
        <v>58</v>
      </c>
      <c r="V201" s="12">
        <v>237</v>
      </c>
      <c r="W201" s="21">
        <f t="shared" si="47"/>
        <v>29939</v>
      </c>
      <c r="X201" s="7">
        <f t="shared" si="48"/>
        <v>4.9233775343197834</v>
      </c>
    </row>
    <row r="202" spans="1:24" ht="12.75" customHeight="1" x14ac:dyDescent="0.25">
      <c r="A202" s="10">
        <v>42928</v>
      </c>
      <c r="B202" s="11" t="s">
        <v>15</v>
      </c>
      <c r="C202" s="7">
        <f t="shared" si="42"/>
        <v>4.9275376817393628</v>
      </c>
      <c r="D202" s="12">
        <v>29097</v>
      </c>
      <c r="E202" s="12">
        <v>470</v>
      </c>
      <c r="F202" s="12">
        <v>157</v>
      </c>
      <c r="G202" s="12">
        <v>51</v>
      </c>
      <c r="H202" s="12">
        <v>213</v>
      </c>
      <c r="I202" s="21">
        <f t="shared" si="43"/>
        <v>29988</v>
      </c>
      <c r="J202" s="7">
        <f t="shared" si="44"/>
        <v>4.940342803788182</v>
      </c>
      <c r="K202" s="12">
        <v>28681</v>
      </c>
      <c r="L202" s="12">
        <v>778</v>
      </c>
      <c r="M202" s="12">
        <v>192</v>
      </c>
      <c r="N202" s="12">
        <v>66</v>
      </c>
      <c r="O202" s="12">
        <v>271</v>
      </c>
      <c r="P202" s="21">
        <f t="shared" si="45"/>
        <v>29988</v>
      </c>
      <c r="Q202" s="7">
        <f t="shared" si="46"/>
        <v>4.9185007336267841</v>
      </c>
      <c r="R202" s="12">
        <v>28729</v>
      </c>
      <c r="S202" s="12">
        <v>760</v>
      </c>
      <c r="T202" s="12">
        <v>207</v>
      </c>
      <c r="U202" s="12">
        <v>56</v>
      </c>
      <c r="V202" s="12">
        <v>236</v>
      </c>
      <c r="W202" s="21">
        <f t="shared" si="47"/>
        <v>29988</v>
      </c>
      <c r="X202" s="7">
        <f t="shared" si="48"/>
        <v>4.9237695078031214</v>
      </c>
    </row>
    <row r="203" spans="1:24" ht="12.75" customHeight="1" x14ac:dyDescent="0.25">
      <c r="A203" s="10">
        <v>42929</v>
      </c>
      <c r="B203" s="11" t="s">
        <v>16</v>
      </c>
      <c r="C203" s="7">
        <f t="shared" si="42"/>
        <v>4.9272858411007547</v>
      </c>
      <c r="D203" s="12">
        <v>29142</v>
      </c>
      <c r="E203" s="12">
        <v>475</v>
      </c>
      <c r="F203" s="12">
        <v>156</v>
      </c>
      <c r="G203" s="12">
        <v>52</v>
      </c>
      <c r="H203" s="12">
        <v>215</v>
      </c>
      <c r="I203" s="21">
        <f t="shared" si="43"/>
        <v>30040</v>
      </c>
      <c r="J203" s="7">
        <f t="shared" si="44"/>
        <v>4.9399800266311589</v>
      </c>
      <c r="K203" s="12">
        <v>28728</v>
      </c>
      <c r="L203" s="12">
        <v>778</v>
      </c>
      <c r="M203" s="12">
        <v>196</v>
      </c>
      <c r="N203" s="12">
        <v>67</v>
      </c>
      <c r="O203" s="12">
        <v>271</v>
      </c>
      <c r="P203" s="21">
        <f t="shared" si="45"/>
        <v>30040</v>
      </c>
      <c r="Q203" s="7">
        <f t="shared" si="46"/>
        <v>4.9182756324900136</v>
      </c>
      <c r="R203" s="12">
        <v>28773</v>
      </c>
      <c r="S203" s="12">
        <v>765</v>
      </c>
      <c r="T203" s="12">
        <v>210</v>
      </c>
      <c r="U203" s="12">
        <v>58</v>
      </c>
      <c r="V203" s="12">
        <v>234</v>
      </c>
      <c r="W203" s="21">
        <f t="shared" si="47"/>
        <v>30040</v>
      </c>
      <c r="X203" s="7">
        <f t="shared" si="48"/>
        <v>4.9236018641810917</v>
      </c>
    </row>
    <row r="204" spans="1:24" ht="12.75" customHeight="1" x14ac:dyDescent="0.25">
      <c r="A204" s="10">
        <v>42930</v>
      </c>
      <c r="B204" s="11" t="s">
        <v>17</v>
      </c>
      <c r="C204" s="7">
        <f t="shared" si="42"/>
        <v>4.9277301808682559</v>
      </c>
      <c r="D204" s="12">
        <v>29219</v>
      </c>
      <c r="E204" s="12">
        <v>471</v>
      </c>
      <c r="F204" s="12">
        <v>157</v>
      </c>
      <c r="G204" s="12">
        <v>52</v>
      </c>
      <c r="H204" s="12">
        <v>215</v>
      </c>
      <c r="I204" s="21">
        <f t="shared" si="43"/>
        <v>30114</v>
      </c>
      <c r="J204" s="7">
        <f t="shared" si="44"/>
        <v>4.9401939297336783</v>
      </c>
      <c r="K204" s="12">
        <v>28810</v>
      </c>
      <c r="L204" s="12">
        <v>773</v>
      </c>
      <c r="M204" s="12">
        <v>193</v>
      </c>
      <c r="N204" s="12">
        <v>67</v>
      </c>
      <c r="O204" s="12">
        <v>271</v>
      </c>
      <c r="P204" s="21">
        <f t="shared" si="45"/>
        <v>30114</v>
      </c>
      <c r="Q204" s="7">
        <f t="shared" si="46"/>
        <v>4.9188417347413163</v>
      </c>
      <c r="R204" s="12">
        <v>28854</v>
      </c>
      <c r="S204" s="12">
        <v>760</v>
      </c>
      <c r="T204" s="12">
        <v>209</v>
      </c>
      <c r="U204" s="12">
        <v>58</v>
      </c>
      <c r="V204" s="12">
        <v>233</v>
      </c>
      <c r="W204" s="21">
        <f t="shared" si="47"/>
        <v>30114</v>
      </c>
      <c r="X204" s="7">
        <f t="shared" si="48"/>
        <v>4.9241548781297739</v>
      </c>
    </row>
    <row r="205" spans="1:24" ht="12.75" customHeight="1" x14ac:dyDescent="0.25">
      <c r="A205" s="10">
        <v>42931</v>
      </c>
      <c r="B205" s="11" t="s">
        <v>18</v>
      </c>
      <c r="C205" s="7">
        <f t="shared" si="42"/>
        <v>4.928416749530439</v>
      </c>
      <c r="D205" s="12">
        <v>29282</v>
      </c>
      <c r="E205" s="12">
        <v>469</v>
      </c>
      <c r="F205" s="12">
        <v>157</v>
      </c>
      <c r="G205" s="12">
        <v>51</v>
      </c>
      <c r="H205" s="12">
        <v>211</v>
      </c>
      <c r="I205" s="21">
        <f t="shared" si="43"/>
        <v>30170</v>
      </c>
      <c r="J205" s="7">
        <f t="shared" si="44"/>
        <v>4.9410009943652637</v>
      </c>
      <c r="K205" s="12">
        <v>28870</v>
      </c>
      <c r="L205" s="12">
        <v>772</v>
      </c>
      <c r="M205" s="12">
        <v>193</v>
      </c>
      <c r="N205" s="12">
        <v>65</v>
      </c>
      <c r="O205" s="12">
        <v>270</v>
      </c>
      <c r="P205" s="21">
        <f t="shared" si="45"/>
        <v>30170</v>
      </c>
      <c r="Q205" s="7">
        <f t="shared" si="46"/>
        <v>4.9193569771295991</v>
      </c>
      <c r="R205" s="12">
        <v>28915</v>
      </c>
      <c r="S205" s="12">
        <v>760</v>
      </c>
      <c r="T205" s="12">
        <v>208</v>
      </c>
      <c r="U205" s="12">
        <v>58</v>
      </c>
      <c r="V205" s="12">
        <v>229</v>
      </c>
      <c r="W205" s="21">
        <f t="shared" si="47"/>
        <v>30170</v>
      </c>
      <c r="X205" s="7">
        <f t="shared" si="48"/>
        <v>4.9248922770964532</v>
      </c>
    </row>
    <row r="206" spans="1:24" ht="12.75" customHeight="1" x14ac:dyDescent="0.25">
      <c r="A206" s="10">
        <v>42932</v>
      </c>
      <c r="B206" s="11" t="s">
        <v>12</v>
      </c>
      <c r="C206" s="7">
        <f t="shared" si="42"/>
        <v>4.9288621248717872</v>
      </c>
      <c r="D206" s="12">
        <v>29341</v>
      </c>
      <c r="E206" s="12">
        <v>467</v>
      </c>
      <c r="F206" s="12">
        <v>155</v>
      </c>
      <c r="G206" s="12">
        <v>49</v>
      </c>
      <c r="H206" s="12">
        <v>211</v>
      </c>
      <c r="I206" s="21">
        <f t="shared" si="43"/>
        <v>30223</v>
      </c>
      <c r="J206" s="7">
        <f t="shared" si="44"/>
        <v>4.9415015054759621</v>
      </c>
      <c r="K206" s="12">
        <v>28931</v>
      </c>
      <c r="L206" s="12">
        <v>768</v>
      </c>
      <c r="M206" s="12">
        <v>190</v>
      </c>
      <c r="N206" s="12">
        <v>64</v>
      </c>
      <c r="O206" s="12">
        <v>270</v>
      </c>
      <c r="P206" s="21">
        <f t="shared" si="45"/>
        <v>30223</v>
      </c>
      <c r="Q206" s="7">
        <f t="shared" si="46"/>
        <v>4.9199285312510339</v>
      </c>
      <c r="R206" s="12">
        <v>28972</v>
      </c>
      <c r="S206" s="12">
        <v>756</v>
      </c>
      <c r="T206" s="12">
        <v>208</v>
      </c>
      <c r="U206" s="12">
        <v>58</v>
      </c>
      <c r="V206" s="12">
        <v>229</v>
      </c>
      <c r="W206" s="21">
        <f t="shared" si="47"/>
        <v>30223</v>
      </c>
      <c r="X206" s="7">
        <f t="shared" si="48"/>
        <v>4.9251563378883629</v>
      </c>
    </row>
    <row r="207" spans="1:24" ht="12.75" customHeight="1" x14ac:dyDescent="0.25">
      <c r="A207" s="10">
        <v>42933</v>
      </c>
      <c r="B207" s="11" t="s">
        <v>13</v>
      </c>
      <c r="C207" s="7">
        <f t="shared" si="42"/>
        <v>4.9291321244949406</v>
      </c>
      <c r="D207" s="12">
        <v>29395</v>
      </c>
      <c r="E207" s="12">
        <v>467</v>
      </c>
      <c r="F207" s="12">
        <v>156</v>
      </c>
      <c r="G207" s="12">
        <v>49</v>
      </c>
      <c r="H207" s="12">
        <v>210</v>
      </c>
      <c r="I207" s="21">
        <f t="shared" si="43"/>
        <v>30277</v>
      </c>
      <c r="J207" s="7">
        <f t="shared" si="44"/>
        <v>4.9416718961588</v>
      </c>
      <c r="K207" s="12">
        <v>28989</v>
      </c>
      <c r="L207" s="12">
        <v>765</v>
      </c>
      <c r="M207" s="12">
        <v>188</v>
      </c>
      <c r="N207" s="12">
        <v>66</v>
      </c>
      <c r="O207" s="12">
        <v>269</v>
      </c>
      <c r="P207" s="21">
        <f t="shared" si="45"/>
        <v>30277</v>
      </c>
      <c r="Q207" s="7">
        <f t="shared" si="46"/>
        <v>4.9202364831390168</v>
      </c>
      <c r="R207" s="12">
        <v>29030</v>
      </c>
      <c r="S207" s="12">
        <v>752</v>
      </c>
      <c r="T207" s="12">
        <v>209</v>
      </c>
      <c r="U207" s="12">
        <v>58</v>
      </c>
      <c r="V207" s="12">
        <v>228</v>
      </c>
      <c r="W207" s="21">
        <f t="shared" si="47"/>
        <v>30277</v>
      </c>
      <c r="X207" s="7">
        <f t="shared" si="48"/>
        <v>4.9254879941870069</v>
      </c>
    </row>
    <row r="208" spans="1:24" ht="12.75" customHeight="1" x14ac:dyDescent="0.25">
      <c r="A208" s="10">
        <v>42934</v>
      </c>
      <c r="B208" s="11" t="s">
        <v>14</v>
      </c>
      <c r="C208" s="7">
        <f t="shared" si="42"/>
        <v>4.9293544457978085</v>
      </c>
      <c r="D208" s="12">
        <v>29499</v>
      </c>
      <c r="E208" s="12">
        <v>465</v>
      </c>
      <c r="F208" s="12">
        <v>154</v>
      </c>
      <c r="G208" s="12">
        <v>49</v>
      </c>
      <c r="H208" s="12">
        <v>210</v>
      </c>
      <c r="I208" s="21">
        <f t="shared" si="43"/>
        <v>30377</v>
      </c>
      <c r="J208" s="7">
        <f t="shared" si="44"/>
        <v>4.94206142805412</v>
      </c>
      <c r="K208" s="12">
        <v>29089</v>
      </c>
      <c r="L208" s="12">
        <v>764</v>
      </c>
      <c r="M208" s="12">
        <v>188</v>
      </c>
      <c r="N208" s="12">
        <v>66</v>
      </c>
      <c r="O208" s="12">
        <v>270</v>
      </c>
      <c r="P208" s="21">
        <f t="shared" si="45"/>
        <v>30377</v>
      </c>
      <c r="Q208" s="7">
        <f t="shared" si="46"/>
        <v>4.9204003028607168</v>
      </c>
      <c r="R208" s="12">
        <v>29129</v>
      </c>
      <c r="S208" s="12">
        <v>752</v>
      </c>
      <c r="T208" s="12">
        <v>209</v>
      </c>
      <c r="U208" s="12">
        <v>58</v>
      </c>
      <c r="V208" s="12">
        <v>229</v>
      </c>
      <c r="W208" s="21">
        <f t="shared" si="47"/>
        <v>30377</v>
      </c>
      <c r="X208" s="7">
        <f t="shared" si="48"/>
        <v>4.9256016064785859</v>
      </c>
    </row>
    <row r="209" spans="1:24" ht="12.75" customHeight="1" x14ac:dyDescent="0.25">
      <c r="A209" s="10">
        <v>42935</v>
      </c>
      <c r="B209" s="11" t="s">
        <v>15</v>
      </c>
      <c r="C209" s="7">
        <f t="shared" si="42"/>
        <v>4.9298188061105099</v>
      </c>
      <c r="D209" s="12">
        <v>29612</v>
      </c>
      <c r="E209" s="12">
        <v>459</v>
      </c>
      <c r="F209" s="12">
        <v>153</v>
      </c>
      <c r="G209" s="12">
        <v>49</v>
      </c>
      <c r="H209" s="12">
        <v>210</v>
      </c>
      <c r="I209" s="21">
        <f t="shared" si="43"/>
        <v>30483</v>
      </c>
      <c r="J209" s="7">
        <f t="shared" si="44"/>
        <v>4.9425253419938979</v>
      </c>
      <c r="K209" s="12">
        <v>29200</v>
      </c>
      <c r="L209" s="12">
        <v>763</v>
      </c>
      <c r="M209" s="12">
        <v>184</v>
      </c>
      <c r="N209" s="12">
        <v>65</v>
      </c>
      <c r="O209" s="12">
        <v>271</v>
      </c>
      <c r="P209" s="21">
        <f t="shared" si="45"/>
        <v>30483</v>
      </c>
      <c r="Q209" s="7">
        <f t="shared" si="46"/>
        <v>4.9209395400715152</v>
      </c>
      <c r="R209" s="12">
        <v>29239</v>
      </c>
      <c r="S209" s="12">
        <v>750</v>
      </c>
      <c r="T209" s="12">
        <v>206</v>
      </c>
      <c r="U209" s="12">
        <v>58</v>
      </c>
      <c r="V209" s="12">
        <v>230</v>
      </c>
      <c r="W209" s="21">
        <f t="shared" si="47"/>
        <v>30483</v>
      </c>
      <c r="X209" s="7">
        <f t="shared" si="48"/>
        <v>4.9259915362661157</v>
      </c>
    </row>
    <row r="210" spans="1:24" ht="12.75" customHeight="1" x14ac:dyDescent="0.25">
      <c r="A210" s="10">
        <v>42936</v>
      </c>
      <c r="B210" s="11" t="s">
        <v>16</v>
      </c>
      <c r="C210" s="7">
        <f t="shared" si="42"/>
        <v>4.9304923187788665</v>
      </c>
      <c r="D210" s="12">
        <v>29663</v>
      </c>
      <c r="E210" s="12">
        <v>461</v>
      </c>
      <c r="F210" s="12">
        <v>151</v>
      </c>
      <c r="G210" s="12">
        <v>49</v>
      </c>
      <c r="H210" s="12">
        <v>205</v>
      </c>
      <c r="I210" s="21">
        <f t="shared" si="43"/>
        <v>30529</v>
      </c>
      <c r="J210" s="7">
        <f t="shared" si="44"/>
        <v>4.943332569032723</v>
      </c>
      <c r="K210" s="12">
        <v>29252</v>
      </c>
      <c r="L210" s="12">
        <v>763</v>
      </c>
      <c r="M210" s="12">
        <v>183</v>
      </c>
      <c r="N210" s="12">
        <v>64</v>
      </c>
      <c r="O210" s="12">
        <v>267</v>
      </c>
      <c r="P210" s="21">
        <f t="shared" si="45"/>
        <v>30529</v>
      </c>
      <c r="Q210" s="7">
        <f t="shared" si="46"/>
        <v>4.9217465360804482</v>
      </c>
      <c r="R210" s="12">
        <v>29288</v>
      </c>
      <c r="S210" s="12">
        <v>749</v>
      </c>
      <c r="T210" s="12">
        <v>206</v>
      </c>
      <c r="U210" s="12">
        <v>58</v>
      </c>
      <c r="V210" s="12">
        <v>228</v>
      </c>
      <c r="W210" s="21">
        <f t="shared" si="47"/>
        <v>30529</v>
      </c>
      <c r="X210" s="7">
        <f t="shared" si="48"/>
        <v>4.9263978512234265</v>
      </c>
    </row>
    <row r="211" spans="1:24" ht="12.75" customHeight="1" x14ac:dyDescent="0.25">
      <c r="A211" s="10">
        <v>42937</v>
      </c>
      <c r="B211" s="11" t="s">
        <v>17</v>
      </c>
      <c r="C211" s="7">
        <f t="shared" si="42"/>
        <v>4.9310817873007577</v>
      </c>
      <c r="D211" s="12">
        <v>29754</v>
      </c>
      <c r="E211" s="12">
        <v>461</v>
      </c>
      <c r="F211" s="12">
        <v>151</v>
      </c>
      <c r="G211" s="12">
        <v>47</v>
      </c>
      <c r="H211" s="12">
        <v>203</v>
      </c>
      <c r="I211" s="21">
        <f t="shared" si="43"/>
        <v>30616</v>
      </c>
      <c r="J211" s="7">
        <f t="shared" si="44"/>
        <v>4.9439508753592891</v>
      </c>
      <c r="K211" s="12">
        <v>29344</v>
      </c>
      <c r="L211" s="12">
        <v>762</v>
      </c>
      <c r="M211" s="12">
        <v>183</v>
      </c>
      <c r="N211" s="12">
        <v>64</v>
      </c>
      <c r="O211" s="12">
        <v>263</v>
      </c>
      <c r="P211" s="21">
        <f t="shared" si="45"/>
        <v>30616</v>
      </c>
      <c r="Q211" s="7">
        <f t="shared" si="46"/>
        <v>4.922524170368435</v>
      </c>
      <c r="R211" s="12">
        <v>29375</v>
      </c>
      <c r="S211" s="12">
        <v>750</v>
      </c>
      <c r="T211" s="12">
        <v>208</v>
      </c>
      <c r="U211" s="12">
        <v>56</v>
      </c>
      <c r="V211" s="12">
        <v>227</v>
      </c>
      <c r="W211" s="21">
        <f t="shared" si="47"/>
        <v>30616</v>
      </c>
      <c r="X211" s="7">
        <f t="shared" si="48"/>
        <v>4.9267703161745491</v>
      </c>
    </row>
    <row r="212" spans="1:24" ht="12.75" customHeight="1" x14ac:dyDescent="0.25">
      <c r="A212" s="10">
        <v>42938</v>
      </c>
      <c r="B212" s="11" t="s">
        <v>18</v>
      </c>
      <c r="C212" s="7">
        <f t="shared" si="42"/>
        <v>4.9312965496276036</v>
      </c>
      <c r="D212" s="12">
        <v>29840</v>
      </c>
      <c r="E212" s="12">
        <v>462</v>
      </c>
      <c r="F212" s="12">
        <v>151</v>
      </c>
      <c r="G212" s="12">
        <v>47</v>
      </c>
      <c r="H212" s="12">
        <v>202</v>
      </c>
      <c r="I212" s="21">
        <f t="shared" si="43"/>
        <v>30702</v>
      </c>
      <c r="J212" s="7">
        <f t="shared" si="44"/>
        <v>4.9442055892124293</v>
      </c>
      <c r="K212" s="12">
        <v>29429</v>
      </c>
      <c r="L212" s="12">
        <v>761</v>
      </c>
      <c r="M212" s="12">
        <v>184</v>
      </c>
      <c r="N212" s="12">
        <v>67</v>
      </c>
      <c r="O212" s="12">
        <v>261</v>
      </c>
      <c r="P212" s="21">
        <f t="shared" si="45"/>
        <v>30702</v>
      </c>
      <c r="Q212" s="7">
        <f t="shared" si="46"/>
        <v>4.9226760471630513</v>
      </c>
      <c r="R212" s="12">
        <v>29463</v>
      </c>
      <c r="S212" s="12">
        <v>748</v>
      </c>
      <c r="T212" s="12">
        <v>207</v>
      </c>
      <c r="U212" s="12">
        <v>57</v>
      </c>
      <c r="V212" s="12">
        <v>227</v>
      </c>
      <c r="W212" s="21">
        <f t="shared" si="47"/>
        <v>30702</v>
      </c>
      <c r="X212" s="7">
        <f t="shared" si="48"/>
        <v>4.9270080125073283</v>
      </c>
    </row>
    <row r="213" spans="1:24" ht="12.75" customHeight="1" x14ac:dyDescent="0.25">
      <c r="A213" s="10">
        <v>42939</v>
      </c>
      <c r="B213" s="11" t="s">
        <v>12</v>
      </c>
      <c r="C213" s="7">
        <f t="shared" si="42"/>
        <v>4.9317356191823576</v>
      </c>
      <c r="D213" s="12">
        <v>29960</v>
      </c>
      <c r="E213" s="12">
        <v>459</v>
      </c>
      <c r="F213" s="12">
        <v>149</v>
      </c>
      <c r="G213" s="12">
        <v>46</v>
      </c>
      <c r="H213" s="12">
        <v>201</v>
      </c>
      <c r="I213" s="21">
        <f t="shared" si="43"/>
        <v>30815</v>
      </c>
      <c r="J213" s="7">
        <f t="shared" si="44"/>
        <v>4.9448645140353724</v>
      </c>
      <c r="K213" s="12">
        <v>29546</v>
      </c>
      <c r="L213" s="12">
        <v>761</v>
      </c>
      <c r="M213" s="12">
        <v>184</v>
      </c>
      <c r="N213" s="12">
        <v>67</v>
      </c>
      <c r="O213" s="12">
        <v>259</v>
      </c>
      <c r="P213" s="21">
        <f t="shared" si="45"/>
        <v>30817</v>
      </c>
      <c r="Q213" s="7">
        <f t="shared" si="46"/>
        <v>4.9232241944381352</v>
      </c>
      <c r="R213" s="12">
        <v>29577</v>
      </c>
      <c r="S213" s="12">
        <v>748</v>
      </c>
      <c r="T213" s="12">
        <v>206</v>
      </c>
      <c r="U213" s="12">
        <v>58</v>
      </c>
      <c r="V213" s="12">
        <v>228</v>
      </c>
      <c r="W213" s="21">
        <f t="shared" si="47"/>
        <v>30817</v>
      </c>
      <c r="X213" s="7">
        <f t="shared" si="48"/>
        <v>4.9271181490735634</v>
      </c>
    </row>
    <row r="214" spans="1:24" ht="12.75" customHeight="1" x14ac:dyDescent="0.25">
      <c r="A214" s="10">
        <v>42940</v>
      </c>
      <c r="B214" s="11" t="s">
        <v>13</v>
      </c>
      <c r="C214" s="7">
        <f t="shared" si="42"/>
        <v>4.9319342947681557</v>
      </c>
      <c r="D214" s="12">
        <v>30068</v>
      </c>
      <c r="E214" s="12">
        <v>461</v>
      </c>
      <c r="F214" s="12">
        <v>149</v>
      </c>
      <c r="G214" s="12">
        <v>48</v>
      </c>
      <c r="H214" s="12">
        <v>200</v>
      </c>
      <c r="I214" s="21">
        <f t="shared" si="43"/>
        <v>30926</v>
      </c>
      <c r="J214" s="7">
        <f t="shared" si="44"/>
        <v>4.9449330660285842</v>
      </c>
      <c r="K214" s="12">
        <v>29652</v>
      </c>
      <c r="L214" s="12">
        <v>763</v>
      </c>
      <c r="M214" s="12">
        <v>185</v>
      </c>
      <c r="N214" s="12">
        <v>68</v>
      </c>
      <c r="O214" s="12">
        <v>258</v>
      </c>
      <c r="P214" s="21">
        <f t="shared" si="45"/>
        <v>30926</v>
      </c>
      <c r="Q214" s="7">
        <f t="shared" si="46"/>
        <v>4.9233977882687707</v>
      </c>
      <c r="R214" s="12">
        <v>29684</v>
      </c>
      <c r="S214" s="12">
        <v>752</v>
      </c>
      <c r="T214" s="12">
        <v>205</v>
      </c>
      <c r="U214" s="12">
        <v>59</v>
      </c>
      <c r="V214" s="12">
        <v>226</v>
      </c>
      <c r="W214" s="21">
        <f t="shared" si="47"/>
        <v>30926</v>
      </c>
      <c r="X214" s="7">
        <f t="shared" si="48"/>
        <v>4.927472030007114</v>
      </c>
    </row>
    <row r="215" spans="1:24" ht="12.75" customHeight="1" x14ac:dyDescent="0.25">
      <c r="A215" s="10">
        <v>42941</v>
      </c>
      <c r="B215" s="11" t="s">
        <v>14</v>
      </c>
      <c r="C215" s="7">
        <f t="shared" si="42"/>
        <v>4.9323797278474233</v>
      </c>
      <c r="D215" s="12">
        <v>30254</v>
      </c>
      <c r="E215" s="12">
        <v>460</v>
      </c>
      <c r="F215" s="12">
        <v>150</v>
      </c>
      <c r="G215" s="12">
        <v>47</v>
      </c>
      <c r="H215" s="12">
        <v>199</v>
      </c>
      <c r="I215" s="21">
        <f t="shared" si="43"/>
        <v>31110</v>
      </c>
      <c r="J215" s="7">
        <f t="shared" si="44"/>
        <v>4.9454516232722598</v>
      </c>
      <c r="K215" s="12">
        <v>29836</v>
      </c>
      <c r="L215" s="12">
        <v>765</v>
      </c>
      <c r="M215" s="12">
        <v>186</v>
      </c>
      <c r="N215" s="12">
        <v>67</v>
      </c>
      <c r="O215" s="12">
        <v>256</v>
      </c>
      <c r="P215" s="21">
        <f t="shared" si="45"/>
        <v>31110</v>
      </c>
      <c r="Q215" s="7">
        <f t="shared" si="46"/>
        <v>4.9240758598521372</v>
      </c>
      <c r="R215" s="12">
        <v>29865</v>
      </c>
      <c r="S215" s="12">
        <v>752</v>
      </c>
      <c r="T215" s="12">
        <v>207</v>
      </c>
      <c r="U215" s="12">
        <v>58</v>
      </c>
      <c r="V215" s="12">
        <v>228</v>
      </c>
      <c r="W215" s="21">
        <f t="shared" si="47"/>
        <v>31110</v>
      </c>
      <c r="X215" s="7">
        <f t="shared" si="48"/>
        <v>4.9276117004178719</v>
      </c>
    </row>
    <row r="216" spans="1:24" ht="12.75" customHeight="1" x14ac:dyDescent="0.25">
      <c r="A216" s="10">
        <v>42942</v>
      </c>
      <c r="B216" s="11" t="s">
        <v>15</v>
      </c>
      <c r="C216" s="7">
        <f t="shared" si="42"/>
        <v>4.9325344836768386</v>
      </c>
      <c r="D216" s="12">
        <v>30435</v>
      </c>
      <c r="E216" s="12">
        <v>463</v>
      </c>
      <c r="F216" s="12">
        <v>150</v>
      </c>
      <c r="G216" s="12">
        <v>46</v>
      </c>
      <c r="H216" s="12">
        <v>201</v>
      </c>
      <c r="I216" s="21">
        <f t="shared" si="43"/>
        <v>31295</v>
      </c>
      <c r="J216" s="7">
        <f t="shared" si="44"/>
        <v>4.9455184534270646</v>
      </c>
      <c r="K216" s="12">
        <v>30019</v>
      </c>
      <c r="L216" s="12">
        <v>764</v>
      </c>
      <c r="M216" s="12">
        <v>187</v>
      </c>
      <c r="N216" s="12">
        <v>67</v>
      </c>
      <c r="O216" s="12">
        <v>258</v>
      </c>
      <c r="P216" s="21">
        <f t="shared" si="45"/>
        <v>31295</v>
      </c>
      <c r="Q216" s="7">
        <f t="shared" si="46"/>
        <v>4.9242370985780477</v>
      </c>
      <c r="R216" s="12">
        <v>30048</v>
      </c>
      <c r="S216" s="12">
        <v>752</v>
      </c>
      <c r="T216" s="12">
        <v>208</v>
      </c>
      <c r="U216" s="12">
        <v>58</v>
      </c>
      <c r="V216" s="12">
        <v>229</v>
      </c>
      <c r="W216" s="21">
        <f t="shared" si="47"/>
        <v>31295</v>
      </c>
      <c r="X216" s="7">
        <f t="shared" si="48"/>
        <v>4.9278478990254033</v>
      </c>
    </row>
    <row r="217" spans="1:24" ht="12.75" customHeight="1" x14ac:dyDescent="0.25">
      <c r="A217" s="10">
        <v>42943</v>
      </c>
      <c r="B217" s="11" t="s">
        <v>16</v>
      </c>
      <c r="C217" s="7">
        <f t="shared" si="42"/>
        <v>4.9328054442536411</v>
      </c>
      <c r="D217" s="12">
        <v>30586</v>
      </c>
      <c r="E217" s="12">
        <v>462</v>
      </c>
      <c r="F217" s="12">
        <v>150</v>
      </c>
      <c r="G217" s="12">
        <v>46</v>
      </c>
      <c r="H217" s="12">
        <v>202</v>
      </c>
      <c r="I217" s="21">
        <f t="shared" si="43"/>
        <v>31446</v>
      </c>
      <c r="J217" s="7">
        <f t="shared" si="44"/>
        <v>4.945684665776251</v>
      </c>
      <c r="K217" s="12">
        <v>30169</v>
      </c>
      <c r="L217" s="12">
        <v>764</v>
      </c>
      <c r="M217" s="12">
        <v>188</v>
      </c>
      <c r="N217" s="12">
        <v>67</v>
      </c>
      <c r="O217" s="12">
        <v>258</v>
      </c>
      <c r="P217" s="21">
        <f t="shared" si="45"/>
        <v>31446</v>
      </c>
      <c r="Q217" s="7">
        <f t="shared" si="46"/>
        <v>4.9245373020415952</v>
      </c>
      <c r="R217" s="12">
        <v>30199</v>
      </c>
      <c r="S217" s="12">
        <v>752</v>
      </c>
      <c r="T217" s="12">
        <v>208</v>
      </c>
      <c r="U217" s="12">
        <v>58</v>
      </c>
      <c r="V217" s="12">
        <v>229</v>
      </c>
      <c r="W217" s="21">
        <f t="shared" si="47"/>
        <v>31446</v>
      </c>
      <c r="X217" s="7">
        <f t="shared" si="48"/>
        <v>4.9281943649430771</v>
      </c>
    </row>
    <row r="218" spans="1:24" ht="12.75" customHeight="1" x14ac:dyDescent="0.25">
      <c r="A218" s="10">
        <v>42944</v>
      </c>
      <c r="B218" s="11" t="s">
        <v>17</v>
      </c>
      <c r="C218" s="7">
        <f t="shared" si="42"/>
        <v>4.9333122429610876</v>
      </c>
      <c r="D218" s="12">
        <v>30751</v>
      </c>
      <c r="E218" s="12">
        <v>462</v>
      </c>
      <c r="F218" s="12">
        <v>151</v>
      </c>
      <c r="G218" s="12">
        <v>45</v>
      </c>
      <c r="H218" s="12">
        <v>201</v>
      </c>
      <c r="I218" s="21">
        <f t="shared" si="43"/>
        <v>31610</v>
      </c>
      <c r="J218" s="7">
        <f t="shared" si="44"/>
        <v>4.9461246440999682</v>
      </c>
      <c r="K218" s="12">
        <v>30333</v>
      </c>
      <c r="L218" s="12">
        <v>765</v>
      </c>
      <c r="M218" s="12">
        <v>188</v>
      </c>
      <c r="N218" s="12">
        <v>67</v>
      </c>
      <c r="O218" s="12">
        <v>257</v>
      </c>
      <c r="P218" s="21">
        <f t="shared" si="45"/>
        <v>31610</v>
      </c>
      <c r="Q218" s="7">
        <f t="shared" si="46"/>
        <v>4.9250237266687753</v>
      </c>
      <c r="R218" s="12">
        <v>30366</v>
      </c>
      <c r="S218" s="12">
        <v>750</v>
      </c>
      <c r="T218" s="12">
        <v>208</v>
      </c>
      <c r="U218" s="12">
        <v>59</v>
      </c>
      <c r="V218" s="12">
        <v>227</v>
      </c>
      <c r="W218" s="21">
        <f t="shared" si="47"/>
        <v>31610</v>
      </c>
      <c r="X218" s="7">
        <f t="shared" si="48"/>
        <v>4.9287883581145211</v>
      </c>
    </row>
    <row r="219" spans="1:24" ht="12.75" customHeight="1" x14ac:dyDescent="0.25">
      <c r="A219" s="10">
        <v>42945</v>
      </c>
      <c r="B219" s="11" t="s">
        <v>18</v>
      </c>
      <c r="C219" s="7">
        <f t="shared" si="42"/>
        <v>4.9333354316829814</v>
      </c>
      <c r="D219" s="12">
        <v>30910</v>
      </c>
      <c r="E219" s="12">
        <v>462</v>
      </c>
      <c r="F219" s="12">
        <v>151</v>
      </c>
      <c r="G219" s="12">
        <v>45</v>
      </c>
      <c r="H219" s="12">
        <v>203</v>
      </c>
      <c r="I219" s="21">
        <f t="shared" si="43"/>
        <v>31771</v>
      </c>
      <c r="J219" s="7">
        <f t="shared" si="44"/>
        <v>4.9461458562840326</v>
      </c>
      <c r="K219" s="12">
        <v>30488</v>
      </c>
      <c r="L219" s="12">
        <v>769</v>
      </c>
      <c r="M219" s="12">
        <v>187</v>
      </c>
      <c r="N219" s="12">
        <v>67</v>
      </c>
      <c r="O219" s="12">
        <v>260</v>
      </c>
      <c r="P219" s="21">
        <f t="shared" si="45"/>
        <v>31771</v>
      </c>
      <c r="Q219" s="7">
        <f t="shared" si="46"/>
        <v>4.9249630165874541</v>
      </c>
      <c r="R219" s="12">
        <v>30522</v>
      </c>
      <c r="S219" s="12">
        <v>754</v>
      </c>
      <c r="T219" s="12">
        <v>208</v>
      </c>
      <c r="U219" s="12">
        <v>59</v>
      </c>
      <c r="V219" s="12">
        <v>228</v>
      </c>
      <c r="W219" s="21">
        <f t="shared" si="47"/>
        <v>31771</v>
      </c>
      <c r="X219" s="7">
        <f t="shared" si="48"/>
        <v>4.9288974221774575</v>
      </c>
    </row>
    <row r="220" spans="1:24" ht="12.75" customHeight="1" x14ac:dyDescent="0.25">
      <c r="A220" s="10">
        <v>42946</v>
      </c>
      <c r="B220" s="11" t="s">
        <v>12</v>
      </c>
      <c r="C220" s="7">
        <f t="shared" si="42"/>
        <v>4.9336259143155701</v>
      </c>
      <c r="D220" s="12">
        <v>31041</v>
      </c>
      <c r="E220" s="12">
        <v>461</v>
      </c>
      <c r="F220" s="12">
        <v>151</v>
      </c>
      <c r="G220" s="12">
        <v>45</v>
      </c>
      <c r="H220" s="12">
        <v>202</v>
      </c>
      <c r="I220" s="21">
        <f t="shared" si="43"/>
        <v>31900</v>
      </c>
      <c r="J220" s="7">
        <f t="shared" si="44"/>
        <v>4.946520376175549</v>
      </c>
      <c r="K220" s="12">
        <v>30616</v>
      </c>
      <c r="L220" s="12">
        <v>771</v>
      </c>
      <c r="M220" s="12">
        <v>187</v>
      </c>
      <c r="N220" s="12">
        <v>67</v>
      </c>
      <c r="O220" s="12">
        <v>259</v>
      </c>
      <c r="P220" s="21">
        <f t="shared" si="45"/>
        <v>31900</v>
      </c>
      <c r="Q220" s="7">
        <f t="shared" si="46"/>
        <v>4.9253291536050154</v>
      </c>
      <c r="R220" s="12">
        <v>30648</v>
      </c>
      <c r="S220" s="12">
        <v>756</v>
      </c>
      <c r="T220" s="12">
        <v>208</v>
      </c>
      <c r="U220" s="12">
        <v>60</v>
      </c>
      <c r="V220" s="12">
        <v>228</v>
      </c>
      <c r="W220" s="21">
        <f t="shared" si="47"/>
        <v>31900</v>
      </c>
      <c r="X220" s="7">
        <f t="shared" si="48"/>
        <v>4.929028213166144</v>
      </c>
    </row>
    <row r="221" spans="1:24" ht="12.75" customHeight="1" x14ac:dyDescent="0.25">
      <c r="A221" s="10">
        <v>42947</v>
      </c>
      <c r="B221" s="11" t="s">
        <v>13</v>
      </c>
      <c r="C221" s="7">
        <f t="shared" si="42"/>
        <v>4.9335766119809543</v>
      </c>
      <c r="D221" s="12">
        <v>31202</v>
      </c>
      <c r="E221" s="12">
        <v>459</v>
      </c>
      <c r="F221" s="12">
        <v>151</v>
      </c>
      <c r="G221" s="12">
        <v>45</v>
      </c>
      <c r="H221" s="12">
        <v>205</v>
      </c>
      <c r="I221" s="21">
        <f t="shared" si="43"/>
        <v>32062</v>
      </c>
      <c r="J221" s="7">
        <f t="shared" si="44"/>
        <v>4.9464786975235482</v>
      </c>
      <c r="K221" s="12">
        <v>30769</v>
      </c>
      <c r="L221" s="12">
        <v>777</v>
      </c>
      <c r="M221" s="12">
        <v>188</v>
      </c>
      <c r="N221" s="12">
        <v>67</v>
      </c>
      <c r="O221" s="12">
        <v>261</v>
      </c>
      <c r="P221" s="21">
        <f t="shared" si="45"/>
        <v>32062</v>
      </c>
      <c r="Q221" s="7">
        <f t="shared" si="46"/>
        <v>4.9252074106418817</v>
      </c>
      <c r="R221" s="12">
        <v>30803</v>
      </c>
      <c r="S221" s="12">
        <v>761</v>
      </c>
      <c r="T221" s="12">
        <v>209</v>
      </c>
      <c r="U221" s="12">
        <v>60</v>
      </c>
      <c r="V221" s="12">
        <v>229</v>
      </c>
      <c r="W221" s="21">
        <f t="shared" si="47"/>
        <v>32062</v>
      </c>
      <c r="X221" s="7">
        <f t="shared" si="48"/>
        <v>4.9290437277774313</v>
      </c>
    </row>
    <row r="222" spans="1:24" ht="12.75" customHeight="1" x14ac:dyDescent="0.25">
      <c r="A222" s="27">
        <v>42917</v>
      </c>
      <c r="B222" s="11" t="s">
        <v>19</v>
      </c>
      <c r="C222" s="7">
        <f t="shared" ref="C222:X222" si="49">AVERAGE(C191:C221)</f>
        <v>4.9286858769294479</v>
      </c>
      <c r="D222" s="12">
        <f t="shared" si="49"/>
        <v>29549.83870967742</v>
      </c>
      <c r="E222" s="12">
        <f t="shared" si="49"/>
        <v>466.87096774193549</v>
      </c>
      <c r="F222" s="12">
        <f t="shared" si="49"/>
        <v>155.38709677419354</v>
      </c>
      <c r="G222" s="12">
        <f t="shared" si="49"/>
        <v>49.741935483870968</v>
      </c>
      <c r="H222" s="12">
        <f t="shared" si="49"/>
        <v>212.32258064516128</v>
      </c>
      <c r="I222" s="12">
        <f t="shared" si="49"/>
        <v>30434.16129032258</v>
      </c>
      <c r="J222" s="7">
        <f t="shared" si="49"/>
        <v>4.9415583809789849</v>
      </c>
      <c r="K222" s="12">
        <f t="shared" si="49"/>
        <v>29130.903225806451</v>
      </c>
      <c r="L222" s="12">
        <f t="shared" si="49"/>
        <v>775.19354838709683</v>
      </c>
      <c r="M222" s="12">
        <f t="shared" si="49"/>
        <v>189.96774193548387</v>
      </c>
      <c r="N222" s="12">
        <f t="shared" si="49"/>
        <v>67.806451612903231</v>
      </c>
      <c r="O222" s="12">
        <f t="shared" si="49"/>
        <v>270.35483870967744</v>
      </c>
      <c r="P222" s="12">
        <f t="shared" si="49"/>
        <v>30434.225806451614</v>
      </c>
      <c r="Q222" s="7">
        <f t="shared" si="49"/>
        <v>4.9197362575000936</v>
      </c>
      <c r="R222" s="12">
        <f t="shared" si="49"/>
        <v>29174.612903225807</v>
      </c>
      <c r="S222" s="12">
        <f t="shared" si="49"/>
        <v>758.58064516129036</v>
      </c>
      <c r="T222" s="12">
        <f t="shared" si="49"/>
        <v>208.48387096774192</v>
      </c>
      <c r="U222" s="12">
        <f t="shared" si="49"/>
        <v>58.096774193548384</v>
      </c>
      <c r="V222" s="12">
        <f t="shared" si="49"/>
        <v>234.45161290322579</v>
      </c>
      <c r="W222" s="12">
        <f t="shared" si="49"/>
        <v>30434.225806451614</v>
      </c>
      <c r="X222" s="7">
        <f t="shared" si="49"/>
        <v>4.9247629923092662</v>
      </c>
    </row>
    <row r="223" spans="1:24" ht="12.75" customHeight="1" x14ac:dyDescent="0.25">
      <c r="A223" s="10">
        <v>42948</v>
      </c>
      <c r="B223" s="11" t="s">
        <v>14</v>
      </c>
      <c r="C223" s="28">
        <f t="shared" ref="C223:C253" si="50">AVERAGE(J223,Q223,X223)</f>
        <v>4.9337752447032583</v>
      </c>
      <c r="D223" s="12">
        <v>31421</v>
      </c>
      <c r="E223" s="12">
        <v>462</v>
      </c>
      <c r="F223" s="12">
        <v>151</v>
      </c>
      <c r="G223" s="12">
        <v>45</v>
      </c>
      <c r="H223" s="12">
        <v>205</v>
      </c>
      <c r="I223" s="21">
        <f t="shared" ref="I223:I253" si="51">SUM(D223:H223)</f>
        <v>32284</v>
      </c>
      <c r="J223" s="7">
        <f t="shared" ref="J223:J253" si="52">(D223*5+E223*4+F223*3+G223*2+H223*1)/I223</f>
        <v>4.9467538099368111</v>
      </c>
      <c r="K223" s="12">
        <v>30984</v>
      </c>
      <c r="L223" s="12">
        <v>780</v>
      </c>
      <c r="M223" s="12">
        <v>190</v>
      </c>
      <c r="N223" s="12">
        <v>67</v>
      </c>
      <c r="O223" s="12">
        <v>263</v>
      </c>
      <c r="P223" s="21">
        <f t="shared" ref="P223:P253" si="53">SUM(K223:O223)</f>
        <v>32284</v>
      </c>
      <c r="Q223" s="7">
        <f t="shared" ref="Q223:Q253" si="54">(K223*5+L223*4+M223*3+N223*2+O223*1)/P223</f>
        <v>4.925257093296989</v>
      </c>
      <c r="R223" s="12">
        <v>31021</v>
      </c>
      <c r="S223" s="12">
        <v>764</v>
      </c>
      <c r="T223" s="12">
        <v>209</v>
      </c>
      <c r="U223" s="12">
        <v>60</v>
      </c>
      <c r="V223" s="12">
        <v>230</v>
      </c>
      <c r="W223" s="30">
        <f t="shared" ref="W223:W253" si="55">SUM(R223:V223)</f>
        <v>32284</v>
      </c>
      <c r="X223" s="7">
        <f t="shared" ref="X223:X253" si="56">(R223*5+S223*4+T223*3+U223*2+V223*1)/W223</f>
        <v>4.9293148308759758</v>
      </c>
    </row>
    <row r="224" spans="1:24" ht="12.75" customHeight="1" x14ac:dyDescent="0.25">
      <c r="A224" s="10">
        <v>42949</v>
      </c>
      <c r="B224" s="11" t="s">
        <v>15</v>
      </c>
      <c r="C224" s="28">
        <f t="shared" si="50"/>
        <v>4.9338071649077468</v>
      </c>
      <c r="D224" s="12">
        <v>31634</v>
      </c>
      <c r="E224" s="12">
        <v>463</v>
      </c>
      <c r="F224" s="12">
        <v>152</v>
      </c>
      <c r="G224" s="12">
        <v>46</v>
      </c>
      <c r="H224" s="12">
        <v>206</v>
      </c>
      <c r="I224" s="21">
        <f t="shared" si="51"/>
        <v>32501</v>
      </c>
      <c r="J224" s="7">
        <f t="shared" si="52"/>
        <v>4.9468016368727117</v>
      </c>
      <c r="K224" s="12">
        <v>31196</v>
      </c>
      <c r="L224" s="12">
        <v>782</v>
      </c>
      <c r="M224" s="12">
        <v>191</v>
      </c>
      <c r="N224" s="12">
        <v>68</v>
      </c>
      <c r="O224" s="12">
        <v>264</v>
      </c>
      <c r="P224" s="21">
        <f t="shared" si="53"/>
        <v>32501</v>
      </c>
      <c r="Q224" s="7">
        <f t="shared" si="54"/>
        <v>4.9254176794560172</v>
      </c>
      <c r="R224" s="12">
        <v>31229</v>
      </c>
      <c r="S224" s="12">
        <v>769</v>
      </c>
      <c r="T224" s="12">
        <v>210</v>
      </c>
      <c r="U224" s="12">
        <v>60</v>
      </c>
      <c r="V224" s="12">
        <v>233</v>
      </c>
      <c r="W224" s="30">
        <f t="shared" si="55"/>
        <v>32501</v>
      </c>
      <c r="X224" s="7">
        <f t="shared" si="56"/>
        <v>4.9292021783945108</v>
      </c>
    </row>
    <row r="225" spans="1:24" ht="12.75" customHeight="1" x14ac:dyDescent="0.25">
      <c r="A225" s="10">
        <v>42950</v>
      </c>
      <c r="B225" s="11" t="s">
        <v>16</v>
      </c>
      <c r="C225" s="28">
        <f t="shared" si="50"/>
        <v>4.9338267527092192</v>
      </c>
      <c r="D225" s="12">
        <v>31823</v>
      </c>
      <c r="E225" s="12">
        <v>467</v>
      </c>
      <c r="F225" s="12">
        <v>153</v>
      </c>
      <c r="G225" s="12">
        <v>46</v>
      </c>
      <c r="H225" s="12">
        <v>208</v>
      </c>
      <c r="I225" s="21">
        <f t="shared" si="51"/>
        <v>32697</v>
      </c>
      <c r="J225" s="7">
        <f t="shared" si="52"/>
        <v>4.946692357096981</v>
      </c>
      <c r="K225" s="12">
        <v>31386</v>
      </c>
      <c r="L225" s="12">
        <v>785</v>
      </c>
      <c r="M225" s="12">
        <v>192</v>
      </c>
      <c r="N225" s="12">
        <v>68</v>
      </c>
      <c r="O225" s="12">
        <v>266</v>
      </c>
      <c r="P225" s="21">
        <f t="shared" si="53"/>
        <v>32697</v>
      </c>
      <c r="Q225" s="7">
        <f t="shared" si="54"/>
        <v>4.9254671682417346</v>
      </c>
      <c r="R225" s="12">
        <v>31421</v>
      </c>
      <c r="S225" s="12">
        <v>771</v>
      </c>
      <c r="T225" s="12">
        <v>210</v>
      </c>
      <c r="U225" s="12">
        <v>60</v>
      </c>
      <c r="V225" s="12">
        <v>235</v>
      </c>
      <c r="W225" s="30">
        <f t="shared" si="55"/>
        <v>32697</v>
      </c>
      <c r="X225" s="7">
        <f t="shared" si="56"/>
        <v>4.9293207327889412</v>
      </c>
    </row>
    <row r="226" spans="1:24" ht="12.75" customHeight="1" x14ac:dyDescent="0.25">
      <c r="A226" s="10">
        <v>42951</v>
      </c>
      <c r="B226" s="11" t="s">
        <v>17</v>
      </c>
      <c r="C226" s="28">
        <f t="shared" si="50"/>
        <v>4.9342551790508029</v>
      </c>
      <c r="D226" s="12">
        <v>32031</v>
      </c>
      <c r="E226" s="12">
        <v>468</v>
      </c>
      <c r="F226" s="12">
        <v>153</v>
      </c>
      <c r="G226" s="12">
        <v>46</v>
      </c>
      <c r="H226" s="12">
        <v>207</v>
      </c>
      <c r="I226" s="21">
        <f t="shared" si="51"/>
        <v>32905</v>
      </c>
      <c r="J226" s="7">
        <f t="shared" si="52"/>
        <v>4.9471204984044981</v>
      </c>
      <c r="K226" s="12">
        <v>31594</v>
      </c>
      <c r="L226" s="12">
        <v>785</v>
      </c>
      <c r="M226" s="12">
        <v>192</v>
      </c>
      <c r="N226" s="12">
        <v>68</v>
      </c>
      <c r="O226" s="12">
        <v>266</v>
      </c>
      <c r="P226" s="21">
        <f t="shared" si="53"/>
        <v>32905</v>
      </c>
      <c r="Q226" s="7">
        <f t="shared" si="54"/>
        <v>4.9259383072481384</v>
      </c>
      <c r="R226" s="12">
        <v>31628</v>
      </c>
      <c r="S226" s="12">
        <v>771</v>
      </c>
      <c r="T226" s="12">
        <v>211</v>
      </c>
      <c r="U226" s="12">
        <v>60</v>
      </c>
      <c r="V226" s="12">
        <v>235</v>
      </c>
      <c r="W226" s="30">
        <f t="shared" si="55"/>
        <v>32905</v>
      </c>
      <c r="X226" s="7">
        <f t="shared" si="56"/>
        <v>4.9297067314997722</v>
      </c>
    </row>
    <row r="227" spans="1:24" ht="12.75" customHeight="1" x14ac:dyDescent="0.25">
      <c r="A227" s="10">
        <v>42952</v>
      </c>
      <c r="B227" s="11" t="s">
        <v>18</v>
      </c>
      <c r="C227" s="28">
        <f t="shared" si="50"/>
        <v>4.9345319031072163</v>
      </c>
      <c r="D227" s="12">
        <v>32221</v>
      </c>
      <c r="E227" s="12">
        <v>467</v>
      </c>
      <c r="F227" s="12">
        <v>154</v>
      </c>
      <c r="G227" s="12">
        <v>46</v>
      </c>
      <c r="H227" s="12">
        <v>207</v>
      </c>
      <c r="I227" s="21">
        <f t="shared" si="51"/>
        <v>33095</v>
      </c>
      <c r="J227" s="7">
        <f t="shared" si="52"/>
        <v>4.9473938661429218</v>
      </c>
      <c r="K227" s="12">
        <v>31780</v>
      </c>
      <c r="L227" s="12">
        <v>787</v>
      </c>
      <c r="M227" s="12">
        <v>193</v>
      </c>
      <c r="N227" s="12">
        <v>68</v>
      </c>
      <c r="O227" s="12">
        <v>267</v>
      </c>
      <c r="P227" s="21">
        <f t="shared" si="53"/>
        <v>33095</v>
      </c>
      <c r="Q227" s="7">
        <f t="shared" si="54"/>
        <v>4.9261217706602203</v>
      </c>
      <c r="R227" s="12">
        <v>31817</v>
      </c>
      <c r="S227" s="12">
        <v>772</v>
      </c>
      <c r="T227" s="12">
        <v>211</v>
      </c>
      <c r="U227" s="12">
        <v>60</v>
      </c>
      <c r="V227" s="12">
        <v>235</v>
      </c>
      <c r="W227" s="30">
        <f t="shared" si="55"/>
        <v>33095</v>
      </c>
      <c r="X227" s="7">
        <f t="shared" si="56"/>
        <v>4.930080072518507</v>
      </c>
    </row>
    <row r="228" spans="1:24" ht="12.75" customHeight="1" x14ac:dyDescent="0.25">
      <c r="A228" s="10">
        <v>42953</v>
      </c>
      <c r="B228" s="11" t="s">
        <v>12</v>
      </c>
      <c r="C228" s="28">
        <f t="shared" si="50"/>
        <v>4.9345320424158592</v>
      </c>
      <c r="D228" s="12">
        <v>32380</v>
      </c>
      <c r="E228" s="12">
        <v>467</v>
      </c>
      <c r="F228" s="12">
        <v>157</v>
      </c>
      <c r="G228" s="12">
        <v>47</v>
      </c>
      <c r="H228" s="12">
        <v>207</v>
      </c>
      <c r="I228" s="21">
        <f t="shared" si="51"/>
        <v>33258</v>
      </c>
      <c r="J228" s="7">
        <f t="shared" si="52"/>
        <v>4.947381081243611</v>
      </c>
      <c r="K228" s="12">
        <v>31939</v>
      </c>
      <c r="L228" s="12">
        <v>786</v>
      </c>
      <c r="M228" s="12">
        <v>197</v>
      </c>
      <c r="N228" s="12">
        <v>68</v>
      </c>
      <c r="O228" s="12">
        <v>268</v>
      </c>
      <c r="P228" s="21">
        <f t="shared" si="53"/>
        <v>33258</v>
      </c>
      <c r="Q228" s="7">
        <f t="shared" si="54"/>
        <v>4.926153106019604</v>
      </c>
      <c r="R228" s="12">
        <v>31974</v>
      </c>
      <c r="S228" s="12">
        <v>774</v>
      </c>
      <c r="T228" s="12">
        <v>214</v>
      </c>
      <c r="U228" s="12">
        <v>60</v>
      </c>
      <c r="V228" s="12">
        <v>236</v>
      </c>
      <c r="W228" s="30">
        <f t="shared" si="55"/>
        <v>33258</v>
      </c>
      <c r="X228" s="7">
        <f t="shared" si="56"/>
        <v>4.9300619399843644</v>
      </c>
    </row>
    <row r="229" spans="1:24" ht="12.75" customHeight="1" x14ac:dyDescent="0.25">
      <c r="A229" s="10">
        <v>42954</v>
      </c>
      <c r="B229" s="11" t="s">
        <v>13</v>
      </c>
      <c r="C229" s="28">
        <f t="shared" si="50"/>
        <v>4.934535758156815</v>
      </c>
      <c r="D229" s="12">
        <v>32497</v>
      </c>
      <c r="E229" s="12">
        <v>469</v>
      </c>
      <c r="F229" s="12">
        <v>157</v>
      </c>
      <c r="G229" s="12">
        <v>47</v>
      </c>
      <c r="H229" s="12">
        <v>207</v>
      </c>
      <c r="I229" s="21">
        <f t="shared" si="51"/>
        <v>33377</v>
      </c>
      <c r="J229" s="7">
        <f t="shared" si="52"/>
        <v>4.9475087635197887</v>
      </c>
      <c r="K229" s="12">
        <v>32049</v>
      </c>
      <c r="L229" s="12">
        <v>796</v>
      </c>
      <c r="M229" s="12">
        <v>196</v>
      </c>
      <c r="N229" s="12">
        <v>67</v>
      </c>
      <c r="O229" s="12">
        <v>269</v>
      </c>
      <c r="P229" s="21">
        <f t="shared" si="53"/>
        <v>33377</v>
      </c>
      <c r="Q229" s="7">
        <f t="shared" si="54"/>
        <v>4.9261467477604342</v>
      </c>
      <c r="R229" s="12">
        <v>32088</v>
      </c>
      <c r="S229" s="12">
        <v>777</v>
      </c>
      <c r="T229" s="12">
        <v>213</v>
      </c>
      <c r="U229" s="12">
        <v>61</v>
      </c>
      <c r="V229" s="12">
        <v>238</v>
      </c>
      <c r="W229" s="30">
        <f t="shared" si="55"/>
        <v>33377</v>
      </c>
      <c r="X229" s="7">
        <f t="shared" si="56"/>
        <v>4.9299517631902212</v>
      </c>
    </row>
    <row r="230" spans="1:24" ht="12.75" customHeight="1" x14ac:dyDescent="0.25">
      <c r="A230" s="10">
        <v>42955</v>
      </c>
      <c r="B230" s="11" t="s">
        <v>14</v>
      </c>
      <c r="C230" s="28">
        <f t="shared" si="50"/>
        <v>4.9346931472535331</v>
      </c>
      <c r="D230" s="12">
        <v>32652</v>
      </c>
      <c r="E230" s="12">
        <v>469</v>
      </c>
      <c r="F230" s="12">
        <v>157</v>
      </c>
      <c r="G230" s="12">
        <v>47</v>
      </c>
      <c r="H230" s="12">
        <v>209</v>
      </c>
      <c r="I230" s="21">
        <f t="shared" si="51"/>
        <v>33534</v>
      </c>
      <c r="J230" s="7">
        <f t="shared" si="52"/>
        <v>4.9475159539571774</v>
      </c>
      <c r="K230" s="12">
        <v>32205</v>
      </c>
      <c r="L230" s="12">
        <v>796</v>
      </c>
      <c r="M230" s="12">
        <v>195</v>
      </c>
      <c r="N230" s="12">
        <v>67</v>
      </c>
      <c r="O230" s="12">
        <v>271</v>
      </c>
      <c r="P230" s="21">
        <f t="shared" si="53"/>
        <v>33534</v>
      </c>
      <c r="Q230" s="7">
        <f t="shared" si="54"/>
        <v>4.9263135921751058</v>
      </c>
      <c r="R230" s="12">
        <v>32245</v>
      </c>
      <c r="S230" s="12">
        <v>777</v>
      </c>
      <c r="T230" s="12">
        <v>213</v>
      </c>
      <c r="U230" s="12">
        <v>60</v>
      </c>
      <c r="V230" s="12">
        <v>239</v>
      </c>
      <c r="W230" s="30">
        <f t="shared" si="55"/>
        <v>33534</v>
      </c>
      <c r="X230" s="7">
        <f t="shared" si="56"/>
        <v>4.9302498956283172</v>
      </c>
    </row>
    <row r="231" spans="1:24" ht="12.75" customHeight="1" x14ac:dyDescent="0.25">
      <c r="A231" s="10">
        <v>42956</v>
      </c>
      <c r="B231" s="11" t="s">
        <v>15</v>
      </c>
      <c r="C231" s="28">
        <f t="shared" si="50"/>
        <v>4.9347711991127214</v>
      </c>
      <c r="D231" s="12">
        <v>32781</v>
      </c>
      <c r="E231" s="12">
        <v>465</v>
      </c>
      <c r="F231" s="12">
        <v>157</v>
      </c>
      <c r="G231" s="12">
        <v>47</v>
      </c>
      <c r="H231" s="12">
        <v>211</v>
      </c>
      <c r="I231" s="21">
        <f t="shared" si="51"/>
        <v>33661</v>
      </c>
      <c r="J231" s="7">
        <f t="shared" si="52"/>
        <v>4.9475951397760021</v>
      </c>
      <c r="K231" s="12">
        <v>32332</v>
      </c>
      <c r="L231" s="12">
        <v>793</v>
      </c>
      <c r="M231" s="12">
        <v>195</v>
      </c>
      <c r="N231" s="12">
        <v>67</v>
      </c>
      <c r="O231" s="12">
        <v>274</v>
      </c>
      <c r="P231" s="21">
        <f t="shared" si="53"/>
        <v>33661</v>
      </c>
      <c r="Q231" s="7">
        <f t="shared" si="54"/>
        <v>4.9263242327916581</v>
      </c>
      <c r="R231" s="12">
        <v>32372</v>
      </c>
      <c r="S231" s="12">
        <v>775</v>
      </c>
      <c r="T231" s="12">
        <v>214</v>
      </c>
      <c r="U231" s="12">
        <v>60</v>
      </c>
      <c r="V231" s="12">
        <v>240</v>
      </c>
      <c r="W231" s="30">
        <f t="shared" si="55"/>
        <v>33661</v>
      </c>
      <c r="X231" s="7">
        <f t="shared" si="56"/>
        <v>4.9303942247705059</v>
      </c>
    </row>
    <row r="232" spans="1:24" ht="12.75" customHeight="1" x14ac:dyDescent="0.25">
      <c r="A232" s="10">
        <v>42957</v>
      </c>
      <c r="B232" s="11" t="s">
        <v>16</v>
      </c>
      <c r="C232" s="28">
        <f t="shared" si="50"/>
        <v>4.9349192277383764</v>
      </c>
      <c r="D232" s="12">
        <v>32957</v>
      </c>
      <c r="E232" s="12">
        <v>466</v>
      </c>
      <c r="F232" s="12">
        <v>158</v>
      </c>
      <c r="G232" s="12">
        <v>47</v>
      </c>
      <c r="H232" s="12">
        <v>212</v>
      </c>
      <c r="I232" s="21">
        <f t="shared" si="51"/>
        <v>33840</v>
      </c>
      <c r="J232" s="7">
        <f t="shared" si="52"/>
        <v>4.9476654846335695</v>
      </c>
      <c r="K232" s="12">
        <v>32507</v>
      </c>
      <c r="L232" s="12">
        <v>796</v>
      </c>
      <c r="M232" s="12">
        <v>196</v>
      </c>
      <c r="N232" s="12">
        <v>67</v>
      </c>
      <c r="O232" s="12">
        <v>274</v>
      </c>
      <c r="P232" s="21">
        <f t="shared" si="53"/>
        <v>33840</v>
      </c>
      <c r="Q232" s="7">
        <f t="shared" si="54"/>
        <v>4.9265661938534278</v>
      </c>
      <c r="R232" s="12">
        <v>32545</v>
      </c>
      <c r="S232" s="12">
        <v>779</v>
      </c>
      <c r="T232" s="12">
        <v>216</v>
      </c>
      <c r="U232" s="12">
        <v>60</v>
      </c>
      <c r="V232" s="12">
        <v>240</v>
      </c>
      <c r="W232" s="30">
        <f t="shared" si="55"/>
        <v>33840</v>
      </c>
      <c r="X232" s="7">
        <f t="shared" si="56"/>
        <v>4.9305260047281321</v>
      </c>
    </row>
    <row r="233" spans="1:24" ht="12.75" customHeight="1" x14ac:dyDescent="0.25">
      <c r="A233" s="10">
        <v>42958</v>
      </c>
      <c r="B233" s="11" t="s">
        <v>17</v>
      </c>
      <c r="C233" s="28">
        <f t="shared" si="50"/>
        <v>4.9351767595229008</v>
      </c>
      <c r="D233" s="12">
        <v>33180</v>
      </c>
      <c r="E233" s="12">
        <v>469</v>
      </c>
      <c r="F233" s="12">
        <v>159</v>
      </c>
      <c r="G233" s="12">
        <v>47</v>
      </c>
      <c r="H233" s="12">
        <v>212</v>
      </c>
      <c r="I233" s="21">
        <f t="shared" si="51"/>
        <v>34067</v>
      </c>
      <c r="J233" s="7">
        <f t="shared" si="52"/>
        <v>4.9478674376963045</v>
      </c>
      <c r="K233" s="12">
        <v>32729</v>
      </c>
      <c r="L233" s="12">
        <v>801</v>
      </c>
      <c r="M233" s="12">
        <v>195</v>
      </c>
      <c r="N233" s="12">
        <v>67</v>
      </c>
      <c r="O233" s="12">
        <v>275</v>
      </c>
      <c r="P233" s="21">
        <f t="shared" si="53"/>
        <v>34067</v>
      </c>
      <c r="Q233" s="7">
        <f t="shared" si="54"/>
        <v>4.9268500308216163</v>
      </c>
      <c r="R233" s="12">
        <v>32768</v>
      </c>
      <c r="S233" s="12">
        <v>782</v>
      </c>
      <c r="T233" s="12">
        <v>216</v>
      </c>
      <c r="U233" s="12">
        <v>61</v>
      </c>
      <c r="V233" s="12">
        <v>240</v>
      </c>
      <c r="W233" s="30">
        <f t="shared" si="55"/>
        <v>34067</v>
      </c>
      <c r="X233" s="7">
        <f t="shared" si="56"/>
        <v>4.9308128100507824</v>
      </c>
    </row>
    <row r="234" spans="1:24" ht="12.75" customHeight="1" x14ac:dyDescent="0.25">
      <c r="A234" s="10">
        <v>42959</v>
      </c>
      <c r="B234" s="11" t="s">
        <v>18</v>
      </c>
      <c r="C234" s="28">
        <f t="shared" si="50"/>
        <v>4.9350861817119487</v>
      </c>
      <c r="D234" s="12">
        <v>33335</v>
      </c>
      <c r="E234" s="12">
        <v>474</v>
      </c>
      <c r="F234" s="12">
        <v>162</v>
      </c>
      <c r="G234" s="12">
        <v>47</v>
      </c>
      <c r="H234" s="12">
        <v>212</v>
      </c>
      <c r="I234" s="21">
        <f t="shared" si="51"/>
        <v>34230</v>
      </c>
      <c r="J234" s="7">
        <f t="shared" si="52"/>
        <v>4.9477943324569091</v>
      </c>
      <c r="K234" s="12">
        <v>32883</v>
      </c>
      <c r="L234" s="12">
        <v>806</v>
      </c>
      <c r="M234" s="12">
        <v>197</v>
      </c>
      <c r="N234" s="12">
        <v>68</v>
      </c>
      <c r="O234" s="12">
        <v>276</v>
      </c>
      <c r="P234" s="21">
        <f t="shared" si="53"/>
        <v>34230</v>
      </c>
      <c r="Q234" s="7">
        <f t="shared" si="54"/>
        <v>4.9267309377738826</v>
      </c>
      <c r="R234" s="12">
        <v>32923</v>
      </c>
      <c r="S234" s="12">
        <v>785</v>
      </c>
      <c r="T234" s="12">
        <v>220</v>
      </c>
      <c r="U234" s="12">
        <v>62</v>
      </c>
      <c r="V234" s="12">
        <v>240</v>
      </c>
      <c r="W234" s="30">
        <f t="shared" si="55"/>
        <v>34230</v>
      </c>
      <c r="X234" s="7">
        <f t="shared" si="56"/>
        <v>4.9307332749050543</v>
      </c>
    </row>
    <row r="235" spans="1:24" ht="12.75" customHeight="1" x14ac:dyDescent="0.25">
      <c r="A235" s="10">
        <v>42960</v>
      </c>
      <c r="B235" s="11" t="s">
        <v>12</v>
      </c>
      <c r="C235" s="28">
        <f t="shared" si="50"/>
        <v>4.9351089118517431</v>
      </c>
      <c r="D235" s="12">
        <v>33456</v>
      </c>
      <c r="E235" s="12">
        <v>475</v>
      </c>
      <c r="F235" s="12">
        <v>162</v>
      </c>
      <c r="G235" s="12">
        <v>48</v>
      </c>
      <c r="H235" s="12">
        <v>214</v>
      </c>
      <c r="I235" s="21">
        <f t="shared" si="51"/>
        <v>34355</v>
      </c>
      <c r="J235" s="7">
        <f t="shared" si="52"/>
        <v>4.9476349876291659</v>
      </c>
      <c r="K235" s="12">
        <v>33005</v>
      </c>
      <c r="L235" s="12">
        <v>807</v>
      </c>
      <c r="M235" s="12">
        <v>197</v>
      </c>
      <c r="N235" s="12">
        <v>68</v>
      </c>
      <c r="O235" s="12">
        <v>278</v>
      </c>
      <c r="P235" s="21">
        <f t="shared" si="53"/>
        <v>34355</v>
      </c>
      <c r="Q235" s="7">
        <f t="shared" si="54"/>
        <v>4.9267355552321348</v>
      </c>
      <c r="R235" s="12">
        <v>33048</v>
      </c>
      <c r="S235" s="12">
        <v>785</v>
      </c>
      <c r="T235" s="12">
        <v>220</v>
      </c>
      <c r="U235" s="12">
        <v>61</v>
      </c>
      <c r="V235" s="12">
        <v>241</v>
      </c>
      <c r="W235" s="30">
        <f t="shared" si="55"/>
        <v>34355</v>
      </c>
      <c r="X235" s="7">
        <f t="shared" si="56"/>
        <v>4.9309561926939312</v>
      </c>
    </row>
    <row r="236" spans="1:24" ht="12.75" customHeight="1" x14ac:dyDescent="0.25">
      <c r="A236" s="10">
        <v>42961</v>
      </c>
      <c r="B236" s="11" t="s">
        <v>13</v>
      </c>
      <c r="C236" s="28">
        <f t="shared" si="50"/>
        <v>4.9354101946210651</v>
      </c>
      <c r="D236" s="12">
        <v>33547</v>
      </c>
      <c r="E236" s="12">
        <v>473</v>
      </c>
      <c r="F236" s="12">
        <v>163</v>
      </c>
      <c r="G236" s="12">
        <v>48</v>
      </c>
      <c r="H236" s="12">
        <v>212</v>
      </c>
      <c r="I236" s="21">
        <f t="shared" si="51"/>
        <v>34443</v>
      </c>
      <c r="J236" s="7">
        <f t="shared" si="52"/>
        <v>4.9480010452051211</v>
      </c>
      <c r="K236" s="12">
        <v>33090</v>
      </c>
      <c r="L236" s="12">
        <v>810</v>
      </c>
      <c r="M236" s="12">
        <v>199</v>
      </c>
      <c r="N236" s="12">
        <v>69</v>
      </c>
      <c r="O236" s="12">
        <v>275</v>
      </c>
      <c r="P236" s="21">
        <f t="shared" si="53"/>
        <v>34443</v>
      </c>
      <c r="Q236" s="7">
        <f t="shared" si="54"/>
        <v>4.9269808088726306</v>
      </c>
      <c r="R236" s="12">
        <v>33134</v>
      </c>
      <c r="S236" s="12">
        <v>789</v>
      </c>
      <c r="T236" s="12">
        <v>220</v>
      </c>
      <c r="U236" s="12">
        <v>61</v>
      </c>
      <c r="V236" s="12">
        <v>239</v>
      </c>
      <c r="W236" s="30">
        <f t="shared" si="55"/>
        <v>34443</v>
      </c>
      <c r="X236" s="7">
        <f t="shared" si="56"/>
        <v>4.9312487297854428</v>
      </c>
    </row>
    <row r="237" spans="1:24" ht="12.75" customHeight="1" x14ac:dyDescent="0.25">
      <c r="A237" s="10">
        <v>42962</v>
      </c>
      <c r="B237" s="11" t="s">
        <v>14</v>
      </c>
      <c r="C237" s="28">
        <f t="shared" si="50"/>
        <v>4.9352649740712895</v>
      </c>
      <c r="D237" s="12">
        <v>33682</v>
      </c>
      <c r="E237" s="12">
        <v>475</v>
      </c>
      <c r="F237" s="12">
        <v>163</v>
      </c>
      <c r="G237" s="12">
        <v>48</v>
      </c>
      <c r="H237" s="12">
        <v>214</v>
      </c>
      <c r="I237" s="21">
        <f t="shared" si="51"/>
        <v>34582</v>
      </c>
      <c r="J237" s="7">
        <f t="shared" si="52"/>
        <v>4.947920883696721</v>
      </c>
      <c r="K237" s="12">
        <v>33221</v>
      </c>
      <c r="L237" s="12">
        <v>814</v>
      </c>
      <c r="M237" s="12">
        <v>200</v>
      </c>
      <c r="N237" s="12">
        <v>69</v>
      </c>
      <c r="O237" s="12">
        <v>278</v>
      </c>
      <c r="P237" s="21">
        <f t="shared" si="53"/>
        <v>34582</v>
      </c>
      <c r="Q237" s="7">
        <f t="shared" si="54"/>
        <v>4.9267538025562434</v>
      </c>
      <c r="R237" s="12">
        <v>33266</v>
      </c>
      <c r="S237" s="12">
        <v>793</v>
      </c>
      <c r="T237" s="12">
        <v>221</v>
      </c>
      <c r="U237" s="12">
        <v>61</v>
      </c>
      <c r="V237" s="12">
        <v>241</v>
      </c>
      <c r="W237" s="30">
        <f t="shared" si="55"/>
        <v>34582</v>
      </c>
      <c r="X237" s="7">
        <f t="shared" si="56"/>
        <v>4.9311202359609041</v>
      </c>
    </row>
    <row r="238" spans="1:24" ht="12.75" customHeight="1" x14ac:dyDescent="0.25">
      <c r="A238" s="10">
        <v>42963</v>
      </c>
      <c r="B238" s="11" t="s">
        <v>15</v>
      </c>
      <c r="C238" s="28">
        <f t="shared" si="50"/>
        <v>4.9355760699712334</v>
      </c>
      <c r="D238" s="12">
        <v>33861</v>
      </c>
      <c r="E238" s="12">
        <v>479</v>
      </c>
      <c r="F238" s="12">
        <v>165</v>
      </c>
      <c r="G238" s="12">
        <v>47</v>
      </c>
      <c r="H238" s="12">
        <v>214</v>
      </c>
      <c r="I238" s="21">
        <f t="shared" si="51"/>
        <v>34766</v>
      </c>
      <c r="J238" s="7">
        <f t="shared" si="52"/>
        <v>4.9480526951619401</v>
      </c>
      <c r="K238" s="12">
        <v>33400</v>
      </c>
      <c r="L238" s="12">
        <v>817</v>
      </c>
      <c r="M238" s="12">
        <v>200</v>
      </c>
      <c r="N238" s="12">
        <v>68</v>
      </c>
      <c r="O238" s="12">
        <v>278</v>
      </c>
      <c r="P238" s="21">
        <f t="shared" si="53"/>
        <v>34763</v>
      </c>
      <c r="Q238" s="7">
        <f t="shared" si="54"/>
        <v>4.9271351724534709</v>
      </c>
      <c r="R238" s="12">
        <v>33449</v>
      </c>
      <c r="S238" s="12">
        <v>794</v>
      </c>
      <c r="T238" s="12">
        <v>221</v>
      </c>
      <c r="U238" s="12">
        <v>60</v>
      </c>
      <c r="V238" s="12">
        <v>241</v>
      </c>
      <c r="W238" s="30">
        <f t="shared" si="55"/>
        <v>34765</v>
      </c>
      <c r="X238" s="7">
        <f t="shared" si="56"/>
        <v>4.9315403422982884</v>
      </c>
    </row>
    <row r="239" spans="1:24" ht="12.75" customHeight="1" x14ac:dyDescent="0.25">
      <c r="A239" s="10">
        <v>42964</v>
      </c>
      <c r="B239" s="11" t="s">
        <v>16</v>
      </c>
      <c r="C239" s="28">
        <f t="shared" si="50"/>
        <v>4.9359974844924679</v>
      </c>
      <c r="D239" s="12">
        <v>34077</v>
      </c>
      <c r="E239" s="12">
        <v>478</v>
      </c>
      <c r="F239" s="12">
        <v>165</v>
      </c>
      <c r="G239" s="12">
        <v>47</v>
      </c>
      <c r="H239" s="12">
        <v>216</v>
      </c>
      <c r="I239" s="21">
        <f t="shared" si="51"/>
        <v>34983</v>
      </c>
      <c r="J239" s="7">
        <f t="shared" si="52"/>
        <v>4.9481748277734896</v>
      </c>
      <c r="K239" s="12">
        <v>33622</v>
      </c>
      <c r="L239" s="12">
        <v>819</v>
      </c>
      <c r="M239" s="12">
        <v>197</v>
      </c>
      <c r="N239" s="12">
        <v>66</v>
      </c>
      <c r="O239" s="12">
        <v>279</v>
      </c>
      <c r="P239" s="21">
        <f t="shared" si="53"/>
        <v>34983</v>
      </c>
      <c r="Q239" s="7">
        <f t="shared" si="54"/>
        <v>4.9277649143869882</v>
      </c>
      <c r="R239" s="12">
        <v>33665</v>
      </c>
      <c r="S239" s="12">
        <v>799</v>
      </c>
      <c r="T239" s="12">
        <v>219</v>
      </c>
      <c r="U239" s="12">
        <v>60</v>
      </c>
      <c r="V239" s="12">
        <v>240</v>
      </c>
      <c r="W239" s="30">
        <f t="shared" si="55"/>
        <v>34983</v>
      </c>
      <c r="X239" s="7">
        <f t="shared" si="56"/>
        <v>4.932052711316925</v>
      </c>
    </row>
    <row r="240" spans="1:24" ht="12.75" customHeight="1" x14ac:dyDescent="0.25">
      <c r="A240" s="10">
        <v>42965</v>
      </c>
      <c r="B240" s="11" t="s">
        <v>17</v>
      </c>
      <c r="C240" s="28">
        <f t="shared" si="50"/>
        <v>4.9363620846609022</v>
      </c>
      <c r="D240" s="12">
        <v>34245</v>
      </c>
      <c r="E240" s="12">
        <v>479</v>
      </c>
      <c r="F240" s="12">
        <v>166</v>
      </c>
      <c r="G240" s="12">
        <v>47</v>
      </c>
      <c r="H240" s="12">
        <v>215</v>
      </c>
      <c r="I240" s="21">
        <f t="shared" si="51"/>
        <v>35152</v>
      </c>
      <c r="J240" s="7">
        <f t="shared" si="52"/>
        <v>4.9484524351388259</v>
      </c>
      <c r="K240" s="12">
        <v>33791</v>
      </c>
      <c r="L240" s="12">
        <v>820</v>
      </c>
      <c r="M240" s="12">
        <v>197</v>
      </c>
      <c r="N240" s="12">
        <v>66</v>
      </c>
      <c r="O240" s="12">
        <v>278</v>
      </c>
      <c r="P240" s="21">
        <f t="shared" si="53"/>
        <v>35152</v>
      </c>
      <c r="Q240" s="7">
        <f t="shared" si="54"/>
        <v>4.9281975421028674</v>
      </c>
      <c r="R240" s="12">
        <v>33832</v>
      </c>
      <c r="S240" s="12">
        <v>803</v>
      </c>
      <c r="T240" s="12">
        <v>218</v>
      </c>
      <c r="U240" s="12">
        <v>60</v>
      </c>
      <c r="V240" s="12">
        <v>239</v>
      </c>
      <c r="W240" s="30">
        <f t="shared" si="55"/>
        <v>35152</v>
      </c>
      <c r="X240" s="7">
        <f t="shared" si="56"/>
        <v>4.9324362767410106</v>
      </c>
    </row>
    <row r="241" spans="1:51" ht="12.75" customHeight="1" x14ac:dyDescent="0.25">
      <c r="A241" s="10">
        <v>42966</v>
      </c>
      <c r="B241" s="11" t="s">
        <v>18</v>
      </c>
      <c r="C241" s="28">
        <f t="shared" si="50"/>
        <v>4.9363717857985376</v>
      </c>
      <c r="D241" s="12">
        <v>34411</v>
      </c>
      <c r="E241" s="12">
        <v>482</v>
      </c>
      <c r="F241" s="12">
        <v>168</v>
      </c>
      <c r="G241" s="12">
        <v>47</v>
      </c>
      <c r="H241" s="12">
        <v>217</v>
      </c>
      <c r="I241" s="21">
        <f t="shared" si="51"/>
        <v>35325</v>
      </c>
      <c r="J241" s="7">
        <f t="shared" si="52"/>
        <v>4.9482802547770701</v>
      </c>
      <c r="K241" s="12">
        <v>33960</v>
      </c>
      <c r="L241" s="12">
        <v>821</v>
      </c>
      <c r="M241" s="12">
        <v>199</v>
      </c>
      <c r="N241" s="12">
        <v>66</v>
      </c>
      <c r="O241" s="12">
        <v>279</v>
      </c>
      <c r="P241" s="21">
        <f t="shared" si="53"/>
        <v>35325</v>
      </c>
      <c r="Q241" s="7">
        <f t="shared" si="54"/>
        <v>4.9282944090587399</v>
      </c>
      <c r="R241" s="12">
        <v>34001</v>
      </c>
      <c r="S241" s="12">
        <v>805</v>
      </c>
      <c r="T241" s="12">
        <v>219</v>
      </c>
      <c r="U241" s="12">
        <v>60</v>
      </c>
      <c r="V241" s="12">
        <v>240</v>
      </c>
      <c r="W241" s="30">
        <f t="shared" si="55"/>
        <v>35325</v>
      </c>
      <c r="X241" s="7">
        <f t="shared" si="56"/>
        <v>4.932540693559802</v>
      </c>
    </row>
    <row r="242" spans="1:51" ht="12.75" customHeight="1" x14ac:dyDescent="0.25">
      <c r="A242" s="10">
        <v>42967</v>
      </c>
      <c r="B242" s="11" t="s">
        <v>12</v>
      </c>
      <c r="C242" s="28">
        <f t="shared" si="50"/>
        <v>4.936281837926269</v>
      </c>
      <c r="D242" s="12">
        <v>34535</v>
      </c>
      <c r="E242" s="12">
        <v>484</v>
      </c>
      <c r="F242" s="12">
        <v>167</v>
      </c>
      <c r="G242" s="12">
        <v>48</v>
      </c>
      <c r="H242" s="12">
        <v>219</v>
      </c>
      <c r="I242" s="21">
        <f t="shared" si="51"/>
        <v>35453</v>
      </c>
      <c r="J242" s="7">
        <f t="shared" si="52"/>
        <v>4.9481567145234537</v>
      </c>
      <c r="K242" s="12">
        <v>34086</v>
      </c>
      <c r="L242" s="12">
        <v>821</v>
      </c>
      <c r="M242" s="12">
        <v>198</v>
      </c>
      <c r="N242" s="12">
        <v>66</v>
      </c>
      <c r="O242" s="12">
        <v>282</v>
      </c>
      <c r="P242" s="21">
        <f t="shared" si="53"/>
        <v>35453</v>
      </c>
      <c r="Q242" s="7">
        <f t="shared" si="54"/>
        <v>4.9282712323357689</v>
      </c>
      <c r="R242" s="12">
        <v>34127</v>
      </c>
      <c r="S242" s="12">
        <v>803</v>
      </c>
      <c r="T242" s="12">
        <v>219</v>
      </c>
      <c r="U242" s="12">
        <v>61</v>
      </c>
      <c r="V242" s="12">
        <v>243</v>
      </c>
      <c r="W242" s="30">
        <f t="shared" si="55"/>
        <v>35453</v>
      </c>
      <c r="X242" s="7">
        <f t="shared" si="56"/>
        <v>4.9324175669195833</v>
      </c>
    </row>
    <row r="243" spans="1:51" ht="12.75" customHeight="1" x14ac:dyDescent="0.25">
      <c r="A243" s="10">
        <v>42968</v>
      </c>
      <c r="B243" s="11" t="s">
        <v>13</v>
      </c>
      <c r="C243" s="28">
        <f t="shared" si="50"/>
        <v>4.9365913027196555</v>
      </c>
      <c r="D243" s="12">
        <v>34692</v>
      </c>
      <c r="E243" s="12">
        <v>479</v>
      </c>
      <c r="F243" s="12">
        <v>167</v>
      </c>
      <c r="G243" s="12">
        <v>48</v>
      </c>
      <c r="H243" s="12">
        <v>219</v>
      </c>
      <c r="I243" s="21">
        <f t="shared" si="51"/>
        <v>35605</v>
      </c>
      <c r="J243" s="7">
        <f t="shared" si="52"/>
        <v>4.9485184665075126</v>
      </c>
      <c r="K243" s="12">
        <v>34238</v>
      </c>
      <c r="L243" s="12">
        <v>821</v>
      </c>
      <c r="M243" s="12">
        <v>198</v>
      </c>
      <c r="N243" s="12">
        <v>66</v>
      </c>
      <c r="O243" s="12">
        <v>282</v>
      </c>
      <c r="P243" s="21">
        <f t="shared" si="53"/>
        <v>35605</v>
      </c>
      <c r="Q243" s="7">
        <f t="shared" si="54"/>
        <v>4.9285774469877826</v>
      </c>
      <c r="R243" s="12">
        <v>34278</v>
      </c>
      <c r="S243" s="12">
        <v>804</v>
      </c>
      <c r="T243" s="12">
        <v>219</v>
      </c>
      <c r="U243" s="12">
        <v>61</v>
      </c>
      <c r="V243" s="12">
        <v>243</v>
      </c>
      <c r="W243" s="30">
        <f t="shared" si="55"/>
        <v>35605</v>
      </c>
      <c r="X243" s="7">
        <f t="shared" si="56"/>
        <v>4.9326779946636705</v>
      </c>
    </row>
    <row r="244" spans="1:51" ht="12.75" customHeight="1" x14ac:dyDescent="0.25">
      <c r="A244" s="10">
        <v>42969</v>
      </c>
      <c r="B244" s="11" t="s">
        <v>14</v>
      </c>
      <c r="C244" s="28">
        <f t="shared" si="50"/>
        <v>4.9368060609453428</v>
      </c>
      <c r="D244" s="12">
        <v>34813</v>
      </c>
      <c r="E244" s="12">
        <v>479</v>
      </c>
      <c r="F244" s="12">
        <v>167</v>
      </c>
      <c r="G244" s="12">
        <v>48</v>
      </c>
      <c r="H244" s="12">
        <v>219</v>
      </c>
      <c r="I244" s="21">
        <f t="shared" si="51"/>
        <v>35726</v>
      </c>
      <c r="J244" s="7">
        <f t="shared" si="52"/>
        <v>4.9486928287521694</v>
      </c>
      <c r="K244" s="12">
        <v>34362</v>
      </c>
      <c r="L244" s="12">
        <v>817</v>
      </c>
      <c r="M244" s="12">
        <v>199</v>
      </c>
      <c r="N244" s="12">
        <v>66</v>
      </c>
      <c r="O244" s="12">
        <v>282</v>
      </c>
      <c r="P244" s="21">
        <f t="shared" si="53"/>
        <v>35726</v>
      </c>
      <c r="Q244" s="7">
        <f t="shared" si="54"/>
        <v>4.928875328892123</v>
      </c>
      <c r="R244" s="12">
        <v>34399</v>
      </c>
      <c r="S244" s="12">
        <v>803</v>
      </c>
      <c r="T244" s="12">
        <v>220</v>
      </c>
      <c r="U244" s="12">
        <v>60</v>
      </c>
      <c r="V244" s="12">
        <v>244</v>
      </c>
      <c r="W244" s="30">
        <f t="shared" si="55"/>
        <v>35726</v>
      </c>
      <c r="X244" s="7">
        <f t="shared" si="56"/>
        <v>4.9328500251917369</v>
      </c>
    </row>
    <row r="245" spans="1:51" ht="12.75" customHeight="1" x14ac:dyDescent="0.25">
      <c r="A245" s="10">
        <v>42970</v>
      </c>
      <c r="B245" s="11" t="s">
        <v>15</v>
      </c>
      <c r="C245" s="28">
        <f t="shared" si="50"/>
        <v>4.9369180828008297</v>
      </c>
      <c r="D245" s="12">
        <v>34924</v>
      </c>
      <c r="E245" s="12">
        <v>478</v>
      </c>
      <c r="F245" s="12">
        <v>168</v>
      </c>
      <c r="G245" s="12">
        <v>48</v>
      </c>
      <c r="H245" s="12">
        <v>219</v>
      </c>
      <c r="I245" s="21">
        <f t="shared" si="51"/>
        <v>35837</v>
      </c>
      <c r="J245" s="7">
        <f t="shared" si="52"/>
        <v>4.9488238412813574</v>
      </c>
      <c r="K245" s="12">
        <v>34476</v>
      </c>
      <c r="L245" s="12">
        <v>813</v>
      </c>
      <c r="M245" s="12">
        <v>201</v>
      </c>
      <c r="N245" s="12">
        <v>67</v>
      </c>
      <c r="O245" s="12">
        <v>280</v>
      </c>
      <c r="P245" s="21">
        <f t="shared" si="53"/>
        <v>35837</v>
      </c>
      <c r="Q245" s="7">
        <f t="shared" si="54"/>
        <v>4.9292351480313643</v>
      </c>
      <c r="R245" s="12">
        <v>34506</v>
      </c>
      <c r="S245" s="12">
        <v>801</v>
      </c>
      <c r="T245" s="12">
        <v>224</v>
      </c>
      <c r="U245" s="12">
        <v>61</v>
      </c>
      <c r="V245" s="12">
        <v>245</v>
      </c>
      <c r="W245" s="30">
        <f t="shared" si="55"/>
        <v>35837</v>
      </c>
      <c r="X245" s="7">
        <f t="shared" si="56"/>
        <v>4.9326952590897672</v>
      </c>
    </row>
    <row r="246" spans="1:51" ht="12.75" customHeight="1" x14ac:dyDescent="0.25">
      <c r="A246" s="10">
        <v>42971</v>
      </c>
      <c r="B246" s="11" t="s">
        <v>16</v>
      </c>
      <c r="C246" s="28">
        <f t="shared" si="50"/>
        <v>4.936948951618878</v>
      </c>
      <c r="D246" s="12">
        <v>35074</v>
      </c>
      <c r="E246" s="12">
        <v>482</v>
      </c>
      <c r="F246" s="12">
        <v>169</v>
      </c>
      <c r="G246" s="12">
        <v>48</v>
      </c>
      <c r="H246" s="12">
        <v>219</v>
      </c>
      <c r="I246" s="21">
        <f t="shared" si="51"/>
        <v>35992</v>
      </c>
      <c r="J246" s="7">
        <f t="shared" si="52"/>
        <v>4.9488775283396311</v>
      </c>
      <c r="K246" s="12">
        <v>34622</v>
      </c>
      <c r="L246" s="12">
        <v>821</v>
      </c>
      <c r="M246" s="12">
        <v>202</v>
      </c>
      <c r="N246" s="12">
        <v>67</v>
      </c>
      <c r="O246" s="12">
        <v>280</v>
      </c>
      <c r="P246" s="21">
        <f t="shared" si="53"/>
        <v>35992</v>
      </c>
      <c r="Q246" s="7">
        <f t="shared" si="54"/>
        <v>4.9292620582351629</v>
      </c>
      <c r="R246" s="12">
        <v>34653</v>
      </c>
      <c r="S246" s="12">
        <v>808</v>
      </c>
      <c r="T246" s="12">
        <v>224</v>
      </c>
      <c r="U246" s="12">
        <v>62</v>
      </c>
      <c r="V246" s="12">
        <v>245</v>
      </c>
      <c r="W246" s="30">
        <f t="shared" si="55"/>
        <v>35992</v>
      </c>
      <c r="X246" s="7">
        <f t="shared" si="56"/>
        <v>4.93270726828184</v>
      </c>
    </row>
    <row r="247" spans="1:51" ht="12.75" customHeight="1" x14ac:dyDescent="0.25">
      <c r="A247" s="10">
        <v>42972</v>
      </c>
      <c r="B247" s="11" t="s">
        <v>17</v>
      </c>
      <c r="C247" s="28">
        <f t="shared" si="50"/>
        <v>4.9371873673330002</v>
      </c>
      <c r="D247" s="12">
        <v>35200</v>
      </c>
      <c r="E247" s="12">
        <v>484</v>
      </c>
      <c r="F247" s="12">
        <v>169</v>
      </c>
      <c r="G247" s="12">
        <v>47</v>
      </c>
      <c r="H247" s="12">
        <v>218</v>
      </c>
      <c r="I247" s="21">
        <f t="shared" si="51"/>
        <v>36118</v>
      </c>
      <c r="J247" s="7">
        <f t="shared" si="52"/>
        <v>4.9491943075474829</v>
      </c>
      <c r="K247" s="12">
        <v>34744</v>
      </c>
      <c r="L247" s="12">
        <v>826</v>
      </c>
      <c r="M247" s="12">
        <v>202</v>
      </c>
      <c r="N247" s="12">
        <v>66</v>
      </c>
      <c r="O247" s="12">
        <v>280</v>
      </c>
      <c r="P247" s="21">
        <f t="shared" si="53"/>
        <v>36118</v>
      </c>
      <c r="Q247" s="7">
        <f t="shared" si="54"/>
        <v>4.9294534581095295</v>
      </c>
      <c r="R247" s="12">
        <v>34775</v>
      </c>
      <c r="S247" s="12">
        <v>813</v>
      </c>
      <c r="T247" s="12">
        <v>224</v>
      </c>
      <c r="U247" s="12">
        <v>62</v>
      </c>
      <c r="V247" s="12">
        <v>244</v>
      </c>
      <c r="W247" s="30">
        <f t="shared" si="55"/>
        <v>36118</v>
      </c>
      <c r="X247" s="7">
        <f t="shared" si="56"/>
        <v>4.9329143363419901</v>
      </c>
    </row>
    <row r="248" spans="1:51" ht="12.75" customHeight="1" x14ac:dyDescent="0.25">
      <c r="A248" s="10">
        <v>42973</v>
      </c>
      <c r="B248" s="11" t="s">
        <v>18</v>
      </c>
      <c r="C248" s="28">
        <f t="shared" si="50"/>
        <v>4.9373775287721138</v>
      </c>
      <c r="D248" s="12">
        <v>35315</v>
      </c>
      <c r="E248" s="12">
        <v>484</v>
      </c>
      <c r="F248" s="12">
        <v>170</v>
      </c>
      <c r="G248" s="12">
        <v>47</v>
      </c>
      <c r="H248" s="12">
        <v>217</v>
      </c>
      <c r="I248" s="21">
        <f t="shared" si="51"/>
        <v>36233</v>
      </c>
      <c r="J248" s="7">
        <f t="shared" si="52"/>
        <v>4.9494107581486491</v>
      </c>
      <c r="K248" s="12">
        <v>34857</v>
      </c>
      <c r="L248" s="12">
        <v>828</v>
      </c>
      <c r="M248" s="12">
        <v>202</v>
      </c>
      <c r="N248" s="12">
        <v>67</v>
      </c>
      <c r="O248" s="12">
        <v>279</v>
      </c>
      <c r="P248" s="21">
        <f t="shared" si="53"/>
        <v>36233</v>
      </c>
      <c r="Q248" s="7">
        <f t="shared" si="54"/>
        <v>4.9296497667871826</v>
      </c>
      <c r="R248" s="12">
        <v>34887</v>
      </c>
      <c r="S248" s="12">
        <v>815</v>
      </c>
      <c r="T248" s="12">
        <v>226</v>
      </c>
      <c r="U248" s="12">
        <v>62</v>
      </c>
      <c r="V248" s="12">
        <v>243</v>
      </c>
      <c r="W248" s="30">
        <f t="shared" si="55"/>
        <v>36233</v>
      </c>
      <c r="X248" s="7">
        <f t="shared" si="56"/>
        <v>4.9330720613805097</v>
      </c>
    </row>
    <row r="249" spans="1:51" ht="12.75" customHeight="1" x14ac:dyDescent="0.25">
      <c r="A249" s="10">
        <v>42974</v>
      </c>
      <c r="B249" s="11" t="s">
        <v>12</v>
      </c>
      <c r="C249" s="28">
        <f t="shared" si="50"/>
        <v>4.9379447765442643</v>
      </c>
      <c r="D249" s="12">
        <v>35391</v>
      </c>
      <c r="E249" s="12">
        <v>480</v>
      </c>
      <c r="F249" s="12">
        <v>169</v>
      </c>
      <c r="G249" s="12">
        <v>47</v>
      </c>
      <c r="H249" s="12">
        <v>214</v>
      </c>
      <c r="I249" s="21">
        <f t="shared" si="51"/>
        <v>36301</v>
      </c>
      <c r="J249" s="7">
        <f t="shared" si="52"/>
        <v>4.9500013773725238</v>
      </c>
      <c r="K249" s="12">
        <v>34933</v>
      </c>
      <c r="L249" s="12">
        <v>824</v>
      </c>
      <c r="M249" s="12">
        <v>201</v>
      </c>
      <c r="N249" s="12">
        <v>67</v>
      </c>
      <c r="O249" s="12">
        <v>276</v>
      </c>
      <c r="P249" s="21">
        <f t="shared" si="53"/>
        <v>36301</v>
      </c>
      <c r="Q249" s="7">
        <f t="shared" si="54"/>
        <v>4.9302774028263681</v>
      </c>
      <c r="R249" s="12">
        <v>34961</v>
      </c>
      <c r="S249" s="12">
        <v>812</v>
      </c>
      <c r="T249" s="12">
        <v>225</v>
      </c>
      <c r="U249" s="12">
        <v>62</v>
      </c>
      <c r="V249" s="12">
        <v>241</v>
      </c>
      <c r="W249" s="30">
        <f t="shared" si="55"/>
        <v>36301</v>
      </c>
      <c r="X249" s="7">
        <f t="shared" si="56"/>
        <v>4.9335555494339003</v>
      </c>
    </row>
    <row r="250" spans="1:51" ht="12.75" customHeight="1" x14ac:dyDescent="0.25">
      <c r="A250" s="10">
        <v>42975</v>
      </c>
      <c r="B250" s="11" t="s">
        <v>13</v>
      </c>
      <c r="C250" s="28">
        <f t="shared" si="50"/>
        <v>4.9377306527127507</v>
      </c>
      <c r="D250" s="12">
        <v>35392</v>
      </c>
      <c r="E250" s="12">
        <v>487</v>
      </c>
      <c r="F250" s="12">
        <v>169</v>
      </c>
      <c r="G250" s="12">
        <v>47</v>
      </c>
      <c r="H250" s="12">
        <v>215</v>
      </c>
      <c r="I250" s="21">
        <f t="shared" si="51"/>
        <v>36310</v>
      </c>
      <c r="J250" s="7">
        <f t="shared" si="52"/>
        <v>4.9497108234646099</v>
      </c>
      <c r="K250" s="12">
        <v>34935</v>
      </c>
      <c r="L250" s="12">
        <v>830</v>
      </c>
      <c r="M250" s="12">
        <v>202</v>
      </c>
      <c r="N250" s="12">
        <v>67</v>
      </c>
      <c r="O250" s="12">
        <v>276</v>
      </c>
      <c r="P250" s="21">
        <f t="shared" si="53"/>
        <v>36310</v>
      </c>
      <c r="Q250" s="7">
        <f t="shared" si="54"/>
        <v>4.9300743596805292</v>
      </c>
      <c r="R250" s="12">
        <v>34966</v>
      </c>
      <c r="S250" s="12">
        <v>815</v>
      </c>
      <c r="T250" s="12">
        <v>226</v>
      </c>
      <c r="U250" s="12">
        <v>61</v>
      </c>
      <c r="V250" s="12">
        <v>242</v>
      </c>
      <c r="W250" s="30">
        <f t="shared" si="55"/>
        <v>36310</v>
      </c>
      <c r="X250" s="7">
        <f t="shared" si="56"/>
        <v>4.9334067749931148</v>
      </c>
    </row>
    <row r="251" spans="1:51" ht="12.75" customHeight="1" x14ac:dyDescent="0.25">
      <c r="A251" s="10">
        <v>42976</v>
      </c>
      <c r="B251" s="11" t="s">
        <v>14</v>
      </c>
      <c r="C251" s="28">
        <f t="shared" si="50"/>
        <v>4.9375538565902133</v>
      </c>
      <c r="D251" s="12">
        <v>35440</v>
      </c>
      <c r="E251" s="12">
        <v>491</v>
      </c>
      <c r="F251" s="12">
        <v>169</v>
      </c>
      <c r="G251" s="12">
        <v>48</v>
      </c>
      <c r="H251" s="12">
        <v>214</v>
      </c>
      <c r="I251" s="21">
        <f t="shared" si="51"/>
        <v>36362</v>
      </c>
      <c r="J251" s="7">
        <f t="shared" si="52"/>
        <v>4.9497002365106431</v>
      </c>
      <c r="K251" s="12">
        <v>34976</v>
      </c>
      <c r="L251" s="12">
        <v>837</v>
      </c>
      <c r="M251" s="12">
        <v>205</v>
      </c>
      <c r="N251" s="12">
        <v>67</v>
      </c>
      <c r="O251" s="12">
        <v>277</v>
      </c>
      <c r="P251" s="21">
        <f t="shared" si="53"/>
        <v>36362</v>
      </c>
      <c r="Q251" s="7">
        <f t="shared" si="54"/>
        <v>4.9297068368076564</v>
      </c>
      <c r="R251" s="12">
        <v>35012</v>
      </c>
      <c r="S251" s="12">
        <v>819</v>
      </c>
      <c r="T251" s="12">
        <v>228</v>
      </c>
      <c r="U251" s="12">
        <v>60</v>
      </c>
      <c r="V251" s="12">
        <v>243</v>
      </c>
      <c r="W251" s="30">
        <f t="shared" si="55"/>
        <v>36362</v>
      </c>
      <c r="X251" s="7">
        <f t="shared" si="56"/>
        <v>4.9332544964523404</v>
      </c>
    </row>
    <row r="252" spans="1:51" ht="12.75" customHeight="1" x14ac:dyDescent="0.25">
      <c r="A252" s="10">
        <v>42977</v>
      </c>
      <c r="B252" s="11" t="s">
        <v>15</v>
      </c>
      <c r="C252" s="28">
        <f t="shared" si="50"/>
        <v>4.9375589045357637</v>
      </c>
      <c r="D252" s="12">
        <v>35507</v>
      </c>
      <c r="E252" s="12">
        <v>491</v>
      </c>
      <c r="F252" s="12">
        <v>169</v>
      </c>
      <c r="G252" s="12">
        <v>48</v>
      </c>
      <c r="H252" s="12">
        <v>214</v>
      </c>
      <c r="I252" s="21">
        <f t="shared" si="51"/>
        <v>36429</v>
      </c>
      <c r="J252" s="7">
        <f t="shared" si="52"/>
        <v>4.9497927475363035</v>
      </c>
      <c r="K252" s="12">
        <v>35040</v>
      </c>
      <c r="L252" s="12">
        <v>839</v>
      </c>
      <c r="M252" s="12">
        <v>205</v>
      </c>
      <c r="N252" s="12">
        <v>67</v>
      </c>
      <c r="O252" s="12">
        <v>278</v>
      </c>
      <c r="P252" s="21">
        <f t="shared" si="53"/>
        <v>36429</v>
      </c>
      <c r="Q252" s="7">
        <f t="shared" si="54"/>
        <v>4.9296714156304047</v>
      </c>
      <c r="R252" s="12">
        <v>35077</v>
      </c>
      <c r="S252" s="12">
        <v>819</v>
      </c>
      <c r="T252" s="12">
        <v>228</v>
      </c>
      <c r="U252" s="12">
        <v>62</v>
      </c>
      <c r="V252" s="12">
        <v>243</v>
      </c>
      <c r="W252" s="30">
        <f t="shared" si="55"/>
        <v>36429</v>
      </c>
      <c r="X252" s="7">
        <f t="shared" si="56"/>
        <v>4.933212550440583</v>
      </c>
    </row>
    <row r="253" spans="1:51" ht="12.75" customHeight="1" x14ac:dyDescent="0.25">
      <c r="A253" s="10">
        <v>42978</v>
      </c>
      <c r="B253" s="11" t="s">
        <v>16</v>
      </c>
      <c r="C253" s="28">
        <f t="shared" si="50"/>
        <v>4.9377752197189793</v>
      </c>
      <c r="D253" s="12">
        <v>35568</v>
      </c>
      <c r="E253" s="12">
        <v>491</v>
      </c>
      <c r="F253" s="12">
        <v>167</v>
      </c>
      <c r="G253" s="12">
        <v>48</v>
      </c>
      <c r="H253" s="12">
        <v>212</v>
      </c>
      <c r="I253" s="21">
        <f t="shared" si="51"/>
        <v>36486</v>
      </c>
      <c r="J253" s="7">
        <f t="shared" si="52"/>
        <v>4.9502000767417638</v>
      </c>
      <c r="K253" s="12">
        <v>35099</v>
      </c>
      <c r="L253" s="12">
        <v>839</v>
      </c>
      <c r="M253" s="12">
        <v>205</v>
      </c>
      <c r="N253" s="12">
        <v>67</v>
      </c>
      <c r="O253" s="12">
        <v>276</v>
      </c>
      <c r="P253" s="21">
        <f t="shared" si="53"/>
        <v>36486</v>
      </c>
      <c r="Q253" s="7">
        <f t="shared" si="54"/>
        <v>4.9300005481554567</v>
      </c>
      <c r="R253" s="12">
        <v>35133</v>
      </c>
      <c r="S253" s="12">
        <v>816</v>
      </c>
      <c r="T253" s="12">
        <v>231</v>
      </c>
      <c r="U253" s="12">
        <v>62</v>
      </c>
      <c r="V253" s="12">
        <v>244</v>
      </c>
      <c r="W253" s="30">
        <f t="shared" si="55"/>
        <v>36486</v>
      </c>
      <c r="X253" s="7">
        <f t="shared" si="56"/>
        <v>4.9331250342597164</v>
      </c>
    </row>
    <row r="254" spans="1:51" ht="12.75" customHeight="1" x14ac:dyDescent="0.25">
      <c r="A254" s="27">
        <v>42948</v>
      </c>
      <c r="B254" s="11" t="s">
        <v>19</v>
      </c>
      <c r="C254" s="7">
        <f>AVERAGE(C223:C253)</f>
        <v>4.9358282776798621</v>
      </c>
      <c r="D254" s="12">
        <f>AVERAGE(D223:D253)</f>
        <v>33807.806451612902</v>
      </c>
      <c r="E254" s="12">
        <f t="shared" ref="E254:X254" si="57">AVERAGE(E223:E253)</f>
        <v>476.03225806451616</v>
      </c>
      <c r="F254" s="12">
        <f t="shared" si="57"/>
        <v>162.64516129032259</v>
      </c>
      <c r="G254" s="12">
        <f t="shared" si="57"/>
        <v>47.161290322580648</v>
      </c>
      <c r="H254" s="12">
        <f t="shared" si="57"/>
        <v>213.03225806451613</v>
      </c>
      <c r="I254" s="12">
        <f t="shared" si="57"/>
        <v>34706.677419354841</v>
      </c>
      <c r="J254" s="7">
        <f t="shared" si="57"/>
        <v>4.9482479741240546</v>
      </c>
      <c r="K254" s="12">
        <f t="shared" si="57"/>
        <v>33356.161290322583</v>
      </c>
      <c r="L254" s="12">
        <f t="shared" si="57"/>
        <v>810.22580645161293</v>
      </c>
      <c r="M254" s="12">
        <f t="shared" si="57"/>
        <v>198</v>
      </c>
      <c r="N254" s="12">
        <f t="shared" si="57"/>
        <v>67.161290322580641</v>
      </c>
      <c r="O254" s="12">
        <f t="shared" si="57"/>
        <v>275.03225806451616</v>
      </c>
      <c r="P254" s="12">
        <f t="shared" si="57"/>
        <v>34706.580645161288</v>
      </c>
      <c r="Q254" s="7">
        <f t="shared" si="57"/>
        <v>4.9276840021690713</v>
      </c>
      <c r="R254" s="12">
        <f t="shared" si="57"/>
        <v>33393.548387096773</v>
      </c>
      <c r="S254" s="12">
        <f t="shared" si="57"/>
        <v>793.29032258064512</v>
      </c>
      <c r="T254" s="12">
        <f t="shared" si="57"/>
        <v>219</v>
      </c>
      <c r="U254" s="12">
        <f t="shared" si="57"/>
        <v>60.741935483870968</v>
      </c>
      <c r="V254" s="12">
        <f t="shared" si="57"/>
        <v>240.06451612903226</v>
      </c>
      <c r="W254" s="12">
        <f t="shared" si="57"/>
        <v>34706.645161290326</v>
      </c>
      <c r="X254" s="7">
        <f t="shared" si="57"/>
        <v>4.9315528567464559</v>
      </c>
    </row>
    <row r="255" spans="1:51" ht="14" x14ac:dyDescent="0.25">
      <c r="A255" s="10">
        <v>42979</v>
      </c>
      <c r="B255" s="11" t="s">
        <v>17</v>
      </c>
      <c r="C255" s="28">
        <f t="shared" ref="C255:C284" si="58">AVERAGE(J255,Q255,X255)</f>
        <v>4.9377722975750098</v>
      </c>
      <c r="D255" s="12">
        <v>35577</v>
      </c>
      <c r="E255" s="12">
        <v>489</v>
      </c>
      <c r="F255" s="12">
        <v>168</v>
      </c>
      <c r="G255" s="12">
        <v>49</v>
      </c>
      <c r="H255" s="12">
        <v>212</v>
      </c>
      <c r="I255" s="21">
        <f t="shared" ref="I255:I284" si="59">SUM(D255:H255)</f>
        <v>36495</v>
      </c>
      <c r="J255" s="7">
        <f t="shared" ref="J255:J284" si="60">(D255*5+E255*4+F255*3+G255*2+H255*1)/I255</f>
        <v>4.9501301548157279</v>
      </c>
      <c r="K255" s="12">
        <v>35111</v>
      </c>
      <c r="L255" s="12">
        <v>835</v>
      </c>
      <c r="M255" s="12">
        <v>205</v>
      </c>
      <c r="N255" s="12">
        <v>67</v>
      </c>
      <c r="O255" s="12">
        <v>277</v>
      </c>
      <c r="P255" s="21">
        <f t="shared" ref="P255:P284" si="61">SUM(K255:O255)</f>
        <v>36495</v>
      </c>
      <c r="Q255" s="7">
        <f t="shared" ref="Q255:Q284" si="62">(K255*5+L255*4+M255*3+N255*2+O255*1)/P255</f>
        <v>4.9300178106589945</v>
      </c>
      <c r="R255" s="12">
        <v>35142</v>
      </c>
      <c r="S255" s="12">
        <v>816</v>
      </c>
      <c r="T255" s="12">
        <v>232</v>
      </c>
      <c r="U255" s="12">
        <v>61</v>
      </c>
      <c r="V255" s="12">
        <v>244</v>
      </c>
      <c r="W255" s="30">
        <f t="shared" ref="W255:W284" si="63">SUM(R255:V255)</f>
        <v>36495</v>
      </c>
      <c r="X255" s="7">
        <f t="shared" ref="X255:X284" si="64">(R255*5+S255*4+T255*3+U255*2+V255*1)/W255</f>
        <v>4.9331689272503079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ht="14" x14ac:dyDescent="0.25">
      <c r="A256" s="10">
        <v>42980</v>
      </c>
      <c r="B256" s="11" t="s">
        <v>18</v>
      </c>
      <c r="C256" s="28">
        <f t="shared" si="58"/>
        <v>4.9376173548445905</v>
      </c>
      <c r="D256" s="12">
        <v>35651</v>
      </c>
      <c r="E256" s="12">
        <v>489</v>
      </c>
      <c r="F256" s="12">
        <v>168</v>
      </c>
      <c r="G256" s="12">
        <v>50</v>
      </c>
      <c r="H256" s="12">
        <v>212</v>
      </c>
      <c r="I256" s="21">
        <f t="shared" si="59"/>
        <v>36570</v>
      </c>
      <c r="J256" s="7">
        <f t="shared" si="60"/>
        <v>4.950150396499863</v>
      </c>
      <c r="K256" s="12">
        <v>35183</v>
      </c>
      <c r="L256" s="12">
        <v>833</v>
      </c>
      <c r="M256" s="12">
        <v>207</v>
      </c>
      <c r="N256" s="12">
        <v>68</v>
      </c>
      <c r="O256" s="12">
        <v>279</v>
      </c>
      <c r="P256" s="21">
        <f t="shared" si="61"/>
        <v>36570</v>
      </c>
      <c r="Q256" s="7">
        <f t="shared" si="62"/>
        <v>4.9298058517910857</v>
      </c>
      <c r="R256" s="12">
        <v>35213</v>
      </c>
      <c r="S256" s="12">
        <v>814</v>
      </c>
      <c r="T256" s="12">
        <v>235</v>
      </c>
      <c r="U256" s="12">
        <v>62</v>
      </c>
      <c r="V256" s="12">
        <v>246</v>
      </c>
      <c r="W256" s="21">
        <f t="shared" si="63"/>
        <v>36570</v>
      </c>
      <c r="X256" s="7">
        <f t="shared" si="64"/>
        <v>4.932895816242822</v>
      </c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ht="14" x14ac:dyDescent="0.25">
      <c r="A257" s="10">
        <v>42981</v>
      </c>
      <c r="B257" s="11" t="s">
        <v>12</v>
      </c>
      <c r="C257" s="28">
        <f t="shared" si="58"/>
        <v>4.9377038753350595</v>
      </c>
      <c r="D257" s="12">
        <v>35764</v>
      </c>
      <c r="E257" s="12">
        <v>491</v>
      </c>
      <c r="F257" s="12">
        <v>167</v>
      </c>
      <c r="G257" s="12">
        <v>50</v>
      </c>
      <c r="H257" s="12">
        <v>213</v>
      </c>
      <c r="I257" s="21">
        <f t="shared" si="59"/>
        <v>36685</v>
      </c>
      <c r="J257" s="7">
        <f t="shared" si="60"/>
        <v>4.9501976284584979</v>
      </c>
      <c r="K257" s="12">
        <v>35297</v>
      </c>
      <c r="L257" s="12">
        <v>834</v>
      </c>
      <c r="M257" s="12">
        <v>207</v>
      </c>
      <c r="N257" s="12">
        <v>68</v>
      </c>
      <c r="O257" s="12">
        <v>279</v>
      </c>
      <c r="P257" s="21">
        <f t="shared" si="61"/>
        <v>36685</v>
      </c>
      <c r="Q257" s="7">
        <f t="shared" si="62"/>
        <v>4.9299986370451139</v>
      </c>
      <c r="R257" s="12">
        <v>35323</v>
      </c>
      <c r="S257" s="12">
        <v>818</v>
      </c>
      <c r="T257" s="12">
        <v>235</v>
      </c>
      <c r="U257" s="12">
        <v>63</v>
      </c>
      <c r="V257" s="12">
        <v>246</v>
      </c>
      <c r="W257" s="21">
        <f t="shared" si="63"/>
        <v>36685</v>
      </c>
      <c r="X257" s="7">
        <f t="shared" si="64"/>
        <v>4.9329153605015676</v>
      </c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ht="14" x14ac:dyDescent="0.25">
      <c r="A258" s="10">
        <v>42982</v>
      </c>
      <c r="B258" s="11" t="s">
        <v>13</v>
      </c>
      <c r="C258" s="28">
        <f t="shared" si="58"/>
        <v>4.9378466454254157</v>
      </c>
      <c r="D258" s="12">
        <v>35800</v>
      </c>
      <c r="E258" s="12">
        <v>491</v>
      </c>
      <c r="F258" s="12">
        <v>167</v>
      </c>
      <c r="G258" s="12">
        <v>49</v>
      </c>
      <c r="H258" s="12">
        <v>214</v>
      </c>
      <c r="I258" s="21">
        <f t="shared" si="59"/>
        <v>36721</v>
      </c>
      <c r="J258" s="7">
        <f t="shared" si="60"/>
        <v>4.9502192206094602</v>
      </c>
      <c r="K258" s="12">
        <v>35336</v>
      </c>
      <c r="L258" s="12">
        <v>833</v>
      </c>
      <c r="M258" s="12">
        <v>206</v>
      </c>
      <c r="N258" s="12">
        <v>66</v>
      </c>
      <c r="O258" s="12">
        <v>280</v>
      </c>
      <c r="P258" s="21">
        <f t="shared" si="61"/>
        <v>36721</v>
      </c>
      <c r="Q258" s="7">
        <f t="shared" si="62"/>
        <v>4.9302034258326302</v>
      </c>
      <c r="R258" s="12">
        <v>35361</v>
      </c>
      <c r="S258" s="12">
        <v>818</v>
      </c>
      <c r="T258" s="12">
        <v>234</v>
      </c>
      <c r="U258" s="12">
        <v>62</v>
      </c>
      <c r="V258" s="12">
        <v>246</v>
      </c>
      <c r="W258" s="21">
        <f t="shared" si="63"/>
        <v>36721</v>
      </c>
      <c r="X258" s="7">
        <f t="shared" si="64"/>
        <v>4.9331172898341551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ht="14" x14ac:dyDescent="0.25">
      <c r="A259" s="10">
        <v>42983</v>
      </c>
      <c r="B259" s="11" t="s">
        <v>14</v>
      </c>
      <c r="C259" s="28">
        <f t="shared" si="58"/>
        <v>4.9383067835400327</v>
      </c>
      <c r="D259" s="12">
        <v>35930</v>
      </c>
      <c r="E259" s="12">
        <v>493</v>
      </c>
      <c r="F259" s="12">
        <v>166</v>
      </c>
      <c r="G259" s="12">
        <v>48</v>
      </c>
      <c r="H259" s="12">
        <v>212</v>
      </c>
      <c r="I259" s="21">
        <f t="shared" si="59"/>
        <v>36849</v>
      </c>
      <c r="J259" s="7">
        <f t="shared" si="60"/>
        <v>4.9506906564628617</v>
      </c>
      <c r="K259" s="12">
        <v>35470</v>
      </c>
      <c r="L259" s="12">
        <v>830</v>
      </c>
      <c r="M259" s="12">
        <v>207</v>
      </c>
      <c r="N259" s="12">
        <v>66</v>
      </c>
      <c r="O259" s="12">
        <v>276</v>
      </c>
      <c r="P259" s="21">
        <f t="shared" si="61"/>
        <v>36849</v>
      </c>
      <c r="Q259" s="7">
        <f t="shared" si="62"/>
        <v>4.9309072159353038</v>
      </c>
      <c r="R259" s="12">
        <v>35488</v>
      </c>
      <c r="S259" s="12">
        <v>819</v>
      </c>
      <c r="T259" s="12">
        <v>234</v>
      </c>
      <c r="U259" s="12">
        <v>62</v>
      </c>
      <c r="V259" s="12">
        <v>246</v>
      </c>
      <c r="W259" s="21">
        <f t="shared" si="63"/>
        <v>36849</v>
      </c>
      <c r="X259" s="7">
        <f t="shared" si="64"/>
        <v>4.9333224782219327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ht="14" x14ac:dyDescent="0.25">
      <c r="A260" s="10">
        <v>42984</v>
      </c>
      <c r="B260" s="11" t="s">
        <v>15</v>
      </c>
      <c r="C260" s="28">
        <f t="shared" si="58"/>
        <v>4.9382963544911904</v>
      </c>
      <c r="D260" s="12">
        <v>35996</v>
      </c>
      <c r="E260" s="12">
        <v>490</v>
      </c>
      <c r="F260" s="12">
        <v>165</v>
      </c>
      <c r="G260" s="12">
        <v>48</v>
      </c>
      <c r="H260" s="12">
        <v>214</v>
      </c>
      <c r="I260" s="21">
        <f t="shared" si="59"/>
        <v>36913</v>
      </c>
      <c r="J260" s="7">
        <f t="shared" si="60"/>
        <v>4.9506948771435537</v>
      </c>
      <c r="K260" s="12">
        <v>35539</v>
      </c>
      <c r="L260" s="12">
        <v>823</v>
      </c>
      <c r="M260" s="12">
        <v>208</v>
      </c>
      <c r="N260" s="12">
        <v>66</v>
      </c>
      <c r="O260" s="12">
        <v>277</v>
      </c>
      <c r="P260" s="21">
        <f t="shared" si="61"/>
        <v>36913</v>
      </c>
      <c r="Q260" s="7">
        <f t="shared" si="62"/>
        <v>4.931054100181508</v>
      </c>
      <c r="R260" s="12">
        <v>35552</v>
      </c>
      <c r="S260" s="12">
        <v>815</v>
      </c>
      <c r="T260" s="12">
        <v>234</v>
      </c>
      <c r="U260" s="12">
        <v>63</v>
      </c>
      <c r="V260" s="12">
        <v>249</v>
      </c>
      <c r="W260" s="21">
        <f t="shared" si="63"/>
        <v>36913</v>
      </c>
      <c r="X260" s="7">
        <f t="shared" si="64"/>
        <v>4.9331400861485113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ht="14" x14ac:dyDescent="0.25">
      <c r="A261" s="10">
        <v>42985</v>
      </c>
      <c r="B261" s="11" t="s">
        <v>16</v>
      </c>
      <c r="C261" s="28">
        <f t="shared" si="58"/>
        <v>4.9382883248914284</v>
      </c>
      <c r="D261" s="12">
        <v>36003</v>
      </c>
      <c r="E261" s="12">
        <v>488</v>
      </c>
      <c r="F261" s="12">
        <v>165</v>
      </c>
      <c r="G261" s="12">
        <v>48</v>
      </c>
      <c r="H261" s="12">
        <v>215</v>
      </c>
      <c r="I261" s="21">
        <f t="shared" si="59"/>
        <v>36919</v>
      </c>
      <c r="J261" s="7">
        <f t="shared" si="60"/>
        <v>4.9506487174625535</v>
      </c>
      <c r="K261" s="12">
        <v>35548</v>
      </c>
      <c r="L261" s="12">
        <v>822</v>
      </c>
      <c r="M261" s="12">
        <v>206</v>
      </c>
      <c r="N261" s="12">
        <v>65</v>
      </c>
      <c r="O261" s="12">
        <v>278</v>
      </c>
      <c r="P261" s="21">
        <f t="shared" si="61"/>
        <v>36919</v>
      </c>
      <c r="Q261" s="7">
        <f t="shared" si="62"/>
        <v>4.9311736504239008</v>
      </c>
      <c r="R261" s="12">
        <v>35558</v>
      </c>
      <c r="S261" s="12">
        <v>814</v>
      </c>
      <c r="T261" s="12">
        <v>234</v>
      </c>
      <c r="U261" s="12">
        <v>62</v>
      </c>
      <c r="V261" s="12">
        <v>251</v>
      </c>
      <c r="W261" s="21">
        <f t="shared" si="63"/>
        <v>36919</v>
      </c>
      <c r="X261" s="7">
        <f t="shared" si="64"/>
        <v>4.9330426067878328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ht="14" x14ac:dyDescent="0.25">
      <c r="A262" s="10">
        <v>42986</v>
      </c>
      <c r="B262" s="11" t="s">
        <v>17</v>
      </c>
      <c r="C262" s="28">
        <f t="shared" si="58"/>
        <v>4.9382836231217828</v>
      </c>
      <c r="D262" s="12">
        <v>36063</v>
      </c>
      <c r="E262" s="12">
        <v>488</v>
      </c>
      <c r="F262" s="12">
        <v>166</v>
      </c>
      <c r="G262" s="12">
        <v>48</v>
      </c>
      <c r="H262" s="12">
        <v>216</v>
      </c>
      <c r="I262" s="21">
        <f t="shared" si="59"/>
        <v>36981</v>
      </c>
      <c r="J262" s="7">
        <f t="shared" si="60"/>
        <v>4.9505692112165702</v>
      </c>
      <c r="K262" s="12">
        <v>35609</v>
      </c>
      <c r="L262" s="12">
        <v>822</v>
      </c>
      <c r="M262" s="12">
        <v>207</v>
      </c>
      <c r="N262" s="12">
        <v>65</v>
      </c>
      <c r="O262" s="12">
        <v>278</v>
      </c>
      <c r="P262" s="21">
        <f t="shared" si="61"/>
        <v>36981</v>
      </c>
      <c r="Q262" s="7">
        <f t="shared" si="62"/>
        <v>4.9312349584921984</v>
      </c>
      <c r="R262" s="12">
        <v>35616</v>
      </c>
      <c r="S262" s="12">
        <v>818</v>
      </c>
      <c r="T262" s="12">
        <v>234</v>
      </c>
      <c r="U262" s="12">
        <v>62</v>
      </c>
      <c r="V262" s="12">
        <v>251</v>
      </c>
      <c r="W262" s="21">
        <f t="shared" si="63"/>
        <v>36981</v>
      </c>
      <c r="X262" s="7">
        <f t="shared" si="64"/>
        <v>4.9330466996565807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ht="14" x14ac:dyDescent="0.25">
      <c r="A263" s="10">
        <v>42987</v>
      </c>
      <c r="B263" s="11" t="s">
        <v>18</v>
      </c>
      <c r="C263" s="28">
        <f t="shared" si="58"/>
        <v>4.9383760314200265</v>
      </c>
      <c r="D263" s="12">
        <v>36089</v>
      </c>
      <c r="E263" s="12">
        <v>485</v>
      </c>
      <c r="F263" s="12">
        <v>168</v>
      </c>
      <c r="G263" s="12">
        <v>48</v>
      </c>
      <c r="H263" s="12">
        <v>214</v>
      </c>
      <c r="I263" s="21">
        <f t="shared" si="59"/>
        <v>37004</v>
      </c>
      <c r="J263" s="7">
        <f t="shared" si="60"/>
        <v>4.9507891038806617</v>
      </c>
      <c r="K263" s="12">
        <v>35630</v>
      </c>
      <c r="L263" s="12">
        <v>822</v>
      </c>
      <c r="M263" s="12">
        <v>210</v>
      </c>
      <c r="N263" s="12">
        <v>65</v>
      </c>
      <c r="O263" s="12">
        <v>277</v>
      </c>
      <c r="P263" s="21">
        <f t="shared" si="61"/>
        <v>37004</v>
      </c>
      <c r="Q263" s="7">
        <f t="shared" si="62"/>
        <v>4.9312236514971355</v>
      </c>
      <c r="R263" s="12">
        <v>35639</v>
      </c>
      <c r="S263" s="12">
        <v>817</v>
      </c>
      <c r="T263" s="12">
        <v>236</v>
      </c>
      <c r="U263" s="12">
        <v>62</v>
      </c>
      <c r="V263" s="12">
        <v>250</v>
      </c>
      <c r="W263" s="21">
        <f t="shared" si="63"/>
        <v>37004</v>
      </c>
      <c r="X263" s="7">
        <f t="shared" si="64"/>
        <v>4.933115338882283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ht="14" x14ac:dyDescent="0.25">
      <c r="A264" s="10">
        <v>42988</v>
      </c>
      <c r="B264" s="11" t="s">
        <v>12</v>
      </c>
      <c r="C264" s="28">
        <f t="shared" si="58"/>
        <v>4.9383760314200265</v>
      </c>
      <c r="D264" s="12">
        <v>36089</v>
      </c>
      <c r="E264" s="12">
        <v>485</v>
      </c>
      <c r="F264" s="12">
        <v>168</v>
      </c>
      <c r="G264" s="12">
        <v>48</v>
      </c>
      <c r="H264" s="12">
        <v>214</v>
      </c>
      <c r="I264" s="21">
        <f t="shared" si="59"/>
        <v>37004</v>
      </c>
      <c r="J264" s="7">
        <f t="shared" si="60"/>
        <v>4.9507891038806617</v>
      </c>
      <c r="K264" s="12">
        <v>35630</v>
      </c>
      <c r="L264" s="12">
        <v>822</v>
      </c>
      <c r="M264" s="12">
        <v>210</v>
      </c>
      <c r="N264" s="12">
        <v>65</v>
      </c>
      <c r="O264" s="12">
        <v>277</v>
      </c>
      <c r="P264" s="21">
        <f t="shared" si="61"/>
        <v>37004</v>
      </c>
      <c r="Q264" s="7">
        <f t="shared" si="62"/>
        <v>4.9312236514971355</v>
      </c>
      <c r="R264" s="12">
        <v>35639</v>
      </c>
      <c r="S264" s="12">
        <v>817</v>
      </c>
      <c r="T264" s="12">
        <v>236</v>
      </c>
      <c r="U264" s="12">
        <v>62</v>
      </c>
      <c r="V264" s="12">
        <v>250</v>
      </c>
      <c r="W264" s="21">
        <f t="shared" si="63"/>
        <v>37004</v>
      </c>
      <c r="X264" s="7">
        <f t="shared" si="64"/>
        <v>4.933115338882283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ht="14" x14ac:dyDescent="0.25">
      <c r="A265" s="10">
        <v>42989</v>
      </c>
      <c r="B265" s="11" t="s">
        <v>13</v>
      </c>
      <c r="C265" s="28">
        <f t="shared" si="58"/>
        <v>4.9385692278587063</v>
      </c>
      <c r="D265" s="12">
        <v>36085</v>
      </c>
      <c r="E265" s="12">
        <v>487</v>
      </c>
      <c r="F265" s="12">
        <v>170</v>
      </c>
      <c r="G265" s="12">
        <v>48</v>
      </c>
      <c r="H265" s="12">
        <v>211</v>
      </c>
      <c r="I265" s="21">
        <f t="shared" si="59"/>
        <v>37001</v>
      </c>
      <c r="J265" s="7">
        <f t="shared" si="60"/>
        <v>4.9509472716953598</v>
      </c>
      <c r="K265" s="12">
        <v>35629</v>
      </c>
      <c r="L265" s="12">
        <v>821</v>
      </c>
      <c r="M265" s="12">
        <v>211</v>
      </c>
      <c r="N265" s="12">
        <v>66</v>
      </c>
      <c r="O265" s="12">
        <v>274</v>
      </c>
      <c r="P265" s="21">
        <f t="shared" si="61"/>
        <v>37001</v>
      </c>
      <c r="Q265" s="7">
        <f t="shared" si="62"/>
        <v>4.9314342855598499</v>
      </c>
      <c r="R265" s="12">
        <v>35640</v>
      </c>
      <c r="S265" s="12">
        <v>816</v>
      </c>
      <c r="T265" s="12">
        <v>233</v>
      </c>
      <c r="U265" s="12">
        <v>63</v>
      </c>
      <c r="V265" s="12">
        <v>249</v>
      </c>
      <c r="W265" s="21">
        <f t="shared" si="63"/>
        <v>37001</v>
      </c>
      <c r="X265" s="7">
        <f t="shared" si="64"/>
        <v>4.9333261263209103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ht="14" x14ac:dyDescent="0.25">
      <c r="A266" s="10">
        <v>42990</v>
      </c>
      <c r="B266" s="11" t="s">
        <v>14</v>
      </c>
      <c r="C266" s="28">
        <f t="shared" si="58"/>
        <v>4.9387434037235813</v>
      </c>
      <c r="D266" s="12">
        <v>36163</v>
      </c>
      <c r="E266" s="12">
        <v>487</v>
      </c>
      <c r="F266" s="12">
        <v>171</v>
      </c>
      <c r="G266" s="12">
        <v>48</v>
      </c>
      <c r="H266" s="12">
        <v>210</v>
      </c>
      <c r="I266" s="21">
        <f t="shared" si="59"/>
        <v>37079</v>
      </c>
      <c r="J266" s="7">
        <f t="shared" si="60"/>
        <v>4.9511043987162546</v>
      </c>
      <c r="K266" s="12">
        <v>35703</v>
      </c>
      <c r="L266" s="12">
        <v>825</v>
      </c>
      <c r="M266" s="12">
        <v>212</v>
      </c>
      <c r="N266" s="12">
        <v>66</v>
      </c>
      <c r="O266" s="12">
        <v>273</v>
      </c>
      <c r="P266" s="21">
        <f t="shared" si="61"/>
        <v>37079</v>
      </c>
      <c r="Q266" s="7">
        <f t="shared" si="62"/>
        <v>4.9315245826478602</v>
      </c>
      <c r="R266" s="12">
        <v>35716</v>
      </c>
      <c r="S266" s="12">
        <v>819</v>
      </c>
      <c r="T266" s="12">
        <v>235</v>
      </c>
      <c r="U266" s="12">
        <v>63</v>
      </c>
      <c r="V266" s="12">
        <v>246</v>
      </c>
      <c r="W266" s="21">
        <f t="shared" si="63"/>
        <v>37079</v>
      </c>
      <c r="X266" s="7">
        <f t="shared" si="64"/>
        <v>4.9336012298066292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ht="14" x14ac:dyDescent="0.25">
      <c r="A267" s="10">
        <v>42991</v>
      </c>
      <c r="B267" s="11" t="s">
        <v>15</v>
      </c>
      <c r="C267" s="28">
        <f t="shared" si="58"/>
        <v>4.9389550246777558</v>
      </c>
      <c r="D267" s="12">
        <v>36298</v>
      </c>
      <c r="E267" s="12">
        <v>486</v>
      </c>
      <c r="F267" s="12">
        <v>171</v>
      </c>
      <c r="G267" s="12">
        <v>48</v>
      </c>
      <c r="H267" s="12">
        <v>210</v>
      </c>
      <c r="I267" s="21">
        <f t="shared" si="59"/>
        <v>37213</v>
      </c>
      <c r="J267" s="7">
        <f t="shared" si="60"/>
        <v>4.9513073388332032</v>
      </c>
      <c r="K267" s="12">
        <v>35838</v>
      </c>
      <c r="L267" s="12">
        <v>821</v>
      </c>
      <c r="M267" s="12">
        <v>214</v>
      </c>
      <c r="N267" s="12">
        <v>67</v>
      </c>
      <c r="O267" s="12">
        <v>273</v>
      </c>
      <c r="P267" s="21">
        <f t="shared" si="61"/>
        <v>37213</v>
      </c>
      <c r="Q267" s="7">
        <f t="shared" si="62"/>
        <v>4.9316905382527612</v>
      </c>
      <c r="R267" s="12">
        <v>35852</v>
      </c>
      <c r="S267" s="12">
        <v>816</v>
      </c>
      <c r="T267" s="12">
        <v>236</v>
      </c>
      <c r="U267" s="12">
        <v>63</v>
      </c>
      <c r="V267" s="12">
        <v>246</v>
      </c>
      <c r="W267" s="21">
        <f t="shared" si="63"/>
        <v>37213</v>
      </c>
      <c r="X267" s="7">
        <f t="shared" si="64"/>
        <v>4.9338671969473031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ht="14" x14ac:dyDescent="0.25">
      <c r="A268" s="10">
        <v>42992</v>
      </c>
      <c r="B268" s="11" t="s">
        <v>16</v>
      </c>
      <c r="C268" s="28">
        <f t="shared" si="58"/>
        <v>4.9387413513779608</v>
      </c>
      <c r="D268" s="12">
        <v>36323</v>
      </c>
      <c r="E268" s="12">
        <v>485</v>
      </c>
      <c r="F268" s="12">
        <v>173</v>
      </c>
      <c r="G268" s="12">
        <v>47</v>
      </c>
      <c r="H268" s="12">
        <v>213</v>
      </c>
      <c r="I268" s="21">
        <f t="shared" si="59"/>
        <v>37241</v>
      </c>
      <c r="J268" s="7">
        <f t="shared" si="60"/>
        <v>4.9510217233694043</v>
      </c>
      <c r="K268" s="12">
        <v>35864</v>
      </c>
      <c r="L268" s="12">
        <v>820</v>
      </c>
      <c r="M268" s="12">
        <v>215</v>
      </c>
      <c r="N268" s="12">
        <v>67</v>
      </c>
      <c r="O268" s="12">
        <v>275</v>
      </c>
      <c r="P268" s="21">
        <f t="shared" si="61"/>
        <v>37241</v>
      </c>
      <c r="Q268" s="7">
        <f t="shared" si="62"/>
        <v>4.9315002282430651</v>
      </c>
      <c r="R268" s="12">
        <v>35878</v>
      </c>
      <c r="S268" s="12">
        <v>816</v>
      </c>
      <c r="T268" s="12">
        <v>236</v>
      </c>
      <c r="U268" s="12">
        <v>63</v>
      </c>
      <c r="V268" s="12">
        <v>248</v>
      </c>
      <c r="W268" s="21">
        <f t="shared" si="63"/>
        <v>37241</v>
      </c>
      <c r="X268" s="7">
        <f t="shared" si="64"/>
        <v>4.9337021025214147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ht="14" x14ac:dyDescent="0.25">
      <c r="A269" s="10">
        <v>42993</v>
      </c>
      <c r="B269" s="11" t="s">
        <v>17</v>
      </c>
      <c r="C269" s="28">
        <f t="shared" si="58"/>
        <v>4.9391507408202706</v>
      </c>
      <c r="D269" s="12">
        <v>36349</v>
      </c>
      <c r="E269" s="12">
        <v>479</v>
      </c>
      <c r="F269" s="12">
        <v>170</v>
      </c>
      <c r="G269" s="12">
        <v>45</v>
      </c>
      <c r="H269" s="12">
        <v>213</v>
      </c>
      <c r="I269" s="21">
        <f t="shared" si="59"/>
        <v>37256</v>
      </c>
      <c r="J269" s="7">
        <f t="shared" si="60"/>
        <v>4.951524586643762</v>
      </c>
      <c r="K269" s="12">
        <v>35887</v>
      </c>
      <c r="L269" s="12">
        <v>817</v>
      </c>
      <c r="M269" s="12">
        <v>212</v>
      </c>
      <c r="N269" s="12">
        <v>65</v>
      </c>
      <c r="O269" s="12">
        <v>275</v>
      </c>
      <c r="P269" s="21">
        <f t="shared" si="61"/>
        <v>37256</v>
      </c>
      <c r="Q269" s="7">
        <f t="shared" si="62"/>
        <v>4.9319304273137217</v>
      </c>
      <c r="R269" s="12">
        <v>35898</v>
      </c>
      <c r="S269" s="12">
        <v>815</v>
      </c>
      <c r="T269" s="12">
        <v>233</v>
      </c>
      <c r="U269" s="12">
        <v>62</v>
      </c>
      <c r="V269" s="12">
        <v>248</v>
      </c>
      <c r="W269" s="21">
        <f t="shared" si="63"/>
        <v>37256</v>
      </c>
      <c r="X269" s="7">
        <f t="shared" si="64"/>
        <v>4.9339972085033281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ht="14" x14ac:dyDescent="0.25">
      <c r="A270" s="10">
        <v>42994</v>
      </c>
      <c r="B270" s="11" t="s">
        <v>18</v>
      </c>
      <c r="C270" s="28">
        <f t="shared" si="58"/>
        <v>4.9391941980832952</v>
      </c>
      <c r="D270" s="12">
        <v>36415</v>
      </c>
      <c r="E270" s="12">
        <v>478</v>
      </c>
      <c r="F270" s="12">
        <v>168</v>
      </c>
      <c r="G270" s="12">
        <v>45</v>
      </c>
      <c r="H270" s="12">
        <v>215</v>
      </c>
      <c r="I270" s="21">
        <f t="shared" si="59"/>
        <v>37321</v>
      </c>
      <c r="J270" s="7">
        <f t="shared" si="60"/>
        <v>4.9515286299938372</v>
      </c>
      <c r="K270" s="12">
        <v>35956</v>
      </c>
      <c r="L270" s="12">
        <v>813</v>
      </c>
      <c r="M270" s="12">
        <v>211</v>
      </c>
      <c r="N270" s="12">
        <v>65</v>
      </c>
      <c r="O270" s="12">
        <v>276</v>
      </c>
      <c r="P270" s="21">
        <f t="shared" si="61"/>
        <v>37321</v>
      </c>
      <c r="Q270" s="7">
        <f t="shared" si="62"/>
        <v>4.9321025695988849</v>
      </c>
      <c r="R270" s="12">
        <v>35961</v>
      </c>
      <c r="S270" s="12">
        <v>816</v>
      </c>
      <c r="T270" s="12">
        <v>232</v>
      </c>
      <c r="U270" s="12">
        <v>63</v>
      </c>
      <c r="V270" s="12">
        <v>249</v>
      </c>
      <c r="W270" s="21">
        <f t="shared" si="63"/>
        <v>37321</v>
      </c>
      <c r="X270" s="7">
        <f t="shared" si="64"/>
        <v>4.9339513946571634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ht="14" x14ac:dyDescent="0.25">
      <c r="A271" s="10">
        <v>42995</v>
      </c>
      <c r="B271" s="11" t="s">
        <v>12</v>
      </c>
      <c r="C271" s="28" t="e">
        <f t="shared" si="58"/>
        <v>#DIV/0!</v>
      </c>
      <c r="D271" s="12"/>
      <c r="E271" s="12"/>
      <c r="F271" s="12"/>
      <c r="G271" s="12"/>
      <c r="H271" s="12"/>
      <c r="I271" s="21">
        <f t="shared" si="59"/>
        <v>0</v>
      </c>
      <c r="J271" s="7" t="e">
        <f t="shared" si="60"/>
        <v>#DIV/0!</v>
      </c>
      <c r="K271" s="12"/>
      <c r="L271" s="12"/>
      <c r="M271" s="12"/>
      <c r="N271" s="12"/>
      <c r="O271" s="12"/>
      <c r="P271" s="21">
        <f t="shared" si="61"/>
        <v>0</v>
      </c>
      <c r="Q271" s="7" t="e">
        <f t="shared" si="62"/>
        <v>#DIV/0!</v>
      </c>
      <c r="R271" s="12"/>
      <c r="S271" s="12"/>
      <c r="T271" s="12"/>
      <c r="U271" s="12"/>
      <c r="V271" s="12"/>
      <c r="W271" s="21">
        <f t="shared" si="63"/>
        <v>0</v>
      </c>
      <c r="X271" s="7" t="e">
        <f t="shared" si="64"/>
        <v>#DIV/0!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ht="14" x14ac:dyDescent="0.25">
      <c r="A272" s="10">
        <v>42996</v>
      </c>
      <c r="B272" s="11" t="s">
        <v>13</v>
      </c>
      <c r="C272" s="28" t="e">
        <f t="shared" si="58"/>
        <v>#DIV/0!</v>
      </c>
      <c r="D272" s="12"/>
      <c r="E272" s="12"/>
      <c r="F272" s="12"/>
      <c r="G272" s="12"/>
      <c r="H272" s="12"/>
      <c r="I272" s="21">
        <f t="shared" si="59"/>
        <v>0</v>
      </c>
      <c r="J272" s="7" t="e">
        <f t="shared" si="60"/>
        <v>#DIV/0!</v>
      </c>
      <c r="K272" s="12"/>
      <c r="L272" s="12"/>
      <c r="M272" s="12"/>
      <c r="N272" s="12"/>
      <c r="O272" s="12"/>
      <c r="P272" s="21">
        <f t="shared" si="61"/>
        <v>0</v>
      </c>
      <c r="Q272" s="7" t="e">
        <f t="shared" si="62"/>
        <v>#DIV/0!</v>
      </c>
      <c r="R272" s="12"/>
      <c r="S272" s="12"/>
      <c r="T272" s="12"/>
      <c r="U272" s="12"/>
      <c r="V272" s="12"/>
      <c r="W272" s="21">
        <f t="shared" si="63"/>
        <v>0</v>
      </c>
      <c r="X272" s="7" t="e">
        <f t="shared" si="64"/>
        <v>#DIV/0!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ht="14" x14ac:dyDescent="0.25">
      <c r="A273" s="10">
        <v>42997</v>
      </c>
      <c r="B273" s="11" t="s">
        <v>14</v>
      </c>
      <c r="C273" s="28" t="e">
        <f t="shared" si="58"/>
        <v>#DIV/0!</v>
      </c>
      <c r="D273" s="12"/>
      <c r="E273" s="12"/>
      <c r="F273" s="12"/>
      <c r="G273" s="12"/>
      <c r="H273" s="12"/>
      <c r="I273" s="21">
        <f t="shared" si="59"/>
        <v>0</v>
      </c>
      <c r="J273" s="7" t="e">
        <f t="shared" si="60"/>
        <v>#DIV/0!</v>
      </c>
      <c r="K273" s="12"/>
      <c r="L273" s="12"/>
      <c r="M273" s="12"/>
      <c r="N273" s="12"/>
      <c r="O273" s="12"/>
      <c r="P273" s="21">
        <f t="shared" si="61"/>
        <v>0</v>
      </c>
      <c r="Q273" s="7" t="e">
        <f t="shared" si="62"/>
        <v>#DIV/0!</v>
      </c>
      <c r="R273" s="12"/>
      <c r="S273" s="12"/>
      <c r="T273" s="12"/>
      <c r="U273" s="12"/>
      <c r="V273" s="12"/>
      <c r="W273" s="21">
        <f t="shared" si="63"/>
        <v>0</v>
      </c>
      <c r="X273" s="7" t="e">
        <f t="shared" si="64"/>
        <v>#DIV/0!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ht="14" x14ac:dyDescent="0.25">
      <c r="A274" s="10">
        <v>42998</v>
      </c>
      <c r="B274" s="11" t="s">
        <v>15</v>
      </c>
      <c r="C274" s="28" t="e">
        <f t="shared" si="58"/>
        <v>#DIV/0!</v>
      </c>
      <c r="D274" s="12"/>
      <c r="E274" s="12"/>
      <c r="F274" s="12"/>
      <c r="G274" s="12"/>
      <c r="H274" s="12"/>
      <c r="I274" s="21">
        <f t="shared" si="59"/>
        <v>0</v>
      </c>
      <c r="J274" s="7" t="e">
        <f t="shared" si="60"/>
        <v>#DIV/0!</v>
      </c>
      <c r="K274" s="12"/>
      <c r="L274" s="12"/>
      <c r="M274" s="12"/>
      <c r="N274" s="12"/>
      <c r="O274" s="12"/>
      <c r="P274" s="21">
        <f t="shared" si="61"/>
        <v>0</v>
      </c>
      <c r="Q274" s="7" t="e">
        <f t="shared" si="62"/>
        <v>#DIV/0!</v>
      </c>
      <c r="R274" s="12"/>
      <c r="S274" s="12"/>
      <c r="T274" s="12"/>
      <c r="U274" s="12"/>
      <c r="V274" s="12"/>
      <c r="W274" s="21">
        <f t="shared" si="63"/>
        <v>0</v>
      </c>
      <c r="X274" s="7" t="e">
        <f t="shared" si="64"/>
        <v>#DIV/0!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ht="14" x14ac:dyDescent="0.25">
      <c r="A275" s="10">
        <v>42999</v>
      </c>
      <c r="B275" s="11" t="s">
        <v>16</v>
      </c>
      <c r="C275" s="28" t="e">
        <f t="shared" si="58"/>
        <v>#DIV/0!</v>
      </c>
      <c r="D275" s="12"/>
      <c r="E275" s="12"/>
      <c r="F275" s="12"/>
      <c r="G275" s="12"/>
      <c r="H275" s="12"/>
      <c r="I275" s="21">
        <f t="shared" si="59"/>
        <v>0</v>
      </c>
      <c r="J275" s="7" t="e">
        <f t="shared" si="60"/>
        <v>#DIV/0!</v>
      </c>
      <c r="K275" s="12"/>
      <c r="L275" s="12"/>
      <c r="M275" s="12"/>
      <c r="N275" s="12"/>
      <c r="O275" s="12"/>
      <c r="P275" s="21">
        <f t="shared" si="61"/>
        <v>0</v>
      </c>
      <c r="Q275" s="7" t="e">
        <f t="shared" si="62"/>
        <v>#DIV/0!</v>
      </c>
      <c r="R275" s="12"/>
      <c r="S275" s="12"/>
      <c r="T275" s="12"/>
      <c r="U275" s="12"/>
      <c r="V275" s="12"/>
      <c r="W275" s="21">
        <f t="shared" si="63"/>
        <v>0</v>
      </c>
      <c r="X275" s="7" t="e">
        <f t="shared" si="64"/>
        <v>#DIV/0!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ht="14" x14ac:dyDescent="0.25">
      <c r="A276" s="10">
        <v>43000</v>
      </c>
      <c r="B276" s="11" t="s">
        <v>17</v>
      </c>
      <c r="C276" s="28" t="e">
        <f t="shared" si="58"/>
        <v>#DIV/0!</v>
      </c>
      <c r="D276" s="12"/>
      <c r="E276" s="12"/>
      <c r="F276" s="12"/>
      <c r="G276" s="12"/>
      <c r="H276" s="12"/>
      <c r="I276" s="21">
        <f t="shared" si="59"/>
        <v>0</v>
      </c>
      <c r="J276" s="7" t="e">
        <f t="shared" si="60"/>
        <v>#DIV/0!</v>
      </c>
      <c r="K276" s="12"/>
      <c r="L276" s="12"/>
      <c r="M276" s="12"/>
      <c r="N276" s="12"/>
      <c r="O276" s="12"/>
      <c r="P276" s="21">
        <f t="shared" si="61"/>
        <v>0</v>
      </c>
      <c r="Q276" s="7" t="e">
        <f t="shared" si="62"/>
        <v>#DIV/0!</v>
      </c>
      <c r="R276" s="12"/>
      <c r="S276" s="12"/>
      <c r="T276" s="12"/>
      <c r="U276" s="12"/>
      <c r="V276" s="12"/>
      <c r="W276" s="21">
        <f t="shared" si="63"/>
        <v>0</v>
      </c>
      <c r="X276" s="7" t="e">
        <f t="shared" si="64"/>
        <v>#DIV/0!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ht="14" x14ac:dyDescent="0.25">
      <c r="A277" s="10">
        <v>43001</v>
      </c>
      <c r="B277" s="11" t="s">
        <v>18</v>
      </c>
      <c r="C277" s="28" t="e">
        <f t="shared" si="58"/>
        <v>#DIV/0!</v>
      </c>
      <c r="D277" s="12"/>
      <c r="E277" s="12"/>
      <c r="F277" s="12"/>
      <c r="G277" s="12"/>
      <c r="H277" s="12"/>
      <c r="I277" s="21">
        <f t="shared" si="59"/>
        <v>0</v>
      </c>
      <c r="J277" s="7" t="e">
        <f t="shared" si="60"/>
        <v>#DIV/0!</v>
      </c>
      <c r="K277" s="12"/>
      <c r="L277" s="12"/>
      <c r="M277" s="12"/>
      <c r="N277" s="12"/>
      <c r="O277" s="12"/>
      <c r="P277" s="21">
        <f t="shared" si="61"/>
        <v>0</v>
      </c>
      <c r="Q277" s="7" t="e">
        <f t="shared" si="62"/>
        <v>#DIV/0!</v>
      </c>
      <c r="R277" s="12"/>
      <c r="S277" s="12"/>
      <c r="T277" s="12"/>
      <c r="U277" s="12"/>
      <c r="V277" s="12"/>
      <c r="W277" s="21">
        <f t="shared" si="63"/>
        <v>0</v>
      </c>
      <c r="X277" s="7" t="e">
        <f t="shared" si="64"/>
        <v>#DIV/0!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ht="14" x14ac:dyDescent="0.25">
      <c r="A278" s="10">
        <v>43002</v>
      </c>
      <c r="B278" s="11" t="s">
        <v>12</v>
      </c>
      <c r="C278" s="28" t="e">
        <f t="shared" si="58"/>
        <v>#DIV/0!</v>
      </c>
      <c r="D278" s="12"/>
      <c r="E278" s="12"/>
      <c r="F278" s="12"/>
      <c r="G278" s="12"/>
      <c r="H278" s="12"/>
      <c r="I278" s="21">
        <f t="shared" si="59"/>
        <v>0</v>
      </c>
      <c r="J278" s="7" t="e">
        <f t="shared" si="60"/>
        <v>#DIV/0!</v>
      </c>
      <c r="K278" s="12"/>
      <c r="L278" s="12"/>
      <c r="M278" s="12"/>
      <c r="N278" s="12"/>
      <c r="O278" s="12"/>
      <c r="P278" s="21">
        <f t="shared" si="61"/>
        <v>0</v>
      </c>
      <c r="Q278" s="7" t="e">
        <f t="shared" si="62"/>
        <v>#DIV/0!</v>
      </c>
      <c r="R278" s="12"/>
      <c r="S278" s="12"/>
      <c r="T278" s="12"/>
      <c r="U278" s="12"/>
      <c r="V278" s="12"/>
      <c r="W278" s="21">
        <f t="shared" si="63"/>
        <v>0</v>
      </c>
      <c r="X278" s="7" t="e">
        <f t="shared" si="64"/>
        <v>#DIV/0!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ht="14" x14ac:dyDescent="0.25">
      <c r="A279" s="10">
        <v>43003</v>
      </c>
      <c r="B279" s="11" t="s">
        <v>13</v>
      </c>
      <c r="C279" s="28" t="e">
        <f t="shared" si="58"/>
        <v>#DIV/0!</v>
      </c>
      <c r="D279" s="12"/>
      <c r="E279" s="12"/>
      <c r="F279" s="12"/>
      <c r="G279" s="12"/>
      <c r="H279" s="12"/>
      <c r="I279" s="21">
        <f t="shared" si="59"/>
        <v>0</v>
      </c>
      <c r="J279" s="7" t="e">
        <f t="shared" si="60"/>
        <v>#DIV/0!</v>
      </c>
      <c r="K279" s="12"/>
      <c r="L279" s="12"/>
      <c r="M279" s="12"/>
      <c r="N279" s="12"/>
      <c r="O279" s="12"/>
      <c r="P279" s="21">
        <f t="shared" si="61"/>
        <v>0</v>
      </c>
      <c r="Q279" s="7" t="e">
        <f t="shared" si="62"/>
        <v>#DIV/0!</v>
      </c>
      <c r="R279" s="12"/>
      <c r="S279" s="12"/>
      <c r="T279" s="12"/>
      <c r="U279" s="12"/>
      <c r="V279" s="12"/>
      <c r="W279" s="21">
        <f t="shared" si="63"/>
        <v>0</v>
      </c>
      <c r="X279" s="7" t="e">
        <f t="shared" si="64"/>
        <v>#DIV/0!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ht="14" x14ac:dyDescent="0.25">
      <c r="A280" s="10">
        <v>43004</v>
      </c>
      <c r="B280" s="11" t="s">
        <v>14</v>
      </c>
      <c r="C280" s="28" t="e">
        <f t="shared" si="58"/>
        <v>#DIV/0!</v>
      </c>
      <c r="D280" s="12"/>
      <c r="E280" s="12"/>
      <c r="F280" s="12"/>
      <c r="G280" s="12"/>
      <c r="H280" s="12"/>
      <c r="I280" s="21">
        <f t="shared" si="59"/>
        <v>0</v>
      </c>
      <c r="J280" s="7" t="e">
        <f t="shared" si="60"/>
        <v>#DIV/0!</v>
      </c>
      <c r="K280" s="12"/>
      <c r="L280" s="12"/>
      <c r="M280" s="12"/>
      <c r="N280" s="12"/>
      <c r="O280" s="12"/>
      <c r="P280" s="21">
        <f t="shared" si="61"/>
        <v>0</v>
      </c>
      <c r="Q280" s="7" t="e">
        <f t="shared" si="62"/>
        <v>#DIV/0!</v>
      </c>
      <c r="R280" s="12"/>
      <c r="S280" s="12"/>
      <c r="T280" s="12"/>
      <c r="U280" s="12"/>
      <c r="V280" s="12"/>
      <c r="W280" s="21">
        <f t="shared" si="63"/>
        <v>0</v>
      </c>
      <c r="X280" s="7" t="e">
        <f t="shared" si="64"/>
        <v>#DIV/0!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ht="14" x14ac:dyDescent="0.25">
      <c r="A281" s="10">
        <v>43005</v>
      </c>
      <c r="B281" s="11" t="s">
        <v>15</v>
      </c>
      <c r="C281" s="28" t="e">
        <f t="shared" si="58"/>
        <v>#DIV/0!</v>
      </c>
      <c r="D281" s="12"/>
      <c r="E281" s="12"/>
      <c r="F281" s="12"/>
      <c r="G281" s="12"/>
      <c r="H281" s="12"/>
      <c r="I281" s="21">
        <f t="shared" si="59"/>
        <v>0</v>
      </c>
      <c r="J281" s="7" t="e">
        <f t="shared" si="60"/>
        <v>#DIV/0!</v>
      </c>
      <c r="K281" s="12"/>
      <c r="L281" s="12"/>
      <c r="M281" s="12"/>
      <c r="N281" s="12"/>
      <c r="O281" s="12"/>
      <c r="P281" s="21">
        <f t="shared" si="61"/>
        <v>0</v>
      </c>
      <c r="Q281" s="7" t="e">
        <f t="shared" si="62"/>
        <v>#DIV/0!</v>
      </c>
      <c r="R281" s="12"/>
      <c r="S281" s="12"/>
      <c r="T281" s="12"/>
      <c r="U281" s="12"/>
      <c r="V281" s="12"/>
      <c r="W281" s="21">
        <f t="shared" si="63"/>
        <v>0</v>
      </c>
      <c r="X281" s="7" t="e">
        <f t="shared" si="64"/>
        <v>#DIV/0!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ht="14" x14ac:dyDescent="0.25">
      <c r="A282" s="10">
        <v>43006</v>
      </c>
      <c r="B282" s="11" t="s">
        <v>16</v>
      </c>
      <c r="C282" s="28" t="e">
        <f t="shared" si="58"/>
        <v>#DIV/0!</v>
      </c>
      <c r="D282" s="12"/>
      <c r="E282" s="12"/>
      <c r="F282" s="12"/>
      <c r="G282" s="12"/>
      <c r="H282" s="12"/>
      <c r="I282" s="21">
        <f t="shared" si="59"/>
        <v>0</v>
      </c>
      <c r="J282" s="7" t="e">
        <f t="shared" si="60"/>
        <v>#DIV/0!</v>
      </c>
      <c r="K282" s="12"/>
      <c r="L282" s="12"/>
      <c r="M282" s="12"/>
      <c r="N282" s="12"/>
      <c r="O282" s="12"/>
      <c r="P282" s="21">
        <f t="shared" si="61"/>
        <v>0</v>
      </c>
      <c r="Q282" s="7" t="e">
        <f t="shared" si="62"/>
        <v>#DIV/0!</v>
      </c>
      <c r="R282" s="12"/>
      <c r="S282" s="12"/>
      <c r="T282" s="12"/>
      <c r="U282" s="12"/>
      <c r="V282" s="12"/>
      <c r="W282" s="21">
        <f t="shared" si="63"/>
        <v>0</v>
      </c>
      <c r="X282" s="7" t="e">
        <f t="shared" si="64"/>
        <v>#DIV/0!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ht="14" x14ac:dyDescent="0.25">
      <c r="A283" s="10">
        <v>43007</v>
      </c>
      <c r="B283" s="11" t="s">
        <v>17</v>
      </c>
      <c r="C283" s="28" t="e">
        <f t="shared" si="58"/>
        <v>#DIV/0!</v>
      </c>
      <c r="D283" s="12"/>
      <c r="E283" s="12"/>
      <c r="F283" s="12"/>
      <c r="G283" s="12"/>
      <c r="H283" s="12"/>
      <c r="I283" s="21">
        <f t="shared" si="59"/>
        <v>0</v>
      </c>
      <c r="J283" s="7" t="e">
        <f t="shared" si="60"/>
        <v>#DIV/0!</v>
      </c>
      <c r="K283" s="12"/>
      <c r="L283" s="12"/>
      <c r="M283" s="12"/>
      <c r="N283" s="12"/>
      <c r="O283" s="12"/>
      <c r="P283" s="21">
        <f t="shared" si="61"/>
        <v>0</v>
      </c>
      <c r="Q283" s="7" t="e">
        <f t="shared" si="62"/>
        <v>#DIV/0!</v>
      </c>
      <c r="R283" s="12"/>
      <c r="S283" s="12"/>
      <c r="T283" s="12"/>
      <c r="U283" s="12"/>
      <c r="V283" s="12"/>
      <c r="W283" s="21">
        <f t="shared" si="63"/>
        <v>0</v>
      </c>
      <c r="X283" s="7" t="e">
        <f t="shared" si="64"/>
        <v>#DIV/0!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ht="14" x14ac:dyDescent="0.25">
      <c r="A284" s="10">
        <v>43008</v>
      </c>
      <c r="B284" s="11" t="s">
        <v>18</v>
      </c>
      <c r="C284" s="28" t="e">
        <f t="shared" si="58"/>
        <v>#DIV/0!</v>
      </c>
      <c r="D284" s="12"/>
      <c r="E284" s="12"/>
      <c r="F284" s="12"/>
      <c r="G284" s="12"/>
      <c r="H284" s="12"/>
      <c r="I284" s="21">
        <f t="shared" si="59"/>
        <v>0</v>
      </c>
      <c r="J284" s="7" t="e">
        <f t="shared" si="60"/>
        <v>#DIV/0!</v>
      </c>
      <c r="K284" s="12"/>
      <c r="L284" s="12"/>
      <c r="M284" s="12"/>
      <c r="N284" s="12"/>
      <c r="O284" s="12"/>
      <c r="P284" s="21">
        <f t="shared" si="61"/>
        <v>0</v>
      </c>
      <c r="Q284" s="7" t="e">
        <f t="shared" si="62"/>
        <v>#DIV/0!</v>
      </c>
      <c r="R284" s="12"/>
      <c r="S284" s="12"/>
      <c r="T284" s="12"/>
      <c r="U284" s="12"/>
      <c r="V284" s="12"/>
      <c r="W284" s="21">
        <f t="shared" si="63"/>
        <v>0</v>
      </c>
      <c r="X284" s="7" t="e">
        <f t="shared" si="64"/>
        <v>#DIV/0!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ht="12.75" customHeight="1" x14ac:dyDescent="0.25">
      <c r="A285" s="27">
        <v>42979</v>
      </c>
      <c r="B285" s="11" t="s">
        <v>19</v>
      </c>
      <c r="C285" s="7" t="e">
        <f t="shared" ref="C285:X285" si="65">AVERAGE(C255:C284)</f>
        <v>#DIV/0!</v>
      </c>
      <c r="D285" s="12">
        <f t="shared" si="65"/>
        <v>36037.1875</v>
      </c>
      <c r="E285" s="12">
        <f t="shared" si="65"/>
        <v>486.9375</v>
      </c>
      <c r="F285" s="12">
        <f t="shared" si="65"/>
        <v>168.1875</v>
      </c>
      <c r="G285" s="12">
        <f t="shared" si="65"/>
        <v>47.9375</v>
      </c>
      <c r="H285" s="12">
        <f t="shared" si="65"/>
        <v>213</v>
      </c>
      <c r="I285" s="12">
        <f t="shared" si="65"/>
        <v>19708.400000000001</v>
      </c>
      <c r="J285" s="7" t="e">
        <f t="shared" si="65"/>
        <v>#DIV/0!</v>
      </c>
      <c r="K285" s="12">
        <f t="shared" si="65"/>
        <v>35576.875</v>
      </c>
      <c r="L285" s="12">
        <f t="shared" si="65"/>
        <v>824.5625</v>
      </c>
      <c r="M285" s="12">
        <f t="shared" si="65"/>
        <v>209.25</v>
      </c>
      <c r="N285" s="12">
        <f t="shared" si="65"/>
        <v>66.0625</v>
      </c>
      <c r="O285" s="12">
        <f t="shared" si="65"/>
        <v>276.5</v>
      </c>
      <c r="P285" s="12">
        <f t="shared" si="65"/>
        <v>19708.400000000001</v>
      </c>
      <c r="Q285" s="7" t="e">
        <f t="shared" si="65"/>
        <v>#DIV/0!</v>
      </c>
      <c r="R285" s="12">
        <f t="shared" si="65"/>
        <v>35592.25</v>
      </c>
      <c r="S285" s="12">
        <f t="shared" si="65"/>
        <v>816.5</v>
      </c>
      <c r="T285" s="12">
        <f t="shared" si="65"/>
        <v>234.3125</v>
      </c>
      <c r="U285" s="12">
        <f t="shared" si="65"/>
        <v>62.375</v>
      </c>
      <c r="V285" s="12">
        <f t="shared" si="65"/>
        <v>247.8125</v>
      </c>
      <c r="W285" s="12">
        <f t="shared" si="65"/>
        <v>19708.400000000001</v>
      </c>
      <c r="X285" s="7" t="e">
        <f t="shared" si="65"/>
        <v>#DIV/0!</v>
      </c>
    </row>
    <row r="286" spans="1:51" ht="14" x14ac:dyDescent="0.25">
      <c r="A286" s="10">
        <v>43009</v>
      </c>
      <c r="B286" s="11" t="s">
        <v>12</v>
      </c>
      <c r="C286" s="28" t="e">
        <f t="shared" ref="C286:C316" si="66">AVERAGE(J286,Q286,X286)</f>
        <v>#DIV/0!</v>
      </c>
      <c r="D286" s="12"/>
      <c r="E286" s="12"/>
      <c r="F286" s="12"/>
      <c r="G286" s="12"/>
      <c r="H286" s="12"/>
      <c r="I286" s="21">
        <f t="shared" ref="I286:I316" si="67">SUM(D286:H286)</f>
        <v>0</v>
      </c>
      <c r="J286" s="105" t="e">
        <f t="shared" ref="J286:J316" si="68">(D286*5+E286*4+F286*3+G286*2+H286*1)/I286</f>
        <v>#DIV/0!</v>
      </c>
      <c r="K286" s="12"/>
      <c r="L286" s="12"/>
      <c r="M286" s="12"/>
      <c r="N286" s="12"/>
      <c r="O286" s="12"/>
      <c r="P286" s="21">
        <f t="shared" ref="P286:P316" si="69">SUM(K286:O286)</f>
        <v>0</v>
      </c>
      <c r="Q286" s="105" t="e">
        <f t="shared" ref="Q286:Q316" si="70">(K286*5+L286*4+M286*3+N286*2+O286*1)/P286</f>
        <v>#DIV/0!</v>
      </c>
      <c r="R286" s="12"/>
      <c r="S286" s="12"/>
      <c r="T286" s="12"/>
      <c r="U286" s="12"/>
      <c r="V286" s="12"/>
      <c r="W286" s="21">
        <f t="shared" ref="W286:W316" si="71">SUM(R286:V286)</f>
        <v>0</v>
      </c>
      <c r="X286" s="105" t="e">
        <f t="shared" ref="X286:X316" si="72">(R286*5+S286*4+T286*3+U286*2+V286*1)/W286</f>
        <v>#DIV/0!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ht="14" x14ac:dyDescent="0.25">
      <c r="A287" s="10">
        <v>43010</v>
      </c>
      <c r="B287" s="11" t="s">
        <v>13</v>
      </c>
      <c r="C287" s="28" t="e">
        <f t="shared" si="66"/>
        <v>#DIV/0!</v>
      </c>
      <c r="D287" s="12"/>
      <c r="E287" s="12"/>
      <c r="F287" s="12"/>
      <c r="G287" s="12"/>
      <c r="H287" s="12"/>
      <c r="I287" s="21">
        <f t="shared" si="67"/>
        <v>0</v>
      </c>
      <c r="J287" s="105" t="e">
        <f t="shared" si="68"/>
        <v>#DIV/0!</v>
      </c>
      <c r="K287" s="12"/>
      <c r="L287" s="12"/>
      <c r="M287" s="12"/>
      <c r="N287" s="12"/>
      <c r="O287" s="12"/>
      <c r="P287" s="21">
        <f t="shared" si="69"/>
        <v>0</v>
      </c>
      <c r="Q287" s="105" t="e">
        <f t="shared" si="70"/>
        <v>#DIV/0!</v>
      </c>
      <c r="R287" s="12"/>
      <c r="S287" s="12"/>
      <c r="T287" s="12"/>
      <c r="U287" s="12"/>
      <c r="V287" s="12"/>
      <c r="W287" s="21">
        <f t="shared" si="71"/>
        <v>0</v>
      </c>
      <c r="X287" s="105" t="e">
        <f t="shared" si="72"/>
        <v>#DIV/0!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ht="14" x14ac:dyDescent="0.25">
      <c r="A288" s="10">
        <v>43011</v>
      </c>
      <c r="B288" s="11" t="s">
        <v>14</v>
      </c>
      <c r="C288" s="28" t="e">
        <f t="shared" si="66"/>
        <v>#DIV/0!</v>
      </c>
      <c r="D288" s="12"/>
      <c r="E288" s="12"/>
      <c r="F288" s="12"/>
      <c r="G288" s="12"/>
      <c r="H288" s="12"/>
      <c r="I288" s="21">
        <f t="shared" si="67"/>
        <v>0</v>
      </c>
      <c r="J288" s="105" t="e">
        <f t="shared" si="68"/>
        <v>#DIV/0!</v>
      </c>
      <c r="K288" s="12"/>
      <c r="L288" s="12"/>
      <c r="M288" s="12"/>
      <c r="N288" s="12"/>
      <c r="O288" s="12"/>
      <c r="P288" s="21">
        <f t="shared" si="69"/>
        <v>0</v>
      </c>
      <c r="Q288" s="105" t="e">
        <f t="shared" si="70"/>
        <v>#DIV/0!</v>
      </c>
      <c r="R288" s="12"/>
      <c r="S288" s="12"/>
      <c r="T288" s="12"/>
      <c r="U288" s="12"/>
      <c r="V288" s="12"/>
      <c r="W288" s="21">
        <f t="shared" si="71"/>
        <v>0</v>
      </c>
      <c r="X288" s="105" t="e">
        <f t="shared" si="72"/>
        <v>#DIV/0!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ht="14" x14ac:dyDescent="0.25">
      <c r="A289" s="10">
        <v>43012</v>
      </c>
      <c r="B289" s="11" t="s">
        <v>15</v>
      </c>
      <c r="C289" s="28" t="e">
        <f t="shared" si="66"/>
        <v>#DIV/0!</v>
      </c>
      <c r="D289" s="12"/>
      <c r="E289" s="12"/>
      <c r="F289" s="12"/>
      <c r="G289" s="12"/>
      <c r="H289" s="12"/>
      <c r="I289" s="21">
        <f t="shared" si="67"/>
        <v>0</v>
      </c>
      <c r="J289" s="105" t="e">
        <f t="shared" si="68"/>
        <v>#DIV/0!</v>
      </c>
      <c r="K289" s="12"/>
      <c r="L289" s="12"/>
      <c r="M289" s="12"/>
      <c r="N289" s="12"/>
      <c r="O289" s="12"/>
      <c r="P289" s="21">
        <f t="shared" si="69"/>
        <v>0</v>
      </c>
      <c r="Q289" s="105" t="e">
        <f t="shared" si="70"/>
        <v>#DIV/0!</v>
      </c>
      <c r="R289" s="12"/>
      <c r="S289" s="12"/>
      <c r="T289" s="12"/>
      <c r="U289" s="12"/>
      <c r="V289" s="12"/>
      <c r="W289" s="21">
        <f t="shared" si="71"/>
        <v>0</v>
      </c>
      <c r="X289" s="105" t="e">
        <f t="shared" si="72"/>
        <v>#DIV/0!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ht="14" x14ac:dyDescent="0.25">
      <c r="A290" s="10">
        <v>43013</v>
      </c>
      <c r="B290" s="11" t="s">
        <v>16</v>
      </c>
      <c r="C290" s="28" t="e">
        <f t="shared" si="66"/>
        <v>#DIV/0!</v>
      </c>
      <c r="D290" s="12"/>
      <c r="E290" s="12"/>
      <c r="F290" s="12"/>
      <c r="G290" s="12"/>
      <c r="H290" s="12"/>
      <c r="I290" s="21">
        <f t="shared" si="67"/>
        <v>0</v>
      </c>
      <c r="J290" s="105" t="e">
        <f t="shared" si="68"/>
        <v>#DIV/0!</v>
      </c>
      <c r="K290" s="12"/>
      <c r="L290" s="12"/>
      <c r="M290" s="12"/>
      <c r="N290" s="12"/>
      <c r="O290" s="12"/>
      <c r="P290" s="21">
        <f t="shared" si="69"/>
        <v>0</v>
      </c>
      <c r="Q290" s="105" t="e">
        <f t="shared" si="70"/>
        <v>#DIV/0!</v>
      </c>
      <c r="R290" s="12"/>
      <c r="S290" s="12"/>
      <c r="T290" s="12"/>
      <c r="U290" s="12"/>
      <c r="V290" s="12"/>
      <c r="W290" s="21">
        <f t="shared" si="71"/>
        <v>0</v>
      </c>
      <c r="X290" s="105" t="e">
        <f t="shared" si="72"/>
        <v>#DIV/0!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ht="14" x14ac:dyDescent="0.25">
      <c r="A291" s="10">
        <v>43014</v>
      </c>
      <c r="B291" s="11" t="s">
        <v>17</v>
      </c>
      <c r="C291" s="28" t="e">
        <f t="shared" si="66"/>
        <v>#DIV/0!</v>
      </c>
      <c r="D291" s="12"/>
      <c r="E291" s="12"/>
      <c r="F291" s="12"/>
      <c r="G291" s="12"/>
      <c r="H291" s="12"/>
      <c r="I291" s="21">
        <f t="shared" si="67"/>
        <v>0</v>
      </c>
      <c r="J291" s="105" t="e">
        <f t="shared" si="68"/>
        <v>#DIV/0!</v>
      </c>
      <c r="K291" s="12"/>
      <c r="L291" s="12"/>
      <c r="M291" s="12"/>
      <c r="N291" s="12"/>
      <c r="O291" s="12"/>
      <c r="P291" s="21">
        <f t="shared" si="69"/>
        <v>0</v>
      </c>
      <c r="Q291" s="105" t="e">
        <f t="shared" si="70"/>
        <v>#DIV/0!</v>
      </c>
      <c r="R291" s="12"/>
      <c r="S291" s="12"/>
      <c r="T291" s="12"/>
      <c r="U291" s="12"/>
      <c r="V291" s="12"/>
      <c r="W291" s="21">
        <f t="shared" si="71"/>
        <v>0</v>
      </c>
      <c r="X291" s="105" t="e">
        <f t="shared" si="72"/>
        <v>#DIV/0!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ht="14" x14ac:dyDescent="0.25">
      <c r="A292" s="10">
        <v>43015</v>
      </c>
      <c r="B292" s="11" t="s">
        <v>18</v>
      </c>
      <c r="C292" s="28" t="e">
        <f t="shared" si="66"/>
        <v>#DIV/0!</v>
      </c>
      <c r="D292" s="12"/>
      <c r="E292" s="12"/>
      <c r="F292" s="12"/>
      <c r="G292" s="12"/>
      <c r="H292" s="12"/>
      <c r="I292" s="21">
        <f t="shared" si="67"/>
        <v>0</v>
      </c>
      <c r="J292" s="105" t="e">
        <f t="shared" si="68"/>
        <v>#DIV/0!</v>
      </c>
      <c r="K292" s="12"/>
      <c r="L292" s="12"/>
      <c r="M292" s="12"/>
      <c r="N292" s="12"/>
      <c r="O292" s="12"/>
      <c r="P292" s="21">
        <f t="shared" si="69"/>
        <v>0</v>
      </c>
      <c r="Q292" s="105" t="e">
        <f t="shared" si="70"/>
        <v>#DIV/0!</v>
      </c>
      <c r="R292" s="12"/>
      <c r="S292" s="12"/>
      <c r="T292" s="12"/>
      <c r="U292" s="12"/>
      <c r="V292" s="12"/>
      <c r="W292" s="21">
        <f t="shared" si="71"/>
        <v>0</v>
      </c>
      <c r="X292" s="105" t="e">
        <f t="shared" si="72"/>
        <v>#DIV/0!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ht="14" x14ac:dyDescent="0.25">
      <c r="A293" s="10">
        <v>43016</v>
      </c>
      <c r="B293" s="11" t="s">
        <v>12</v>
      </c>
      <c r="C293" s="28" t="e">
        <f t="shared" si="66"/>
        <v>#DIV/0!</v>
      </c>
      <c r="D293" s="12"/>
      <c r="E293" s="12"/>
      <c r="F293" s="12"/>
      <c r="G293" s="12"/>
      <c r="H293" s="12"/>
      <c r="I293" s="21">
        <f t="shared" si="67"/>
        <v>0</v>
      </c>
      <c r="J293" s="105" t="e">
        <f t="shared" si="68"/>
        <v>#DIV/0!</v>
      </c>
      <c r="K293" s="12"/>
      <c r="L293" s="12"/>
      <c r="M293" s="12"/>
      <c r="N293" s="12"/>
      <c r="O293" s="12"/>
      <c r="P293" s="21">
        <f t="shared" si="69"/>
        <v>0</v>
      </c>
      <c r="Q293" s="105" t="e">
        <f t="shared" si="70"/>
        <v>#DIV/0!</v>
      </c>
      <c r="R293" s="12"/>
      <c r="S293" s="12"/>
      <c r="T293" s="12"/>
      <c r="U293" s="12"/>
      <c r="V293" s="12"/>
      <c r="W293" s="21">
        <f t="shared" si="71"/>
        <v>0</v>
      </c>
      <c r="X293" s="105" t="e">
        <f t="shared" si="72"/>
        <v>#DIV/0!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ht="14" x14ac:dyDescent="0.25">
      <c r="A294" s="10">
        <v>43017</v>
      </c>
      <c r="B294" s="11" t="s">
        <v>13</v>
      </c>
      <c r="C294" s="28" t="e">
        <f t="shared" si="66"/>
        <v>#DIV/0!</v>
      </c>
      <c r="D294" s="12"/>
      <c r="E294" s="12"/>
      <c r="F294" s="12"/>
      <c r="G294" s="12"/>
      <c r="H294" s="12"/>
      <c r="I294" s="21">
        <f t="shared" si="67"/>
        <v>0</v>
      </c>
      <c r="J294" s="105" t="e">
        <f t="shared" si="68"/>
        <v>#DIV/0!</v>
      </c>
      <c r="K294" s="12"/>
      <c r="L294" s="12"/>
      <c r="M294" s="12"/>
      <c r="N294" s="12"/>
      <c r="O294" s="12"/>
      <c r="P294" s="21">
        <f t="shared" si="69"/>
        <v>0</v>
      </c>
      <c r="Q294" s="105" t="e">
        <f t="shared" si="70"/>
        <v>#DIV/0!</v>
      </c>
      <c r="R294" s="12"/>
      <c r="S294" s="12"/>
      <c r="T294" s="12"/>
      <c r="U294" s="12"/>
      <c r="V294" s="12"/>
      <c r="W294" s="21">
        <f t="shared" si="71"/>
        <v>0</v>
      </c>
      <c r="X294" s="105" t="e">
        <f t="shared" si="72"/>
        <v>#DIV/0!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ht="14" x14ac:dyDescent="0.25">
      <c r="A295" s="10">
        <v>43018</v>
      </c>
      <c r="B295" s="11" t="s">
        <v>14</v>
      </c>
      <c r="C295" s="28" t="e">
        <f t="shared" si="66"/>
        <v>#DIV/0!</v>
      </c>
      <c r="D295" s="12"/>
      <c r="E295" s="12"/>
      <c r="F295" s="12"/>
      <c r="G295" s="12"/>
      <c r="H295" s="12"/>
      <c r="I295" s="21">
        <f t="shared" si="67"/>
        <v>0</v>
      </c>
      <c r="J295" s="105" t="e">
        <f t="shared" si="68"/>
        <v>#DIV/0!</v>
      </c>
      <c r="K295" s="12"/>
      <c r="L295" s="12"/>
      <c r="M295" s="12"/>
      <c r="N295" s="12"/>
      <c r="O295" s="12"/>
      <c r="P295" s="21">
        <f t="shared" si="69"/>
        <v>0</v>
      </c>
      <c r="Q295" s="105" t="e">
        <f t="shared" si="70"/>
        <v>#DIV/0!</v>
      </c>
      <c r="R295" s="12"/>
      <c r="S295" s="12"/>
      <c r="T295" s="12"/>
      <c r="U295" s="12"/>
      <c r="V295" s="12"/>
      <c r="W295" s="21">
        <f t="shared" si="71"/>
        <v>0</v>
      </c>
      <c r="X295" s="105" t="e">
        <f t="shared" si="72"/>
        <v>#DIV/0!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ht="14" x14ac:dyDescent="0.25">
      <c r="A296" s="10">
        <v>43019</v>
      </c>
      <c r="B296" s="11" t="s">
        <v>15</v>
      </c>
      <c r="C296" s="28" t="e">
        <f t="shared" si="66"/>
        <v>#DIV/0!</v>
      </c>
      <c r="D296" s="12"/>
      <c r="E296" s="12"/>
      <c r="F296" s="12"/>
      <c r="G296" s="12"/>
      <c r="H296" s="12"/>
      <c r="I296" s="21">
        <f t="shared" si="67"/>
        <v>0</v>
      </c>
      <c r="J296" s="105" t="e">
        <f t="shared" si="68"/>
        <v>#DIV/0!</v>
      </c>
      <c r="K296" s="12"/>
      <c r="L296" s="12"/>
      <c r="M296" s="12"/>
      <c r="N296" s="12"/>
      <c r="O296" s="12"/>
      <c r="P296" s="21">
        <f t="shared" si="69"/>
        <v>0</v>
      </c>
      <c r="Q296" s="105" t="e">
        <f t="shared" si="70"/>
        <v>#DIV/0!</v>
      </c>
      <c r="R296" s="12"/>
      <c r="S296" s="12"/>
      <c r="T296" s="12"/>
      <c r="U296" s="12"/>
      <c r="V296" s="12"/>
      <c r="W296" s="21">
        <f t="shared" si="71"/>
        <v>0</v>
      </c>
      <c r="X296" s="105" t="e">
        <f t="shared" si="72"/>
        <v>#DIV/0!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ht="14" x14ac:dyDescent="0.25">
      <c r="A297" s="10">
        <v>43020</v>
      </c>
      <c r="B297" s="11" t="s">
        <v>16</v>
      </c>
      <c r="C297" s="28" t="e">
        <f t="shared" si="66"/>
        <v>#DIV/0!</v>
      </c>
      <c r="D297" s="12"/>
      <c r="E297" s="12"/>
      <c r="F297" s="12"/>
      <c r="G297" s="12"/>
      <c r="H297" s="12"/>
      <c r="I297" s="21">
        <f t="shared" si="67"/>
        <v>0</v>
      </c>
      <c r="J297" s="105" t="e">
        <f t="shared" si="68"/>
        <v>#DIV/0!</v>
      </c>
      <c r="K297" s="12"/>
      <c r="L297" s="12"/>
      <c r="M297" s="12"/>
      <c r="N297" s="12"/>
      <c r="O297" s="12"/>
      <c r="P297" s="21">
        <f t="shared" si="69"/>
        <v>0</v>
      </c>
      <c r="Q297" s="105" t="e">
        <f t="shared" si="70"/>
        <v>#DIV/0!</v>
      </c>
      <c r="R297" s="12"/>
      <c r="S297" s="12"/>
      <c r="T297" s="12"/>
      <c r="U297" s="12"/>
      <c r="V297" s="12"/>
      <c r="W297" s="21">
        <f t="shared" si="71"/>
        <v>0</v>
      </c>
      <c r="X297" s="105" t="e">
        <f t="shared" si="72"/>
        <v>#DIV/0!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ht="14" x14ac:dyDescent="0.25">
      <c r="A298" s="10">
        <v>43021</v>
      </c>
      <c r="B298" s="11" t="s">
        <v>17</v>
      </c>
      <c r="C298" s="28" t="e">
        <f t="shared" si="66"/>
        <v>#DIV/0!</v>
      </c>
      <c r="D298" s="12"/>
      <c r="E298" s="12"/>
      <c r="F298" s="12"/>
      <c r="G298" s="12"/>
      <c r="H298" s="12"/>
      <c r="I298" s="21">
        <f t="shared" si="67"/>
        <v>0</v>
      </c>
      <c r="J298" s="105" t="e">
        <f t="shared" si="68"/>
        <v>#DIV/0!</v>
      </c>
      <c r="K298" s="12"/>
      <c r="L298" s="12"/>
      <c r="M298" s="12"/>
      <c r="N298" s="12"/>
      <c r="O298" s="12"/>
      <c r="P298" s="21">
        <f t="shared" si="69"/>
        <v>0</v>
      </c>
      <c r="Q298" s="105" t="e">
        <f t="shared" si="70"/>
        <v>#DIV/0!</v>
      </c>
      <c r="R298" s="12"/>
      <c r="S298" s="12"/>
      <c r="T298" s="12"/>
      <c r="U298" s="12"/>
      <c r="V298" s="12"/>
      <c r="W298" s="21">
        <f t="shared" si="71"/>
        <v>0</v>
      </c>
      <c r="X298" s="105" t="e">
        <f t="shared" si="72"/>
        <v>#DIV/0!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ht="14" x14ac:dyDescent="0.25">
      <c r="A299" s="10">
        <v>43022</v>
      </c>
      <c r="B299" s="11" t="s">
        <v>18</v>
      </c>
      <c r="C299" s="28" t="e">
        <f t="shared" si="66"/>
        <v>#DIV/0!</v>
      </c>
      <c r="D299" s="12"/>
      <c r="E299" s="12"/>
      <c r="F299" s="12"/>
      <c r="G299" s="12"/>
      <c r="H299" s="12"/>
      <c r="I299" s="21">
        <f t="shared" si="67"/>
        <v>0</v>
      </c>
      <c r="J299" s="105" t="e">
        <f t="shared" si="68"/>
        <v>#DIV/0!</v>
      </c>
      <c r="K299" s="12"/>
      <c r="L299" s="12"/>
      <c r="M299" s="12"/>
      <c r="N299" s="12"/>
      <c r="O299" s="12"/>
      <c r="P299" s="21">
        <f t="shared" si="69"/>
        <v>0</v>
      </c>
      <c r="Q299" s="105" t="e">
        <f t="shared" si="70"/>
        <v>#DIV/0!</v>
      </c>
      <c r="R299" s="12"/>
      <c r="S299" s="12"/>
      <c r="T299" s="12"/>
      <c r="U299" s="12"/>
      <c r="V299" s="12"/>
      <c r="W299" s="21">
        <f t="shared" si="71"/>
        <v>0</v>
      </c>
      <c r="X299" s="105" t="e">
        <f t="shared" si="72"/>
        <v>#DIV/0!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ht="14" x14ac:dyDescent="0.25">
      <c r="A300" s="10">
        <v>43023</v>
      </c>
      <c r="B300" s="11" t="s">
        <v>12</v>
      </c>
      <c r="C300" s="28" t="e">
        <f t="shared" si="66"/>
        <v>#DIV/0!</v>
      </c>
      <c r="D300" s="12"/>
      <c r="E300" s="12"/>
      <c r="F300" s="12"/>
      <c r="G300" s="12"/>
      <c r="H300" s="12"/>
      <c r="I300" s="21">
        <f t="shared" si="67"/>
        <v>0</v>
      </c>
      <c r="J300" s="105" t="e">
        <f t="shared" si="68"/>
        <v>#DIV/0!</v>
      </c>
      <c r="K300" s="12"/>
      <c r="L300" s="12"/>
      <c r="M300" s="12"/>
      <c r="N300" s="12"/>
      <c r="O300" s="12"/>
      <c r="P300" s="21">
        <f t="shared" si="69"/>
        <v>0</v>
      </c>
      <c r="Q300" s="105" t="e">
        <f t="shared" si="70"/>
        <v>#DIV/0!</v>
      </c>
      <c r="R300" s="12"/>
      <c r="S300" s="12"/>
      <c r="T300" s="12"/>
      <c r="U300" s="12"/>
      <c r="V300" s="12"/>
      <c r="W300" s="21">
        <f t="shared" si="71"/>
        <v>0</v>
      </c>
      <c r="X300" s="105" t="e">
        <f t="shared" si="72"/>
        <v>#DIV/0!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ht="14" x14ac:dyDescent="0.25">
      <c r="A301" s="10">
        <v>43024</v>
      </c>
      <c r="B301" s="11" t="s">
        <v>13</v>
      </c>
      <c r="C301" s="28" t="e">
        <f t="shared" si="66"/>
        <v>#DIV/0!</v>
      </c>
      <c r="D301" s="12"/>
      <c r="E301" s="12"/>
      <c r="F301" s="12"/>
      <c r="G301" s="12"/>
      <c r="H301" s="12"/>
      <c r="I301" s="21">
        <f t="shared" si="67"/>
        <v>0</v>
      </c>
      <c r="J301" s="105" t="e">
        <f t="shared" si="68"/>
        <v>#DIV/0!</v>
      </c>
      <c r="K301" s="12"/>
      <c r="L301" s="12"/>
      <c r="M301" s="12"/>
      <c r="N301" s="12"/>
      <c r="O301" s="12"/>
      <c r="P301" s="21">
        <f t="shared" si="69"/>
        <v>0</v>
      </c>
      <c r="Q301" s="105" t="e">
        <f t="shared" si="70"/>
        <v>#DIV/0!</v>
      </c>
      <c r="R301" s="12"/>
      <c r="S301" s="12"/>
      <c r="T301" s="12"/>
      <c r="U301" s="12"/>
      <c r="V301" s="12"/>
      <c r="W301" s="21">
        <f t="shared" si="71"/>
        <v>0</v>
      </c>
      <c r="X301" s="105" t="e">
        <f t="shared" si="72"/>
        <v>#DIV/0!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ht="14" x14ac:dyDescent="0.25">
      <c r="A302" s="10">
        <v>43025</v>
      </c>
      <c r="B302" s="11" t="s">
        <v>14</v>
      </c>
      <c r="C302" s="28" t="e">
        <f t="shared" si="66"/>
        <v>#DIV/0!</v>
      </c>
      <c r="D302" s="12"/>
      <c r="E302" s="12"/>
      <c r="F302" s="12"/>
      <c r="G302" s="12"/>
      <c r="H302" s="12"/>
      <c r="I302" s="21">
        <f t="shared" si="67"/>
        <v>0</v>
      </c>
      <c r="J302" s="105" t="e">
        <f t="shared" si="68"/>
        <v>#DIV/0!</v>
      </c>
      <c r="K302" s="12"/>
      <c r="L302" s="12"/>
      <c r="M302" s="12"/>
      <c r="N302" s="12"/>
      <c r="O302" s="12"/>
      <c r="P302" s="21">
        <f t="shared" si="69"/>
        <v>0</v>
      </c>
      <c r="Q302" s="105" t="e">
        <f t="shared" si="70"/>
        <v>#DIV/0!</v>
      </c>
      <c r="R302" s="12"/>
      <c r="S302" s="12"/>
      <c r="T302" s="12"/>
      <c r="U302" s="12"/>
      <c r="V302" s="12"/>
      <c r="W302" s="21">
        <f t="shared" si="71"/>
        <v>0</v>
      </c>
      <c r="X302" s="105" t="e">
        <f t="shared" si="72"/>
        <v>#DIV/0!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ht="14" x14ac:dyDescent="0.25">
      <c r="A303" s="10">
        <v>43026</v>
      </c>
      <c r="B303" s="11" t="s">
        <v>15</v>
      </c>
      <c r="C303" s="28" t="e">
        <f t="shared" si="66"/>
        <v>#DIV/0!</v>
      </c>
      <c r="D303" s="12"/>
      <c r="E303" s="12"/>
      <c r="F303" s="12"/>
      <c r="G303" s="12"/>
      <c r="H303" s="12"/>
      <c r="I303" s="21">
        <f t="shared" si="67"/>
        <v>0</v>
      </c>
      <c r="J303" s="105" t="e">
        <f t="shared" si="68"/>
        <v>#DIV/0!</v>
      </c>
      <c r="K303" s="12"/>
      <c r="L303" s="12"/>
      <c r="M303" s="12"/>
      <c r="N303" s="12"/>
      <c r="O303" s="12"/>
      <c r="P303" s="21">
        <f t="shared" si="69"/>
        <v>0</v>
      </c>
      <c r="Q303" s="105" t="e">
        <f t="shared" si="70"/>
        <v>#DIV/0!</v>
      </c>
      <c r="R303" s="12"/>
      <c r="S303" s="12"/>
      <c r="T303" s="12"/>
      <c r="U303" s="12"/>
      <c r="V303" s="12"/>
      <c r="W303" s="21">
        <f t="shared" si="71"/>
        <v>0</v>
      </c>
      <c r="X303" s="105" t="e">
        <f t="shared" si="72"/>
        <v>#DIV/0!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ht="14" x14ac:dyDescent="0.25">
      <c r="A304" s="10">
        <v>43027</v>
      </c>
      <c r="B304" s="11" t="s">
        <v>16</v>
      </c>
      <c r="C304" s="28" t="e">
        <f t="shared" si="66"/>
        <v>#DIV/0!</v>
      </c>
      <c r="D304" s="12"/>
      <c r="E304" s="12"/>
      <c r="F304" s="12"/>
      <c r="G304" s="12"/>
      <c r="H304" s="12"/>
      <c r="I304" s="21">
        <f t="shared" si="67"/>
        <v>0</v>
      </c>
      <c r="J304" s="105" t="e">
        <f t="shared" si="68"/>
        <v>#DIV/0!</v>
      </c>
      <c r="K304" s="12"/>
      <c r="L304" s="12"/>
      <c r="M304" s="12"/>
      <c r="N304" s="12"/>
      <c r="O304" s="12"/>
      <c r="P304" s="21">
        <f t="shared" si="69"/>
        <v>0</v>
      </c>
      <c r="Q304" s="105" t="e">
        <f t="shared" si="70"/>
        <v>#DIV/0!</v>
      </c>
      <c r="R304" s="12"/>
      <c r="S304" s="12"/>
      <c r="T304" s="12"/>
      <c r="U304" s="12"/>
      <c r="V304" s="12"/>
      <c r="W304" s="21">
        <f t="shared" si="71"/>
        <v>0</v>
      </c>
      <c r="X304" s="105" t="e">
        <f t="shared" si="72"/>
        <v>#DIV/0!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ht="14" x14ac:dyDescent="0.25">
      <c r="A305" s="10">
        <v>43028</v>
      </c>
      <c r="B305" s="11" t="s">
        <v>17</v>
      </c>
      <c r="C305" s="28" t="e">
        <f t="shared" si="66"/>
        <v>#DIV/0!</v>
      </c>
      <c r="D305" s="12"/>
      <c r="E305" s="12"/>
      <c r="F305" s="12"/>
      <c r="G305" s="12"/>
      <c r="H305" s="12"/>
      <c r="I305" s="21">
        <f t="shared" si="67"/>
        <v>0</v>
      </c>
      <c r="J305" s="105" t="e">
        <f t="shared" si="68"/>
        <v>#DIV/0!</v>
      </c>
      <c r="K305" s="12"/>
      <c r="L305" s="12"/>
      <c r="M305" s="12"/>
      <c r="N305" s="12"/>
      <c r="O305" s="12"/>
      <c r="P305" s="21">
        <f t="shared" si="69"/>
        <v>0</v>
      </c>
      <c r="Q305" s="105" t="e">
        <f t="shared" si="70"/>
        <v>#DIV/0!</v>
      </c>
      <c r="R305" s="12"/>
      <c r="S305" s="12"/>
      <c r="T305" s="12"/>
      <c r="U305" s="12"/>
      <c r="V305" s="12"/>
      <c r="W305" s="21">
        <f t="shared" si="71"/>
        <v>0</v>
      </c>
      <c r="X305" s="105" t="e">
        <f t="shared" si="72"/>
        <v>#DIV/0!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ht="14" x14ac:dyDescent="0.25">
      <c r="A306" s="10">
        <v>43029</v>
      </c>
      <c r="B306" s="11" t="s">
        <v>18</v>
      </c>
      <c r="C306" s="28" t="e">
        <f t="shared" si="66"/>
        <v>#DIV/0!</v>
      </c>
      <c r="D306" s="12"/>
      <c r="E306" s="12"/>
      <c r="F306" s="12"/>
      <c r="G306" s="12"/>
      <c r="H306" s="12"/>
      <c r="I306" s="21">
        <f t="shared" si="67"/>
        <v>0</v>
      </c>
      <c r="J306" s="105" t="e">
        <f t="shared" si="68"/>
        <v>#DIV/0!</v>
      </c>
      <c r="K306" s="12"/>
      <c r="L306" s="12"/>
      <c r="M306" s="12"/>
      <c r="N306" s="12"/>
      <c r="O306" s="12"/>
      <c r="P306" s="21">
        <f t="shared" si="69"/>
        <v>0</v>
      </c>
      <c r="Q306" s="105" t="e">
        <f t="shared" si="70"/>
        <v>#DIV/0!</v>
      </c>
      <c r="R306" s="12"/>
      <c r="S306" s="12"/>
      <c r="T306" s="12"/>
      <c r="U306" s="12"/>
      <c r="V306" s="12"/>
      <c r="W306" s="21">
        <f t="shared" si="71"/>
        <v>0</v>
      </c>
      <c r="X306" s="105" t="e">
        <f t="shared" si="72"/>
        <v>#DIV/0!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ht="14" x14ac:dyDescent="0.25">
      <c r="A307" s="10">
        <v>43030</v>
      </c>
      <c r="B307" s="11" t="s">
        <v>12</v>
      </c>
      <c r="C307" s="28" t="e">
        <f t="shared" si="66"/>
        <v>#DIV/0!</v>
      </c>
      <c r="D307" s="12"/>
      <c r="E307" s="12"/>
      <c r="F307" s="12"/>
      <c r="G307" s="12"/>
      <c r="H307" s="12"/>
      <c r="I307" s="21">
        <f t="shared" si="67"/>
        <v>0</v>
      </c>
      <c r="J307" s="105" t="e">
        <f t="shared" si="68"/>
        <v>#DIV/0!</v>
      </c>
      <c r="K307" s="12"/>
      <c r="L307" s="12"/>
      <c r="M307" s="12"/>
      <c r="N307" s="12"/>
      <c r="O307" s="12"/>
      <c r="P307" s="21">
        <f t="shared" si="69"/>
        <v>0</v>
      </c>
      <c r="Q307" s="105" t="e">
        <f t="shared" si="70"/>
        <v>#DIV/0!</v>
      </c>
      <c r="R307" s="12"/>
      <c r="S307" s="12"/>
      <c r="T307" s="12"/>
      <c r="U307" s="12"/>
      <c r="V307" s="12"/>
      <c r="W307" s="21">
        <f t="shared" si="71"/>
        <v>0</v>
      </c>
      <c r="X307" s="105" t="e">
        <f t="shared" si="72"/>
        <v>#DIV/0!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ht="14" x14ac:dyDescent="0.25">
      <c r="A308" s="10">
        <v>43031</v>
      </c>
      <c r="B308" s="11" t="s">
        <v>13</v>
      </c>
      <c r="C308" s="28" t="e">
        <f t="shared" si="66"/>
        <v>#DIV/0!</v>
      </c>
      <c r="D308" s="12"/>
      <c r="E308" s="12"/>
      <c r="F308" s="12"/>
      <c r="G308" s="12"/>
      <c r="H308" s="12"/>
      <c r="I308" s="21">
        <f t="shared" si="67"/>
        <v>0</v>
      </c>
      <c r="J308" s="105" t="e">
        <f t="shared" si="68"/>
        <v>#DIV/0!</v>
      </c>
      <c r="K308" s="12"/>
      <c r="L308" s="12"/>
      <c r="M308" s="12"/>
      <c r="N308" s="12"/>
      <c r="O308" s="12"/>
      <c r="P308" s="21">
        <f t="shared" si="69"/>
        <v>0</v>
      </c>
      <c r="Q308" s="105" t="e">
        <f t="shared" si="70"/>
        <v>#DIV/0!</v>
      </c>
      <c r="R308" s="12"/>
      <c r="S308" s="12"/>
      <c r="T308" s="12"/>
      <c r="U308" s="12"/>
      <c r="V308" s="12"/>
      <c r="W308" s="21">
        <f t="shared" si="71"/>
        <v>0</v>
      </c>
      <c r="X308" s="105" t="e">
        <f t="shared" si="72"/>
        <v>#DIV/0!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ht="14" x14ac:dyDescent="0.25">
      <c r="A309" s="10">
        <v>43032</v>
      </c>
      <c r="B309" s="11" t="s">
        <v>14</v>
      </c>
      <c r="C309" s="28" t="e">
        <f>AVERAGE(J309,Q309,X309)</f>
        <v>#DIV/0!</v>
      </c>
      <c r="D309" s="12"/>
      <c r="E309" s="12"/>
      <c r="F309" s="12"/>
      <c r="G309" s="12"/>
      <c r="H309" s="12"/>
      <c r="I309" s="21">
        <f t="shared" si="67"/>
        <v>0</v>
      </c>
      <c r="J309" s="105" t="e">
        <f t="shared" si="68"/>
        <v>#DIV/0!</v>
      </c>
      <c r="K309" s="12"/>
      <c r="L309" s="12"/>
      <c r="M309" s="12"/>
      <c r="N309" s="12"/>
      <c r="O309" s="12"/>
      <c r="P309" s="21">
        <f t="shared" si="69"/>
        <v>0</v>
      </c>
      <c r="Q309" s="105" t="e">
        <f t="shared" si="70"/>
        <v>#DIV/0!</v>
      </c>
      <c r="R309" s="12"/>
      <c r="S309" s="12"/>
      <c r="T309" s="12"/>
      <c r="U309" s="12"/>
      <c r="V309" s="12"/>
      <c r="W309" s="21">
        <f t="shared" si="71"/>
        <v>0</v>
      </c>
      <c r="X309" s="105" t="e">
        <f t="shared" si="72"/>
        <v>#DIV/0!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ht="14" x14ac:dyDescent="0.25">
      <c r="A310" s="10">
        <v>43033</v>
      </c>
      <c r="B310" s="11" t="s">
        <v>15</v>
      </c>
      <c r="C310" s="28" t="e">
        <f t="shared" si="66"/>
        <v>#DIV/0!</v>
      </c>
      <c r="D310" s="12"/>
      <c r="E310" s="12"/>
      <c r="F310" s="12"/>
      <c r="G310" s="12"/>
      <c r="H310" s="12"/>
      <c r="I310" s="21">
        <f t="shared" si="67"/>
        <v>0</v>
      </c>
      <c r="J310" s="105" t="e">
        <f t="shared" si="68"/>
        <v>#DIV/0!</v>
      </c>
      <c r="K310" s="12"/>
      <c r="L310" s="12"/>
      <c r="M310" s="12"/>
      <c r="N310" s="12"/>
      <c r="O310" s="12"/>
      <c r="P310" s="21">
        <f t="shared" si="69"/>
        <v>0</v>
      </c>
      <c r="Q310" s="105" t="e">
        <f t="shared" si="70"/>
        <v>#DIV/0!</v>
      </c>
      <c r="R310" s="12"/>
      <c r="S310" s="12"/>
      <c r="T310" s="12"/>
      <c r="U310" s="12"/>
      <c r="V310" s="12"/>
      <c r="W310" s="21">
        <f t="shared" si="71"/>
        <v>0</v>
      </c>
      <c r="X310" s="105" t="e">
        <f t="shared" si="72"/>
        <v>#DIV/0!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ht="14" x14ac:dyDescent="0.25">
      <c r="A311" s="10">
        <v>43034</v>
      </c>
      <c r="B311" s="11" t="s">
        <v>16</v>
      </c>
      <c r="C311" s="28" t="e">
        <f t="shared" si="66"/>
        <v>#DIV/0!</v>
      </c>
      <c r="D311" s="12"/>
      <c r="E311" s="12"/>
      <c r="F311" s="12"/>
      <c r="G311" s="12"/>
      <c r="H311" s="12"/>
      <c r="I311" s="21">
        <f t="shared" si="67"/>
        <v>0</v>
      </c>
      <c r="J311" s="105" t="e">
        <f t="shared" si="68"/>
        <v>#DIV/0!</v>
      </c>
      <c r="K311" s="12"/>
      <c r="L311" s="12"/>
      <c r="M311" s="12"/>
      <c r="N311" s="12"/>
      <c r="O311" s="12"/>
      <c r="P311" s="21">
        <f t="shared" si="69"/>
        <v>0</v>
      </c>
      <c r="Q311" s="105" t="e">
        <f t="shared" si="70"/>
        <v>#DIV/0!</v>
      </c>
      <c r="R311" s="12"/>
      <c r="S311" s="12"/>
      <c r="T311" s="12"/>
      <c r="U311" s="12"/>
      <c r="V311" s="12"/>
      <c r="W311" s="21">
        <f t="shared" si="71"/>
        <v>0</v>
      </c>
      <c r="X311" s="105" t="e">
        <f t="shared" si="72"/>
        <v>#DIV/0!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ht="14" x14ac:dyDescent="0.25">
      <c r="A312" s="10">
        <v>43035</v>
      </c>
      <c r="B312" s="11" t="s">
        <v>17</v>
      </c>
      <c r="C312" s="28" t="e">
        <f t="shared" si="66"/>
        <v>#DIV/0!</v>
      </c>
      <c r="D312" s="12"/>
      <c r="E312" s="12"/>
      <c r="F312" s="12"/>
      <c r="G312" s="12"/>
      <c r="H312" s="12"/>
      <c r="I312" s="21">
        <f t="shared" si="67"/>
        <v>0</v>
      </c>
      <c r="J312" s="105" t="e">
        <f t="shared" si="68"/>
        <v>#DIV/0!</v>
      </c>
      <c r="K312" s="12"/>
      <c r="L312" s="12"/>
      <c r="M312" s="12"/>
      <c r="N312" s="12"/>
      <c r="O312" s="12"/>
      <c r="P312" s="21">
        <f t="shared" si="69"/>
        <v>0</v>
      </c>
      <c r="Q312" s="105" t="e">
        <f t="shared" si="70"/>
        <v>#DIV/0!</v>
      </c>
      <c r="R312" s="12"/>
      <c r="S312" s="12"/>
      <c r="T312" s="12"/>
      <c r="U312" s="12"/>
      <c r="V312" s="12"/>
      <c r="W312" s="21">
        <f t="shared" si="71"/>
        <v>0</v>
      </c>
      <c r="X312" s="105" t="e">
        <f t="shared" si="72"/>
        <v>#DIV/0!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ht="14" x14ac:dyDescent="0.25">
      <c r="A313" s="10">
        <v>43036</v>
      </c>
      <c r="B313" s="11" t="s">
        <v>18</v>
      </c>
      <c r="C313" s="28" t="e">
        <f t="shared" si="66"/>
        <v>#DIV/0!</v>
      </c>
      <c r="D313" s="12"/>
      <c r="E313" s="12"/>
      <c r="F313" s="12"/>
      <c r="G313" s="12"/>
      <c r="H313" s="12"/>
      <c r="I313" s="21">
        <f t="shared" si="67"/>
        <v>0</v>
      </c>
      <c r="J313" s="105" t="e">
        <f t="shared" si="68"/>
        <v>#DIV/0!</v>
      </c>
      <c r="K313" s="12"/>
      <c r="L313" s="12"/>
      <c r="M313" s="12"/>
      <c r="N313" s="12"/>
      <c r="O313" s="12"/>
      <c r="P313" s="21">
        <f t="shared" si="69"/>
        <v>0</v>
      </c>
      <c r="Q313" s="105" t="e">
        <f t="shared" si="70"/>
        <v>#DIV/0!</v>
      </c>
      <c r="R313" s="12"/>
      <c r="S313" s="12"/>
      <c r="T313" s="12"/>
      <c r="U313" s="12"/>
      <c r="V313" s="12"/>
      <c r="W313" s="21">
        <f t="shared" si="71"/>
        <v>0</v>
      </c>
      <c r="X313" s="105" t="e">
        <f t="shared" si="72"/>
        <v>#DIV/0!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ht="14" x14ac:dyDescent="0.25">
      <c r="A314" s="10">
        <v>43037</v>
      </c>
      <c r="B314" s="11" t="s">
        <v>12</v>
      </c>
      <c r="C314" s="28" t="e">
        <f t="shared" si="66"/>
        <v>#DIV/0!</v>
      </c>
      <c r="D314" s="12"/>
      <c r="E314" s="12"/>
      <c r="F314" s="12"/>
      <c r="G314" s="12"/>
      <c r="H314" s="12"/>
      <c r="I314" s="21">
        <f t="shared" si="67"/>
        <v>0</v>
      </c>
      <c r="J314" s="105" t="e">
        <f t="shared" si="68"/>
        <v>#DIV/0!</v>
      </c>
      <c r="K314" s="12"/>
      <c r="L314" s="12"/>
      <c r="M314" s="12"/>
      <c r="N314" s="12"/>
      <c r="O314" s="12"/>
      <c r="P314" s="21">
        <f t="shared" si="69"/>
        <v>0</v>
      </c>
      <c r="Q314" s="105" t="e">
        <f t="shared" si="70"/>
        <v>#DIV/0!</v>
      </c>
      <c r="R314" s="12"/>
      <c r="S314" s="12"/>
      <c r="T314" s="12"/>
      <c r="U314" s="12"/>
      <c r="V314" s="12"/>
      <c r="W314" s="21">
        <f t="shared" si="71"/>
        <v>0</v>
      </c>
      <c r="X314" s="105" t="e">
        <f t="shared" si="72"/>
        <v>#DIV/0!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ht="14" x14ac:dyDescent="0.25">
      <c r="A315" s="10">
        <v>43038</v>
      </c>
      <c r="B315" s="11" t="s">
        <v>13</v>
      </c>
      <c r="C315" s="28" t="e">
        <f t="shared" si="66"/>
        <v>#DIV/0!</v>
      </c>
      <c r="D315" s="12"/>
      <c r="E315" s="12"/>
      <c r="F315" s="12"/>
      <c r="G315" s="12"/>
      <c r="H315" s="12"/>
      <c r="I315" s="21">
        <f t="shared" si="67"/>
        <v>0</v>
      </c>
      <c r="J315" s="105" t="e">
        <f t="shared" si="68"/>
        <v>#DIV/0!</v>
      </c>
      <c r="K315" s="12"/>
      <c r="L315" s="12"/>
      <c r="M315" s="12"/>
      <c r="N315" s="12"/>
      <c r="O315" s="12"/>
      <c r="P315" s="21">
        <f t="shared" si="69"/>
        <v>0</v>
      </c>
      <c r="Q315" s="105" t="e">
        <f t="shared" si="70"/>
        <v>#DIV/0!</v>
      </c>
      <c r="R315" s="12"/>
      <c r="S315" s="12"/>
      <c r="T315" s="12"/>
      <c r="U315" s="12"/>
      <c r="V315" s="12"/>
      <c r="W315" s="21">
        <f t="shared" si="71"/>
        <v>0</v>
      </c>
      <c r="X315" s="105" t="e">
        <f t="shared" si="72"/>
        <v>#DIV/0!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ht="14" x14ac:dyDescent="0.25">
      <c r="A316" s="10">
        <v>43039</v>
      </c>
      <c r="B316" s="11" t="s">
        <v>14</v>
      </c>
      <c r="C316" s="28" t="e">
        <f t="shared" si="66"/>
        <v>#DIV/0!</v>
      </c>
      <c r="D316" s="12"/>
      <c r="E316" s="12"/>
      <c r="F316" s="12"/>
      <c r="G316" s="12"/>
      <c r="H316" s="12"/>
      <c r="I316" s="21">
        <f t="shared" si="67"/>
        <v>0</v>
      </c>
      <c r="J316" s="105" t="e">
        <f t="shared" si="68"/>
        <v>#DIV/0!</v>
      </c>
      <c r="K316" s="12"/>
      <c r="L316" s="12"/>
      <c r="M316" s="12"/>
      <c r="N316" s="12"/>
      <c r="O316" s="12"/>
      <c r="P316" s="21">
        <f t="shared" si="69"/>
        <v>0</v>
      </c>
      <c r="Q316" s="105" t="e">
        <f t="shared" si="70"/>
        <v>#DIV/0!</v>
      </c>
      <c r="R316" s="12"/>
      <c r="S316" s="12"/>
      <c r="T316" s="12"/>
      <c r="U316" s="12"/>
      <c r="V316" s="12"/>
      <c r="W316" s="21">
        <f t="shared" si="71"/>
        <v>0</v>
      </c>
      <c r="X316" s="105" t="e">
        <f t="shared" si="72"/>
        <v>#DIV/0!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ht="14" x14ac:dyDescent="0.25">
      <c r="A317" s="27">
        <v>43009</v>
      </c>
      <c r="B317" s="11" t="s">
        <v>19</v>
      </c>
      <c r="C317" s="105" t="e">
        <f t="shared" ref="C317:X317" si="73">AVERAGE(C286:C316)</f>
        <v>#DIV/0!</v>
      </c>
      <c r="D317" s="12" t="e">
        <f t="shared" si="73"/>
        <v>#DIV/0!</v>
      </c>
      <c r="E317" s="12" t="e">
        <f t="shared" si="73"/>
        <v>#DIV/0!</v>
      </c>
      <c r="F317" s="12" t="e">
        <f t="shared" si="73"/>
        <v>#DIV/0!</v>
      </c>
      <c r="G317" s="12" t="e">
        <f t="shared" si="73"/>
        <v>#DIV/0!</v>
      </c>
      <c r="H317" s="12" t="e">
        <f t="shared" si="73"/>
        <v>#DIV/0!</v>
      </c>
      <c r="I317" s="12">
        <f t="shared" si="73"/>
        <v>0</v>
      </c>
      <c r="J317" s="105" t="e">
        <f t="shared" si="73"/>
        <v>#DIV/0!</v>
      </c>
      <c r="K317" s="12" t="e">
        <f t="shared" si="73"/>
        <v>#DIV/0!</v>
      </c>
      <c r="L317" s="12" t="e">
        <f t="shared" si="73"/>
        <v>#DIV/0!</v>
      </c>
      <c r="M317" s="12" t="e">
        <f t="shared" si="73"/>
        <v>#DIV/0!</v>
      </c>
      <c r="N317" s="12" t="e">
        <f t="shared" si="73"/>
        <v>#DIV/0!</v>
      </c>
      <c r="O317" s="12" t="e">
        <f t="shared" si="73"/>
        <v>#DIV/0!</v>
      </c>
      <c r="P317" s="12">
        <f t="shared" si="73"/>
        <v>0</v>
      </c>
      <c r="Q317" s="105" t="e">
        <f t="shared" si="73"/>
        <v>#DIV/0!</v>
      </c>
      <c r="R317" s="12" t="e">
        <f t="shared" si="73"/>
        <v>#DIV/0!</v>
      </c>
      <c r="S317" s="12" t="e">
        <f t="shared" si="73"/>
        <v>#DIV/0!</v>
      </c>
      <c r="T317" s="12" t="e">
        <f t="shared" si="73"/>
        <v>#DIV/0!</v>
      </c>
      <c r="U317" s="12" t="e">
        <f t="shared" si="73"/>
        <v>#DIV/0!</v>
      </c>
      <c r="V317" s="12" t="e">
        <f t="shared" si="73"/>
        <v>#DIV/0!</v>
      </c>
      <c r="W317" s="12">
        <f t="shared" si="73"/>
        <v>0</v>
      </c>
      <c r="X317" s="105" t="e">
        <f t="shared" si="73"/>
        <v>#DIV/0!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ht="14" x14ac:dyDescent="0.25">
      <c r="A318" s="10">
        <v>43040</v>
      </c>
      <c r="B318" s="11" t="s">
        <v>15</v>
      </c>
      <c r="C318" s="28" t="e">
        <f>AVERAGE(J318,Q318,X318)</f>
        <v>#DIV/0!</v>
      </c>
      <c r="D318" s="12"/>
      <c r="E318" s="12"/>
      <c r="F318" s="12"/>
      <c r="G318" s="12"/>
      <c r="H318" s="12"/>
      <c r="I318" s="21">
        <f t="shared" ref="I318:I347" si="74">SUM(D318:H318)</f>
        <v>0</v>
      </c>
      <c r="J318" s="105" t="e">
        <f t="shared" ref="J318:J347" si="75">(D318*5+E318*4+F318*3+G318*2+H318*1)/I318</f>
        <v>#DIV/0!</v>
      </c>
      <c r="K318" s="12"/>
      <c r="L318" s="12"/>
      <c r="M318" s="12"/>
      <c r="N318" s="12"/>
      <c r="O318" s="12"/>
      <c r="P318" s="21">
        <f t="shared" ref="P318:P347" si="76">SUM(K318:O318)</f>
        <v>0</v>
      </c>
      <c r="Q318" s="105" t="e">
        <f t="shared" ref="Q318:Q347" si="77">(K318*5+L318*4+M318*3+N318*2+O318*1)/P318</f>
        <v>#DIV/0!</v>
      </c>
      <c r="R318" s="12"/>
      <c r="S318" s="12"/>
      <c r="T318" s="12"/>
      <c r="U318" s="12"/>
      <c r="V318" s="12"/>
      <c r="W318" s="21">
        <f t="shared" ref="W318:W347" si="78">SUM(R318:V318)</f>
        <v>0</v>
      </c>
      <c r="X318" s="105" t="e">
        <f t="shared" ref="X318:X347" si="79">(R318*5+S318*4+T318*3+U318*2+V318*1)/W318</f>
        <v>#DIV/0!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ht="14" x14ac:dyDescent="0.25">
      <c r="A319" s="10">
        <v>43041</v>
      </c>
      <c r="B319" s="11" t="s">
        <v>16</v>
      </c>
      <c r="C319" s="28" t="e">
        <f t="shared" ref="C319:C379" si="80">AVERAGE(J319,Q319,X319)</f>
        <v>#DIV/0!</v>
      </c>
      <c r="D319" s="12"/>
      <c r="E319" s="12"/>
      <c r="F319" s="12"/>
      <c r="G319" s="12"/>
      <c r="H319" s="12"/>
      <c r="I319" s="21">
        <f t="shared" si="74"/>
        <v>0</v>
      </c>
      <c r="J319" s="105" t="e">
        <f t="shared" si="75"/>
        <v>#DIV/0!</v>
      </c>
      <c r="K319" s="12"/>
      <c r="L319" s="12"/>
      <c r="M319" s="12"/>
      <c r="N319" s="12"/>
      <c r="O319" s="12"/>
      <c r="P319" s="21">
        <f t="shared" si="76"/>
        <v>0</v>
      </c>
      <c r="Q319" s="105" t="e">
        <f t="shared" si="77"/>
        <v>#DIV/0!</v>
      </c>
      <c r="R319" s="12"/>
      <c r="S319" s="12"/>
      <c r="T319" s="12"/>
      <c r="U319" s="12"/>
      <c r="V319" s="12"/>
      <c r="W319" s="21">
        <f t="shared" si="78"/>
        <v>0</v>
      </c>
      <c r="X319" s="105" t="e">
        <f t="shared" si="79"/>
        <v>#DIV/0!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ht="14" x14ac:dyDescent="0.25">
      <c r="A320" s="10">
        <v>43042</v>
      </c>
      <c r="B320" s="11" t="s">
        <v>17</v>
      </c>
      <c r="C320" s="28" t="e">
        <f t="shared" si="80"/>
        <v>#DIV/0!</v>
      </c>
      <c r="D320" s="12"/>
      <c r="E320" s="12"/>
      <c r="F320" s="12"/>
      <c r="G320" s="12"/>
      <c r="H320" s="12"/>
      <c r="I320" s="21">
        <f t="shared" si="74"/>
        <v>0</v>
      </c>
      <c r="J320" s="105" t="e">
        <f t="shared" si="75"/>
        <v>#DIV/0!</v>
      </c>
      <c r="K320" s="12"/>
      <c r="L320" s="12"/>
      <c r="M320" s="12"/>
      <c r="N320" s="12"/>
      <c r="O320" s="12"/>
      <c r="P320" s="21">
        <f t="shared" si="76"/>
        <v>0</v>
      </c>
      <c r="Q320" s="105" t="e">
        <f t="shared" si="77"/>
        <v>#DIV/0!</v>
      </c>
      <c r="R320" s="12"/>
      <c r="S320" s="12"/>
      <c r="T320" s="12"/>
      <c r="U320" s="12"/>
      <c r="V320" s="12"/>
      <c r="W320" s="21">
        <f t="shared" si="78"/>
        <v>0</v>
      </c>
      <c r="X320" s="105" t="e">
        <f t="shared" si="79"/>
        <v>#DIV/0!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ht="14" x14ac:dyDescent="0.25">
      <c r="A321" s="10">
        <v>43043</v>
      </c>
      <c r="B321" s="11" t="s">
        <v>18</v>
      </c>
      <c r="C321" s="28" t="e">
        <f t="shared" si="80"/>
        <v>#DIV/0!</v>
      </c>
      <c r="D321" s="12"/>
      <c r="E321" s="12"/>
      <c r="F321" s="12"/>
      <c r="G321" s="12"/>
      <c r="H321" s="12"/>
      <c r="I321" s="21">
        <f t="shared" si="74"/>
        <v>0</v>
      </c>
      <c r="J321" s="105" t="e">
        <f t="shared" si="75"/>
        <v>#DIV/0!</v>
      </c>
      <c r="K321" s="12"/>
      <c r="L321" s="12"/>
      <c r="M321" s="12"/>
      <c r="N321" s="12"/>
      <c r="O321" s="12"/>
      <c r="P321" s="21">
        <f t="shared" si="76"/>
        <v>0</v>
      </c>
      <c r="Q321" s="105" t="e">
        <f t="shared" si="77"/>
        <v>#DIV/0!</v>
      </c>
      <c r="R321" s="12"/>
      <c r="S321" s="12"/>
      <c r="T321" s="12"/>
      <c r="U321" s="12"/>
      <c r="V321" s="12"/>
      <c r="W321" s="21">
        <f t="shared" si="78"/>
        <v>0</v>
      </c>
      <c r="X321" s="105" t="e">
        <f t="shared" si="79"/>
        <v>#DIV/0!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ht="14" x14ac:dyDescent="0.25">
      <c r="A322" s="10">
        <v>43044</v>
      </c>
      <c r="B322" s="11" t="s">
        <v>12</v>
      </c>
      <c r="C322" s="28" t="e">
        <f t="shared" si="80"/>
        <v>#DIV/0!</v>
      </c>
      <c r="D322" s="12"/>
      <c r="E322" s="12"/>
      <c r="F322" s="12"/>
      <c r="G322" s="12"/>
      <c r="H322" s="12"/>
      <c r="I322" s="21">
        <f t="shared" si="74"/>
        <v>0</v>
      </c>
      <c r="J322" s="105" t="e">
        <f t="shared" si="75"/>
        <v>#DIV/0!</v>
      </c>
      <c r="K322" s="12"/>
      <c r="L322" s="12"/>
      <c r="M322" s="12"/>
      <c r="N322" s="12"/>
      <c r="O322" s="12"/>
      <c r="P322" s="21">
        <f t="shared" si="76"/>
        <v>0</v>
      </c>
      <c r="Q322" s="105" t="e">
        <f t="shared" si="77"/>
        <v>#DIV/0!</v>
      </c>
      <c r="R322" s="12"/>
      <c r="S322" s="12"/>
      <c r="T322" s="12"/>
      <c r="U322" s="12"/>
      <c r="V322" s="12"/>
      <c r="W322" s="21">
        <f t="shared" si="78"/>
        <v>0</v>
      </c>
      <c r="X322" s="105" t="e">
        <f t="shared" si="79"/>
        <v>#DIV/0!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ht="14" x14ac:dyDescent="0.25">
      <c r="A323" s="10">
        <v>43045</v>
      </c>
      <c r="B323" s="11" t="s">
        <v>13</v>
      </c>
      <c r="C323" s="28" t="e">
        <f t="shared" si="80"/>
        <v>#DIV/0!</v>
      </c>
      <c r="D323" s="12"/>
      <c r="E323" s="12"/>
      <c r="F323" s="12"/>
      <c r="G323" s="12"/>
      <c r="H323" s="12"/>
      <c r="I323" s="21">
        <f t="shared" si="74"/>
        <v>0</v>
      </c>
      <c r="J323" s="105" t="e">
        <f t="shared" si="75"/>
        <v>#DIV/0!</v>
      </c>
      <c r="K323" s="12"/>
      <c r="L323" s="12"/>
      <c r="M323" s="12"/>
      <c r="N323" s="12"/>
      <c r="O323" s="12"/>
      <c r="P323" s="21">
        <f t="shared" si="76"/>
        <v>0</v>
      </c>
      <c r="Q323" s="105" t="e">
        <f t="shared" si="77"/>
        <v>#DIV/0!</v>
      </c>
      <c r="R323" s="12"/>
      <c r="S323" s="12"/>
      <c r="T323" s="12"/>
      <c r="U323" s="12"/>
      <c r="V323" s="12"/>
      <c r="W323" s="21">
        <f t="shared" si="78"/>
        <v>0</v>
      </c>
      <c r="X323" s="105" t="e">
        <f t="shared" si="79"/>
        <v>#DIV/0!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ht="14" x14ac:dyDescent="0.25">
      <c r="A324" s="10">
        <v>43046</v>
      </c>
      <c r="B324" s="11" t="s">
        <v>14</v>
      </c>
      <c r="C324" s="28" t="e">
        <f t="shared" si="80"/>
        <v>#DIV/0!</v>
      </c>
      <c r="D324" s="12"/>
      <c r="E324" s="12"/>
      <c r="F324" s="12"/>
      <c r="G324" s="12"/>
      <c r="H324" s="12"/>
      <c r="I324" s="21">
        <f t="shared" si="74"/>
        <v>0</v>
      </c>
      <c r="J324" s="105" t="e">
        <f t="shared" si="75"/>
        <v>#DIV/0!</v>
      </c>
      <c r="K324" s="12"/>
      <c r="L324" s="12"/>
      <c r="M324" s="12"/>
      <c r="N324" s="12"/>
      <c r="O324" s="12"/>
      <c r="P324" s="21">
        <f t="shared" si="76"/>
        <v>0</v>
      </c>
      <c r="Q324" s="105" t="e">
        <f t="shared" si="77"/>
        <v>#DIV/0!</v>
      </c>
      <c r="R324" s="12"/>
      <c r="S324" s="12"/>
      <c r="T324" s="12"/>
      <c r="U324" s="12"/>
      <c r="V324" s="12"/>
      <c r="W324" s="21">
        <f t="shared" si="78"/>
        <v>0</v>
      </c>
      <c r="X324" s="105" t="e">
        <f t="shared" si="79"/>
        <v>#DIV/0!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ht="14" x14ac:dyDescent="0.25">
      <c r="A325" s="10">
        <v>43047</v>
      </c>
      <c r="B325" s="11" t="s">
        <v>15</v>
      </c>
      <c r="C325" s="28" t="e">
        <f t="shared" si="80"/>
        <v>#DIV/0!</v>
      </c>
      <c r="D325" s="12"/>
      <c r="E325" s="12"/>
      <c r="F325" s="12"/>
      <c r="G325" s="12"/>
      <c r="H325" s="12"/>
      <c r="I325" s="21">
        <f t="shared" si="74"/>
        <v>0</v>
      </c>
      <c r="J325" s="105" t="e">
        <f t="shared" si="75"/>
        <v>#DIV/0!</v>
      </c>
      <c r="K325" s="12"/>
      <c r="L325" s="12"/>
      <c r="M325" s="12"/>
      <c r="N325" s="12"/>
      <c r="O325" s="12"/>
      <c r="P325" s="21">
        <f t="shared" si="76"/>
        <v>0</v>
      </c>
      <c r="Q325" s="105" t="e">
        <f t="shared" si="77"/>
        <v>#DIV/0!</v>
      </c>
      <c r="R325" s="12"/>
      <c r="S325" s="12"/>
      <c r="T325" s="12"/>
      <c r="U325" s="12"/>
      <c r="V325" s="12"/>
      <c r="W325" s="21">
        <f t="shared" si="78"/>
        <v>0</v>
      </c>
      <c r="X325" s="105" t="e">
        <f t="shared" si="79"/>
        <v>#DIV/0!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ht="14" x14ac:dyDescent="0.25">
      <c r="A326" s="10">
        <v>43048</v>
      </c>
      <c r="B326" s="11" t="s">
        <v>16</v>
      </c>
      <c r="C326" s="28" t="e">
        <f t="shared" si="80"/>
        <v>#DIV/0!</v>
      </c>
      <c r="D326" s="12"/>
      <c r="E326" s="12"/>
      <c r="F326" s="12"/>
      <c r="G326" s="12"/>
      <c r="H326" s="12"/>
      <c r="I326" s="21">
        <f t="shared" si="74"/>
        <v>0</v>
      </c>
      <c r="J326" s="105" t="e">
        <f t="shared" si="75"/>
        <v>#DIV/0!</v>
      </c>
      <c r="K326" s="12"/>
      <c r="L326" s="12"/>
      <c r="M326" s="12"/>
      <c r="N326" s="12"/>
      <c r="O326" s="12"/>
      <c r="P326" s="21">
        <f t="shared" si="76"/>
        <v>0</v>
      </c>
      <c r="Q326" s="105" t="e">
        <f t="shared" si="77"/>
        <v>#DIV/0!</v>
      </c>
      <c r="R326" s="12"/>
      <c r="S326" s="12"/>
      <c r="T326" s="12"/>
      <c r="U326" s="12"/>
      <c r="V326" s="12"/>
      <c r="W326" s="21">
        <f t="shared" si="78"/>
        <v>0</v>
      </c>
      <c r="X326" s="105" t="e">
        <f t="shared" si="79"/>
        <v>#DIV/0!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ht="14" x14ac:dyDescent="0.25">
      <c r="A327" s="10">
        <v>43049</v>
      </c>
      <c r="B327" s="11" t="s">
        <v>17</v>
      </c>
      <c r="C327" s="28" t="e">
        <f t="shared" si="80"/>
        <v>#DIV/0!</v>
      </c>
      <c r="D327" s="12"/>
      <c r="E327" s="12"/>
      <c r="F327" s="12"/>
      <c r="G327" s="12"/>
      <c r="H327" s="12"/>
      <c r="I327" s="21">
        <f t="shared" si="74"/>
        <v>0</v>
      </c>
      <c r="J327" s="105" t="e">
        <f t="shared" si="75"/>
        <v>#DIV/0!</v>
      </c>
      <c r="K327" s="12"/>
      <c r="L327" s="12"/>
      <c r="M327" s="12"/>
      <c r="N327" s="12"/>
      <c r="O327" s="12"/>
      <c r="P327" s="21">
        <f t="shared" si="76"/>
        <v>0</v>
      </c>
      <c r="Q327" s="105" t="e">
        <f t="shared" si="77"/>
        <v>#DIV/0!</v>
      </c>
      <c r="R327" s="12"/>
      <c r="S327" s="12"/>
      <c r="T327" s="12"/>
      <c r="U327" s="12"/>
      <c r="V327" s="12"/>
      <c r="W327" s="21">
        <f t="shared" si="78"/>
        <v>0</v>
      </c>
      <c r="X327" s="105" t="e">
        <f t="shared" si="79"/>
        <v>#DIV/0!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ht="14" x14ac:dyDescent="0.25">
      <c r="A328" s="10">
        <v>43050</v>
      </c>
      <c r="B328" s="11" t="s">
        <v>18</v>
      </c>
      <c r="C328" s="28" t="e">
        <f t="shared" si="80"/>
        <v>#DIV/0!</v>
      </c>
      <c r="D328" s="12"/>
      <c r="E328" s="12"/>
      <c r="F328" s="12"/>
      <c r="G328" s="12"/>
      <c r="H328" s="12"/>
      <c r="I328" s="21">
        <f t="shared" si="74"/>
        <v>0</v>
      </c>
      <c r="J328" s="105" t="e">
        <f t="shared" si="75"/>
        <v>#DIV/0!</v>
      </c>
      <c r="K328" s="12"/>
      <c r="L328" s="12"/>
      <c r="M328" s="12"/>
      <c r="N328" s="12"/>
      <c r="O328" s="12"/>
      <c r="P328" s="21">
        <f t="shared" si="76"/>
        <v>0</v>
      </c>
      <c r="Q328" s="105" t="e">
        <f t="shared" si="77"/>
        <v>#DIV/0!</v>
      </c>
      <c r="R328" s="12"/>
      <c r="S328" s="12"/>
      <c r="T328" s="12"/>
      <c r="U328" s="12"/>
      <c r="V328" s="12"/>
      <c r="W328" s="21">
        <f t="shared" si="78"/>
        <v>0</v>
      </c>
      <c r="X328" s="105" t="e">
        <f t="shared" si="79"/>
        <v>#DIV/0!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ht="14" x14ac:dyDescent="0.25">
      <c r="A329" s="10">
        <v>43051</v>
      </c>
      <c r="B329" s="11" t="s">
        <v>12</v>
      </c>
      <c r="C329" s="28" t="e">
        <f t="shared" si="80"/>
        <v>#DIV/0!</v>
      </c>
      <c r="D329" s="12"/>
      <c r="E329" s="12"/>
      <c r="F329" s="12"/>
      <c r="G329" s="12"/>
      <c r="H329" s="12"/>
      <c r="I329" s="21">
        <f t="shared" si="74"/>
        <v>0</v>
      </c>
      <c r="J329" s="105" t="e">
        <f t="shared" si="75"/>
        <v>#DIV/0!</v>
      </c>
      <c r="K329" s="12"/>
      <c r="L329" s="12"/>
      <c r="M329" s="12"/>
      <c r="N329" s="12"/>
      <c r="O329" s="12"/>
      <c r="P329" s="21">
        <f t="shared" si="76"/>
        <v>0</v>
      </c>
      <c r="Q329" s="105" t="e">
        <f t="shared" si="77"/>
        <v>#DIV/0!</v>
      </c>
      <c r="R329" s="12"/>
      <c r="S329" s="12"/>
      <c r="T329" s="12"/>
      <c r="U329" s="12"/>
      <c r="V329" s="12"/>
      <c r="W329" s="21">
        <f t="shared" si="78"/>
        <v>0</v>
      </c>
      <c r="X329" s="105" t="e">
        <f t="shared" si="79"/>
        <v>#DIV/0!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ht="14" x14ac:dyDescent="0.25">
      <c r="A330" s="10">
        <v>43052</v>
      </c>
      <c r="B330" s="11" t="s">
        <v>13</v>
      </c>
      <c r="C330" s="28" t="e">
        <f t="shared" si="80"/>
        <v>#DIV/0!</v>
      </c>
      <c r="D330" s="12"/>
      <c r="E330" s="12"/>
      <c r="F330" s="12"/>
      <c r="G330" s="12"/>
      <c r="H330" s="12"/>
      <c r="I330" s="21">
        <f t="shared" si="74"/>
        <v>0</v>
      </c>
      <c r="J330" s="105" t="e">
        <f t="shared" si="75"/>
        <v>#DIV/0!</v>
      </c>
      <c r="K330" s="12"/>
      <c r="L330" s="12"/>
      <c r="M330" s="12"/>
      <c r="N330" s="12"/>
      <c r="O330" s="12"/>
      <c r="P330" s="21">
        <f t="shared" si="76"/>
        <v>0</v>
      </c>
      <c r="Q330" s="105" t="e">
        <f t="shared" si="77"/>
        <v>#DIV/0!</v>
      </c>
      <c r="R330" s="12"/>
      <c r="S330" s="12"/>
      <c r="T330" s="12"/>
      <c r="U330" s="12"/>
      <c r="V330" s="12"/>
      <c r="W330" s="21">
        <f t="shared" si="78"/>
        <v>0</v>
      </c>
      <c r="X330" s="105" t="e">
        <f t="shared" si="79"/>
        <v>#DIV/0!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ht="14" x14ac:dyDescent="0.25">
      <c r="A331" s="10">
        <v>43053</v>
      </c>
      <c r="B331" s="11" t="s">
        <v>14</v>
      </c>
      <c r="C331" s="28" t="e">
        <f t="shared" si="80"/>
        <v>#DIV/0!</v>
      </c>
      <c r="D331" s="12"/>
      <c r="E331" s="12"/>
      <c r="F331" s="12"/>
      <c r="G331" s="12"/>
      <c r="H331" s="12"/>
      <c r="I331" s="21">
        <f t="shared" si="74"/>
        <v>0</v>
      </c>
      <c r="J331" s="105" t="e">
        <f t="shared" si="75"/>
        <v>#DIV/0!</v>
      </c>
      <c r="K331" s="12"/>
      <c r="L331" s="12"/>
      <c r="M331" s="12"/>
      <c r="N331" s="12"/>
      <c r="O331" s="12"/>
      <c r="P331" s="21">
        <f t="shared" si="76"/>
        <v>0</v>
      </c>
      <c r="Q331" s="105" t="e">
        <f t="shared" si="77"/>
        <v>#DIV/0!</v>
      </c>
      <c r="R331" s="12"/>
      <c r="S331" s="12"/>
      <c r="T331" s="12"/>
      <c r="U331" s="12"/>
      <c r="V331" s="12"/>
      <c r="W331" s="21">
        <f t="shared" si="78"/>
        <v>0</v>
      </c>
      <c r="X331" s="105" t="e">
        <f t="shared" si="79"/>
        <v>#DIV/0!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ht="14" x14ac:dyDescent="0.25">
      <c r="A332" s="10">
        <v>43054</v>
      </c>
      <c r="B332" s="11" t="s">
        <v>15</v>
      </c>
      <c r="C332" s="28" t="e">
        <f t="shared" si="80"/>
        <v>#DIV/0!</v>
      </c>
      <c r="D332" s="12"/>
      <c r="E332" s="12"/>
      <c r="F332" s="12"/>
      <c r="G332" s="12"/>
      <c r="H332" s="12"/>
      <c r="I332" s="21">
        <f t="shared" si="74"/>
        <v>0</v>
      </c>
      <c r="J332" s="105" t="e">
        <f t="shared" si="75"/>
        <v>#DIV/0!</v>
      </c>
      <c r="K332" s="12"/>
      <c r="L332" s="12"/>
      <c r="M332" s="12"/>
      <c r="N332" s="12"/>
      <c r="O332" s="12"/>
      <c r="P332" s="21">
        <f t="shared" si="76"/>
        <v>0</v>
      </c>
      <c r="Q332" s="105" t="e">
        <f t="shared" si="77"/>
        <v>#DIV/0!</v>
      </c>
      <c r="R332" s="12"/>
      <c r="S332" s="12"/>
      <c r="T332" s="12"/>
      <c r="U332" s="12"/>
      <c r="V332" s="12"/>
      <c r="W332" s="21">
        <f t="shared" si="78"/>
        <v>0</v>
      </c>
      <c r="X332" s="105" t="e">
        <f t="shared" si="79"/>
        <v>#DIV/0!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ht="14" x14ac:dyDescent="0.25">
      <c r="A333" s="10">
        <v>43055</v>
      </c>
      <c r="B333" s="11" t="s">
        <v>16</v>
      </c>
      <c r="C333" s="28" t="e">
        <f t="shared" si="80"/>
        <v>#DIV/0!</v>
      </c>
      <c r="D333" s="12"/>
      <c r="E333" s="12"/>
      <c r="F333" s="12"/>
      <c r="G333" s="12"/>
      <c r="H333" s="12"/>
      <c r="I333" s="21">
        <f t="shared" si="74"/>
        <v>0</v>
      </c>
      <c r="J333" s="105" t="e">
        <f t="shared" si="75"/>
        <v>#DIV/0!</v>
      </c>
      <c r="K333" s="12"/>
      <c r="L333" s="12"/>
      <c r="M333" s="12"/>
      <c r="N333" s="12"/>
      <c r="O333" s="12"/>
      <c r="P333" s="21">
        <f t="shared" si="76"/>
        <v>0</v>
      </c>
      <c r="Q333" s="105" t="e">
        <f t="shared" si="77"/>
        <v>#DIV/0!</v>
      </c>
      <c r="R333" s="12"/>
      <c r="S333" s="12"/>
      <c r="T333" s="12"/>
      <c r="U333" s="12"/>
      <c r="V333" s="12"/>
      <c r="W333" s="21">
        <f t="shared" si="78"/>
        <v>0</v>
      </c>
      <c r="X333" s="105" t="e">
        <f t="shared" si="79"/>
        <v>#DIV/0!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ht="14" x14ac:dyDescent="0.25">
      <c r="A334" s="10">
        <v>43056</v>
      </c>
      <c r="B334" s="11" t="s">
        <v>17</v>
      </c>
      <c r="C334" s="28" t="e">
        <f t="shared" si="80"/>
        <v>#DIV/0!</v>
      </c>
      <c r="D334" s="12"/>
      <c r="E334" s="12"/>
      <c r="F334" s="12"/>
      <c r="G334" s="12"/>
      <c r="H334" s="12"/>
      <c r="I334" s="21">
        <f t="shared" si="74"/>
        <v>0</v>
      </c>
      <c r="J334" s="105" t="e">
        <f t="shared" si="75"/>
        <v>#DIV/0!</v>
      </c>
      <c r="K334" s="12"/>
      <c r="L334" s="12"/>
      <c r="M334" s="12"/>
      <c r="N334" s="12"/>
      <c r="O334" s="12"/>
      <c r="P334" s="21">
        <f t="shared" si="76"/>
        <v>0</v>
      </c>
      <c r="Q334" s="105" t="e">
        <f t="shared" si="77"/>
        <v>#DIV/0!</v>
      </c>
      <c r="R334" s="12"/>
      <c r="S334" s="12"/>
      <c r="T334" s="12"/>
      <c r="U334" s="12"/>
      <c r="V334" s="12"/>
      <c r="W334" s="21">
        <f t="shared" si="78"/>
        <v>0</v>
      </c>
      <c r="X334" s="105" t="e">
        <f t="shared" si="79"/>
        <v>#DIV/0!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ht="14" x14ac:dyDescent="0.25">
      <c r="A335" s="10">
        <v>43057</v>
      </c>
      <c r="B335" s="11" t="s">
        <v>18</v>
      </c>
      <c r="C335" s="28" t="e">
        <f t="shared" si="80"/>
        <v>#DIV/0!</v>
      </c>
      <c r="D335" s="12"/>
      <c r="E335" s="12"/>
      <c r="F335" s="12"/>
      <c r="G335" s="12"/>
      <c r="H335" s="12"/>
      <c r="I335" s="21">
        <f t="shared" si="74"/>
        <v>0</v>
      </c>
      <c r="J335" s="105" t="e">
        <f t="shared" si="75"/>
        <v>#DIV/0!</v>
      </c>
      <c r="K335" s="12"/>
      <c r="L335" s="12"/>
      <c r="M335" s="12"/>
      <c r="N335" s="12"/>
      <c r="O335" s="12"/>
      <c r="P335" s="21">
        <f t="shared" si="76"/>
        <v>0</v>
      </c>
      <c r="Q335" s="105" t="e">
        <f t="shared" si="77"/>
        <v>#DIV/0!</v>
      </c>
      <c r="R335" s="12"/>
      <c r="S335" s="12"/>
      <c r="T335" s="12"/>
      <c r="U335" s="12"/>
      <c r="V335" s="12"/>
      <c r="W335" s="21">
        <f t="shared" si="78"/>
        <v>0</v>
      </c>
      <c r="X335" s="105" t="e">
        <f t="shared" si="79"/>
        <v>#DIV/0!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ht="14" x14ac:dyDescent="0.25">
      <c r="A336" s="10">
        <v>43058</v>
      </c>
      <c r="B336" s="11" t="s">
        <v>12</v>
      </c>
      <c r="C336" s="28" t="e">
        <f t="shared" si="80"/>
        <v>#DIV/0!</v>
      </c>
      <c r="D336" s="12"/>
      <c r="E336" s="12"/>
      <c r="F336" s="12"/>
      <c r="G336" s="12"/>
      <c r="H336" s="12"/>
      <c r="I336" s="21">
        <f t="shared" si="74"/>
        <v>0</v>
      </c>
      <c r="J336" s="105" t="e">
        <f t="shared" si="75"/>
        <v>#DIV/0!</v>
      </c>
      <c r="K336" s="12"/>
      <c r="L336" s="12"/>
      <c r="M336" s="12"/>
      <c r="N336" s="12"/>
      <c r="O336" s="12"/>
      <c r="P336" s="21">
        <f t="shared" si="76"/>
        <v>0</v>
      </c>
      <c r="Q336" s="105" t="e">
        <f t="shared" si="77"/>
        <v>#DIV/0!</v>
      </c>
      <c r="R336" s="12"/>
      <c r="S336" s="12"/>
      <c r="T336" s="12"/>
      <c r="U336" s="12"/>
      <c r="V336" s="12"/>
      <c r="W336" s="21">
        <f t="shared" si="78"/>
        <v>0</v>
      </c>
      <c r="X336" s="105" t="e">
        <f t="shared" si="79"/>
        <v>#DIV/0!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ht="14" x14ac:dyDescent="0.25">
      <c r="A337" s="10">
        <v>43059</v>
      </c>
      <c r="B337" s="11" t="s">
        <v>13</v>
      </c>
      <c r="C337" s="28" t="e">
        <f t="shared" si="80"/>
        <v>#DIV/0!</v>
      </c>
      <c r="D337" s="12"/>
      <c r="E337" s="12"/>
      <c r="F337" s="12"/>
      <c r="G337" s="12"/>
      <c r="H337" s="12"/>
      <c r="I337" s="21">
        <f t="shared" si="74"/>
        <v>0</v>
      </c>
      <c r="J337" s="105" t="e">
        <f t="shared" si="75"/>
        <v>#DIV/0!</v>
      </c>
      <c r="K337" s="12"/>
      <c r="L337" s="12"/>
      <c r="M337" s="12"/>
      <c r="N337" s="12"/>
      <c r="O337" s="12"/>
      <c r="P337" s="21">
        <f t="shared" si="76"/>
        <v>0</v>
      </c>
      <c r="Q337" s="105" t="e">
        <f t="shared" si="77"/>
        <v>#DIV/0!</v>
      </c>
      <c r="R337" s="12"/>
      <c r="S337" s="12"/>
      <c r="T337" s="12"/>
      <c r="U337" s="12"/>
      <c r="V337" s="12"/>
      <c r="W337" s="21">
        <f t="shared" si="78"/>
        <v>0</v>
      </c>
      <c r="X337" s="105" t="e">
        <f t="shared" si="79"/>
        <v>#DIV/0!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ht="14" x14ac:dyDescent="0.25">
      <c r="A338" s="10">
        <v>43060</v>
      </c>
      <c r="B338" s="11" t="s">
        <v>14</v>
      </c>
      <c r="C338" s="28" t="e">
        <f t="shared" si="80"/>
        <v>#DIV/0!</v>
      </c>
      <c r="D338" s="12"/>
      <c r="E338" s="12"/>
      <c r="F338" s="12"/>
      <c r="G338" s="12"/>
      <c r="H338" s="12"/>
      <c r="I338" s="21">
        <f t="shared" si="74"/>
        <v>0</v>
      </c>
      <c r="J338" s="105" t="e">
        <f t="shared" si="75"/>
        <v>#DIV/0!</v>
      </c>
      <c r="K338" s="12"/>
      <c r="L338" s="12"/>
      <c r="M338" s="12"/>
      <c r="N338" s="12"/>
      <c r="O338" s="12"/>
      <c r="P338" s="21">
        <f t="shared" si="76"/>
        <v>0</v>
      </c>
      <c r="Q338" s="105" t="e">
        <f t="shared" si="77"/>
        <v>#DIV/0!</v>
      </c>
      <c r="R338" s="12"/>
      <c r="S338" s="12"/>
      <c r="T338" s="12"/>
      <c r="U338" s="12"/>
      <c r="V338" s="12"/>
      <c r="W338" s="21">
        <f t="shared" si="78"/>
        <v>0</v>
      </c>
      <c r="X338" s="105" t="e">
        <f t="shared" si="79"/>
        <v>#DIV/0!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ht="14" x14ac:dyDescent="0.25">
      <c r="A339" s="10">
        <v>43061</v>
      </c>
      <c r="B339" s="11" t="s">
        <v>15</v>
      </c>
      <c r="C339" s="28" t="e">
        <f t="shared" si="80"/>
        <v>#DIV/0!</v>
      </c>
      <c r="D339" s="12"/>
      <c r="E339" s="12"/>
      <c r="F339" s="12"/>
      <c r="G339" s="12"/>
      <c r="H339" s="12"/>
      <c r="I339" s="21">
        <f t="shared" si="74"/>
        <v>0</v>
      </c>
      <c r="J339" s="105" t="e">
        <f t="shared" si="75"/>
        <v>#DIV/0!</v>
      </c>
      <c r="K339" s="12"/>
      <c r="L339" s="12"/>
      <c r="M339" s="12"/>
      <c r="N339" s="12"/>
      <c r="O339" s="12"/>
      <c r="P339" s="21">
        <f t="shared" si="76"/>
        <v>0</v>
      </c>
      <c r="Q339" s="105" t="e">
        <f t="shared" si="77"/>
        <v>#DIV/0!</v>
      </c>
      <c r="R339" s="12"/>
      <c r="S339" s="12"/>
      <c r="T339" s="12"/>
      <c r="U339" s="12"/>
      <c r="V339" s="12"/>
      <c r="W339" s="21">
        <f t="shared" si="78"/>
        <v>0</v>
      </c>
      <c r="X339" s="105" t="e">
        <f t="shared" si="79"/>
        <v>#DIV/0!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ht="14" x14ac:dyDescent="0.25">
      <c r="A340" s="10">
        <v>43062</v>
      </c>
      <c r="B340" s="11" t="s">
        <v>16</v>
      </c>
      <c r="C340" s="28" t="e">
        <f t="shared" si="80"/>
        <v>#DIV/0!</v>
      </c>
      <c r="D340" s="12"/>
      <c r="E340" s="12"/>
      <c r="F340" s="12"/>
      <c r="G340" s="12"/>
      <c r="H340" s="12"/>
      <c r="I340" s="21">
        <f t="shared" si="74"/>
        <v>0</v>
      </c>
      <c r="J340" s="105" t="e">
        <f t="shared" si="75"/>
        <v>#DIV/0!</v>
      </c>
      <c r="K340" s="12"/>
      <c r="L340" s="12"/>
      <c r="M340" s="12"/>
      <c r="N340" s="12"/>
      <c r="O340" s="12"/>
      <c r="P340" s="21">
        <f t="shared" si="76"/>
        <v>0</v>
      </c>
      <c r="Q340" s="105" t="e">
        <f t="shared" si="77"/>
        <v>#DIV/0!</v>
      </c>
      <c r="R340" s="12"/>
      <c r="S340" s="12"/>
      <c r="T340" s="12"/>
      <c r="U340" s="12"/>
      <c r="V340" s="12"/>
      <c r="W340" s="21">
        <f t="shared" si="78"/>
        <v>0</v>
      </c>
      <c r="X340" s="105" t="e">
        <f t="shared" si="79"/>
        <v>#DIV/0!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ht="14" x14ac:dyDescent="0.25">
      <c r="A341" s="10">
        <v>43063</v>
      </c>
      <c r="B341" s="11" t="s">
        <v>17</v>
      </c>
      <c r="C341" s="28" t="e">
        <f t="shared" si="80"/>
        <v>#DIV/0!</v>
      </c>
      <c r="D341" s="12"/>
      <c r="E341" s="12"/>
      <c r="F341" s="12"/>
      <c r="G341" s="12"/>
      <c r="H341" s="12"/>
      <c r="I341" s="21">
        <f>SUM(D341:H341)</f>
        <v>0</v>
      </c>
      <c r="J341" s="105" t="e">
        <f>(D341*5+E341*4+F341*3+G341*2+H341*1)/I341</f>
        <v>#DIV/0!</v>
      </c>
      <c r="K341" s="12"/>
      <c r="L341" s="12"/>
      <c r="M341" s="12"/>
      <c r="N341" s="12"/>
      <c r="O341" s="12"/>
      <c r="P341" s="21">
        <f t="shared" si="76"/>
        <v>0</v>
      </c>
      <c r="Q341" s="105" t="e">
        <f t="shared" si="77"/>
        <v>#DIV/0!</v>
      </c>
      <c r="R341" s="12"/>
      <c r="S341" s="12"/>
      <c r="T341" s="12"/>
      <c r="U341" s="12"/>
      <c r="V341" s="12"/>
      <c r="W341" s="21">
        <f t="shared" si="78"/>
        <v>0</v>
      </c>
      <c r="X341" s="105" t="e">
        <f t="shared" si="79"/>
        <v>#DIV/0!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ht="14" x14ac:dyDescent="0.25">
      <c r="A342" s="10">
        <v>43064</v>
      </c>
      <c r="B342" s="11" t="s">
        <v>18</v>
      </c>
      <c r="C342" s="28" t="e">
        <f t="shared" si="80"/>
        <v>#DIV/0!</v>
      </c>
      <c r="D342" s="12"/>
      <c r="E342" s="12"/>
      <c r="F342" s="12"/>
      <c r="G342" s="12"/>
      <c r="H342" s="12"/>
      <c r="I342" s="21">
        <f t="shared" si="74"/>
        <v>0</v>
      </c>
      <c r="J342" s="105" t="e">
        <f t="shared" si="75"/>
        <v>#DIV/0!</v>
      </c>
      <c r="K342" s="12"/>
      <c r="L342" s="12"/>
      <c r="M342" s="12"/>
      <c r="N342" s="12"/>
      <c r="O342" s="12"/>
      <c r="P342" s="21">
        <f t="shared" si="76"/>
        <v>0</v>
      </c>
      <c r="Q342" s="105" t="e">
        <f t="shared" si="77"/>
        <v>#DIV/0!</v>
      </c>
      <c r="R342" s="12"/>
      <c r="S342" s="12"/>
      <c r="T342" s="12"/>
      <c r="U342" s="12"/>
      <c r="V342" s="12"/>
      <c r="W342" s="21">
        <f t="shared" si="78"/>
        <v>0</v>
      </c>
      <c r="X342" s="105" t="e">
        <f t="shared" si="79"/>
        <v>#DIV/0!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ht="14" x14ac:dyDescent="0.25">
      <c r="A343" s="10">
        <v>43065</v>
      </c>
      <c r="B343" s="11" t="s">
        <v>12</v>
      </c>
      <c r="C343" s="28" t="e">
        <f t="shared" si="80"/>
        <v>#DIV/0!</v>
      </c>
      <c r="D343" s="12"/>
      <c r="E343" s="12"/>
      <c r="F343" s="12"/>
      <c r="G343" s="12"/>
      <c r="H343" s="12"/>
      <c r="I343" s="21">
        <f t="shared" si="74"/>
        <v>0</v>
      </c>
      <c r="J343" s="105" t="e">
        <f t="shared" si="75"/>
        <v>#DIV/0!</v>
      </c>
      <c r="K343" s="12"/>
      <c r="L343" s="12"/>
      <c r="M343" s="12"/>
      <c r="N343" s="12"/>
      <c r="O343" s="12"/>
      <c r="P343" s="21">
        <f t="shared" si="76"/>
        <v>0</v>
      </c>
      <c r="Q343" s="105" t="e">
        <f t="shared" si="77"/>
        <v>#DIV/0!</v>
      </c>
      <c r="R343" s="12"/>
      <c r="S343" s="12"/>
      <c r="T343" s="12"/>
      <c r="U343" s="12"/>
      <c r="V343" s="12"/>
      <c r="W343" s="21">
        <f t="shared" si="78"/>
        <v>0</v>
      </c>
      <c r="X343" s="105" t="e">
        <f t="shared" si="79"/>
        <v>#DIV/0!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ht="14" x14ac:dyDescent="0.25">
      <c r="A344" s="10">
        <v>43066</v>
      </c>
      <c r="B344" s="11" t="s">
        <v>13</v>
      </c>
      <c r="C344" s="28" t="e">
        <f t="shared" si="80"/>
        <v>#DIV/0!</v>
      </c>
      <c r="D344" s="12"/>
      <c r="E344" s="12"/>
      <c r="F344" s="12"/>
      <c r="G344" s="12"/>
      <c r="H344" s="12"/>
      <c r="I344" s="21">
        <f t="shared" si="74"/>
        <v>0</v>
      </c>
      <c r="J344" s="105" t="e">
        <f t="shared" si="75"/>
        <v>#DIV/0!</v>
      </c>
      <c r="K344" s="12"/>
      <c r="L344" s="12"/>
      <c r="M344" s="12"/>
      <c r="N344" s="12"/>
      <c r="O344" s="12"/>
      <c r="P344" s="21">
        <f t="shared" si="76"/>
        <v>0</v>
      </c>
      <c r="Q344" s="105" t="e">
        <f t="shared" si="77"/>
        <v>#DIV/0!</v>
      </c>
      <c r="R344" s="12"/>
      <c r="S344" s="12"/>
      <c r="T344" s="12"/>
      <c r="U344" s="12"/>
      <c r="V344" s="12"/>
      <c r="W344" s="21">
        <f t="shared" si="78"/>
        <v>0</v>
      </c>
      <c r="X344" s="105" t="e">
        <f t="shared" si="79"/>
        <v>#DIV/0!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ht="14" x14ac:dyDescent="0.25">
      <c r="A345" s="10">
        <v>43067</v>
      </c>
      <c r="B345" s="11" t="s">
        <v>14</v>
      </c>
      <c r="C345" s="28" t="e">
        <f t="shared" si="80"/>
        <v>#DIV/0!</v>
      </c>
      <c r="D345" s="12"/>
      <c r="E345" s="12"/>
      <c r="F345" s="12"/>
      <c r="G345" s="12"/>
      <c r="H345" s="12"/>
      <c r="I345" s="21">
        <f t="shared" si="74"/>
        <v>0</v>
      </c>
      <c r="J345" s="105" t="e">
        <f t="shared" si="75"/>
        <v>#DIV/0!</v>
      </c>
      <c r="K345" s="12"/>
      <c r="L345" s="12"/>
      <c r="M345" s="12"/>
      <c r="N345" s="12"/>
      <c r="O345" s="12"/>
      <c r="P345" s="21">
        <f t="shared" si="76"/>
        <v>0</v>
      </c>
      <c r="Q345" s="105" t="e">
        <f t="shared" si="77"/>
        <v>#DIV/0!</v>
      </c>
      <c r="R345" s="12"/>
      <c r="S345" s="12"/>
      <c r="T345" s="12"/>
      <c r="U345" s="12"/>
      <c r="V345" s="12"/>
      <c r="W345" s="21">
        <f t="shared" si="78"/>
        <v>0</v>
      </c>
      <c r="X345" s="105" t="e">
        <f t="shared" si="79"/>
        <v>#DIV/0!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ht="14" x14ac:dyDescent="0.25">
      <c r="A346" s="10">
        <v>43068</v>
      </c>
      <c r="B346" s="11" t="s">
        <v>15</v>
      </c>
      <c r="C346" s="28" t="e">
        <f t="shared" si="80"/>
        <v>#DIV/0!</v>
      </c>
      <c r="D346" s="12"/>
      <c r="E346" s="12"/>
      <c r="F346" s="12"/>
      <c r="G346" s="12"/>
      <c r="H346" s="12"/>
      <c r="I346" s="21">
        <f t="shared" si="74"/>
        <v>0</v>
      </c>
      <c r="J346" s="105" t="e">
        <f t="shared" si="75"/>
        <v>#DIV/0!</v>
      </c>
      <c r="K346" s="12"/>
      <c r="L346" s="12"/>
      <c r="M346" s="12"/>
      <c r="N346" s="12"/>
      <c r="O346" s="12"/>
      <c r="P346" s="21">
        <f t="shared" si="76"/>
        <v>0</v>
      </c>
      <c r="Q346" s="105" t="e">
        <f t="shared" si="77"/>
        <v>#DIV/0!</v>
      </c>
      <c r="R346" s="12"/>
      <c r="S346" s="12"/>
      <c r="T346" s="12"/>
      <c r="U346" s="12"/>
      <c r="V346" s="12"/>
      <c r="W346" s="21">
        <f t="shared" si="78"/>
        <v>0</v>
      </c>
      <c r="X346" s="105" t="e">
        <f t="shared" si="79"/>
        <v>#DIV/0!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ht="14" x14ac:dyDescent="0.25">
      <c r="A347" s="10">
        <v>43069</v>
      </c>
      <c r="B347" s="11" t="s">
        <v>16</v>
      </c>
      <c r="C347" s="28" t="e">
        <f t="shared" si="80"/>
        <v>#DIV/0!</v>
      </c>
      <c r="D347" s="12"/>
      <c r="E347" s="12"/>
      <c r="F347" s="12"/>
      <c r="G347" s="12"/>
      <c r="H347" s="12"/>
      <c r="I347" s="21">
        <f t="shared" si="74"/>
        <v>0</v>
      </c>
      <c r="J347" s="105" t="e">
        <f t="shared" si="75"/>
        <v>#DIV/0!</v>
      </c>
      <c r="K347" s="12"/>
      <c r="L347" s="12"/>
      <c r="M347" s="12"/>
      <c r="N347" s="12"/>
      <c r="O347" s="12"/>
      <c r="P347" s="21">
        <f t="shared" si="76"/>
        <v>0</v>
      </c>
      <c r="Q347" s="105" t="e">
        <f t="shared" si="77"/>
        <v>#DIV/0!</v>
      </c>
      <c r="R347" s="12"/>
      <c r="S347" s="12"/>
      <c r="T347" s="12"/>
      <c r="U347" s="12"/>
      <c r="V347" s="12"/>
      <c r="W347" s="21">
        <f t="shared" si="78"/>
        <v>0</v>
      </c>
      <c r="X347" s="105" t="e">
        <f t="shared" si="79"/>
        <v>#DIV/0!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ht="14" x14ac:dyDescent="0.25">
      <c r="A348" s="27">
        <v>43040</v>
      </c>
      <c r="B348" s="11" t="s">
        <v>19</v>
      </c>
      <c r="C348" s="105" t="e">
        <f>AVERAGE(C318:C347)</f>
        <v>#DIV/0!</v>
      </c>
      <c r="D348" s="12" t="e">
        <f t="shared" ref="D348:X348" si="81">AVERAGE(D318:D347)</f>
        <v>#DIV/0!</v>
      </c>
      <c r="E348" s="12" t="e">
        <f t="shared" si="81"/>
        <v>#DIV/0!</v>
      </c>
      <c r="F348" s="12" t="e">
        <f t="shared" si="81"/>
        <v>#DIV/0!</v>
      </c>
      <c r="G348" s="12" t="e">
        <f t="shared" si="81"/>
        <v>#DIV/0!</v>
      </c>
      <c r="H348" s="12" t="e">
        <f t="shared" si="81"/>
        <v>#DIV/0!</v>
      </c>
      <c r="I348" s="12">
        <f t="shared" si="81"/>
        <v>0</v>
      </c>
      <c r="J348" s="105" t="e">
        <f t="shared" si="81"/>
        <v>#DIV/0!</v>
      </c>
      <c r="K348" s="12" t="e">
        <f t="shared" si="81"/>
        <v>#DIV/0!</v>
      </c>
      <c r="L348" s="12" t="e">
        <f t="shared" si="81"/>
        <v>#DIV/0!</v>
      </c>
      <c r="M348" s="12" t="e">
        <f t="shared" si="81"/>
        <v>#DIV/0!</v>
      </c>
      <c r="N348" s="12" t="e">
        <f t="shared" si="81"/>
        <v>#DIV/0!</v>
      </c>
      <c r="O348" s="12" t="e">
        <f t="shared" si="81"/>
        <v>#DIV/0!</v>
      </c>
      <c r="P348" s="12">
        <f t="shared" si="81"/>
        <v>0</v>
      </c>
      <c r="Q348" s="105" t="e">
        <f t="shared" si="81"/>
        <v>#DIV/0!</v>
      </c>
      <c r="R348" s="12" t="e">
        <f t="shared" si="81"/>
        <v>#DIV/0!</v>
      </c>
      <c r="S348" s="12" t="e">
        <f t="shared" si="81"/>
        <v>#DIV/0!</v>
      </c>
      <c r="T348" s="12" t="e">
        <f t="shared" si="81"/>
        <v>#DIV/0!</v>
      </c>
      <c r="U348" s="12" t="e">
        <f t="shared" si="81"/>
        <v>#DIV/0!</v>
      </c>
      <c r="V348" s="12" t="e">
        <f t="shared" si="81"/>
        <v>#DIV/0!</v>
      </c>
      <c r="W348" s="12">
        <f t="shared" si="81"/>
        <v>0</v>
      </c>
      <c r="X348" s="105" t="e">
        <f t="shared" si="81"/>
        <v>#DIV/0!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ht="14" x14ac:dyDescent="0.25">
      <c r="A349" s="10">
        <v>43070</v>
      </c>
      <c r="B349" s="11" t="s">
        <v>17</v>
      </c>
      <c r="C349" s="28" t="e">
        <f t="shared" si="80"/>
        <v>#DIV/0!</v>
      </c>
      <c r="D349" s="12"/>
      <c r="E349" s="12"/>
      <c r="F349" s="12"/>
      <c r="G349" s="12"/>
      <c r="H349" s="12"/>
      <c r="I349" s="21">
        <f t="shared" ref="I349:I379" si="82">SUM(D349:H349)</f>
        <v>0</v>
      </c>
      <c r="J349" s="105" t="e">
        <f t="shared" ref="J349:J379" si="83">(D349*5+E349*4+F349*3+G349*2+H349*1)/I349</f>
        <v>#DIV/0!</v>
      </c>
      <c r="K349" s="12"/>
      <c r="L349" s="12"/>
      <c r="M349" s="12"/>
      <c r="N349" s="12"/>
      <c r="O349" s="12"/>
      <c r="P349" s="21">
        <f t="shared" ref="P349:P379" si="84">SUM(K349:O349)</f>
        <v>0</v>
      </c>
      <c r="Q349" s="105" t="e">
        <f t="shared" ref="Q349:Q379" si="85">(K349*5+L349*4+M349*3+N349*2+O349*1)/P349</f>
        <v>#DIV/0!</v>
      </c>
      <c r="R349" s="12"/>
      <c r="S349" s="12"/>
      <c r="T349" s="12"/>
      <c r="U349" s="12"/>
      <c r="V349" s="12"/>
      <c r="W349" s="21">
        <f t="shared" ref="W349:W379" si="86">SUM(R349:V349)</f>
        <v>0</v>
      </c>
      <c r="X349" s="105" t="e">
        <f t="shared" ref="X349:X379" si="87">(R349*5+S349*4+T349*3+U349*2+V349*1)/W349</f>
        <v>#DIV/0!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ht="14" x14ac:dyDescent="0.25">
      <c r="A350" s="10">
        <v>43071</v>
      </c>
      <c r="B350" s="11" t="s">
        <v>18</v>
      </c>
      <c r="C350" s="28" t="e">
        <f t="shared" si="80"/>
        <v>#DIV/0!</v>
      </c>
      <c r="D350" s="12"/>
      <c r="E350" s="12"/>
      <c r="F350" s="12"/>
      <c r="G350" s="12"/>
      <c r="H350" s="12"/>
      <c r="I350" s="21">
        <f t="shared" si="82"/>
        <v>0</v>
      </c>
      <c r="J350" s="105" t="e">
        <f t="shared" si="83"/>
        <v>#DIV/0!</v>
      </c>
      <c r="K350" s="12"/>
      <c r="L350" s="12"/>
      <c r="M350" s="12"/>
      <c r="N350" s="12"/>
      <c r="O350" s="12"/>
      <c r="P350" s="21">
        <f t="shared" si="84"/>
        <v>0</v>
      </c>
      <c r="Q350" s="105" t="e">
        <f t="shared" si="85"/>
        <v>#DIV/0!</v>
      </c>
      <c r="R350" s="12"/>
      <c r="S350" s="12"/>
      <c r="T350" s="12"/>
      <c r="U350" s="12"/>
      <c r="V350" s="12"/>
      <c r="W350" s="21">
        <f t="shared" si="86"/>
        <v>0</v>
      </c>
      <c r="X350" s="105" t="e">
        <f t="shared" si="87"/>
        <v>#DIV/0!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ht="14" x14ac:dyDescent="0.25">
      <c r="A351" s="10">
        <v>43072</v>
      </c>
      <c r="B351" s="11" t="s">
        <v>12</v>
      </c>
      <c r="C351" s="28" t="e">
        <f t="shared" si="80"/>
        <v>#DIV/0!</v>
      </c>
      <c r="D351" s="12"/>
      <c r="E351" s="12"/>
      <c r="F351" s="12"/>
      <c r="G351" s="12"/>
      <c r="H351" s="12"/>
      <c r="I351" s="21">
        <f t="shared" si="82"/>
        <v>0</v>
      </c>
      <c r="J351" s="105" t="e">
        <f t="shared" si="83"/>
        <v>#DIV/0!</v>
      </c>
      <c r="K351" s="12"/>
      <c r="L351" s="12"/>
      <c r="M351" s="12"/>
      <c r="N351" s="12"/>
      <c r="O351" s="12"/>
      <c r="P351" s="21">
        <f t="shared" si="84"/>
        <v>0</v>
      </c>
      <c r="Q351" s="105" t="e">
        <f t="shared" si="85"/>
        <v>#DIV/0!</v>
      </c>
      <c r="R351" s="12"/>
      <c r="S351" s="12"/>
      <c r="T351" s="12"/>
      <c r="U351" s="12"/>
      <c r="V351" s="12"/>
      <c r="W351" s="21">
        <f t="shared" si="86"/>
        <v>0</v>
      </c>
      <c r="X351" s="105" t="e">
        <f t="shared" si="87"/>
        <v>#DIV/0!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ht="14" x14ac:dyDescent="0.25">
      <c r="A352" s="10">
        <v>43073</v>
      </c>
      <c r="B352" s="11" t="s">
        <v>13</v>
      </c>
      <c r="C352" s="28" t="e">
        <f t="shared" si="80"/>
        <v>#DIV/0!</v>
      </c>
      <c r="D352" s="12"/>
      <c r="E352" s="12"/>
      <c r="F352" s="12"/>
      <c r="G352" s="12"/>
      <c r="H352" s="12"/>
      <c r="I352" s="21">
        <f t="shared" si="82"/>
        <v>0</v>
      </c>
      <c r="J352" s="105" t="e">
        <f t="shared" si="83"/>
        <v>#DIV/0!</v>
      </c>
      <c r="K352" s="12"/>
      <c r="L352" s="12"/>
      <c r="M352" s="12"/>
      <c r="N352" s="12"/>
      <c r="O352" s="12"/>
      <c r="P352" s="21">
        <f t="shared" si="84"/>
        <v>0</v>
      </c>
      <c r="Q352" s="105" t="e">
        <f t="shared" si="85"/>
        <v>#DIV/0!</v>
      </c>
      <c r="R352" s="12"/>
      <c r="S352" s="12"/>
      <c r="T352" s="12"/>
      <c r="U352" s="12"/>
      <c r="V352" s="12"/>
      <c r="W352" s="21">
        <f t="shared" si="86"/>
        <v>0</v>
      </c>
      <c r="X352" s="105" t="e">
        <f t="shared" si="87"/>
        <v>#DIV/0!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ht="14" x14ac:dyDescent="0.25">
      <c r="A353" s="10">
        <v>43074</v>
      </c>
      <c r="B353" s="11" t="s">
        <v>14</v>
      </c>
      <c r="C353" s="28" t="e">
        <f t="shared" si="80"/>
        <v>#DIV/0!</v>
      </c>
      <c r="D353" s="12"/>
      <c r="E353" s="12"/>
      <c r="F353" s="12"/>
      <c r="G353" s="12"/>
      <c r="H353" s="12"/>
      <c r="I353" s="21">
        <f t="shared" si="82"/>
        <v>0</v>
      </c>
      <c r="J353" s="105" t="e">
        <f t="shared" si="83"/>
        <v>#DIV/0!</v>
      </c>
      <c r="K353" s="12"/>
      <c r="L353" s="12"/>
      <c r="M353" s="12"/>
      <c r="N353" s="12"/>
      <c r="O353" s="12"/>
      <c r="P353" s="21">
        <f t="shared" si="84"/>
        <v>0</v>
      </c>
      <c r="Q353" s="105" t="e">
        <f t="shared" si="85"/>
        <v>#DIV/0!</v>
      </c>
      <c r="R353" s="12"/>
      <c r="S353" s="12"/>
      <c r="T353" s="12"/>
      <c r="U353" s="12"/>
      <c r="V353" s="12"/>
      <c r="W353" s="21">
        <f t="shared" si="86"/>
        <v>0</v>
      </c>
      <c r="X353" s="105" t="e">
        <f t="shared" si="87"/>
        <v>#DIV/0!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ht="14" x14ac:dyDescent="0.25">
      <c r="A354" s="10">
        <v>43075</v>
      </c>
      <c r="B354" s="11" t="s">
        <v>15</v>
      </c>
      <c r="C354" s="28" t="e">
        <f t="shared" si="80"/>
        <v>#DIV/0!</v>
      </c>
      <c r="D354" s="12"/>
      <c r="E354" s="12"/>
      <c r="F354" s="12"/>
      <c r="G354" s="12"/>
      <c r="H354" s="12"/>
      <c r="I354" s="21">
        <f t="shared" si="82"/>
        <v>0</v>
      </c>
      <c r="J354" s="105" t="e">
        <f t="shared" si="83"/>
        <v>#DIV/0!</v>
      </c>
      <c r="K354" s="12"/>
      <c r="L354" s="12"/>
      <c r="M354" s="12"/>
      <c r="N354" s="12"/>
      <c r="O354" s="12"/>
      <c r="P354" s="21">
        <f t="shared" si="84"/>
        <v>0</v>
      </c>
      <c r="Q354" s="105" t="e">
        <f t="shared" si="85"/>
        <v>#DIV/0!</v>
      </c>
      <c r="R354" s="12"/>
      <c r="S354" s="12"/>
      <c r="T354" s="12"/>
      <c r="U354" s="12"/>
      <c r="V354" s="12"/>
      <c r="W354" s="21">
        <f t="shared" si="86"/>
        <v>0</v>
      </c>
      <c r="X354" s="105" t="e">
        <f t="shared" si="87"/>
        <v>#DIV/0!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ht="14" x14ac:dyDescent="0.25">
      <c r="A355" s="10">
        <v>43076</v>
      </c>
      <c r="B355" s="11" t="s">
        <v>16</v>
      </c>
      <c r="C355" s="28" t="e">
        <f t="shared" si="80"/>
        <v>#DIV/0!</v>
      </c>
      <c r="D355" s="12"/>
      <c r="E355" s="12"/>
      <c r="F355" s="12"/>
      <c r="G355" s="12"/>
      <c r="H355" s="12"/>
      <c r="I355" s="21">
        <f t="shared" si="82"/>
        <v>0</v>
      </c>
      <c r="J355" s="105" t="e">
        <f t="shared" si="83"/>
        <v>#DIV/0!</v>
      </c>
      <c r="K355" s="12"/>
      <c r="L355" s="12"/>
      <c r="M355" s="12"/>
      <c r="N355" s="12"/>
      <c r="O355" s="12"/>
      <c r="P355" s="21">
        <f t="shared" si="84"/>
        <v>0</v>
      </c>
      <c r="Q355" s="105" t="e">
        <f t="shared" si="85"/>
        <v>#DIV/0!</v>
      </c>
      <c r="R355" s="12"/>
      <c r="S355" s="12"/>
      <c r="T355" s="12"/>
      <c r="U355" s="12"/>
      <c r="V355" s="12"/>
      <c r="W355" s="21">
        <f t="shared" si="86"/>
        <v>0</v>
      </c>
      <c r="X355" s="105" t="e">
        <f t="shared" si="87"/>
        <v>#DIV/0!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ht="14" x14ac:dyDescent="0.25">
      <c r="A356" s="10">
        <v>43077</v>
      </c>
      <c r="B356" s="11" t="s">
        <v>17</v>
      </c>
      <c r="C356" s="28" t="e">
        <f t="shared" si="80"/>
        <v>#DIV/0!</v>
      </c>
      <c r="D356" s="12"/>
      <c r="E356" s="12"/>
      <c r="F356" s="12"/>
      <c r="G356" s="12"/>
      <c r="H356" s="12"/>
      <c r="I356" s="21">
        <f t="shared" si="82"/>
        <v>0</v>
      </c>
      <c r="J356" s="105" t="e">
        <f t="shared" si="83"/>
        <v>#DIV/0!</v>
      </c>
      <c r="K356" s="12"/>
      <c r="L356" s="12"/>
      <c r="M356" s="12"/>
      <c r="N356" s="12"/>
      <c r="O356" s="12"/>
      <c r="P356" s="21">
        <f t="shared" si="84"/>
        <v>0</v>
      </c>
      <c r="Q356" s="105" t="e">
        <f t="shared" si="85"/>
        <v>#DIV/0!</v>
      </c>
      <c r="R356" s="12"/>
      <c r="S356" s="12"/>
      <c r="T356" s="12"/>
      <c r="U356" s="12"/>
      <c r="V356" s="12"/>
      <c r="W356" s="21">
        <f t="shared" si="86"/>
        <v>0</v>
      </c>
      <c r="X356" s="105" t="e">
        <f t="shared" si="87"/>
        <v>#DIV/0!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ht="14" x14ac:dyDescent="0.25">
      <c r="A357" s="10">
        <v>43078</v>
      </c>
      <c r="B357" s="11" t="s">
        <v>18</v>
      </c>
      <c r="C357" s="28" t="e">
        <f t="shared" si="80"/>
        <v>#DIV/0!</v>
      </c>
      <c r="D357" s="12"/>
      <c r="E357" s="12"/>
      <c r="F357" s="12"/>
      <c r="G357" s="12"/>
      <c r="H357" s="12"/>
      <c r="I357" s="21">
        <f t="shared" si="82"/>
        <v>0</v>
      </c>
      <c r="J357" s="105" t="e">
        <f t="shared" si="83"/>
        <v>#DIV/0!</v>
      </c>
      <c r="K357" s="12"/>
      <c r="L357" s="12"/>
      <c r="M357" s="12"/>
      <c r="N357" s="12"/>
      <c r="O357" s="12"/>
      <c r="P357" s="21">
        <f t="shared" si="84"/>
        <v>0</v>
      </c>
      <c r="Q357" s="105" t="e">
        <f t="shared" si="85"/>
        <v>#DIV/0!</v>
      </c>
      <c r="R357" s="12"/>
      <c r="S357" s="12"/>
      <c r="T357" s="12"/>
      <c r="U357" s="12"/>
      <c r="V357" s="12"/>
      <c r="W357" s="21">
        <f t="shared" si="86"/>
        <v>0</v>
      </c>
      <c r="X357" s="105" t="e">
        <f t="shared" si="87"/>
        <v>#DIV/0!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ht="14" x14ac:dyDescent="0.25">
      <c r="A358" s="10">
        <v>43079</v>
      </c>
      <c r="B358" s="11" t="s">
        <v>12</v>
      </c>
      <c r="C358" s="28" t="e">
        <f t="shared" si="80"/>
        <v>#DIV/0!</v>
      </c>
      <c r="D358" s="12"/>
      <c r="E358" s="12"/>
      <c r="F358" s="12"/>
      <c r="G358" s="12"/>
      <c r="H358" s="12"/>
      <c r="I358" s="21">
        <f t="shared" si="82"/>
        <v>0</v>
      </c>
      <c r="J358" s="105" t="e">
        <f t="shared" si="83"/>
        <v>#DIV/0!</v>
      </c>
      <c r="K358" s="12"/>
      <c r="L358" s="12"/>
      <c r="M358" s="12"/>
      <c r="N358" s="12"/>
      <c r="O358" s="12"/>
      <c r="P358" s="21">
        <f t="shared" si="84"/>
        <v>0</v>
      </c>
      <c r="Q358" s="105" t="e">
        <f t="shared" si="85"/>
        <v>#DIV/0!</v>
      </c>
      <c r="R358" s="12"/>
      <c r="S358" s="12"/>
      <c r="T358" s="12"/>
      <c r="U358" s="12"/>
      <c r="V358" s="12"/>
      <c r="W358" s="21">
        <f t="shared" si="86"/>
        <v>0</v>
      </c>
      <c r="X358" s="105" t="e">
        <f t="shared" si="87"/>
        <v>#DIV/0!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ht="14" x14ac:dyDescent="0.25">
      <c r="A359" s="10">
        <v>43080</v>
      </c>
      <c r="B359" s="11" t="s">
        <v>13</v>
      </c>
      <c r="C359" s="28" t="e">
        <f t="shared" si="80"/>
        <v>#DIV/0!</v>
      </c>
      <c r="D359" s="12"/>
      <c r="E359" s="12"/>
      <c r="F359" s="12"/>
      <c r="G359" s="12"/>
      <c r="H359" s="12"/>
      <c r="I359" s="21">
        <f t="shared" si="82"/>
        <v>0</v>
      </c>
      <c r="J359" s="105" t="e">
        <f t="shared" si="83"/>
        <v>#DIV/0!</v>
      </c>
      <c r="K359" s="12"/>
      <c r="L359" s="12"/>
      <c r="M359" s="12"/>
      <c r="N359" s="12"/>
      <c r="O359" s="12"/>
      <c r="P359" s="21">
        <f t="shared" si="84"/>
        <v>0</v>
      </c>
      <c r="Q359" s="105" t="e">
        <f t="shared" si="85"/>
        <v>#DIV/0!</v>
      </c>
      <c r="R359" s="12"/>
      <c r="S359" s="12"/>
      <c r="T359" s="12"/>
      <c r="U359" s="12"/>
      <c r="V359" s="12"/>
      <c r="W359" s="21">
        <f t="shared" si="86"/>
        <v>0</v>
      </c>
      <c r="X359" s="105" t="e">
        <f t="shared" si="87"/>
        <v>#DIV/0!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ht="14" x14ac:dyDescent="0.25">
      <c r="A360" s="10">
        <v>43081</v>
      </c>
      <c r="B360" s="11" t="s">
        <v>14</v>
      </c>
      <c r="C360" s="28" t="e">
        <f t="shared" si="80"/>
        <v>#DIV/0!</v>
      </c>
      <c r="D360" s="12"/>
      <c r="E360" s="12"/>
      <c r="F360" s="12"/>
      <c r="G360" s="12"/>
      <c r="H360" s="12"/>
      <c r="I360" s="21">
        <f t="shared" si="82"/>
        <v>0</v>
      </c>
      <c r="J360" s="105" t="e">
        <f t="shared" si="83"/>
        <v>#DIV/0!</v>
      </c>
      <c r="K360" s="12"/>
      <c r="L360" s="12"/>
      <c r="M360" s="12"/>
      <c r="N360" s="12"/>
      <c r="O360" s="12"/>
      <c r="P360" s="21">
        <f t="shared" si="84"/>
        <v>0</v>
      </c>
      <c r="Q360" s="105" t="e">
        <f t="shared" si="85"/>
        <v>#DIV/0!</v>
      </c>
      <c r="R360" s="12"/>
      <c r="S360" s="12"/>
      <c r="T360" s="12"/>
      <c r="U360" s="12"/>
      <c r="V360" s="12"/>
      <c r="W360" s="21">
        <f t="shared" si="86"/>
        <v>0</v>
      </c>
      <c r="X360" s="105" t="e">
        <f t="shared" si="87"/>
        <v>#DIV/0!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ht="14" x14ac:dyDescent="0.25">
      <c r="A361" s="10">
        <v>43082</v>
      </c>
      <c r="B361" s="11" t="s">
        <v>15</v>
      </c>
      <c r="C361" s="28" t="e">
        <f t="shared" si="80"/>
        <v>#DIV/0!</v>
      </c>
      <c r="D361" s="12"/>
      <c r="E361" s="12"/>
      <c r="F361" s="12"/>
      <c r="G361" s="12"/>
      <c r="H361" s="12"/>
      <c r="I361" s="21">
        <f t="shared" si="82"/>
        <v>0</v>
      </c>
      <c r="J361" s="105" t="e">
        <f t="shared" si="83"/>
        <v>#DIV/0!</v>
      </c>
      <c r="K361" s="12"/>
      <c r="L361" s="12"/>
      <c r="M361" s="12"/>
      <c r="N361" s="12"/>
      <c r="O361" s="12"/>
      <c r="P361" s="21">
        <f t="shared" si="84"/>
        <v>0</v>
      </c>
      <c r="Q361" s="105" t="e">
        <f t="shared" si="85"/>
        <v>#DIV/0!</v>
      </c>
      <c r="R361" s="12"/>
      <c r="S361" s="12"/>
      <c r="T361" s="12"/>
      <c r="U361" s="12"/>
      <c r="V361" s="12"/>
      <c r="W361" s="21">
        <f t="shared" si="86"/>
        <v>0</v>
      </c>
      <c r="X361" s="105" t="e">
        <f t="shared" si="87"/>
        <v>#DIV/0!</v>
      </c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ht="14" x14ac:dyDescent="0.25">
      <c r="A362" s="10">
        <v>43083</v>
      </c>
      <c r="B362" s="11" t="s">
        <v>16</v>
      </c>
      <c r="C362" s="28" t="e">
        <f t="shared" si="80"/>
        <v>#DIV/0!</v>
      </c>
      <c r="D362" s="12"/>
      <c r="E362" s="12"/>
      <c r="F362" s="12"/>
      <c r="G362" s="12"/>
      <c r="H362" s="12"/>
      <c r="I362" s="21">
        <f t="shared" si="82"/>
        <v>0</v>
      </c>
      <c r="J362" s="105" t="e">
        <f t="shared" si="83"/>
        <v>#DIV/0!</v>
      </c>
      <c r="K362" s="12"/>
      <c r="L362" s="12"/>
      <c r="M362" s="12"/>
      <c r="N362" s="12"/>
      <c r="O362" s="12"/>
      <c r="P362" s="21">
        <f t="shared" si="84"/>
        <v>0</v>
      </c>
      <c r="Q362" s="105" t="e">
        <f t="shared" si="85"/>
        <v>#DIV/0!</v>
      </c>
      <c r="R362" s="12"/>
      <c r="S362" s="12"/>
      <c r="T362" s="12"/>
      <c r="U362" s="12"/>
      <c r="V362" s="12"/>
      <c r="W362" s="21">
        <f t="shared" si="86"/>
        <v>0</v>
      </c>
      <c r="X362" s="105" t="e">
        <f t="shared" si="87"/>
        <v>#DIV/0!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ht="14" x14ac:dyDescent="0.25">
      <c r="A363" s="10">
        <v>43084</v>
      </c>
      <c r="B363" s="11" t="s">
        <v>17</v>
      </c>
      <c r="C363" s="28" t="e">
        <f t="shared" si="80"/>
        <v>#DIV/0!</v>
      </c>
      <c r="D363" s="12"/>
      <c r="E363" s="12"/>
      <c r="F363" s="12"/>
      <c r="G363" s="12"/>
      <c r="H363" s="12"/>
      <c r="I363" s="21">
        <f t="shared" si="82"/>
        <v>0</v>
      </c>
      <c r="J363" s="105" t="e">
        <f t="shared" si="83"/>
        <v>#DIV/0!</v>
      </c>
      <c r="K363" s="12"/>
      <c r="L363" s="12"/>
      <c r="M363" s="12"/>
      <c r="N363" s="12"/>
      <c r="O363" s="12"/>
      <c r="P363" s="21">
        <f t="shared" si="84"/>
        <v>0</v>
      </c>
      <c r="Q363" s="105" t="e">
        <f t="shared" si="85"/>
        <v>#DIV/0!</v>
      </c>
      <c r="R363" s="12"/>
      <c r="S363" s="12"/>
      <c r="T363" s="12"/>
      <c r="U363" s="12"/>
      <c r="V363" s="12"/>
      <c r="W363" s="21">
        <f t="shared" si="86"/>
        <v>0</v>
      </c>
      <c r="X363" s="105" t="e">
        <f t="shared" si="87"/>
        <v>#DIV/0!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ht="14" x14ac:dyDescent="0.25">
      <c r="A364" s="10">
        <v>43085</v>
      </c>
      <c r="B364" s="11" t="s">
        <v>18</v>
      </c>
      <c r="C364" s="28" t="e">
        <f t="shared" si="80"/>
        <v>#DIV/0!</v>
      </c>
      <c r="D364" s="12"/>
      <c r="E364" s="12"/>
      <c r="F364" s="12"/>
      <c r="G364" s="12"/>
      <c r="H364" s="12"/>
      <c r="I364" s="21">
        <f t="shared" si="82"/>
        <v>0</v>
      </c>
      <c r="J364" s="105" t="e">
        <f t="shared" si="83"/>
        <v>#DIV/0!</v>
      </c>
      <c r="K364" s="12"/>
      <c r="L364" s="12"/>
      <c r="M364" s="12"/>
      <c r="N364" s="12"/>
      <c r="O364" s="12"/>
      <c r="P364" s="21">
        <f t="shared" si="84"/>
        <v>0</v>
      </c>
      <c r="Q364" s="105" t="e">
        <f t="shared" si="85"/>
        <v>#DIV/0!</v>
      </c>
      <c r="R364" s="12"/>
      <c r="S364" s="12"/>
      <c r="T364" s="12"/>
      <c r="U364" s="12"/>
      <c r="V364" s="12"/>
      <c r="W364" s="21">
        <f t="shared" si="86"/>
        <v>0</v>
      </c>
      <c r="X364" s="105" t="e">
        <f t="shared" si="87"/>
        <v>#DIV/0!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ht="14" x14ac:dyDescent="0.25">
      <c r="A365" s="10">
        <v>43086</v>
      </c>
      <c r="B365" s="11" t="s">
        <v>12</v>
      </c>
      <c r="C365" s="28" t="e">
        <f t="shared" si="80"/>
        <v>#DIV/0!</v>
      </c>
      <c r="D365" s="12"/>
      <c r="E365" s="12"/>
      <c r="F365" s="12"/>
      <c r="G365" s="12"/>
      <c r="H365" s="12"/>
      <c r="I365" s="21">
        <f t="shared" si="82"/>
        <v>0</v>
      </c>
      <c r="J365" s="105" t="e">
        <f t="shared" si="83"/>
        <v>#DIV/0!</v>
      </c>
      <c r="K365" s="12"/>
      <c r="L365" s="12"/>
      <c r="M365" s="12"/>
      <c r="N365" s="12"/>
      <c r="O365" s="12"/>
      <c r="P365" s="21">
        <f t="shared" si="84"/>
        <v>0</v>
      </c>
      <c r="Q365" s="105" t="e">
        <f t="shared" si="85"/>
        <v>#DIV/0!</v>
      </c>
      <c r="R365" s="12"/>
      <c r="S365" s="12"/>
      <c r="T365" s="12"/>
      <c r="U365" s="12"/>
      <c r="V365" s="12"/>
      <c r="W365" s="21">
        <f t="shared" si="86"/>
        <v>0</v>
      </c>
      <c r="X365" s="105" t="e">
        <f t="shared" si="87"/>
        <v>#DIV/0!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ht="14" x14ac:dyDescent="0.25">
      <c r="A366" s="10">
        <v>43087</v>
      </c>
      <c r="B366" s="11" t="s">
        <v>13</v>
      </c>
      <c r="C366" s="28" t="e">
        <f t="shared" si="80"/>
        <v>#DIV/0!</v>
      </c>
      <c r="D366" s="12"/>
      <c r="E366" s="12"/>
      <c r="F366" s="12"/>
      <c r="G366" s="12"/>
      <c r="H366" s="12"/>
      <c r="I366" s="21">
        <f t="shared" si="82"/>
        <v>0</v>
      </c>
      <c r="J366" s="105" t="e">
        <f t="shared" si="83"/>
        <v>#DIV/0!</v>
      </c>
      <c r="K366" s="12"/>
      <c r="L366" s="12"/>
      <c r="M366" s="12"/>
      <c r="N366" s="12"/>
      <c r="O366" s="12"/>
      <c r="P366" s="21">
        <f t="shared" si="84"/>
        <v>0</v>
      </c>
      <c r="Q366" s="105" t="e">
        <f t="shared" si="85"/>
        <v>#DIV/0!</v>
      </c>
      <c r="R366" s="12"/>
      <c r="S366" s="12"/>
      <c r="T366" s="12"/>
      <c r="U366" s="12"/>
      <c r="V366" s="12"/>
      <c r="W366" s="21">
        <f t="shared" si="86"/>
        <v>0</v>
      </c>
      <c r="X366" s="105" t="e">
        <f t="shared" si="87"/>
        <v>#DIV/0!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ht="14" x14ac:dyDescent="0.25">
      <c r="A367" s="10">
        <v>43088</v>
      </c>
      <c r="B367" s="11" t="s">
        <v>14</v>
      </c>
      <c r="C367" s="28" t="e">
        <f t="shared" si="80"/>
        <v>#DIV/0!</v>
      </c>
      <c r="D367" s="12"/>
      <c r="E367" s="12"/>
      <c r="F367" s="12"/>
      <c r="G367" s="12"/>
      <c r="H367" s="12"/>
      <c r="I367" s="21">
        <f t="shared" si="82"/>
        <v>0</v>
      </c>
      <c r="J367" s="105" t="e">
        <f t="shared" si="83"/>
        <v>#DIV/0!</v>
      </c>
      <c r="K367" s="12"/>
      <c r="L367" s="12"/>
      <c r="M367" s="12"/>
      <c r="N367" s="12"/>
      <c r="O367" s="12"/>
      <c r="P367" s="21">
        <f t="shared" si="84"/>
        <v>0</v>
      </c>
      <c r="Q367" s="105" t="e">
        <f t="shared" si="85"/>
        <v>#DIV/0!</v>
      </c>
      <c r="R367" s="12"/>
      <c r="S367" s="12"/>
      <c r="T367" s="12"/>
      <c r="U367" s="12"/>
      <c r="V367" s="12"/>
      <c r="W367" s="21">
        <f t="shared" si="86"/>
        <v>0</v>
      </c>
      <c r="X367" s="105" t="e">
        <f t="shared" si="87"/>
        <v>#DIV/0!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ht="14" x14ac:dyDescent="0.25">
      <c r="A368" s="10">
        <v>43089</v>
      </c>
      <c r="B368" s="11" t="s">
        <v>15</v>
      </c>
      <c r="C368" s="28" t="e">
        <f t="shared" si="80"/>
        <v>#DIV/0!</v>
      </c>
      <c r="D368" s="12"/>
      <c r="E368" s="12"/>
      <c r="F368" s="12"/>
      <c r="G368" s="12"/>
      <c r="H368" s="12"/>
      <c r="I368" s="21">
        <f t="shared" si="82"/>
        <v>0</v>
      </c>
      <c r="J368" s="105" t="e">
        <f t="shared" si="83"/>
        <v>#DIV/0!</v>
      </c>
      <c r="K368" s="12"/>
      <c r="L368" s="12"/>
      <c r="M368" s="12"/>
      <c r="N368" s="12"/>
      <c r="O368" s="12"/>
      <c r="P368" s="21">
        <f t="shared" si="84"/>
        <v>0</v>
      </c>
      <c r="Q368" s="105" t="e">
        <f t="shared" si="85"/>
        <v>#DIV/0!</v>
      </c>
      <c r="R368" s="12"/>
      <c r="S368" s="12"/>
      <c r="T368" s="12"/>
      <c r="U368" s="12"/>
      <c r="V368" s="12"/>
      <c r="W368" s="21">
        <f t="shared" si="86"/>
        <v>0</v>
      </c>
      <c r="X368" s="105" t="e">
        <f t="shared" si="87"/>
        <v>#DIV/0!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ht="14" x14ac:dyDescent="0.25">
      <c r="A369" s="10">
        <v>43090</v>
      </c>
      <c r="B369" s="11" t="s">
        <v>16</v>
      </c>
      <c r="C369" s="28" t="e">
        <f t="shared" si="80"/>
        <v>#DIV/0!</v>
      </c>
      <c r="D369" s="12"/>
      <c r="E369" s="12"/>
      <c r="F369" s="12"/>
      <c r="G369" s="12"/>
      <c r="H369" s="12"/>
      <c r="I369" s="21">
        <f t="shared" si="82"/>
        <v>0</v>
      </c>
      <c r="J369" s="105" t="e">
        <f t="shared" si="83"/>
        <v>#DIV/0!</v>
      </c>
      <c r="K369" s="12"/>
      <c r="L369" s="12"/>
      <c r="M369" s="12"/>
      <c r="N369" s="12"/>
      <c r="O369" s="12"/>
      <c r="P369" s="21">
        <f t="shared" si="84"/>
        <v>0</v>
      </c>
      <c r="Q369" s="105" t="e">
        <f t="shared" si="85"/>
        <v>#DIV/0!</v>
      </c>
      <c r="R369" s="12"/>
      <c r="S369" s="12"/>
      <c r="T369" s="12"/>
      <c r="U369" s="12"/>
      <c r="V369" s="12"/>
      <c r="W369" s="21">
        <f t="shared" si="86"/>
        <v>0</v>
      </c>
      <c r="X369" s="105" t="e">
        <f t="shared" si="87"/>
        <v>#DIV/0!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ht="14" x14ac:dyDescent="0.25">
      <c r="A370" s="10">
        <v>43091</v>
      </c>
      <c r="B370" s="11" t="s">
        <v>17</v>
      </c>
      <c r="C370" s="28" t="e">
        <f t="shared" si="80"/>
        <v>#DIV/0!</v>
      </c>
      <c r="D370" s="12"/>
      <c r="E370" s="12"/>
      <c r="F370" s="12"/>
      <c r="G370" s="12"/>
      <c r="H370" s="12"/>
      <c r="I370" s="21">
        <f t="shared" si="82"/>
        <v>0</v>
      </c>
      <c r="J370" s="105" t="e">
        <f t="shared" si="83"/>
        <v>#DIV/0!</v>
      </c>
      <c r="K370" s="12"/>
      <c r="L370" s="12"/>
      <c r="M370" s="12"/>
      <c r="N370" s="12"/>
      <c r="O370" s="12"/>
      <c r="P370" s="21">
        <f t="shared" si="84"/>
        <v>0</v>
      </c>
      <c r="Q370" s="105" t="e">
        <f t="shared" si="85"/>
        <v>#DIV/0!</v>
      </c>
      <c r="R370" s="12"/>
      <c r="S370" s="12"/>
      <c r="T370" s="12"/>
      <c r="U370" s="12"/>
      <c r="V370" s="12"/>
      <c r="W370" s="21">
        <f t="shared" si="86"/>
        <v>0</v>
      </c>
      <c r="X370" s="105" t="e">
        <f t="shared" si="87"/>
        <v>#DIV/0!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ht="14" x14ac:dyDescent="0.25">
      <c r="A371" s="10">
        <v>43092</v>
      </c>
      <c r="B371" s="11" t="s">
        <v>18</v>
      </c>
      <c r="C371" s="28" t="e">
        <f t="shared" si="80"/>
        <v>#DIV/0!</v>
      </c>
      <c r="D371" s="12"/>
      <c r="E371" s="12"/>
      <c r="F371" s="12"/>
      <c r="G371" s="12"/>
      <c r="H371" s="12"/>
      <c r="I371" s="21">
        <f t="shared" si="82"/>
        <v>0</v>
      </c>
      <c r="J371" s="105" t="e">
        <f t="shared" si="83"/>
        <v>#DIV/0!</v>
      </c>
      <c r="K371" s="12"/>
      <c r="L371" s="12"/>
      <c r="M371" s="12"/>
      <c r="N371" s="12"/>
      <c r="O371" s="12"/>
      <c r="P371" s="21">
        <f t="shared" si="84"/>
        <v>0</v>
      </c>
      <c r="Q371" s="105" t="e">
        <f t="shared" si="85"/>
        <v>#DIV/0!</v>
      </c>
      <c r="R371" s="12"/>
      <c r="S371" s="12"/>
      <c r="T371" s="12"/>
      <c r="U371" s="12"/>
      <c r="V371" s="12"/>
      <c r="W371" s="21">
        <f t="shared" si="86"/>
        <v>0</v>
      </c>
      <c r="X371" s="105" t="e">
        <f t="shared" si="87"/>
        <v>#DIV/0!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ht="14" x14ac:dyDescent="0.25">
      <c r="A372" s="10">
        <v>43093</v>
      </c>
      <c r="B372" s="11" t="s">
        <v>12</v>
      </c>
      <c r="C372" s="28" t="e">
        <f t="shared" si="80"/>
        <v>#DIV/0!</v>
      </c>
      <c r="D372" s="12"/>
      <c r="E372" s="12"/>
      <c r="F372" s="12"/>
      <c r="G372" s="12"/>
      <c r="H372" s="12"/>
      <c r="I372" s="21">
        <f t="shared" si="82"/>
        <v>0</v>
      </c>
      <c r="J372" s="105" t="e">
        <f t="shared" si="83"/>
        <v>#DIV/0!</v>
      </c>
      <c r="K372" s="12"/>
      <c r="L372" s="12"/>
      <c r="M372" s="12"/>
      <c r="N372" s="12"/>
      <c r="O372" s="12"/>
      <c r="P372" s="21">
        <f t="shared" si="84"/>
        <v>0</v>
      </c>
      <c r="Q372" s="105" t="e">
        <f t="shared" si="85"/>
        <v>#DIV/0!</v>
      </c>
      <c r="R372" s="12"/>
      <c r="S372" s="12"/>
      <c r="T372" s="12"/>
      <c r="U372" s="12"/>
      <c r="V372" s="12"/>
      <c r="W372" s="21">
        <f t="shared" si="86"/>
        <v>0</v>
      </c>
      <c r="X372" s="105" t="e">
        <f t="shared" si="87"/>
        <v>#DIV/0!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ht="14" x14ac:dyDescent="0.25">
      <c r="A373" s="10">
        <v>43094</v>
      </c>
      <c r="B373" s="11" t="s">
        <v>13</v>
      </c>
      <c r="C373" s="28" t="e">
        <f t="shared" si="80"/>
        <v>#DIV/0!</v>
      </c>
      <c r="D373" s="12"/>
      <c r="E373" s="12"/>
      <c r="F373" s="12"/>
      <c r="G373" s="12"/>
      <c r="H373" s="12"/>
      <c r="I373" s="21">
        <f t="shared" si="82"/>
        <v>0</v>
      </c>
      <c r="J373" s="105" t="e">
        <f t="shared" si="83"/>
        <v>#DIV/0!</v>
      </c>
      <c r="K373" s="12"/>
      <c r="L373" s="12"/>
      <c r="M373" s="12"/>
      <c r="N373" s="12"/>
      <c r="O373" s="12"/>
      <c r="P373" s="21">
        <f t="shared" si="84"/>
        <v>0</v>
      </c>
      <c r="Q373" s="105" t="e">
        <f t="shared" si="85"/>
        <v>#DIV/0!</v>
      </c>
      <c r="R373" s="12"/>
      <c r="S373" s="12"/>
      <c r="T373" s="12"/>
      <c r="U373" s="12"/>
      <c r="V373" s="12"/>
      <c r="W373" s="21">
        <f t="shared" si="86"/>
        <v>0</v>
      </c>
      <c r="X373" s="105" t="e">
        <f t="shared" si="87"/>
        <v>#DIV/0!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ht="14" x14ac:dyDescent="0.25">
      <c r="A374" s="10">
        <v>43095</v>
      </c>
      <c r="B374" s="11" t="s">
        <v>14</v>
      </c>
      <c r="C374" s="28" t="e">
        <f t="shared" si="80"/>
        <v>#DIV/0!</v>
      </c>
      <c r="D374" s="12"/>
      <c r="E374" s="12"/>
      <c r="F374" s="12"/>
      <c r="G374" s="12"/>
      <c r="H374" s="12"/>
      <c r="I374" s="21">
        <f t="shared" si="82"/>
        <v>0</v>
      </c>
      <c r="J374" s="105" t="e">
        <f t="shared" si="83"/>
        <v>#DIV/0!</v>
      </c>
      <c r="K374" s="12"/>
      <c r="L374" s="12"/>
      <c r="M374" s="12"/>
      <c r="N374" s="12"/>
      <c r="O374" s="12"/>
      <c r="P374" s="21">
        <f t="shared" si="84"/>
        <v>0</v>
      </c>
      <c r="Q374" s="105" t="e">
        <f t="shared" si="85"/>
        <v>#DIV/0!</v>
      </c>
      <c r="R374" s="12"/>
      <c r="S374" s="12"/>
      <c r="T374" s="12"/>
      <c r="U374" s="12"/>
      <c r="V374" s="12"/>
      <c r="W374" s="21">
        <f t="shared" si="86"/>
        <v>0</v>
      </c>
      <c r="X374" s="105" t="e">
        <f t="shared" si="87"/>
        <v>#DIV/0!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ht="14" x14ac:dyDescent="0.25">
      <c r="A375" s="10">
        <v>43096</v>
      </c>
      <c r="B375" s="11" t="s">
        <v>15</v>
      </c>
      <c r="C375" s="28" t="e">
        <f t="shared" si="80"/>
        <v>#DIV/0!</v>
      </c>
      <c r="D375" s="12"/>
      <c r="E375" s="12"/>
      <c r="F375" s="12"/>
      <c r="G375" s="12"/>
      <c r="H375" s="12"/>
      <c r="I375" s="21">
        <f t="shared" si="82"/>
        <v>0</v>
      </c>
      <c r="J375" s="105" t="e">
        <f t="shared" si="83"/>
        <v>#DIV/0!</v>
      </c>
      <c r="K375" s="12"/>
      <c r="L375" s="12"/>
      <c r="M375" s="12"/>
      <c r="N375" s="12"/>
      <c r="O375" s="12"/>
      <c r="P375" s="21">
        <f t="shared" si="84"/>
        <v>0</v>
      </c>
      <c r="Q375" s="105" t="e">
        <f t="shared" si="85"/>
        <v>#DIV/0!</v>
      </c>
      <c r="R375" s="12"/>
      <c r="S375" s="12"/>
      <c r="T375" s="12"/>
      <c r="U375" s="12"/>
      <c r="V375" s="12"/>
      <c r="W375" s="21">
        <f t="shared" si="86"/>
        <v>0</v>
      </c>
      <c r="X375" s="105" t="e">
        <f t="shared" si="87"/>
        <v>#DIV/0!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ht="14" x14ac:dyDescent="0.25">
      <c r="A376" s="10">
        <v>43097</v>
      </c>
      <c r="B376" s="11" t="s">
        <v>16</v>
      </c>
      <c r="C376" s="28" t="e">
        <f t="shared" si="80"/>
        <v>#DIV/0!</v>
      </c>
      <c r="D376" s="12"/>
      <c r="E376" s="12"/>
      <c r="F376" s="12"/>
      <c r="G376" s="12"/>
      <c r="H376" s="12"/>
      <c r="I376" s="21">
        <f t="shared" si="82"/>
        <v>0</v>
      </c>
      <c r="J376" s="105" t="e">
        <f t="shared" si="83"/>
        <v>#DIV/0!</v>
      </c>
      <c r="K376" s="12"/>
      <c r="L376" s="12"/>
      <c r="M376" s="12"/>
      <c r="N376" s="12"/>
      <c r="O376" s="12"/>
      <c r="P376" s="21">
        <f t="shared" si="84"/>
        <v>0</v>
      </c>
      <c r="Q376" s="105" t="e">
        <f t="shared" si="85"/>
        <v>#DIV/0!</v>
      </c>
      <c r="R376" s="12"/>
      <c r="S376" s="12"/>
      <c r="T376" s="12"/>
      <c r="U376" s="12"/>
      <c r="V376" s="12"/>
      <c r="W376" s="21">
        <f t="shared" si="86"/>
        <v>0</v>
      </c>
      <c r="X376" s="105" t="e">
        <f t="shared" si="87"/>
        <v>#DIV/0!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ht="14" x14ac:dyDescent="0.25">
      <c r="A377" s="10">
        <v>43098</v>
      </c>
      <c r="B377" s="11" t="s">
        <v>17</v>
      </c>
      <c r="C377" s="28" t="e">
        <f t="shared" si="80"/>
        <v>#DIV/0!</v>
      </c>
      <c r="D377" s="12"/>
      <c r="E377" s="12"/>
      <c r="F377" s="12"/>
      <c r="G377" s="12"/>
      <c r="H377" s="12"/>
      <c r="I377" s="21">
        <f t="shared" si="82"/>
        <v>0</v>
      </c>
      <c r="J377" s="105" t="e">
        <f t="shared" si="83"/>
        <v>#DIV/0!</v>
      </c>
      <c r="K377" s="12"/>
      <c r="L377" s="12"/>
      <c r="M377" s="12"/>
      <c r="N377" s="12"/>
      <c r="O377" s="12"/>
      <c r="P377" s="21">
        <f t="shared" si="84"/>
        <v>0</v>
      </c>
      <c r="Q377" s="105" t="e">
        <f t="shared" si="85"/>
        <v>#DIV/0!</v>
      </c>
      <c r="R377" s="12"/>
      <c r="S377" s="12"/>
      <c r="T377" s="12"/>
      <c r="U377" s="12"/>
      <c r="V377" s="12"/>
      <c r="W377" s="21">
        <f t="shared" si="86"/>
        <v>0</v>
      </c>
      <c r="X377" s="105" t="e">
        <f t="shared" si="87"/>
        <v>#DIV/0!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ht="14" x14ac:dyDescent="0.25">
      <c r="A378" s="10">
        <v>43099</v>
      </c>
      <c r="B378" s="11" t="s">
        <v>18</v>
      </c>
      <c r="C378" s="28" t="e">
        <f t="shared" si="80"/>
        <v>#DIV/0!</v>
      </c>
      <c r="D378" s="12"/>
      <c r="E378" s="12"/>
      <c r="F378" s="12"/>
      <c r="G378" s="12"/>
      <c r="H378" s="12"/>
      <c r="I378" s="21">
        <f t="shared" si="82"/>
        <v>0</v>
      </c>
      <c r="J378" s="105" t="e">
        <f t="shared" si="83"/>
        <v>#DIV/0!</v>
      </c>
      <c r="K378" s="12"/>
      <c r="L378" s="12"/>
      <c r="M378" s="12"/>
      <c r="N378" s="12"/>
      <c r="O378" s="12"/>
      <c r="P378" s="21">
        <f t="shared" si="84"/>
        <v>0</v>
      </c>
      <c r="Q378" s="105" t="e">
        <f t="shared" si="85"/>
        <v>#DIV/0!</v>
      </c>
      <c r="R378" s="12"/>
      <c r="S378" s="12"/>
      <c r="T378" s="12"/>
      <c r="U378" s="12"/>
      <c r="V378" s="12"/>
      <c r="W378" s="21">
        <f t="shared" si="86"/>
        <v>0</v>
      </c>
      <c r="X378" s="105" t="e">
        <f t="shared" si="87"/>
        <v>#DIV/0!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ht="14" x14ac:dyDescent="0.25">
      <c r="A379" s="10">
        <v>43100</v>
      </c>
      <c r="B379" s="11" t="s">
        <v>12</v>
      </c>
      <c r="C379" s="28" t="e">
        <f t="shared" si="80"/>
        <v>#DIV/0!</v>
      </c>
      <c r="D379" s="12"/>
      <c r="E379" s="12"/>
      <c r="F379" s="12"/>
      <c r="G379" s="12"/>
      <c r="H379" s="12"/>
      <c r="I379" s="21">
        <f t="shared" si="82"/>
        <v>0</v>
      </c>
      <c r="J379" s="105" t="e">
        <f t="shared" si="83"/>
        <v>#DIV/0!</v>
      </c>
      <c r="K379" s="12"/>
      <c r="L379" s="12"/>
      <c r="M379" s="12"/>
      <c r="N379" s="12"/>
      <c r="O379" s="12"/>
      <c r="P379" s="21">
        <f t="shared" si="84"/>
        <v>0</v>
      </c>
      <c r="Q379" s="105" t="e">
        <f t="shared" si="85"/>
        <v>#DIV/0!</v>
      </c>
      <c r="R379" s="12"/>
      <c r="S379" s="12"/>
      <c r="T379" s="12"/>
      <c r="U379" s="12"/>
      <c r="V379" s="12"/>
      <c r="W379" s="21">
        <f t="shared" si="86"/>
        <v>0</v>
      </c>
      <c r="X379" s="105" t="e">
        <f t="shared" si="87"/>
        <v>#DIV/0!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ht="14" x14ac:dyDescent="0.25">
      <c r="A380" s="27">
        <v>43070</v>
      </c>
      <c r="B380" s="11" t="s">
        <v>19</v>
      </c>
      <c r="C380" s="105" t="e">
        <f t="shared" ref="C380:X380" si="88">AVERAGE(C349:C379)</f>
        <v>#DIV/0!</v>
      </c>
      <c r="D380" s="12" t="e">
        <f t="shared" si="88"/>
        <v>#DIV/0!</v>
      </c>
      <c r="E380" s="12" t="e">
        <f t="shared" si="88"/>
        <v>#DIV/0!</v>
      </c>
      <c r="F380" s="12" t="e">
        <f t="shared" si="88"/>
        <v>#DIV/0!</v>
      </c>
      <c r="G380" s="12" t="e">
        <f t="shared" si="88"/>
        <v>#DIV/0!</v>
      </c>
      <c r="H380" s="12" t="e">
        <f t="shared" si="88"/>
        <v>#DIV/0!</v>
      </c>
      <c r="I380" s="12">
        <f t="shared" si="88"/>
        <v>0</v>
      </c>
      <c r="J380" s="105" t="e">
        <f t="shared" si="88"/>
        <v>#DIV/0!</v>
      </c>
      <c r="K380" s="12" t="e">
        <f t="shared" si="88"/>
        <v>#DIV/0!</v>
      </c>
      <c r="L380" s="12" t="e">
        <f t="shared" si="88"/>
        <v>#DIV/0!</v>
      </c>
      <c r="M380" s="12" t="e">
        <f t="shared" si="88"/>
        <v>#DIV/0!</v>
      </c>
      <c r="N380" s="12" t="e">
        <f t="shared" si="88"/>
        <v>#DIV/0!</v>
      </c>
      <c r="O380" s="12" t="e">
        <f t="shared" si="88"/>
        <v>#DIV/0!</v>
      </c>
      <c r="P380" s="12">
        <f t="shared" si="88"/>
        <v>0</v>
      </c>
      <c r="Q380" s="105" t="e">
        <f t="shared" si="88"/>
        <v>#DIV/0!</v>
      </c>
      <c r="R380" s="12" t="e">
        <f t="shared" si="88"/>
        <v>#DIV/0!</v>
      </c>
      <c r="S380" s="12" t="e">
        <f t="shared" si="88"/>
        <v>#DIV/0!</v>
      </c>
      <c r="T380" s="12" t="e">
        <f t="shared" si="88"/>
        <v>#DIV/0!</v>
      </c>
      <c r="U380" s="12" t="e">
        <f t="shared" si="88"/>
        <v>#DIV/0!</v>
      </c>
      <c r="V380" s="12" t="e">
        <f t="shared" si="88"/>
        <v>#DIV/0!</v>
      </c>
      <c r="W380" s="12">
        <f t="shared" si="88"/>
        <v>0</v>
      </c>
      <c r="X380" s="105" t="e">
        <f t="shared" si="88"/>
        <v>#DIV/0!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5"/>
      <c r="AR380" s="25"/>
      <c r="AS380" s="25"/>
      <c r="AT380" s="25"/>
      <c r="AU380" s="25"/>
      <c r="AV380" s="25"/>
      <c r="AW380" s="25"/>
      <c r="AX380" s="25"/>
      <c r="AY380" s="25"/>
    </row>
  </sheetData>
  <mergeCells count="7">
    <mergeCell ref="A1:X1"/>
    <mergeCell ref="D2:J2"/>
    <mergeCell ref="K2:Q2"/>
    <mergeCell ref="R2:X2"/>
    <mergeCell ref="A2:A3"/>
    <mergeCell ref="B2:B3"/>
    <mergeCell ref="C2:C3"/>
  </mergeCells>
  <phoneticPr fontId="25" type="noConversion"/>
  <pageMargins left="0.69791666666666696" right="0.697916666666666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评价总数</vt:lpstr>
      <vt:lpstr>汇总表</vt:lpstr>
      <vt:lpstr>万和</vt:lpstr>
      <vt:lpstr>海尔</vt:lpstr>
      <vt:lpstr>美的</vt:lpstr>
      <vt:lpstr>万家乐</vt:lpstr>
      <vt:lpstr>华帝</vt:lpstr>
      <vt:lpstr>方太</vt:lpstr>
      <vt:lpstr>老板</vt:lpstr>
      <vt:lpstr>AO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DX</cp:lastModifiedBy>
  <cp:lastPrinted>2014-08-07T03:25:00Z</cp:lastPrinted>
  <dcterms:created xsi:type="dcterms:W3CDTF">2011-07-25T01:27:00Z</dcterms:created>
  <dcterms:modified xsi:type="dcterms:W3CDTF">2017-09-16T13:17:23Z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