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<sst xmlns="http://schemas.openxmlformats.org/spreadsheetml/2006/main" uniqueCount="240">
  <si>
    <t>PCBWay Bom Quotation, Product No.:T-F39W356416A</t>
  </si>
  <si>
    <t>Item #</t>
  </si>
  <si>
    <r>
      <rPr>
        <sz val="10"/>
        <color indexed="13"/>
        <rFont val="Arial"/>
      </rPr>
      <t>*</t>
    </r>
    <r>
      <rPr>
        <b val="1"/>
        <sz val="10"/>
        <color indexed="8"/>
        <rFont val="Arial"/>
      </rPr>
      <t>Designator</t>
    </r>
  </si>
  <si>
    <r>
      <rPr>
        <sz val="10"/>
        <color indexed="13"/>
        <rFont val="Arial"/>
      </rPr>
      <t>*</t>
    </r>
    <r>
      <rPr>
        <b val="1"/>
        <sz val="10"/>
        <color indexed="8"/>
        <rFont val="Arial"/>
      </rPr>
      <t>Qty</t>
    </r>
  </si>
  <si>
    <t>Manufacturer</t>
  </si>
  <si>
    <r>
      <rPr>
        <sz val="10"/>
        <color indexed="13"/>
        <rFont val="Arial"/>
      </rPr>
      <t>*</t>
    </r>
    <r>
      <rPr>
        <b val="1"/>
        <sz val="10"/>
        <color indexed="8"/>
        <rFont val="Arial"/>
      </rPr>
      <t>Mfg Part #</t>
    </r>
  </si>
  <si>
    <t>Description / Value</t>
  </si>
  <si>
    <t>Vendor Part #</t>
  </si>
  <si>
    <r>
      <rPr>
        <sz val="10"/>
        <color indexed="13"/>
        <rFont val="Arial"/>
      </rPr>
      <t>*</t>
    </r>
    <r>
      <rPr>
        <b val="1"/>
        <sz val="10"/>
        <color indexed="8"/>
        <rFont val="Arial"/>
      </rPr>
      <t>Package/Footprint</t>
    </r>
  </si>
  <si>
    <r>
      <rPr>
        <sz val="10"/>
        <color indexed="13"/>
        <rFont val="Arial"/>
      </rPr>
      <t>*</t>
    </r>
    <r>
      <rPr>
        <b val="1"/>
        <sz val="10"/>
        <color indexed="8"/>
        <rFont val="Arial"/>
      </rPr>
      <t>Unit Price(5 sets)</t>
    </r>
  </si>
  <si>
    <r>
      <rPr>
        <sz val="10"/>
        <color indexed="13"/>
        <rFont val="Arial"/>
      </rPr>
      <t>*</t>
    </r>
    <r>
      <rPr>
        <b val="1"/>
        <sz val="10"/>
        <color indexed="8"/>
        <rFont val="Arial"/>
      </rPr>
      <t>Total</t>
    </r>
  </si>
  <si>
    <r>
      <rPr>
        <sz val="10"/>
        <color indexed="13"/>
        <rFont val="Arial"/>
      </rPr>
      <t>*</t>
    </r>
    <r>
      <rPr>
        <b val="1"/>
        <sz val="10"/>
        <color indexed="8"/>
        <rFont val="Arial"/>
      </rPr>
      <t>Delivery Time</t>
    </r>
  </si>
  <si>
    <r>
      <rPr>
        <sz val="10"/>
        <color indexed="13"/>
        <rFont val="Arial"/>
      </rPr>
      <t>*</t>
    </r>
    <r>
      <rPr>
        <b val="1"/>
        <sz val="10"/>
        <color indexed="8"/>
        <rFont val="Arial"/>
      </rPr>
      <t>Actual Purchase Mfg Part #</t>
    </r>
  </si>
  <si>
    <r>
      <rPr>
        <sz val="10"/>
        <color indexed="13"/>
        <rFont val="Arial"/>
      </rPr>
      <t>*</t>
    </r>
    <r>
      <rPr>
        <b val="1"/>
        <sz val="10"/>
        <color indexed="8"/>
        <rFont val="Arial"/>
      </rPr>
      <t>PCBWay Note</t>
    </r>
  </si>
  <si>
    <t>Customer Reply</t>
  </si>
  <si>
    <t>PCBWay Update</t>
  </si>
  <si>
    <t>AUDIO,BATTERY,HAPTIC</t>
  </si>
  <si>
    <t>9176002884906</t>
  </si>
  <si>
    <t>7-10 Workdays</t>
  </si>
  <si>
    <t>009176002884906</t>
  </si>
  <si>
    <r>
      <rPr>
        <sz val="10"/>
        <color indexed="8"/>
        <rFont val="Arial"/>
      </rPr>
      <t xml:space="preserve">This is the correct part. It is available at </t>
    </r>
    <r>
      <rPr>
        <u val="single"/>
        <sz val="10"/>
        <color indexed="14"/>
        <rFont val="Arial"/>
      </rPr>
      <t>https://www.digikey.com/en/products/detail/kyocera-avx/009176002884906/9658714</t>
    </r>
    <r>
      <rPr>
        <sz val="10"/>
        <color indexed="8"/>
        <rFont val="Arial"/>
      </rPr>
      <t xml:space="preserve"> too. It is a Kyocera part, should be available in China.</t>
    </r>
  </si>
  <si>
    <t>B1,B2</t>
  </si>
  <si>
    <t>ALPS Electric</t>
  </si>
  <si>
    <t>SKTDLHE010</t>
  </si>
  <si>
    <t>C380198</t>
  </si>
  <si>
    <t>KEY-SMD_SKTDLHE010</t>
  </si>
  <si>
    <t>C1,C4,C6,C14,C16,C25,C26</t>
  </si>
  <si>
    <t>muRata(村田)</t>
  </si>
  <si>
    <t>GRT155R70J105KE01D</t>
  </si>
  <si>
    <t>1uF</t>
  </si>
  <si>
    <t>C711581</t>
  </si>
  <si>
    <t>C0402</t>
  </si>
  <si>
    <t>C2,C9,C13,C23</t>
  </si>
  <si>
    <t>SAMSUNG(三星)</t>
  </si>
  <si>
    <t>CL05A106MQ5NUNZ</t>
  </si>
  <si>
    <t>10uF</t>
  </si>
  <si>
    <t>C2839440</t>
  </si>
  <si>
    <t>C7</t>
  </si>
  <si>
    <t>FH</t>
  </si>
  <si>
    <t>0201B471K500NT</t>
  </si>
  <si>
    <t>470pF</t>
  </si>
  <si>
    <t>C55020</t>
  </si>
  <si>
    <t>C0201</t>
  </si>
  <si>
    <t>C8</t>
  </si>
  <si>
    <t>SANYEAR</t>
  </si>
  <si>
    <t>C0201X5R105M6R3NT</t>
  </si>
  <si>
    <t>C466604</t>
  </si>
  <si>
    <t>C24</t>
  </si>
  <si>
    <t>MuRata</t>
  </si>
  <si>
    <t>GRM155R61A225KE95D</t>
  </si>
  <si>
    <t>2.2uF</t>
  </si>
  <si>
    <t>C77002</t>
  </si>
  <si>
    <t>D1</t>
  </si>
  <si>
    <t>High Diode(海德)</t>
  </si>
  <si>
    <t>DSR1M</t>
  </si>
  <si>
    <t>DSR1M_C466476</t>
  </si>
  <si>
    <t>C466476</t>
  </si>
  <si>
    <t>SOD-123FL_L2.8-W1.8-LS3.7-RD</t>
  </si>
  <si>
    <t>D2</t>
  </si>
  <si>
    <t>BORN(伯恩半导体)</t>
  </si>
  <si>
    <t>BDFN2C051V40</t>
  </si>
  <si>
    <t>C152023</t>
  </si>
  <si>
    <t>DFN-SMD_L1.0-W0.6-BI</t>
  </si>
  <si>
    <t>D3,D4</t>
  </si>
  <si>
    <t>RCLAMP4041ZATFT</t>
  </si>
  <si>
    <t>RCLAMP4021ZATFT</t>
  </si>
  <si>
    <r>
      <rPr>
        <sz val="10"/>
        <color indexed="8"/>
        <rFont val="Arial"/>
      </rPr>
      <t xml:space="preserve">This is the correct part. It is available at </t>
    </r>
    <r>
      <rPr>
        <u val="single"/>
        <sz val="10"/>
        <color indexed="14"/>
        <rFont val="Arial"/>
      </rPr>
      <t>https://www.digikey.com/en/products/detail/semtech-corporation/RCLAMP4041ZATFT/16212720?s=N4IgTCBcDaIEoGEAyBBAsgBQCwAYsEYAtFAFQDESQBdAXyA</t>
    </r>
    <r>
      <rPr>
        <sz val="10"/>
        <color indexed="8"/>
        <rFont val="Arial"/>
      </rPr>
      <t>. There should be available in China.</t>
    </r>
  </si>
  <si>
    <t>DISPLAY</t>
  </si>
  <si>
    <t>XFCN(兴飞)</t>
  </si>
  <si>
    <t>F0501-T-10-20T-R</t>
  </si>
  <si>
    <t>C481225</t>
  </si>
  <si>
    <t>FPC-SMD_F0501-T-10-20T-R</t>
  </si>
  <si>
    <t>FPC3</t>
  </si>
  <si>
    <t>XUNPU(讯普)</t>
  </si>
  <si>
    <t>FPC-05F-6PH20</t>
  </si>
  <si>
    <t>C2856796</t>
  </si>
  <si>
    <t>FPC-SMD_6P-P0.50_XUNPU_FPC-05F-6PH20</t>
  </si>
  <si>
    <t>H2</t>
  </si>
  <si>
    <t>XKB Connectivity(中国星坤)</t>
  </si>
  <si>
    <t>X1321FVS-2x03-C43D48</t>
  </si>
  <si>
    <t>X1321FVS-2X03-C43D48</t>
  </si>
  <si>
    <t>C2684731</t>
  </si>
  <si>
    <t>HDR-SMD_6P-P1.27-V-F-R2-C3-LS4.8</t>
  </si>
  <si>
    <t>L1,L2</t>
  </si>
  <si>
    <t>TDK</t>
  </si>
  <si>
    <t>MLG0603P47NHT000</t>
  </si>
  <si>
    <t>47nH</t>
  </si>
  <si>
    <t>C433019</t>
  </si>
  <si>
    <t>L0201</t>
  </si>
  <si>
    <t>LED1</t>
  </si>
  <si>
    <t>XINGLIGHT(成兴光)</t>
  </si>
  <si>
    <t>XL-1608SURC-06</t>
  </si>
  <si>
    <t>C965799</t>
  </si>
  <si>
    <t>LED0603-RD_RED</t>
  </si>
  <si>
    <t>Q1</t>
  </si>
  <si>
    <t>TECH PUBLIC(台舟)</t>
  </si>
  <si>
    <t>FDN340P</t>
  </si>
  <si>
    <t>FDN340P_C2890122</t>
  </si>
  <si>
    <t>C2890122</t>
  </si>
  <si>
    <t>SOT-23-3_L2.9-W1.3-P1.90-LS2.4-BR</t>
  </si>
  <si>
    <t>Q2,Q3,Q4</t>
  </si>
  <si>
    <t>R1,R22,R27,R31</t>
  </si>
  <si>
    <t>Stackpole Elec</t>
  </si>
  <si>
    <t>RNCF0402BTE10K0</t>
  </si>
  <si>
    <t>10KΩ</t>
  </si>
  <si>
    <t>C346559</t>
  </si>
  <si>
    <t>R0402</t>
  </si>
  <si>
    <r>
      <rPr>
        <sz val="10"/>
        <color indexed="8"/>
        <rFont val="Arial"/>
      </rPr>
      <t xml:space="preserve">This shows in-stock at </t>
    </r>
    <r>
      <rPr>
        <u val="single"/>
        <sz val="10"/>
        <color indexed="14"/>
        <rFont val="Arial"/>
      </rPr>
      <t>https://jlcpcb.com/parts/componentSearch?searchTxt=RNCF0402BTE10K0</t>
    </r>
  </si>
  <si>
    <t>R2</t>
  </si>
  <si>
    <t>Susumu</t>
  </si>
  <si>
    <t>RR0510P-303-D</t>
  </si>
  <si>
    <t>30k</t>
  </si>
  <si>
    <t>754-RR0510P-303D</t>
  </si>
  <si>
    <t>R3</t>
  </si>
  <si>
    <t>ResistorToday</t>
  </si>
  <si>
    <t>AECR0402F6K80K9</t>
  </si>
  <si>
    <t>6.8kΩ</t>
  </si>
  <si>
    <t>C352396</t>
  </si>
  <si>
    <t>R4,R8,R9,R21,R23,R26,R28</t>
  </si>
  <si>
    <t>YAGEO</t>
  </si>
  <si>
    <t>AF0201JR-0782RL</t>
  </si>
  <si>
    <t>82Ω</t>
  </si>
  <si>
    <t>C144030</t>
  </si>
  <si>
    <t>R0201</t>
  </si>
  <si>
    <t>R5,R15</t>
  </si>
  <si>
    <t>SCR0402F10K7</t>
  </si>
  <si>
    <t>10.7K</t>
  </si>
  <si>
    <t>C3015977</t>
  </si>
  <si>
    <t>R6</t>
  </si>
  <si>
    <t>Uniroyal Elec</t>
  </si>
  <si>
    <t>0201WMF2001TEE</t>
  </si>
  <si>
    <t>2kΩ</t>
  </si>
  <si>
    <t>C270358</t>
  </si>
  <si>
    <t>R7,R17</t>
  </si>
  <si>
    <t>UNI-ROYAL(Uniroyal Elec)</t>
  </si>
  <si>
    <t>NQ01WMJ0562TEE</t>
  </si>
  <si>
    <t>5.6kΩ</t>
  </si>
  <si>
    <t>C965305</t>
  </si>
  <si>
    <t>R10</t>
  </si>
  <si>
    <t>Multicomp</t>
  </si>
  <si>
    <t>MCWR04X1820FTL</t>
  </si>
  <si>
    <t>182Ω</t>
  </si>
  <si>
    <t>C241158</t>
  </si>
  <si>
    <t>R11</t>
  </si>
  <si>
    <t>AC0201FR-0720RL</t>
  </si>
  <si>
    <t>20Ω</t>
  </si>
  <si>
    <t>C226464</t>
  </si>
  <si>
    <t>R12,R32</t>
  </si>
  <si>
    <t>RMC04021005%N</t>
  </si>
  <si>
    <t>100Ω</t>
  </si>
  <si>
    <t>C325391</t>
  </si>
  <si>
    <t>R13</t>
  </si>
  <si>
    <t>RC0402FR-07100KL</t>
  </si>
  <si>
    <t>100KΩ</t>
  </si>
  <si>
    <t>C60491</t>
  </si>
  <si>
    <t>R14</t>
  </si>
  <si>
    <t>0201WMJ0331TEE</t>
  </si>
  <si>
    <t>330Ω</t>
  </si>
  <si>
    <t>C473445</t>
  </si>
  <si>
    <t>R16,R20,R24</t>
  </si>
  <si>
    <t>AECR0402F10K0K9</t>
  </si>
  <si>
    <t>10K</t>
  </si>
  <si>
    <t>C328298</t>
  </si>
  <si>
    <t>R18,R19</t>
  </si>
  <si>
    <t>UNI-ROYAL(厚声)</t>
  </si>
  <si>
    <t>0402WGJ0102TCE</t>
  </si>
  <si>
    <t>1kΩ</t>
  </si>
  <si>
    <t>C25543</t>
  </si>
  <si>
    <t>R29,R30</t>
  </si>
  <si>
    <t>R33</t>
  </si>
  <si>
    <t>100K</t>
  </si>
  <si>
    <t>R34</t>
  </si>
  <si>
    <t>HPCR0402F6K80K9</t>
  </si>
  <si>
    <t>6.8K</t>
  </si>
  <si>
    <t>C365045</t>
  </si>
  <si>
    <t>RF2</t>
  </si>
  <si>
    <t>Shenzhen Kinghelm Elec</t>
  </si>
  <si>
    <t>KH-IPEX-K501-29</t>
  </si>
  <si>
    <t>C411563</t>
  </si>
  <si>
    <t>ANT-SMD_KH-IPEX-K501-29</t>
  </si>
  <si>
    <t>U1</t>
  </si>
  <si>
    <t>ESP32-S3-MINI-1-CUSTOM</t>
  </si>
  <si>
    <t>XCVR_ESP32-S3-MINI-1-N8-CUSTOM</t>
  </si>
  <si>
    <t>Pls provide the correct part number.</t>
  </si>
  <si>
    <t>ESP32-S3-MINI-1-N8</t>
  </si>
  <si>
    <t>U3</t>
  </si>
  <si>
    <t>XTX</t>
  </si>
  <si>
    <t>XTSD01GLGEAG</t>
  </si>
  <si>
    <t>C558837</t>
  </si>
  <si>
    <t>LGA-8_L6.0-W8.0-P1.27-BL</t>
  </si>
  <si>
    <t>U4</t>
  </si>
  <si>
    <t>Diodes Incorporated</t>
  </si>
  <si>
    <t>AZ1117CR2-3.3TRG1</t>
  </si>
  <si>
    <t>31-AZ1117CR2-3.3TRG1CT-ND - Cut Tape (CT)</t>
  </si>
  <si>
    <t>SOT-89-3_L4.5-W2.5-P1.50-LS4.2-BR</t>
  </si>
  <si>
    <t>U5</t>
  </si>
  <si>
    <t>MEMSIC(美新)</t>
  </si>
  <si>
    <t>MMC5603NJ</t>
  </si>
  <si>
    <t>C404328</t>
  </si>
  <si>
    <t>FLIPCHIP-4_L0.8-W0.8-R2-C2-P0.40-TL</t>
  </si>
  <si>
    <t>U6</t>
  </si>
  <si>
    <t>Texas Instruments</t>
  </si>
  <si>
    <t>DRV2605LDGSR</t>
  </si>
  <si>
    <t>C527464</t>
  </si>
  <si>
    <t>VSSOP-10_L3.0-W3.0-P0.50-LS4.9-BL</t>
  </si>
  <si>
    <t>U7</t>
  </si>
  <si>
    <t>HPCR0402F680RK9</t>
  </si>
  <si>
    <t>680</t>
  </si>
  <si>
    <t>C365041</t>
  </si>
  <si>
    <t>U8</t>
  </si>
  <si>
    <t>ST(意法半导体)</t>
  </si>
  <si>
    <t>LIS3DHTR</t>
  </si>
  <si>
    <t>LIS3DHTR_C15134</t>
  </si>
  <si>
    <t>C15134</t>
  </si>
  <si>
    <t>LGA-16_L3.0-W3.0-P0.50-TL</t>
  </si>
  <si>
    <t>U10</t>
  </si>
  <si>
    <t>Torex Semiconductor Ltd</t>
  </si>
  <si>
    <t>XC6802A42XMR-G</t>
  </si>
  <si>
    <t>893-1145-1-ND</t>
  </si>
  <si>
    <t>SOT-25-5_L3.0-W1.8-P0.95-LS3.0-BL</t>
  </si>
  <si>
    <t>U14</t>
  </si>
  <si>
    <t>ZHONGKEWEI</t>
  </si>
  <si>
    <t>ATGM336H-5N31</t>
  </si>
  <si>
    <t>C90770</t>
  </si>
  <si>
    <t>GPSM-SMD_ATGM336H-TR</t>
  </si>
  <si>
    <t>U15</t>
  </si>
  <si>
    <t>MAXIM(美信)</t>
  </si>
  <si>
    <t>MAX98357AETE+T</t>
  </si>
  <si>
    <t>C910544</t>
  </si>
  <si>
    <t>TQFN-16_L3.0-W3.0-P0.50-BL-EP1.5</t>
  </si>
  <si>
    <t>USB1</t>
  </si>
  <si>
    <t>HOOYA</t>
  </si>
  <si>
    <t>USB-310CB</t>
  </si>
  <si>
    <t>C309373</t>
  </si>
  <si>
    <t>USB-C-SMD_20P-P0.50-L6.5-W11.2</t>
  </si>
  <si>
    <t>Component Cost</t>
  </si>
  <si>
    <t>Assembly Cost</t>
  </si>
  <si>
    <t>PCB Cost</t>
  </si>
  <si>
    <t>V3 Member 3% off</t>
  </si>
  <si>
    <t>All Total 5 Sets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</si>
</sst>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$&quot;0.000"/>
    <numFmt numFmtId="60" formatCode="&quot;$&quot;0.00"/>
  </numFmts>
  <fonts count="9">
    <font>
      <sz val="12"/>
      <color indexed="8"/>
      <name val="SimSun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Arial"/>
    </font>
    <font>
      <b val="1"/>
      <sz val="10"/>
      <color indexed="8"/>
      <name val="Arial"/>
    </font>
    <font>
      <sz val="10"/>
      <color indexed="13"/>
      <name val="Arial"/>
    </font>
    <font>
      <sz val="10"/>
      <color indexed="8"/>
      <name val="Arial"/>
    </font>
    <font>
      <u val="single"/>
      <sz val="10"/>
      <color indexed="14"/>
      <name val="Arial"/>
    </font>
    <font>
      <b val="1"/>
      <sz val="10"/>
      <color indexed="13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25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center"/>
    </xf>
    <xf numFmtId="0" fontId="3" fillId="2" borderId="1" applyNumberFormat="0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center"/>
    </xf>
    <xf numFmtId="49" fontId="4" fillId="3" borderId="1" applyNumberFormat="1" applyFont="1" applyFill="1" applyBorder="1" applyAlignment="1" applyProtection="0">
      <alignment horizontal="center" vertical="center"/>
    </xf>
    <xf numFmtId="49" fontId="4" fillId="4" borderId="1" applyNumberFormat="1" applyFont="1" applyFill="1" applyBorder="1" applyAlignment="1" applyProtection="0">
      <alignment horizontal="center" vertical="center"/>
    </xf>
    <xf numFmtId="0" fontId="6" fillId="2" borderId="1" applyNumberFormat="1" applyFont="1" applyFill="1" applyBorder="1" applyAlignment="1" applyProtection="0">
      <alignment vertical="center"/>
    </xf>
    <xf numFmtId="49" fontId="6" fillId="2" borderId="1" applyNumberFormat="1" applyFont="1" applyFill="1" applyBorder="1" applyAlignment="1" applyProtection="0">
      <alignment vertical="center"/>
    </xf>
    <xf numFmtId="0" fontId="6" fillId="2" borderId="1" applyNumberFormat="0" applyFont="1" applyFill="1" applyBorder="1" applyAlignment="1" applyProtection="0">
      <alignment vertical="center"/>
    </xf>
    <xf numFmtId="49" fontId="6" fillId="2" borderId="1" applyNumberFormat="1" applyFont="1" applyFill="1" applyBorder="1" applyAlignment="1" applyProtection="0">
      <alignment vertical="center" wrapText="1"/>
    </xf>
    <xf numFmtId="59" fontId="6" fillId="2" borderId="1" applyNumberFormat="1" applyFont="1" applyFill="1" applyBorder="1" applyAlignment="1" applyProtection="0">
      <alignment vertical="center"/>
    </xf>
    <xf numFmtId="49" fontId="5" fillId="2" borderId="1" applyNumberFormat="1" applyFont="1" applyFill="1" applyBorder="1" applyAlignment="1" applyProtection="0">
      <alignment vertical="center"/>
    </xf>
    <xf numFmtId="0" fontId="6" fillId="2" borderId="1" applyNumberFormat="0" applyFont="1" applyFill="1" applyBorder="1" applyAlignment="1" applyProtection="0">
      <alignment vertical="center" wrapText="1"/>
    </xf>
    <xf numFmtId="0" fontId="5" fillId="2" borderId="1" applyNumberFormat="0" applyFont="1" applyFill="1" applyBorder="1" applyAlignment="1" applyProtection="0">
      <alignment vertical="center"/>
    </xf>
    <xf numFmtId="49" fontId="5" fillId="2" borderId="1" applyNumberFormat="1" applyFont="1" applyFill="1" applyBorder="1" applyAlignment="1" applyProtection="0">
      <alignment vertical="center" wrapText="1"/>
    </xf>
    <xf numFmtId="0" fontId="0" fillId="2" borderId="7" applyNumberFormat="0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vertical="center"/>
    </xf>
    <xf numFmtId="60" fontId="8" fillId="2" borderId="1" applyNumberFormat="1" applyFont="1" applyFill="1" applyBorder="1" applyAlignment="1" applyProtection="0">
      <alignment horizontal="right" vertical="center"/>
    </xf>
    <xf numFmtId="0" fontId="0" fillId="2" borderId="9" applyNumberFormat="0" applyFont="1" applyFill="1" applyBorder="1" applyAlignment="1" applyProtection="0">
      <alignment vertical="center"/>
    </xf>
    <xf numFmtId="0" fontId="0" fillId="2" borderId="10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c0c0"/>
      <rgbColor rgb="fffcf305"/>
      <rgbColor rgb="ffdd0806"/>
      <rgbColor rgb="ff0563c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44338</xdr:colOff>
      <xdr:row>0</xdr:row>
      <xdr:rowOff>67915</xdr:rowOff>
    </xdr:from>
    <xdr:to>
      <xdr:col>2</xdr:col>
      <xdr:colOff>103956</xdr:colOff>
      <xdr:row>0</xdr:row>
      <xdr:rowOff>451435</xdr:rowOff>
    </xdr:to>
    <xdr:pic>
      <xdr:nvPicPr>
        <xdr:cNvPr id="2" name="pcbway-400x400.jpg" descr="pcbway-400x400.jp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44338" y="67914"/>
          <a:ext cx="897819" cy="38352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en/products/detail/kyocera-avx/009176002884906/9658714" TargetMode="External"/><Relationship Id="rId2" Type="http://schemas.openxmlformats.org/officeDocument/2006/relationships/hyperlink" Target="https://www.digikey.com/en/products/detail/semtech-corporation/RCLAMP4041ZATFT/16212720?s=N4IgTCBcDaIEoGEAyBBAsgBQCwAYsEYAtFAFQDESQBdAXyA" TargetMode="External"/><Relationship Id="rId3" Type="http://schemas.openxmlformats.org/officeDocument/2006/relationships/hyperlink" Target="https://jlcpcb.com/parts/componentSearch?searchTxt=RNCF0402BTE10K0" TargetMode="External"/><Relationship Id="rId4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64"/>
  <sheetViews>
    <sheetView workbookViewId="0" showGridLines="0" defaultGridColor="1"/>
  </sheetViews>
  <sheetFormatPr defaultColWidth="6.16667" defaultRowHeight="14" customHeight="1" outlineLevelRow="0" outlineLevelCol="0"/>
  <cols>
    <col min="1" max="1" width="4.17188" style="1" customWidth="1"/>
    <col min="2" max="2" width="6.85156" style="1" customWidth="1"/>
    <col min="3" max="3" width="3.67188" style="1" customWidth="1"/>
    <col min="4" max="4" width="8.17188" style="1" customWidth="1"/>
    <col min="5" max="5" width="12.3516" style="1" customWidth="1"/>
    <col min="6" max="6" width="33.3516" style="1" customWidth="1"/>
    <col min="7" max="7" width="13.5" style="1" customWidth="1"/>
    <col min="8" max="8" width="17.6719" style="1" customWidth="1"/>
    <col min="9" max="9" width="12" style="1" customWidth="1"/>
    <col min="10" max="10" width="8" style="1" customWidth="1"/>
    <col min="11" max="11" width="10.6719" style="1" customWidth="1"/>
    <col min="12" max="12" width="17.3516" style="1" customWidth="1"/>
    <col min="13" max="15" width="9.35156" style="1" customWidth="1"/>
    <col min="16" max="16" width="13.8516" style="1" customWidth="1"/>
    <col min="17" max="20" width="6" style="1" customWidth="1"/>
    <col min="21" max="16384" width="6.17188" style="1" customWidth="1"/>
  </cols>
  <sheetData>
    <row r="1" ht="39.95" customHeight="1">
      <c r="A1" t="s" s="2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6"/>
      <c r="P1" s="7"/>
      <c r="Q1" s="8"/>
      <c r="R1" s="8"/>
      <c r="S1" s="8"/>
      <c r="T1" s="8"/>
    </row>
    <row r="2" ht="25.6" customHeight="1">
      <c r="A2" t="s" s="9">
        <v>1</v>
      </c>
      <c r="B2" t="s" s="10">
        <v>2</v>
      </c>
      <c r="C2" t="s" s="10">
        <v>3</v>
      </c>
      <c r="D2" t="s" s="9">
        <v>4</v>
      </c>
      <c r="E2" t="s" s="10">
        <v>5</v>
      </c>
      <c r="F2" t="s" s="9">
        <v>6</v>
      </c>
      <c r="G2" t="s" s="9">
        <v>7</v>
      </c>
      <c r="H2" t="s" s="10">
        <v>8</v>
      </c>
      <c r="I2" t="s" s="10">
        <v>9</v>
      </c>
      <c r="J2" t="s" s="10">
        <v>10</v>
      </c>
      <c r="K2" t="s" s="10">
        <v>11</v>
      </c>
      <c r="L2" t="s" s="10">
        <v>12</v>
      </c>
      <c r="M2" t="s" s="10">
        <v>13</v>
      </c>
      <c r="N2" t="s" s="10">
        <v>14</v>
      </c>
      <c r="O2" t="s" s="10">
        <v>15</v>
      </c>
      <c r="P2" s="7"/>
      <c r="Q2" s="8"/>
      <c r="R2" s="8"/>
      <c r="S2" s="8"/>
      <c r="T2" s="8"/>
    </row>
    <row r="3" ht="15" customHeight="1">
      <c r="A3" s="11">
        <v>1</v>
      </c>
      <c r="B3" t="s" s="12">
        <v>16</v>
      </c>
      <c r="C3" s="11">
        <v>3</v>
      </c>
      <c r="D3" s="13"/>
      <c r="E3" t="s" s="12">
        <v>17</v>
      </c>
      <c r="F3" t="s" s="14">
        <v>17</v>
      </c>
      <c r="G3" s="13"/>
      <c r="H3" t="s" s="12">
        <v>17</v>
      </c>
      <c r="I3" s="15">
        <v>0.768</v>
      </c>
      <c r="J3" s="15">
        <f>C3*I3*5</f>
        <v>11.52</v>
      </c>
      <c r="K3" t="s" s="12">
        <v>18</v>
      </c>
      <c r="L3" t="s" s="16">
        <v>19</v>
      </c>
      <c r="M3" s="17"/>
      <c r="N3" t="s" s="12">
        <v>20</v>
      </c>
      <c r="O3" s="13"/>
      <c r="P3" s="7"/>
      <c r="Q3" s="8"/>
      <c r="R3" s="8"/>
      <c r="S3" s="8"/>
      <c r="T3" s="8"/>
    </row>
    <row r="4" ht="15" customHeight="1">
      <c r="A4" s="11">
        <v>2</v>
      </c>
      <c r="B4" t="s" s="12">
        <v>21</v>
      </c>
      <c r="C4" s="11">
        <v>2</v>
      </c>
      <c r="D4" t="s" s="12">
        <v>22</v>
      </c>
      <c r="E4" t="s" s="12">
        <v>23</v>
      </c>
      <c r="F4" t="s" s="14">
        <v>23</v>
      </c>
      <c r="G4" t="s" s="12">
        <v>24</v>
      </c>
      <c r="H4" t="s" s="12">
        <v>25</v>
      </c>
      <c r="I4" s="15">
        <v>0.182</v>
      </c>
      <c r="J4" s="15">
        <f>C4*I4*5</f>
        <v>1.82</v>
      </c>
      <c r="K4" s="13"/>
      <c r="L4" s="18"/>
      <c r="M4" s="17"/>
      <c r="N4" s="13"/>
      <c r="O4" s="13"/>
      <c r="P4" s="7"/>
      <c r="Q4" s="8"/>
      <c r="R4" s="8"/>
      <c r="S4" s="8"/>
      <c r="T4" s="8"/>
    </row>
    <row r="5" ht="15" customHeight="1">
      <c r="A5" s="11">
        <v>3</v>
      </c>
      <c r="B5" t="s" s="12">
        <v>26</v>
      </c>
      <c r="C5" s="11">
        <v>7</v>
      </c>
      <c r="D5" t="s" s="12">
        <v>27</v>
      </c>
      <c r="E5" t="s" s="12">
        <v>28</v>
      </c>
      <c r="F5" t="s" s="14">
        <v>29</v>
      </c>
      <c r="G5" t="s" s="12">
        <v>30</v>
      </c>
      <c r="H5" t="s" s="12">
        <v>31</v>
      </c>
      <c r="I5" s="15">
        <v>0.037</v>
      </c>
      <c r="J5" s="15">
        <f>C5*I5*5</f>
        <v>1.295</v>
      </c>
      <c r="K5" s="13"/>
      <c r="L5" s="18"/>
      <c r="M5" s="17"/>
      <c r="N5" s="13"/>
      <c r="O5" s="13"/>
      <c r="P5" s="7"/>
      <c r="Q5" s="8"/>
      <c r="R5" s="8"/>
      <c r="S5" s="8"/>
      <c r="T5" s="8"/>
    </row>
    <row r="6" ht="15" customHeight="1">
      <c r="A6" s="11">
        <v>4</v>
      </c>
      <c r="B6" t="s" s="12">
        <v>32</v>
      </c>
      <c r="C6" s="11">
        <v>4</v>
      </c>
      <c r="D6" t="s" s="12">
        <v>33</v>
      </c>
      <c r="E6" t="s" s="12">
        <v>34</v>
      </c>
      <c r="F6" t="s" s="14">
        <v>35</v>
      </c>
      <c r="G6" t="s" s="12">
        <v>36</v>
      </c>
      <c r="H6" t="s" s="12">
        <v>31</v>
      </c>
      <c r="I6" s="15">
        <v>0.022</v>
      </c>
      <c r="J6" s="15">
        <f>C6*I6*5</f>
        <v>0.44</v>
      </c>
      <c r="K6" s="13"/>
      <c r="L6" s="18"/>
      <c r="M6" s="17"/>
      <c r="N6" s="13"/>
      <c r="O6" s="13"/>
      <c r="P6" s="7"/>
      <c r="Q6" s="8"/>
      <c r="R6" s="8"/>
      <c r="S6" s="8"/>
      <c r="T6" s="8"/>
    </row>
    <row r="7" ht="15" customHeight="1">
      <c r="A7" s="11">
        <v>5</v>
      </c>
      <c r="B7" t="s" s="12">
        <v>37</v>
      </c>
      <c r="C7" s="11">
        <v>1</v>
      </c>
      <c r="D7" t="s" s="12">
        <v>38</v>
      </c>
      <c r="E7" t="s" s="12">
        <v>39</v>
      </c>
      <c r="F7" t="s" s="14">
        <v>40</v>
      </c>
      <c r="G7" t="s" s="12">
        <v>41</v>
      </c>
      <c r="H7" t="s" s="12">
        <v>42</v>
      </c>
      <c r="I7" s="15">
        <v>0.042</v>
      </c>
      <c r="J7" s="15">
        <f>C7*I7*5</f>
        <v>0.21</v>
      </c>
      <c r="K7" s="13"/>
      <c r="L7" s="18"/>
      <c r="M7" s="17"/>
      <c r="N7" s="13"/>
      <c r="O7" s="13"/>
      <c r="P7" s="7"/>
      <c r="Q7" s="8"/>
      <c r="R7" s="8"/>
      <c r="S7" s="8"/>
      <c r="T7" s="8"/>
    </row>
    <row r="8" ht="15" customHeight="1">
      <c r="A8" s="11">
        <v>6</v>
      </c>
      <c r="B8" t="s" s="12">
        <v>43</v>
      </c>
      <c r="C8" s="11">
        <v>1</v>
      </c>
      <c r="D8" t="s" s="12">
        <v>44</v>
      </c>
      <c r="E8" t="s" s="12">
        <v>45</v>
      </c>
      <c r="F8" t="s" s="14">
        <v>29</v>
      </c>
      <c r="G8" t="s" s="12">
        <v>46</v>
      </c>
      <c r="H8" t="s" s="12">
        <v>42</v>
      </c>
      <c r="I8" s="15">
        <v>0.101</v>
      </c>
      <c r="J8" s="15">
        <f>C8*I8*5</f>
        <v>0.505</v>
      </c>
      <c r="K8" s="13"/>
      <c r="L8" s="18"/>
      <c r="M8" s="17"/>
      <c r="N8" s="13"/>
      <c r="O8" s="13"/>
      <c r="P8" s="7"/>
      <c r="Q8" s="8"/>
      <c r="R8" s="8"/>
      <c r="S8" s="8"/>
      <c r="T8" s="8"/>
    </row>
    <row r="9" ht="15" customHeight="1">
      <c r="A9" s="11">
        <v>7</v>
      </c>
      <c r="B9" t="s" s="12">
        <v>47</v>
      </c>
      <c r="C9" s="11">
        <v>1</v>
      </c>
      <c r="D9" t="s" s="12">
        <v>48</v>
      </c>
      <c r="E9" t="s" s="12">
        <v>49</v>
      </c>
      <c r="F9" t="s" s="14">
        <v>50</v>
      </c>
      <c r="G9" t="s" s="12">
        <v>51</v>
      </c>
      <c r="H9" t="s" s="12">
        <v>31</v>
      </c>
      <c r="I9" s="15">
        <v>0.126</v>
      </c>
      <c r="J9" s="15">
        <f>C9*I9*5</f>
        <v>0.63</v>
      </c>
      <c r="K9" s="13"/>
      <c r="L9" s="18"/>
      <c r="M9" s="17"/>
      <c r="N9" s="13"/>
      <c r="O9" s="13"/>
      <c r="P9" s="7"/>
      <c r="Q9" s="8"/>
      <c r="R9" s="8"/>
      <c r="S9" s="8"/>
      <c r="T9" s="8"/>
    </row>
    <row r="10" ht="15" customHeight="1">
      <c r="A10" s="11">
        <v>8</v>
      </c>
      <c r="B10" t="s" s="12">
        <v>52</v>
      </c>
      <c r="C10" s="11">
        <v>1</v>
      </c>
      <c r="D10" t="s" s="12">
        <v>53</v>
      </c>
      <c r="E10" t="s" s="12">
        <v>54</v>
      </c>
      <c r="F10" t="s" s="14">
        <v>55</v>
      </c>
      <c r="G10" t="s" s="12">
        <v>56</v>
      </c>
      <c r="H10" t="s" s="12">
        <v>57</v>
      </c>
      <c r="I10" s="15">
        <v>0.173</v>
      </c>
      <c r="J10" s="15">
        <f>C10*I10*5</f>
        <v>0.865</v>
      </c>
      <c r="K10" s="13"/>
      <c r="L10" s="18"/>
      <c r="M10" s="17"/>
      <c r="N10" s="13"/>
      <c r="O10" s="13"/>
      <c r="P10" s="7"/>
      <c r="Q10" s="8"/>
      <c r="R10" s="8"/>
      <c r="S10" s="8"/>
      <c r="T10" s="8"/>
    </row>
    <row r="11" ht="15" customHeight="1">
      <c r="A11" s="11">
        <v>9</v>
      </c>
      <c r="B11" t="s" s="12">
        <v>58</v>
      </c>
      <c r="C11" s="11">
        <v>1</v>
      </c>
      <c r="D11" t="s" s="12">
        <v>59</v>
      </c>
      <c r="E11" t="s" s="12">
        <v>60</v>
      </c>
      <c r="F11" t="s" s="14">
        <v>60</v>
      </c>
      <c r="G11" t="s" s="12">
        <v>61</v>
      </c>
      <c r="H11" t="s" s="12">
        <v>62</v>
      </c>
      <c r="I11" s="15">
        <v>0.184</v>
      </c>
      <c r="J11" s="15">
        <f>C11*I11*5</f>
        <v>0.92</v>
      </c>
      <c r="K11" s="13"/>
      <c r="L11" s="18"/>
      <c r="M11" s="17"/>
      <c r="N11" s="13"/>
      <c r="O11" s="13"/>
      <c r="P11" s="7"/>
      <c r="Q11" s="8"/>
      <c r="R11" s="8"/>
      <c r="S11" s="8"/>
      <c r="T11" s="8"/>
    </row>
    <row r="12" ht="15" customHeight="1">
      <c r="A12" s="11">
        <v>10</v>
      </c>
      <c r="B12" t="s" s="12">
        <v>63</v>
      </c>
      <c r="C12" s="11">
        <v>2</v>
      </c>
      <c r="D12" s="13"/>
      <c r="E12" t="s" s="12">
        <v>64</v>
      </c>
      <c r="F12" t="s" s="14">
        <v>64</v>
      </c>
      <c r="G12" s="13"/>
      <c r="H12" t="s" s="12">
        <v>65</v>
      </c>
      <c r="I12" s="15">
        <v>0.22</v>
      </c>
      <c r="J12" s="15">
        <f>C12*I12*5</f>
        <v>2.2</v>
      </c>
      <c r="K12" t="s" s="12">
        <v>18</v>
      </c>
      <c r="L12" s="18"/>
      <c r="M12" s="17"/>
      <c r="N12" t="s" s="12">
        <v>66</v>
      </c>
      <c r="O12" s="13"/>
      <c r="P12" s="7"/>
      <c r="Q12" s="8"/>
      <c r="R12" s="8"/>
      <c r="S12" s="8"/>
      <c r="T12" s="8"/>
    </row>
    <row r="13" ht="15" customHeight="1">
      <c r="A13" s="11">
        <v>11</v>
      </c>
      <c r="B13" t="s" s="12">
        <v>67</v>
      </c>
      <c r="C13" s="11">
        <v>1</v>
      </c>
      <c r="D13" t="s" s="12">
        <v>68</v>
      </c>
      <c r="E13" t="s" s="12">
        <v>69</v>
      </c>
      <c r="F13" t="s" s="14">
        <v>69</v>
      </c>
      <c r="G13" t="s" s="12">
        <v>70</v>
      </c>
      <c r="H13" t="s" s="12">
        <v>71</v>
      </c>
      <c r="I13" s="15">
        <v>0.133</v>
      </c>
      <c r="J13" s="15">
        <f>C13*I13*5</f>
        <v>0.665</v>
      </c>
      <c r="K13" s="13"/>
      <c r="L13" s="18"/>
      <c r="M13" s="17"/>
      <c r="N13" s="13"/>
      <c r="O13" s="13"/>
      <c r="P13" s="7"/>
      <c r="Q13" s="8"/>
      <c r="R13" s="8"/>
      <c r="S13" s="8"/>
      <c r="T13" s="8"/>
    </row>
    <row r="14" ht="15" customHeight="1">
      <c r="A14" s="11">
        <v>12</v>
      </c>
      <c r="B14" t="s" s="12">
        <v>72</v>
      </c>
      <c r="C14" s="11">
        <v>1</v>
      </c>
      <c r="D14" t="s" s="12">
        <v>73</v>
      </c>
      <c r="E14" t="s" s="12">
        <v>74</v>
      </c>
      <c r="F14" t="s" s="14">
        <v>74</v>
      </c>
      <c r="G14" t="s" s="12">
        <v>75</v>
      </c>
      <c r="H14" t="s" s="12">
        <v>76</v>
      </c>
      <c r="I14" s="15">
        <v>0.106</v>
      </c>
      <c r="J14" s="15">
        <f>C14*I14*5</f>
        <v>0.53</v>
      </c>
      <c r="K14" s="13"/>
      <c r="L14" s="18"/>
      <c r="M14" s="17"/>
      <c r="N14" s="13"/>
      <c r="O14" s="13"/>
      <c r="P14" s="7"/>
      <c r="Q14" s="8"/>
      <c r="R14" s="8"/>
      <c r="S14" s="8"/>
      <c r="T14" s="8"/>
    </row>
    <row r="15" ht="15" customHeight="1">
      <c r="A15" s="11">
        <v>13</v>
      </c>
      <c r="B15" t="s" s="12">
        <v>77</v>
      </c>
      <c r="C15" s="11">
        <v>1</v>
      </c>
      <c r="D15" t="s" s="12">
        <v>78</v>
      </c>
      <c r="E15" t="s" s="12">
        <v>79</v>
      </c>
      <c r="F15" t="s" s="14">
        <v>80</v>
      </c>
      <c r="G15" t="s" s="12">
        <v>81</v>
      </c>
      <c r="H15" t="s" s="12">
        <v>82</v>
      </c>
      <c r="I15" s="15">
        <v>0.317</v>
      </c>
      <c r="J15" s="15">
        <f>C15*I15*5</f>
        <v>1.585</v>
      </c>
      <c r="K15" s="13"/>
      <c r="L15" s="18"/>
      <c r="M15" s="17"/>
      <c r="N15" s="13"/>
      <c r="O15" s="13"/>
      <c r="P15" s="7"/>
      <c r="Q15" s="8"/>
      <c r="R15" s="8"/>
      <c r="S15" s="8"/>
      <c r="T15" s="8"/>
    </row>
    <row r="16" ht="15" customHeight="1">
      <c r="A16" s="11">
        <v>14</v>
      </c>
      <c r="B16" t="s" s="12">
        <v>83</v>
      </c>
      <c r="C16" s="11">
        <v>2</v>
      </c>
      <c r="D16" t="s" s="12">
        <v>84</v>
      </c>
      <c r="E16" t="s" s="12">
        <v>85</v>
      </c>
      <c r="F16" t="s" s="14">
        <v>86</v>
      </c>
      <c r="G16" t="s" s="12">
        <v>87</v>
      </c>
      <c r="H16" t="s" s="12">
        <v>88</v>
      </c>
      <c r="I16" s="15">
        <v>0.014</v>
      </c>
      <c r="J16" s="15">
        <f>C16*I16*5</f>
        <v>0.14</v>
      </c>
      <c r="K16" s="13"/>
      <c r="L16" s="18"/>
      <c r="M16" s="17"/>
      <c r="N16" s="13"/>
      <c r="O16" s="13"/>
      <c r="P16" s="7"/>
      <c r="Q16" s="8"/>
      <c r="R16" s="8"/>
      <c r="S16" s="8"/>
      <c r="T16" s="8"/>
    </row>
    <row r="17" ht="15" customHeight="1">
      <c r="A17" s="11">
        <v>15</v>
      </c>
      <c r="B17" t="s" s="12">
        <v>89</v>
      </c>
      <c r="C17" s="11">
        <v>1</v>
      </c>
      <c r="D17" t="s" s="12">
        <v>90</v>
      </c>
      <c r="E17" t="s" s="12">
        <v>91</v>
      </c>
      <c r="F17" t="s" s="14">
        <v>91</v>
      </c>
      <c r="G17" t="s" s="12">
        <v>92</v>
      </c>
      <c r="H17" t="s" s="12">
        <v>93</v>
      </c>
      <c r="I17" s="15">
        <v>0.073</v>
      </c>
      <c r="J17" s="15">
        <f>C17*I17*5</f>
        <v>0.365</v>
      </c>
      <c r="K17" s="13"/>
      <c r="L17" s="18"/>
      <c r="M17" s="17"/>
      <c r="N17" s="13"/>
      <c r="O17" s="13"/>
      <c r="P17" s="7"/>
      <c r="Q17" s="8"/>
      <c r="R17" s="8"/>
      <c r="S17" s="8"/>
      <c r="T17" s="8"/>
    </row>
    <row r="18" ht="15" customHeight="1">
      <c r="A18" s="11">
        <v>16</v>
      </c>
      <c r="B18" t="s" s="12">
        <v>94</v>
      </c>
      <c r="C18" s="11">
        <v>1</v>
      </c>
      <c r="D18" t="s" s="12">
        <v>95</v>
      </c>
      <c r="E18" t="s" s="12">
        <v>96</v>
      </c>
      <c r="F18" t="s" s="14">
        <v>97</v>
      </c>
      <c r="G18" t="s" s="12">
        <v>98</v>
      </c>
      <c r="H18" t="s" s="12">
        <v>99</v>
      </c>
      <c r="I18" s="15">
        <v>0.154</v>
      </c>
      <c r="J18" s="15">
        <f>C18*I18*5</f>
        <v>0.77</v>
      </c>
      <c r="K18" s="13"/>
      <c r="L18" s="18"/>
      <c r="M18" s="17"/>
      <c r="N18" s="13"/>
      <c r="O18" s="13"/>
      <c r="P18" s="7"/>
      <c r="Q18" s="8"/>
      <c r="R18" s="8"/>
      <c r="S18" s="8"/>
      <c r="T18" s="8"/>
    </row>
    <row r="19" ht="15" customHeight="1">
      <c r="A19" s="11">
        <v>17</v>
      </c>
      <c r="B19" t="s" s="12">
        <v>100</v>
      </c>
      <c r="C19" s="11">
        <v>3</v>
      </c>
      <c r="D19" t="s" s="12">
        <v>95</v>
      </c>
      <c r="E19" t="s" s="12">
        <v>96</v>
      </c>
      <c r="F19" t="s" s="14">
        <v>96</v>
      </c>
      <c r="G19" t="s" s="12">
        <v>98</v>
      </c>
      <c r="H19" t="s" s="12">
        <v>99</v>
      </c>
      <c r="I19" s="15">
        <v>0.103</v>
      </c>
      <c r="J19" s="15">
        <f>C19*I19*5</f>
        <v>1.545</v>
      </c>
      <c r="K19" s="13"/>
      <c r="L19" s="18"/>
      <c r="M19" s="17"/>
      <c r="N19" s="13"/>
      <c r="O19" s="13"/>
      <c r="P19" s="7"/>
      <c r="Q19" s="8"/>
      <c r="R19" s="8"/>
      <c r="S19" s="8"/>
      <c r="T19" s="8"/>
    </row>
    <row r="20" ht="15" customHeight="1">
      <c r="A20" s="11">
        <v>18</v>
      </c>
      <c r="B20" t="s" s="12">
        <v>101</v>
      </c>
      <c r="C20" s="11">
        <v>4</v>
      </c>
      <c r="D20" t="s" s="12">
        <v>102</v>
      </c>
      <c r="E20" t="s" s="12">
        <v>103</v>
      </c>
      <c r="F20" t="s" s="14">
        <v>104</v>
      </c>
      <c r="G20" t="s" s="12">
        <v>105</v>
      </c>
      <c r="H20" t="s" s="12">
        <v>106</v>
      </c>
      <c r="I20" s="15">
        <v>0.339</v>
      </c>
      <c r="J20" s="15">
        <f>C20*I20*5</f>
        <v>6.78</v>
      </c>
      <c r="K20" t="s" s="12">
        <v>18</v>
      </c>
      <c r="L20" s="18"/>
      <c r="M20" s="17"/>
      <c r="N20" t="s" s="12">
        <v>107</v>
      </c>
      <c r="O20" s="13"/>
      <c r="P20" s="7"/>
      <c r="Q20" s="8"/>
      <c r="R20" s="8"/>
      <c r="S20" s="8"/>
      <c r="T20" s="8"/>
    </row>
    <row r="21" ht="15" customHeight="1">
      <c r="A21" s="11">
        <v>19</v>
      </c>
      <c r="B21" t="s" s="12">
        <v>108</v>
      </c>
      <c r="C21" s="11">
        <v>1</v>
      </c>
      <c r="D21" t="s" s="12">
        <v>109</v>
      </c>
      <c r="E21" t="s" s="12">
        <v>110</v>
      </c>
      <c r="F21" t="s" s="14">
        <v>111</v>
      </c>
      <c r="G21" t="s" s="12">
        <v>112</v>
      </c>
      <c r="H21" t="s" s="12">
        <v>106</v>
      </c>
      <c r="I21" s="15">
        <v>0.139</v>
      </c>
      <c r="J21" s="15">
        <f>C21*I21*5</f>
        <v>0.695</v>
      </c>
      <c r="K21" s="13"/>
      <c r="L21" s="18"/>
      <c r="M21" s="17"/>
      <c r="N21" s="13"/>
      <c r="O21" s="13"/>
      <c r="P21" s="7"/>
      <c r="Q21" s="8"/>
      <c r="R21" s="8"/>
      <c r="S21" s="8"/>
      <c r="T21" s="8"/>
    </row>
    <row r="22" ht="15" customHeight="1">
      <c r="A22" s="11">
        <v>20</v>
      </c>
      <c r="B22" t="s" s="12">
        <v>113</v>
      </c>
      <c r="C22" s="11">
        <v>1</v>
      </c>
      <c r="D22" t="s" s="12">
        <v>114</v>
      </c>
      <c r="E22" t="s" s="12">
        <v>115</v>
      </c>
      <c r="F22" t="s" s="14">
        <v>116</v>
      </c>
      <c r="G22" t="s" s="12">
        <v>117</v>
      </c>
      <c r="H22" t="s" s="12">
        <v>106</v>
      </c>
      <c r="I22" s="15">
        <v>0.132</v>
      </c>
      <c r="J22" s="15">
        <f>C22*I22*5</f>
        <v>0.66</v>
      </c>
      <c r="K22" s="13"/>
      <c r="L22" s="18"/>
      <c r="M22" s="17"/>
      <c r="N22" s="13"/>
      <c r="O22" s="13"/>
      <c r="P22" s="7"/>
      <c r="Q22" s="8"/>
      <c r="R22" s="8"/>
      <c r="S22" s="8"/>
      <c r="T22" s="8"/>
    </row>
    <row r="23" ht="15" customHeight="1">
      <c r="A23" s="11">
        <v>21</v>
      </c>
      <c r="B23" t="s" s="12">
        <v>118</v>
      </c>
      <c r="C23" s="11">
        <v>7</v>
      </c>
      <c r="D23" t="s" s="12">
        <v>119</v>
      </c>
      <c r="E23" t="s" s="12">
        <v>120</v>
      </c>
      <c r="F23" t="s" s="14">
        <v>121</v>
      </c>
      <c r="G23" t="s" s="12">
        <v>122</v>
      </c>
      <c r="H23" t="s" s="12">
        <v>123</v>
      </c>
      <c r="I23" s="15">
        <v>0.003</v>
      </c>
      <c r="J23" s="15">
        <f>C23*I23*5</f>
        <v>0.105</v>
      </c>
      <c r="K23" s="13"/>
      <c r="L23" s="18"/>
      <c r="M23" s="17"/>
      <c r="N23" s="13"/>
      <c r="O23" s="13"/>
      <c r="P23" s="7"/>
      <c r="Q23" s="8"/>
      <c r="R23" s="8"/>
      <c r="S23" s="8"/>
      <c r="T23" s="8"/>
    </row>
    <row r="24" ht="15" customHeight="1">
      <c r="A24" s="11">
        <v>22</v>
      </c>
      <c r="B24" t="s" s="12">
        <v>124</v>
      </c>
      <c r="C24" s="11">
        <v>2</v>
      </c>
      <c r="D24" s="13"/>
      <c r="E24" t="s" s="12">
        <v>125</v>
      </c>
      <c r="F24" t="s" s="14">
        <v>126</v>
      </c>
      <c r="G24" t="s" s="12">
        <v>127</v>
      </c>
      <c r="H24" t="s" s="12">
        <v>106</v>
      </c>
      <c r="I24" s="15">
        <v>0.006</v>
      </c>
      <c r="J24" s="15">
        <f>C24*I24*5</f>
        <v>0.06</v>
      </c>
      <c r="K24" s="13"/>
      <c r="L24" s="18"/>
      <c r="M24" s="17"/>
      <c r="N24" s="13"/>
      <c r="O24" s="13"/>
      <c r="P24" s="7"/>
      <c r="Q24" s="8"/>
      <c r="R24" s="8"/>
      <c r="S24" s="8"/>
      <c r="T24" s="8"/>
    </row>
    <row r="25" ht="15" customHeight="1">
      <c r="A25" s="11">
        <v>23</v>
      </c>
      <c r="B25" t="s" s="12">
        <v>128</v>
      </c>
      <c r="C25" s="11">
        <v>1</v>
      </c>
      <c r="D25" t="s" s="12">
        <v>129</v>
      </c>
      <c r="E25" t="s" s="12">
        <v>130</v>
      </c>
      <c r="F25" t="s" s="14">
        <v>131</v>
      </c>
      <c r="G25" t="s" s="12">
        <v>132</v>
      </c>
      <c r="H25" t="s" s="12">
        <v>123</v>
      </c>
      <c r="I25" s="15">
        <v>0.08400000000000001</v>
      </c>
      <c r="J25" s="15">
        <f>C25*I25*5</f>
        <v>0.42</v>
      </c>
      <c r="K25" s="13"/>
      <c r="L25" s="18"/>
      <c r="M25" s="17"/>
      <c r="N25" s="13"/>
      <c r="O25" s="13"/>
      <c r="P25" s="7"/>
      <c r="Q25" s="8"/>
      <c r="R25" s="8"/>
      <c r="S25" s="8"/>
      <c r="T25" s="8"/>
    </row>
    <row r="26" ht="15" customHeight="1">
      <c r="A26" s="11">
        <v>24</v>
      </c>
      <c r="B26" t="s" s="12">
        <v>133</v>
      </c>
      <c r="C26" s="11">
        <v>2</v>
      </c>
      <c r="D26" t="s" s="12">
        <v>134</v>
      </c>
      <c r="E26" t="s" s="12">
        <v>135</v>
      </c>
      <c r="F26" t="s" s="14">
        <v>136</v>
      </c>
      <c r="G26" t="s" s="12">
        <v>137</v>
      </c>
      <c r="H26" t="s" s="12">
        <v>123</v>
      </c>
      <c r="I26" s="15">
        <v>0.014</v>
      </c>
      <c r="J26" s="15">
        <f>C26*I26*5</f>
        <v>0.14</v>
      </c>
      <c r="K26" s="13"/>
      <c r="L26" s="18"/>
      <c r="M26" s="17"/>
      <c r="N26" s="13"/>
      <c r="O26" s="13"/>
      <c r="P26" s="7"/>
      <c r="Q26" s="8"/>
      <c r="R26" s="8"/>
      <c r="S26" s="8"/>
      <c r="T26" s="8"/>
    </row>
    <row r="27" ht="15" customHeight="1">
      <c r="A27" s="11">
        <v>25</v>
      </c>
      <c r="B27" t="s" s="12">
        <v>138</v>
      </c>
      <c r="C27" s="11">
        <v>1</v>
      </c>
      <c r="D27" t="s" s="12">
        <v>139</v>
      </c>
      <c r="E27" t="s" s="12">
        <v>140</v>
      </c>
      <c r="F27" t="s" s="14">
        <v>141</v>
      </c>
      <c r="G27" t="s" s="12">
        <v>142</v>
      </c>
      <c r="H27" t="s" s="12">
        <v>106</v>
      </c>
      <c r="I27" s="15">
        <v>0.015</v>
      </c>
      <c r="J27" s="15">
        <f>C27*I27*5</f>
        <v>0.075</v>
      </c>
      <c r="K27" s="13"/>
      <c r="L27" s="18"/>
      <c r="M27" s="17"/>
      <c r="N27" s="13"/>
      <c r="O27" s="13"/>
      <c r="P27" s="7"/>
      <c r="Q27" s="8"/>
      <c r="R27" s="8"/>
      <c r="S27" s="8"/>
      <c r="T27" s="8"/>
    </row>
    <row r="28" ht="15" customHeight="1">
      <c r="A28" s="11">
        <v>26</v>
      </c>
      <c r="B28" t="s" s="12">
        <v>143</v>
      </c>
      <c r="C28" s="11">
        <v>1</v>
      </c>
      <c r="D28" s="13"/>
      <c r="E28" t="s" s="12">
        <v>144</v>
      </c>
      <c r="F28" t="s" s="14">
        <v>145</v>
      </c>
      <c r="G28" t="s" s="12">
        <v>146</v>
      </c>
      <c r="H28" t="s" s="12">
        <v>123</v>
      </c>
      <c r="I28" s="15">
        <v>0.045</v>
      </c>
      <c r="J28" s="15">
        <f>C28*I28*5</f>
        <v>0.225</v>
      </c>
      <c r="K28" s="13"/>
      <c r="L28" s="18"/>
      <c r="M28" s="17"/>
      <c r="N28" s="13"/>
      <c r="O28" s="13"/>
      <c r="P28" s="7"/>
      <c r="Q28" s="8"/>
      <c r="R28" s="8"/>
      <c r="S28" s="8"/>
      <c r="T28" s="8"/>
    </row>
    <row r="29" ht="15" customHeight="1">
      <c r="A29" s="11">
        <v>27</v>
      </c>
      <c r="B29" t="s" s="12">
        <v>147</v>
      </c>
      <c r="C29" s="11">
        <v>2</v>
      </c>
      <c r="D29" s="13"/>
      <c r="E29" t="s" s="12">
        <v>148</v>
      </c>
      <c r="F29" t="s" s="14">
        <v>149</v>
      </c>
      <c r="G29" t="s" s="12">
        <v>150</v>
      </c>
      <c r="H29" t="s" s="12">
        <v>106</v>
      </c>
      <c r="I29" s="15">
        <v>0.021</v>
      </c>
      <c r="J29" s="15">
        <f>C29*I29*5</f>
        <v>0.21</v>
      </c>
      <c r="K29" s="13"/>
      <c r="L29" s="18"/>
      <c r="M29" s="17"/>
      <c r="N29" s="13"/>
      <c r="O29" s="13"/>
      <c r="P29" s="7"/>
      <c r="Q29" s="8"/>
      <c r="R29" s="8"/>
      <c r="S29" s="8"/>
      <c r="T29" s="8"/>
    </row>
    <row r="30" ht="15" customHeight="1">
      <c r="A30" s="11">
        <v>28</v>
      </c>
      <c r="B30" t="s" s="12">
        <v>151</v>
      </c>
      <c r="C30" s="11">
        <v>1</v>
      </c>
      <c r="D30" t="s" s="12">
        <v>119</v>
      </c>
      <c r="E30" t="s" s="12">
        <v>152</v>
      </c>
      <c r="F30" t="s" s="14">
        <v>153</v>
      </c>
      <c r="G30" t="s" s="12">
        <v>154</v>
      </c>
      <c r="H30" t="s" s="12">
        <v>106</v>
      </c>
      <c r="I30" s="15">
        <v>0.013</v>
      </c>
      <c r="J30" s="15">
        <f>C30*I30*5</f>
        <v>0.065</v>
      </c>
      <c r="K30" s="13"/>
      <c r="L30" s="18"/>
      <c r="M30" s="17"/>
      <c r="N30" s="13"/>
      <c r="O30" s="13"/>
      <c r="P30" s="7"/>
      <c r="Q30" s="8"/>
      <c r="R30" s="8"/>
      <c r="S30" s="8"/>
      <c r="T30" s="8"/>
    </row>
    <row r="31" ht="15" customHeight="1">
      <c r="A31" s="11">
        <v>29</v>
      </c>
      <c r="B31" t="s" s="12">
        <v>155</v>
      </c>
      <c r="C31" s="11">
        <v>1</v>
      </c>
      <c r="D31" t="s" s="12">
        <v>134</v>
      </c>
      <c r="E31" t="s" s="12">
        <v>156</v>
      </c>
      <c r="F31" t="s" s="14">
        <v>157</v>
      </c>
      <c r="G31" t="s" s="12">
        <v>158</v>
      </c>
      <c r="H31" t="s" s="12">
        <v>123</v>
      </c>
      <c r="I31" s="15">
        <v>0.016</v>
      </c>
      <c r="J31" s="15">
        <f>C31*I31*5</f>
        <v>0.08</v>
      </c>
      <c r="K31" s="13"/>
      <c r="L31" s="18"/>
      <c r="M31" s="17"/>
      <c r="N31" s="13"/>
      <c r="O31" s="13"/>
      <c r="P31" s="7"/>
      <c r="Q31" s="8"/>
      <c r="R31" s="8"/>
      <c r="S31" s="8"/>
      <c r="T31" s="8"/>
    </row>
    <row r="32" ht="15" customHeight="1">
      <c r="A32" s="11">
        <v>30</v>
      </c>
      <c r="B32" t="s" s="12">
        <v>159</v>
      </c>
      <c r="C32" s="11">
        <v>3</v>
      </c>
      <c r="D32" t="s" s="12">
        <v>114</v>
      </c>
      <c r="E32" t="s" s="12">
        <v>160</v>
      </c>
      <c r="F32" t="s" s="14">
        <v>161</v>
      </c>
      <c r="G32" t="s" s="12">
        <v>162</v>
      </c>
      <c r="H32" t="s" s="12">
        <v>106</v>
      </c>
      <c r="I32" s="15">
        <v>0.033</v>
      </c>
      <c r="J32" s="15">
        <f>C32*I32*5</f>
        <v>0.495</v>
      </c>
      <c r="K32" s="13"/>
      <c r="L32" s="18"/>
      <c r="M32" s="17"/>
      <c r="N32" s="13"/>
      <c r="O32" s="13"/>
      <c r="P32" s="7"/>
      <c r="Q32" s="8"/>
      <c r="R32" s="8"/>
      <c r="S32" s="8"/>
      <c r="T32" s="8"/>
    </row>
    <row r="33" ht="15" customHeight="1">
      <c r="A33" s="11">
        <v>31</v>
      </c>
      <c r="B33" t="s" s="12">
        <v>163</v>
      </c>
      <c r="C33" s="11">
        <v>2</v>
      </c>
      <c r="D33" t="s" s="12">
        <v>164</v>
      </c>
      <c r="E33" t="s" s="12">
        <v>165</v>
      </c>
      <c r="F33" t="s" s="14">
        <v>166</v>
      </c>
      <c r="G33" t="s" s="12">
        <v>167</v>
      </c>
      <c r="H33" t="s" s="12">
        <v>106</v>
      </c>
      <c r="I33" s="15">
        <v>0.005</v>
      </c>
      <c r="J33" s="15">
        <f>C33*I33*5</f>
        <v>0.05</v>
      </c>
      <c r="K33" s="13"/>
      <c r="L33" s="18"/>
      <c r="M33" s="17"/>
      <c r="N33" s="13"/>
      <c r="O33" s="13"/>
      <c r="P33" s="7"/>
      <c r="Q33" s="8"/>
      <c r="R33" s="8"/>
      <c r="S33" s="8"/>
      <c r="T33" s="8"/>
    </row>
    <row r="34" ht="15" customHeight="1">
      <c r="A34" s="11">
        <v>32</v>
      </c>
      <c r="B34" t="s" s="12">
        <v>168</v>
      </c>
      <c r="C34" s="11">
        <v>2</v>
      </c>
      <c r="D34" s="13"/>
      <c r="E34" t="s" s="12">
        <v>144</v>
      </c>
      <c r="F34" t="s" s="14">
        <v>145</v>
      </c>
      <c r="G34" t="s" s="12">
        <v>146</v>
      </c>
      <c r="H34" t="s" s="12">
        <v>123</v>
      </c>
      <c r="I34" s="15">
        <v>0.022</v>
      </c>
      <c r="J34" s="15">
        <f>C34*I34*5</f>
        <v>0.22</v>
      </c>
      <c r="K34" s="13"/>
      <c r="L34" s="18"/>
      <c r="M34" s="17"/>
      <c r="N34" s="13"/>
      <c r="O34" s="13"/>
      <c r="P34" s="7"/>
      <c r="Q34" s="8"/>
      <c r="R34" s="8"/>
      <c r="S34" s="8"/>
      <c r="T34" s="8"/>
    </row>
    <row r="35" ht="15" customHeight="1">
      <c r="A35" s="11">
        <v>33</v>
      </c>
      <c r="B35" t="s" s="12">
        <v>169</v>
      </c>
      <c r="C35" s="11">
        <v>1</v>
      </c>
      <c r="D35" t="s" s="12">
        <v>119</v>
      </c>
      <c r="E35" t="s" s="12">
        <v>152</v>
      </c>
      <c r="F35" t="s" s="14">
        <v>170</v>
      </c>
      <c r="G35" t="s" s="12">
        <v>154</v>
      </c>
      <c r="H35" t="s" s="12">
        <v>106</v>
      </c>
      <c r="I35" s="15">
        <v>0.013</v>
      </c>
      <c r="J35" s="15">
        <f>C35*I35*5</f>
        <v>0.065</v>
      </c>
      <c r="K35" s="13"/>
      <c r="L35" s="18"/>
      <c r="M35" s="17"/>
      <c r="N35" s="13"/>
      <c r="O35" s="13"/>
      <c r="P35" s="7"/>
      <c r="Q35" s="8"/>
      <c r="R35" s="8"/>
      <c r="S35" s="8"/>
      <c r="T35" s="8"/>
    </row>
    <row r="36" ht="15" customHeight="1">
      <c r="A36" s="11">
        <v>34</v>
      </c>
      <c r="B36" t="s" s="12">
        <v>171</v>
      </c>
      <c r="C36" s="11">
        <v>1</v>
      </c>
      <c r="D36" t="s" s="12">
        <v>114</v>
      </c>
      <c r="E36" t="s" s="12">
        <v>172</v>
      </c>
      <c r="F36" t="s" s="14">
        <v>173</v>
      </c>
      <c r="G36" t="s" s="12">
        <v>174</v>
      </c>
      <c r="H36" t="s" s="12">
        <v>106</v>
      </c>
      <c r="I36" s="15">
        <v>0.116</v>
      </c>
      <c r="J36" s="15">
        <f>C36*I36*5</f>
        <v>0.58</v>
      </c>
      <c r="K36" s="13"/>
      <c r="L36" s="18"/>
      <c r="M36" s="17"/>
      <c r="N36" s="13"/>
      <c r="O36" s="13"/>
      <c r="P36" s="7"/>
      <c r="Q36" s="8"/>
      <c r="R36" s="8"/>
      <c r="S36" s="8"/>
      <c r="T36" s="8"/>
    </row>
    <row r="37" ht="15" customHeight="1">
      <c r="A37" s="11">
        <v>35</v>
      </c>
      <c r="B37" t="s" s="12">
        <v>175</v>
      </c>
      <c r="C37" s="11">
        <v>1</v>
      </c>
      <c r="D37" t="s" s="12">
        <v>176</v>
      </c>
      <c r="E37" t="s" s="12">
        <v>177</v>
      </c>
      <c r="F37" t="s" s="14">
        <v>177</v>
      </c>
      <c r="G37" t="s" s="12">
        <v>178</v>
      </c>
      <c r="H37" t="s" s="12">
        <v>179</v>
      </c>
      <c r="I37" s="15">
        <v>0.091</v>
      </c>
      <c r="J37" s="15">
        <f>C37*I37*5</f>
        <v>0.455</v>
      </c>
      <c r="K37" s="13"/>
      <c r="L37" s="18"/>
      <c r="M37" s="17"/>
      <c r="N37" s="13"/>
      <c r="O37" s="13"/>
      <c r="P37" s="7"/>
      <c r="Q37" s="8"/>
      <c r="R37" s="8"/>
      <c r="S37" s="8"/>
      <c r="T37" s="8"/>
    </row>
    <row r="38" ht="46.65" customHeight="1">
      <c r="A38" s="11">
        <v>36</v>
      </c>
      <c r="B38" t="s" s="12">
        <v>180</v>
      </c>
      <c r="C38" s="11">
        <v>1</v>
      </c>
      <c r="D38" s="13"/>
      <c r="E38" t="s" s="12">
        <v>181</v>
      </c>
      <c r="F38" t="s" s="14">
        <v>181</v>
      </c>
      <c r="G38" s="13"/>
      <c r="H38" t="s" s="12">
        <v>182</v>
      </c>
      <c r="I38" s="15"/>
      <c r="J38" s="15"/>
      <c r="K38" s="13"/>
      <c r="L38" s="18"/>
      <c r="M38" t="s" s="19">
        <v>183</v>
      </c>
      <c r="N38" t="s" s="12">
        <v>184</v>
      </c>
      <c r="O38" s="13"/>
      <c r="P38" s="7"/>
      <c r="Q38" s="8"/>
      <c r="R38" s="8"/>
      <c r="S38" s="8"/>
      <c r="T38" s="8"/>
    </row>
    <row r="39" ht="15" customHeight="1">
      <c r="A39" s="11">
        <v>37</v>
      </c>
      <c r="B39" t="s" s="12">
        <v>185</v>
      </c>
      <c r="C39" s="11">
        <v>1</v>
      </c>
      <c r="D39" t="s" s="12">
        <v>186</v>
      </c>
      <c r="E39" t="s" s="12">
        <v>187</v>
      </c>
      <c r="F39" t="s" s="14">
        <v>187</v>
      </c>
      <c r="G39" t="s" s="12">
        <v>188</v>
      </c>
      <c r="H39" t="s" s="12">
        <v>189</v>
      </c>
      <c r="I39" s="15">
        <v>2.142</v>
      </c>
      <c r="J39" s="15">
        <f>C39*I39*5</f>
        <v>10.71</v>
      </c>
      <c r="K39" s="13"/>
      <c r="L39" s="18"/>
      <c r="M39" s="17"/>
      <c r="N39" s="13"/>
      <c r="O39" s="13"/>
      <c r="P39" s="7"/>
      <c r="Q39" s="8"/>
      <c r="R39" s="8"/>
      <c r="S39" s="8"/>
      <c r="T39" s="8"/>
    </row>
    <row r="40" ht="15" customHeight="1">
      <c r="A40" s="11">
        <v>38</v>
      </c>
      <c r="B40" t="s" s="12">
        <v>190</v>
      </c>
      <c r="C40" s="11">
        <v>1</v>
      </c>
      <c r="D40" t="s" s="12">
        <v>191</v>
      </c>
      <c r="E40" t="s" s="12">
        <v>192</v>
      </c>
      <c r="F40" t="s" s="14">
        <v>192</v>
      </c>
      <c r="G40" t="s" s="12">
        <v>193</v>
      </c>
      <c r="H40" t="s" s="12">
        <v>194</v>
      </c>
      <c r="I40" s="15">
        <v>0.273</v>
      </c>
      <c r="J40" s="15">
        <f>C40*I40*5</f>
        <v>1.365</v>
      </c>
      <c r="K40" s="13"/>
      <c r="L40" s="18"/>
      <c r="M40" s="17"/>
      <c r="N40" s="13"/>
      <c r="O40" s="13"/>
      <c r="P40" s="7"/>
      <c r="Q40" s="8"/>
      <c r="R40" s="8"/>
      <c r="S40" s="8"/>
      <c r="T40" s="8"/>
    </row>
    <row r="41" ht="15" customHeight="1">
      <c r="A41" s="11">
        <v>39</v>
      </c>
      <c r="B41" t="s" s="12">
        <v>195</v>
      </c>
      <c r="C41" s="11">
        <v>1</v>
      </c>
      <c r="D41" t="s" s="12">
        <v>196</v>
      </c>
      <c r="E41" t="s" s="12">
        <v>197</v>
      </c>
      <c r="F41" t="s" s="14">
        <v>197</v>
      </c>
      <c r="G41" t="s" s="12">
        <v>198</v>
      </c>
      <c r="H41" t="s" s="12">
        <v>199</v>
      </c>
      <c r="I41" s="15">
        <v>0.326</v>
      </c>
      <c r="J41" s="15">
        <f>C41*I41*5</f>
        <v>1.63</v>
      </c>
      <c r="K41" s="13"/>
      <c r="L41" s="18"/>
      <c r="M41" s="17"/>
      <c r="N41" s="13"/>
      <c r="O41" s="13"/>
      <c r="P41" s="7"/>
      <c r="Q41" s="8"/>
      <c r="R41" s="8"/>
      <c r="S41" s="8"/>
      <c r="T41" s="8"/>
    </row>
    <row r="42" ht="15" customHeight="1">
      <c r="A42" s="11">
        <v>40</v>
      </c>
      <c r="B42" t="s" s="12">
        <v>200</v>
      </c>
      <c r="C42" s="11">
        <v>1</v>
      </c>
      <c r="D42" t="s" s="12">
        <v>201</v>
      </c>
      <c r="E42" t="s" s="12">
        <v>202</v>
      </c>
      <c r="F42" t="s" s="14">
        <v>202</v>
      </c>
      <c r="G42" t="s" s="12">
        <v>203</v>
      </c>
      <c r="H42" t="s" s="12">
        <v>204</v>
      </c>
      <c r="I42" s="15">
        <v>1.743</v>
      </c>
      <c r="J42" s="15">
        <f>C42*I42*5</f>
        <v>8.715</v>
      </c>
      <c r="K42" s="13"/>
      <c r="L42" s="18"/>
      <c r="M42" s="17"/>
      <c r="N42" s="13"/>
      <c r="O42" s="13"/>
      <c r="P42" s="7"/>
      <c r="Q42" s="8"/>
      <c r="R42" s="8"/>
      <c r="S42" s="8"/>
      <c r="T42" s="8"/>
    </row>
    <row r="43" ht="15" customHeight="1">
      <c r="A43" s="11">
        <v>41</v>
      </c>
      <c r="B43" t="s" s="12">
        <v>205</v>
      </c>
      <c r="C43" s="11">
        <v>1</v>
      </c>
      <c r="D43" t="s" s="12">
        <v>114</v>
      </c>
      <c r="E43" t="s" s="12">
        <v>206</v>
      </c>
      <c r="F43" t="s" s="14">
        <v>207</v>
      </c>
      <c r="G43" t="s" s="12">
        <v>208</v>
      </c>
      <c r="H43" t="s" s="12">
        <v>106</v>
      </c>
      <c r="I43" s="15">
        <v>0.116</v>
      </c>
      <c r="J43" s="15">
        <f>C43*I43*5</f>
        <v>0.58</v>
      </c>
      <c r="K43" s="13"/>
      <c r="L43" s="18"/>
      <c r="M43" s="17"/>
      <c r="N43" s="13"/>
      <c r="O43" s="13"/>
      <c r="P43" s="7"/>
      <c r="Q43" s="8"/>
      <c r="R43" s="8"/>
      <c r="S43" s="8"/>
      <c r="T43" s="8"/>
    </row>
    <row r="44" ht="15" customHeight="1">
      <c r="A44" s="11">
        <v>42</v>
      </c>
      <c r="B44" t="s" s="12">
        <v>209</v>
      </c>
      <c r="C44" s="11">
        <v>1</v>
      </c>
      <c r="D44" t="s" s="12">
        <v>210</v>
      </c>
      <c r="E44" t="s" s="12">
        <v>211</v>
      </c>
      <c r="F44" t="s" s="14">
        <v>212</v>
      </c>
      <c r="G44" t="s" s="12">
        <v>213</v>
      </c>
      <c r="H44" t="s" s="12">
        <v>214</v>
      </c>
      <c r="I44" s="15">
        <v>0.42</v>
      </c>
      <c r="J44" s="15">
        <f>C44*I44*5</f>
        <v>2.1</v>
      </c>
      <c r="K44" s="13"/>
      <c r="L44" s="18"/>
      <c r="M44" s="17"/>
      <c r="N44" s="13"/>
      <c r="O44" s="13"/>
      <c r="P44" s="7"/>
      <c r="Q44" s="8"/>
      <c r="R44" s="8"/>
      <c r="S44" s="8"/>
      <c r="T44" s="8"/>
    </row>
    <row r="45" ht="15" customHeight="1">
      <c r="A45" s="11">
        <v>43</v>
      </c>
      <c r="B45" t="s" s="12">
        <v>215</v>
      </c>
      <c r="C45" s="11">
        <v>1</v>
      </c>
      <c r="D45" t="s" s="12">
        <v>216</v>
      </c>
      <c r="E45" t="s" s="12">
        <v>217</v>
      </c>
      <c r="F45" t="s" s="14">
        <v>217</v>
      </c>
      <c r="G45" t="s" s="12">
        <v>218</v>
      </c>
      <c r="H45" t="s" s="12">
        <v>219</v>
      </c>
      <c r="I45" s="15">
        <v>0.333</v>
      </c>
      <c r="J45" s="15">
        <f>C45*I45*5</f>
        <v>1.665</v>
      </c>
      <c r="K45" s="13"/>
      <c r="L45" s="18"/>
      <c r="M45" s="17"/>
      <c r="N45" s="13"/>
      <c r="O45" s="13"/>
      <c r="P45" s="7"/>
      <c r="Q45" s="8"/>
      <c r="R45" s="8"/>
      <c r="S45" s="8"/>
      <c r="T45" s="8"/>
    </row>
    <row r="46" ht="15" customHeight="1">
      <c r="A46" s="11">
        <v>44</v>
      </c>
      <c r="B46" t="s" s="12">
        <v>220</v>
      </c>
      <c r="C46" s="11">
        <v>1</v>
      </c>
      <c r="D46" t="s" s="12">
        <v>221</v>
      </c>
      <c r="E46" t="s" s="12">
        <v>222</v>
      </c>
      <c r="F46" t="s" s="14">
        <v>222</v>
      </c>
      <c r="G46" t="s" s="12">
        <v>223</v>
      </c>
      <c r="H46" t="s" s="12">
        <v>224</v>
      </c>
      <c r="I46" s="15">
        <v>3.352</v>
      </c>
      <c r="J46" s="15">
        <f>C46*I46*5</f>
        <v>16.76</v>
      </c>
      <c r="K46" s="13"/>
      <c r="L46" s="18"/>
      <c r="M46" s="17"/>
      <c r="N46" s="13"/>
      <c r="O46" s="13"/>
      <c r="P46" s="7"/>
      <c r="Q46" s="8"/>
      <c r="R46" s="8"/>
      <c r="S46" s="8"/>
      <c r="T46" s="8"/>
    </row>
    <row r="47" ht="15" customHeight="1">
      <c r="A47" s="11">
        <v>45</v>
      </c>
      <c r="B47" t="s" s="12">
        <v>225</v>
      </c>
      <c r="C47" s="11">
        <v>1</v>
      </c>
      <c r="D47" t="s" s="12">
        <v>226</v>
      </c>
      <c r="E47" t="s" s="12">
        <v>227</v>
      </c>
      <c r="F47" t="s" s="14">
        <v>227</v>
      </c>
      <c r="G47" t="s" s="12">
        <v>228</v>
      </c>
      <c r="H47" t="s" s="12">
        <v>229</v>
      </c>
      <c r="I47" s="15">
        <v>0.697</v>
      </c>
      <c r="J47" s="15">
        <f>C47*I47*5</f>
        <v>3.485</v>
      </c>
      <c r="K47" s="13"/>
      <c r="L47" s="18"/>
      <c r="M47" s="17"/>
      <c r="N47" s="13"/>
      <c r="O47" s="13"/>
      <c r="P47" s="7"/>
      <c r="Q47" s="8"/>
      <c r="R47" s="8"/>
      <c r="S47" s="8"/>
      <c r="T47" s="8"/>
    </row>
    <row r="48" ht="15" customHeight="1">
      <c r="A48" s="11">
        <v>46</v>
      </c>
      <c r="B48" t="s" s="12">
        <v>230</v>
      </c>
      <c r="C48" s="11">
        <v>1</v>
      </c>
      <c r="D48" t="s" s="12">
        <v>231</v>
      </c>
      <c r="E48" t="s" s="12">
        <v>232</v>
      </c>
      <c r="F48" t="s" s="14">
        <v>232</v>
      </c>
      <c r="G48" t="s" s="12">
        <v>233</v>
      </c>
      <c r="H48" t="s" s="12">
        <v>234</v>
      </c>
      <c r="I48" s="15">
        <v>0.496</v>
      </c>
      <c r="J48" s="15">
        <f>C48*I48*5</f>
        <v>2.48</v>
      </c>
      <c r="K48" s="13"/>
      <c r="L48" s="18"/>
      <c r="M48" s="17"/>
      <c r="N48" s="13"/>
      <c r="O48" s="13"/>
      <c r="P48" s="7"/>
      <c r="Q48" s="8"/>
      <c r="R48" s="8"/>
      <c r="S48" s="8"/>
      <c r="T48" s="8"/>
    </row>
    <row r="49" ht="14" customHeight="1">
      <c r="A49" s="20"/>
      <c r="B49" s="20"/>
      <c r="C49" s="20"/>
      <c r="D49" s="20"/>
      <c r="E49" s="20"/>
      <c r="F49" s="20"/>
      <c r="G49" s="20"/>
      <c r="H49" s="21"/>
      <c r="I49" t="s" s="12">
        <v>235</v>
      </c>
      <c r="J49" s="22">
        <f>SUM(J3:J48)</f>
        <v>86.875</v>
      </c>
      <c r="K49" s="23"/>
      <c r="L49" s="20"/>
      <c r="M49" s="20"/>
      <c r="N49" s="20"/>
      <c r="O49" s="20"/>
      <c r="P49" s="8"/>
      <c r="Q49" s="8"/>
      <c r="R49" s="8"/>
      <c r="S49" s="8"/>
      <c r="T49" s="8"/>
    </row>
    <row r="50" ht="14" customHeight="1">
      <c r="A50" s="8"/>
      <c r="B50" s="8"/>
      <c r="C50" s="8"/>
      <c r="D50" s="8"/>
      <c r="E50" s="8"/>
      <c r="F50" s="8"/>
      <c r="G50" s="8"/>
      <c r="H50" s="24"/>
      <c r="I50" t="s" s="12">
        <v>236</v>
      </c>
      <c r="J50" s="22">
        <v>30</v>
      </c>
      <c r="K50" s="7"/>
      <c r="L50" s="8"/>
      <c r="M50" s="8"/>
      <c r="N50" s="8"/>
      <c r="O50" s="8"/>
      <c r="P50" s="8"/>
      <c r="Q50" s="8"/>
      <c r="R50" s="8"/>
      <c r="S50" s="8"/>
      <c r="T50" s="8"/>
    </row>
    <row r="51" ht="14" customHeight="1">
      <c r="A51" s="8"/>
      <c r="B51" s="8"/>
      <c r="C51" s="8"/>
      <c r="D51" s="8"/>
      <c r="E51" s="8"/>
      <c r="F51" s="8"/>
      <c r="G51" s="8"/>
      <c r="H51" s="24"/>
      <c r="I51" t="s" s="12">
        <v>237</v>
      </c>
      <c r="J51" s="22">
        <v>31.36</v>
      </c>
      <c r="K51" s="7"/>
      <c r="L51" s="8"/>
      <c r="M51" s="8"/>
      <c r="N51" s="8"/>
      <c r="O51" s="8"/>
      <c r="P51" s="8"/>
      <c r="Q51" s="8"/>
      <c r="R51" s="8"/>
      <c r="S51" s="8"/>
      <c r="T51" s="8"/>
    </row>
    <row r="52" ht="14" customHeight="1">
      <c r="A52" s="8"/>
      <c r="B52" s="8"/>
      <c r="C52" s="8"/>
      <c r="D52" s="8"/>
      <c r="E52" s="8"/>
      <c r="F52" s="8"/>
      <c r="G52" s="8"/>
      <c r="H52" s="24"/>
      <c r="I52" t="s" s="12">
        <v>238</v>
      </c>
      <c r="J52" s="22">
        <f>-0.03*SUM(J50:J51)</f>
        <v>-1.8408</v>
      </c>
      <c r="K52" s="7"/>
      <c r="L52" s="8"/>
      <c r="M52" s="8"/>
      <c r="N52" s="8"/>
      <c r="O52" s="8"/>
      <c r="P52" s="8"/>
      <c r="Q52" s="8"/>
      <c r="R52" s="8"/>
      <c r="S52" s="8"/>
      <c r="T52" s="8"/>
    </row>
    <row r="53" ht="14" customHeight="1">
      <c r="A53" s="8"/>
      <c r="B53" s="8"/>
      <c r="C53" s="8"/>
      <c r="D53" s="8"/>
      <c r="E53" s="8"/>
      <c r="F53" s="8"/>
      <c r="G53" s="8"/>
      <c r="H53" s="24"/>
      <c r="I53" t="s" s="12">
        <v>239</v>
      </c>
      <c r="J53" s="22">
        <f>SUM(J49:J52)</f>
        <v>146.3942</v>
      </c>
      <c r="K53" s="7"/>
      <c r="L53" s="8"/>
      <c r="M53" s="8"/>
      <c r="N53" s="8"/>
      <c r="O53" s="8"/>
      <c r="P53" s="8"/>
      <c r="Q53" s="8"/>
      <c r="R53" s="8"/>
      <c r="S53" s="8"/>
      <c r="T53" s="8"/>
    </row>
    <row r="54" ht="14" customHeight="1">
      <c r="A54" s="8"/>
      <c r="B54" s="8"/>
      <c r="C54" s="8"/>
      <c r="D54" s="8"/>
      <c r="E54" s="8"/>
      <c r="F54" s="8"/>
      <c r="G54" s="8"/>
      <c r="H54" s="8"/>
      <c r="I54" s="20"/>
      <c r="J54" s="20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ht="14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ht="14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ht="14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ht="14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ht="14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ht="14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ht="14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ht="14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ht="14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ht="14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</sheetData>
  <mergeCells count="1">
    <mergeCell ref="A1:O1"/>
  </mergeCells>
  <hyperlinks>
    <hyperlink ref="N3" r:id="rId1" location="" tooltip="" display="https://www.digikey.com/en/products/detail/kyocera-avx/009176002884906/9658714"/>
    <hyperlink ref="N12" r:id="rId2" location="" tooltip="" display="https://www.digikey.com/en/products/detail/semtech-corporation/RCLAMP4041ZATFT/16212720?s=N4IgTCBcDaIEoGEAyBBAsgBQCwAYsEYAtFAFQDESQBdAXyA"/>
    <hyperlink ref="N20" r:id="rId3" location="" tooltip="" display="https://jlcpcb.com/parts/componentSearch?searchTxt=RNCF0402BTE10K0"/>
  </hyperlinks>
  <pageMargins left="0.75" right="0.75" top="1" bottom="1" header="0.51" footer="0.51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