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apstone_2025-Grupo4\Fase 2\Evidencias Proyecto\Evidencias Documentación\Sprint 1\"/>
    </mc:Choice>
  </mc:AlternateContent>
  <xr:revisionPtr revIDLastSave="0" documentId="13_ncr:1_{0DE0D3AD-96CD-456D-B3AC-FE6CD58A53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definedNames>
    <definedName name="_xlnm._FilterDatabase" localSheetId="0" hidden="1">Backlog!$A$1:$J$72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m8MFvwOwkkeYyEOSKgjCV+KV83jTszVyRBBw/2xqPP4="/>
    </ext>
  </extLst>
</workbook>
</file>

<file path=xl/calcChain.xml><?xml version="1.0" encoding="utf-8"?>
<calcChain xmlns="http://schemas.openxmlformats.org/spreadsheetml/2006/main">
  <c r="N58" i="1" l="1"/>
  <c r="N57" i="1"/>
  <c r="N33" i="1"/>
  <c r="N32" i="1"/>
  <c r="N15" i="1"/>
  <c r="N14" i="1"/>
  <c r="N5" i="1"/>
  <c r="N4" i="1"/>
  <c r="N3" i="1"/>
</calcChain>
</file>

<file path=xl/sharedStrings.xml><?xml version="1.0" encoding="utf-8"?>
<sst xmlns="http://schemas.openxmlformats.org/spreadsheetml/2006/main" count="319" uniqueCount="254">
  <si>
    <t>EID</t>
  </si>
  <si>
    <t>Épica</t>
  </si>
  <si>
    <t>ID</t>
  </si>
  <si>
    <t>Historia de Usuario</t>
  </si>
  <si>
    <t>Alias</t>
  </si>
  <si>
    <t>MVP</t>
  </si>
  <si>
    <t>Prioridad</t>
  </si>
  <si>
    <t>Sprint</t>
  </si>
  <si>
    <t>Est. Angel</t>
  </si>
  <si>
    <t>Est. Franco</t>
  </si>
  <si>
    <t>E-01</t>
  </si>
  <si>
    <t>Autenticación y Seguridad</t>
  </si>
  <si>
    <t>AU-001</t>
  </si>
  <si>
    <t>Como usuario, quiero iniciar sesión con mi email y contraseña, para tener un método de acceso clásico y confiable.</t>
  </si>
  <si>
    <t>Login Email y Contraseña</t>
  </si>
  <si>
    <t>AU-002</t>
  </si>
  <si>
    <t>Como usuario, quiero iniciar sesión con SSO (Google, Facebook, etc.), para entrar de forma rápida y sin recordar contraseñas.</t>
  </si>
  <si>
    <t>Login con SSO</t>
  </si>
  <si>
    <t>Total Angel</t>
  </si>
  <si>
    <t>Sprint 1</t>
  </si>
  <si>
    <t>AU-003</t>
  </si>
  <si>
    <t>Como usuario, quiero tener disponible la autenticación via datos biometricos, para facilitar mi acceso a roomaid</t>
  </si>
  <si>
    <t>Biométricos</t>
  </si>
  <si>
    <t>Total Franco</t>
  </si>
  <si>
    <t>Como usuario, quiero vincular o desvincular mi cuenta con un servicio SSO, para tener flexibilidad en mis accesos.</t>
  </si>
  <si>
    <t>Vincular/Desvincular SSO</t>
  </si>
  <si>
    <t>AU-004</t>
  </si>
  <si>
    <t>Como usuario, quiero activar autenticación en dos pasos (2FA), para proteger mi cuenta contra accesos no autorizados.</t>
  </si>
  <si>
    <t>Autenticación 2FA</t>
  </si>
  <si>
    <t>AU-005</t>
  </si>
  <si>
    <t>Como usuario, quiero cerrar sesión desde cualquier dispositivo, para mantener el control de mis accesos.</t>
  </si>
  <si>
    <t>Cierre de Sesión</t>
  </si>
  <si>
    <t>AU-006</t>
  </si>
  <si>
    <t>Como usuario, quiero poder recuperar mi contraseña olvidada, para no perder acceso a la aplicación.</t>
  </si>
  <si>
    <t>Recuperar Contraseña</t>
  </si>
  <si>
    <t>AU-007</t>
  </si>
  <si>
    <t>Como usuario, quiero recibir un correo de verificación al registrarme, para validar que mi cuenta es legítima.</t>
  </si>
  <si>
    <t>Verificación de Correo</t>
  </si>
  <si>
    <t>AU-008</t>
  </si>
  <si>
    <t>Como usuario, quiero ver un historial de accesos a mi cuenta, para tener control y detectar actividades sospechosas.</t>
  </si>
  <si>
    <t>Historial de Accesos</t>
  </si>
  <si>
    <t>AU-009</t>
  </si>
  <si>
    <t>Como administrador del hogar, quiero recibir alertas de actividad sospechosa en las cuentas, para mantener la seguridad de mi grupo.</t>
  </si>
  <si>
    <t>Alertas Sospechosas</t>
  </si>
  <si>
    <t>E-02</t>
  </si>
  <si>
    <t>Gestión de Hogar</t>
  </si>
  <si>
    <t>GH-001</t>
  </si>
  <si>
    <t>Como usuario, quiero crear un hogar en RoomAid, para organizar tareas y gastos con mis roommates.</t>
  </si>
  <si>
    <t>Crear Hogar</t>
  </si>
  <si>
    <t>GH-002</t>
  </si>
  <si>
    <t>Como usuario, quiero editar la información del hogar (nombre, descripción), para mantener los datos actualizados.</t>
  </si>
  <si>
    <t>Editar Hogar</t>
  </si>
  <si>
    <t>GH-003</t>
  </si>
  <si>
    <t>Como usuario, quiero configurar reglas del hogar (ej. limpieza, pagos), para que todos los miembros las sigan.</t>
  </si>
  <si>
    <t>Configurar Reglas</t>
  </si>
  <si>
    <t>suma Angel</t>
  </si>
  <si>
    <t>sprint 4 semanas</t>
  </si>
  <si>
    <t>GH-004</t>
  </si>
  <si>
    <t>Como usuario, quiero definir el tipo de voto (mayoría simple, unanimidad, etc.), para tomar decisiones en grupo de forma justa.</t>
  </si>
  <si>
    <t>Configurar Votación</t>
  </si>
  <si>
    <t>Suma Franco</t>
  </si>
  <si>
    <t>GH-005</t>
  </si>
  <si>
    <t>Como usuario, quiero personalizar el hogar con foto y nombre, para identificarlo fácilmente.</t>
  </si>
  <si>
    <t>Personalizar Hogar</t>
  </si>
  <si>
    <t>GH-006</t>
  </si>
  <si>
    <t>Como administrador, quiero poder eliminar un hogar, para que no siga apareciendo dentro de mi lista de hogares</t>
  </si>
  <si>
    <t>Borrar hogar</t>
  </si>
  <si>
    <t>GH-007</t>
  </si>
  <si>
    <t>Como usuario, quiero poder listar mis hogares, para mantener continuidad en su gestion.</t>
  </si>
  <si>
    <t>Listar Hogares</t>
  </si>
  <si>
    <t>GH-008</t>
  </si>
  <si>
    <t>Como usuario administrador, quiero poder crear habitaciones, para visualizar las tareas correspondientes a los asignados.</t>
  </si>
  <si>
    <t>crear habitación</t>
  </si>
  <si>
    <t>GH-009</t>
  </si>
  <si>
    <t>Como usuario, quiero programar eventos del hogar (ej. reunión semanal), para organizar actividades con antelación.</t>
  </si>
  <si>
    <t>Programar Eventos</t>
  </si>
  <si>
    <t>GH-010</t>
  </si>
  <si>
    <t>Como administrador, quiero transferir la propiedad del hogar a otro miembro, para mantener la continuidad en la gestión.</t>
  </si>
  <si>
    <t>Transferir Propiedad</t>
  </si>
  <si>
    <t>GH-011</t>
  </si>
  <si>
    <t>Como usuario, quiero exportar los datos del hogar, para tener respaldo o compartir información.</t>
  </si>
  <si>
    <t>Exportar Datos</t>
  </si>
  <si>
    <t>E-03</t>
  </si>
  <si>
    <t>Gestión de Miembros y Roles</t>
  </si>
  <si>
    <t>MR-001</t>
  </si>
  <si>
    <t>Como administrador, quiero aceptar o rechazar solicitudes de unión al hogar, para controlar quién participa.</t>
  </si>
  <si>
    <t>Aceptar/Rechazar Unión</t>
  </si>
  <si>
    <t>MR-002</t>
  </si>
  <si>
    <t>Como usuario, quiero unirme a un hogar con un código o enlace de invitación, para integrarme fácilmente.</t>
  </si>
  <si>
    <t>Unirse con Invitación</t>
  </si>
  <si>
    <t>MR-003</t>
  </si>
  <si>
    <t>Como administrador, quiero invitar miembros por enlace, código y QR, para sumar integrantes de forma sencilla.</t>
  </si>
  <si>
    <t>Invitar Miembros</t>
  </si>
  <si>
    <t>MR-005</t>
  </si>
  <si>
    <t>Como administrador, quiero revocar accesos de un miembro en cualquier momento, para evitar abusos o accesos indebidos.</t>
  </si>
  <si>
    <t>Revocar Acceso</t>
  </si>
  <si>
    <t>MR-006</t>
  </si>
  <si>
    <t>Como administrador, quiero gestionar los roles de los miembros (ej. administrador, colaborador, invitado), para distribuir responsabilidades.</t>
  </si>
  <si>
    <t>Gestionar Roles</t>
  </si>
  <si>
    <t>MR-007</t>
  </si>
  <si>
    <t>Como miembro, quiero tener un alias dentro del hogar, para ser identificado de forma personalizada.</t>
  </si>
  <si>
    <t>Alias Miembro</t>
  </si>
  <si>
    <t>E-04</t>
  </si>
  <si>
    <t>Gestión de Usuarios</t>
  </si>
  <si>
    <t>US-001</t>
  </si>
  <si>
    <t>Como nuevo usuario, quiero crear una cuenta en RoomAid, para empezar a organizar mi hogar.</t>
  </si>
  <si>
    <t>Crear Cuenta</t>
  </si>
  <si>
    <t>US-002</t>
  </si>
  <si>
    <t>Como usuario, quiero registrarme con email, para usar un medio confiable de acceso.</t>
  </si>
  <si>
    <t>Registro con Email</t>
  </si>
  <si>
    <t>US-003</t>
  </si>
  <si>
    <t>Como usuario, quiero editar mi perfil (nombre, foto, datos), para reflejar mi identidad actual.</t>
  </si>
  <si>
    <t>Editar Perfil</t>
  </si>
  <si>
    <t>US-004</t>
  </si>
  <si>
    <t>Como usuario, quiero eliminar mi cuenta, para dar de baja mi participación cuando lo desee.</t>
  </si>
  <si>
    <t>Eliminar Cuenta</t>
  </si>
  <si>
    <t>Suma Ángel</t>
  </si>
  <si>
    <t>sprint 2 3 semanas</t>
  </si>
  <si>
    <t>US-005</t>
  </si>
  <si>
    <t>Como usuario, quiero pasar por un proceso de onboarding inicial, para aprender a usar la aplicación fácilmente.</t>
  </si>
  <si>
    <t>Onboarding Inicial</t>
  </si>
  <si>
    <t>US-006</t>
  </si>
  <si>
    <t>Como usuario, quiero controlar la visibilidad de mi perfil, para decidir qué información comparto con los demás.</t>
  </si>
  <si>
    <t>Visibilidad de Perfil</t>
  </si>
  <si>
    <t>E-05</t>
  </si>
  <si>
    <t>Gestión de Tareas</t>
  </si>
  <si>
    <t>TA-001</t>
  </si>
  <si>
    <t>Como usuario, quiero asignar tareas a un miembro específico, para que haya claridad en las responsabilidades.</t>
  </si>
  <si>
    <t>Asignar Tarea</t>
  </si>
  <si>
    <t>TA-002</t>
  </si>
  <si>
    <t>Como usuario, quiero crear tareas en el hogar, para organizarnos mejor.</t>
  </si>
  <si>
    <t>Crear Tarea</t>
  </si>
  <si>
    <t>TA-003</t>
  </si>
  <si>
    <t>Como usuario, quiero editar o eliminar tareas, para mantenerlas actualizadas.</t>
  </si>
  <si>
    <t>Editar/Eliminar Tarea</t>
  </si>
  <si>
    <t>TA-004</t>
  </si>
  <si>
    <t>Como usuario, quiero definir prioridad en las tareas, para enfocarnos en lo más importante.</t>
  </si>
  <si>
    <t>Prioridad Tarea</t>
  </si>
  <si>
    <t>TA-005</t>
  </si>
  <si>
    <t>Como usuario, quiero confirmar una tarea con foto, para dar evidencia de que fue realizada.</t>
  </si>
  <si>
    <t>Confirmar Tarea con Foto</t>
  </si>
  <si>
    <t>TA-006</t>
  </si>
  <si>
    <t>Como administrador, quiero configurar rotación automática de tareas, para que las responsabilidades sean equitativas.</t>
  </si>
  <si>
    <t>Rotación Automática</t>
  </si>
  <si>
    <t>TA-007</t>
  </si>
  <si>
    <t>Como usuario, quiero ver el historial de tareas completadas, para llevar un registro de logros.</t>
  </si>
  <si>
    <t>Historial de Tareas</t>
  </si>
  <si>
    <t>TA-008</t>
  </si>
  <si>
    <t>Como usuario, quiero ver la lista de tareas pendientes, para organizar mi tiempo y colaborar con el grupo.</t>
  </si>
  <si>
    <t>Ver Tareas Pendientes</t>
  </si>
  <si>
    <t>E-06</t>
  </si>
  <si>
    <t>Comunicación y Colaboración</t>
  </si>
  <si>
    <t>CO-001</t>
  </si>
  <si>
    <t>Como usuario, quiero tener un chat grupal con mis roommates en el comentario de la tarea, para coordinar rápidamente tareas y actividades.</t>
  </si>
  <si>
    <t>Chat Grupal</t>
  </si>
  <si>
    <t>CO-002</t>
  </si>
  <si>
    <t>Como usuario, quiero fijar mensajes en el chat, para destacar información importante.</t>
  </si>
  <si>
    <t>Fijar Mensajes</t>
  </si>
  <si>
    <t>CO-003</t>
  </si>
  <si>
    <t>Como usuario, quiero usar stickers o reacciones en los mensajes, para expresarme mejor.</t>
  </si>
  <si>
    <t>Stickers/Reacciones</t>
  </si>
  <si>
    <t>CO-004</t>
  </si>
  <si>
    <t>Como usuario, quiero un tablón de anuncios del hogar, para publicar información relevante que todos vean.</t>
  </si>
  <si>
    <t>Tablón de Anuncios</t>
  </si>
  <si>
    <t>E-07</t>
  </si>
  <si>
    <t>Compras y Finanzas</t>
  </si>
  <si>
    <t>FI-001</t>
  </si>
  <si>
    <t>Como usuario, quiero crear listas de compras compartidas, para organizarnos con lo que falta en casa.</t>
  </si>
  <si>
    <t>Lista de Compras</t>
  </si>
  <si>
    <t>FI-002</t>
  </si>
  <si>
    <t>Como usuario, quiero ver la lista de compras en tiempo real, para evitar duplicar compras.</t>
  </si>
  <si>
    <t>Lista en Tiempo Real</t>
  </si>
  <si>
    <t>FI-003</t>
  </si>
  <si>
    <t>Como usuario, quiero que las deudas se calculen automáticamente, para mantener cuentas claras.</t>
  </si>
  <si>
    <t>Cálculo Automático Deudas</t>
  </si>
  <si>
    <t>FI-004</t>
  </si>
  <si>
    <t>Como usuario, quiero saldar cuentas pendientes con mis roommates, para evitar conflictos.</t>
  </si>
  <si>
    <t>Saldar Cuentas</t>
  </si>
  <si>
    <t>FI-005</t>
  </si>
  <si>
    <t>Como usuario, quiero generar reportes de gastos del hogar, para analizar el uso del dinero.</t>
  </si>
  <si>
    <t>Reportes de Gastos</t>
  </si>
  <si>
    <t>FI-006</t>
  </si>
  <si>
    <t>Como usuario, quiero registrar gastos manualmente, para que todos estén informados de los aportes.</t>
  </si>
  <si>
    <t>Registro de Gastos</t>
  </si>
  <si>
    <t>E-08</t>
  </si>
  <si>
    <t>Gamificación y Recompensas</t>
  </si>
  <si>
    <t>GA-001</t>
  </si>
  <si>
    <t>Como administrador, quiero configurar recompensas por tareas, para incentivar la colaboración.</t>
  </si>
  <si>
    <t>Configurar Recompensas</t>
  </si>
  <si>
    <t>GA-002</t>
  </si>
  <si>
    <t>Como usuario, quiero ganar puntos por mis acciones, para sentir reconocimiento.</t>
  </si>
  <si>
    <t>Ganar Puntos</t>
  </si>
  <si>
    <t>-</t>
  </si>
  <si>
    <t>GA-003</t>
  </si>
  <si>
    <t>Como usuario, quiero ver un ranking mensual de participación, para motivarnos a colaborar más.</t>
  </si>
  <si>
    <t>Ranking Mensual</t>
  </si>
  <si>
    <t>GA-004</t>
  </si>
  <si>
    <t>Como usuario, quiero ver estadísticas de participación, para analizar nuestro desempeño como grupo.</t>
  </si>
  <si>
    <t>Estadísticas Participación</t>
  </si>
  <si>
    <t>E-09</t>
  </si>
  <si>
    <t>Notificaciones y Preferencias</t>
  </si>
  <si>
    <t>NO-001</t>
  </si>
  <si>
    <t>Como usuario, quiero configurar mis preferencias de notificaciones, para recibir solo lo que me interesa.</t>
  </si>
  <si>
    <t>Preferencias Notificaciones</t>
  </si>
  <si>
    <t>Suma Angel</t>
  </si>
  <si>
    <t>Sprint 3 2 semanas</t>
  </si>
  <si>
    <t>NO-002</t>
  </si>
  <si>
    <t>Como usuario, quiero recibir notificaciones push, para estar al tanto de actividades y recordatorios.</t>
  </si>
  <si>
    <t>Notificaciones Push</t>
  </si>
  <si>
    <t>Suma franco</t>
  </si>
  <si>
    <t>NO-003</t>
  </si>
  <si>
    <t>Como usuario, quiero poder seleccionar el idioma de la interfaz, que pueda interactuar con la aplicación en el idioma con el que me sienta más cómodo.</t>
  </si>
  <si>
    <t>Idiomas</t>
  </si>
  <si>
    <t>NO-004</t>
  </si>
  <si>
    <t>Como usuario, quiero tener un canal donde pueda pedir ayuda, para resolver dudas y reportar errores</t>
  </si>
  <si>
    <t>Ayuda</t>
  </si>
  <si>
    <t>NO-005</t>
  </si>
  <si>
    <t>Como usuario, quiero poder elegir entre tema oscuro o claro, para usar la app cómodamente.</t>
  </si>
  <si>
    <t>Tema Oscuro/Claro</t>
  </si>
  <si>
    <t>Como usuario, quiero que el tema de la app se adapte automáticamente al sistema, para mayor comodidad.</t>
  </si>
  <si>
    <t>Tema Automático</t>
  </si>
  <si>
    <t>E-10</t>
  </si>
  <si>
    <t>Suscripciones</t>
  </si>
  <si>
    <t>SU-001</t>
  </si>
  <si>
    <t>Como usuario, quiero que mi suscripción se renueve o expire automáticamente, para no preocuparme por el estado de la cuenta.</t>
  </si>
  <si>
    <t>Gestión Suscripción</t>
  </si>
  <si>
    <t>SU-002</t>
  </si>
  <si>
    <t>Como usuario tester, quiero acceder a una suscripción de prueba, para experimentar la app antes de pagar.</t>
  </si>
  <si>
    <t>Suscripción Tester</t>
  </si>
  <si>
    <t>SU-003</t>
  </si>
  <si>
    <t>Como usuario, quiero ver los planes y beneficios disponibles, para elegir el más adecuado para mí.</t>
  </si>
  <si>
    <t>Planes y Beneficios</t>
  </si>
  <si>
    <t>SU-004</t>
  </si>
  <si>
    <t>Como usuario, quiero poder seleccionar un hogar al cual aumentar la suscripción, para disfrutar de beneficios que mejoren la gestión del hogar</t>
  </si>
  <si>
    <t>Suscribirme</t>
  </si>
  <si>
    <t>SU-005</t>
  </si>
  <si>
    <t>Como usuario, quiero tener acceso a una prueba gratis a una suscripción, para conocer beneficios premium de la plataforma.</t>
  </si>
  <si>
    <t>Prueba gratis</t>
  </si>
  <si>
    <t>SU-006</t>
  </si>
  <si>
    <t>Como usuario, quiero poder administrar mis metodos de pago, para agilizar el pago de suscripciones</t>
  </si>
  <si>
    <t>Metodos de Pago</t>
  </si>
  <si>
    <t>SU-007</t>
  </si>
  <si>
    <t>Como usuario , quiero tener acceso a cancelar mi suscripción antes que se renueve, para evitar gastos no deseados</t>
  </si>
  <si>
    <t>Cancelar Suscripción</t>
  </si>
  <si>
    <t>Feature</t>
  </si>
  <si>
    <t>FT-001</t>
  </si>
  <si>
    <t>Como administrador, quiero compartir la ubicación del hogar, para otros usuarios puedan encontrarme</t>
  </si>
  <si>
    <t>Compartir Ubicación</t>
  </si>
  <si>
    <t>FT-002</t>
  </si>
  <si>
    <t>Como usuario, quiero tener una casa virtual/mascota, para decorar, interactuar y coordinar actividades con mis roommates de una forma divertida.</t>
  </si>
  <si>
    <t>Hogar Virtual</t>
  </si>
  <si>
    <t>FT-003</t>
  </si>
  <si>
    <t>Como usuario, quiero tener topicos a los cuales hacer match colaborativamente, para ayudar a escojer el panorama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</si>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</sst>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3" borderId="8" xfId="0" applyFont="1" applyFill="1" applyBorder="1"/>
    <xf numFmtId="0" fontId="3" fillId="0" borderId="11" xfId="0" applyFont="1" applyBorder="1"/>
    <xf numFmtId="0" fontId="3" fillId="0" borderId="8" xfId="0" applyFont="1" applyBorder="1"/>
    <xf numFmtId="0" fontId="3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4" borderId="15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3" borderId="7" xfId="0" applyFont="1" applyFill="1" applyBorder="1"/>
    <xf numFmtId="0" fontId="3" fillId="4" borderId="8" xfId="0" applyFont="1" applyFill="1" applyBorder="1"/>
    <xf numFmtId="0" fontId="3" fillId="3" borderId="16" xfId="0" applyFont="1" applyFill="1" applyBorder="1"/>
    <xf numFmtId="0" fontId="3" fillId="2" borderId="17" xfId="0" applyFont="1" applyFill="1" applyBorder="1"/>
    <xf numFmtId="0" fontId="3" fillId="2" borderId="15" xfId="0" applyFont="1" applyFill="1" applyBorder="1"/>
    <xf numFmtId="0" fontId="3" fillId="3" borderId="15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3" borderId="17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0" xfId="0" applyFont="1" applyBorder="1"/>
    <xf numFmtId="0" fontId="3" fillId="0" borderId="16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7"/>
  <sheetViews>
    <sheetView tabSelected="1" workbookViewId="0"/>
  </sheetViews>
  <sheetFormatPr baseColWidth="10" defaultColWidth="14.42578125" defaultRowHeight="15" customHeight="1" x14ac:dyDescent="0.25"/>
  <cols>
    <col min="1" max="1" width="8.7109375" customWidth="1"/>
    <col min="2" max="2" width="26.28515625" customWidth="1"/>
    <col min="3" max="3" width="7.85546875" customWidth="1"/>
    <col min="4" max="4" width="130.42578125" customWidth="1"/>
    <col min="5" max="5" width="27" customWidth="1"/>
    <col min="6" max="8" width="8.7109375" customWidth="1"/>
    <col min="9" max="9" width="12.5703125" customWidth="1"/>
    <col min="10" max="10" width="13.42578125" customWidth="1"/>
    <col min="11" max="12" width="8.7109375" customWidth="1"/>
    <col min="13" max="13" width="12.5703125" customWidth="1"/>
    <col min="14" max="27" width="8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 spans="1:16" hidden="1" x14ac:dyDescent="0.25">
      <c r="A2" s="45" t="s">
        <v>10</v>
      </c>
      <c r="B2" s="6" t="s">
        <v>11</v>
      </c>
      <c r="C2" s="7" t="s">
        <v>12</v>
      </c>
      <c r="D2" s="7" t="s">
        <v>13</v>
      </c>
      <c r="E2" s="8" t="s">
        <v>14</v>
      </c>
      <c r="F2" s="9"/>
      <c r="G2" s="10"/>
      <c r="H2" s="11"/>
      <c r="I2" s="10"/>
      <c r="J2" s="10"/>
    </row>
    <row r="3" spans="1:16" hidden="1" x14ac:dyDescent="0.25">
      <c r="A3" s="46"/>
      <c r="B3" s="12" t="s">
        <v>11</v>
      </c>
      <c r="C3" s="13" t="s">
        <v>15</v>
      </c>
      <c r="D3" s="13" t="s">
        <v>16</v>
      </c>
      <c r="E3" s="14" t="s">
        <v>17</v>
      </c>
      <c r="F3" s="15"/>
      <c r="G3" s="16">
        <v>1</v>
      </c>
      <c r="H3" s="17">
        <v>1</v>
      </c>
      <c r="I3" s="16"/>
      <c r="J3" s="16">
        <v>6</v>
      </c>
      <c r="M3" s="18" t="s">
        <v>18</v>
      </c>
      <c r="N3" s="18">
        <f>SUM(I3,I4,I5,I7,I12,I13,I17,I18,I19,I23,I24,I25,I26,I27,I29,I59,I61,I62)</f>
        <v>37.5</v>
      </c>
      <c r="O3" s="18" t="s">
        <v>19</v>
      </c>
      <c r="P3" s="18">
        <v>2</v>
      </c>
    </row>
    <row r="4" spans="1:16" hidden="1" x14ac:dyDescent="0.25">
      <c r="A4" s="46"/>
      <c r="B4" s="12" t="s">
        <v>11</v>
      </c>
      <c r="C4" s="13" t="s">
        <v>20</v>
      </c>
      <c r="D4" s="13" t="s">
        <v>21</v>
      </c>
      <c r="E4" s="14" t="s">
        <v>22</v>
      </c>
      <c r="F4" s="15"/>
      <c r="G4" s="16"/>
      <c r="H4" s="17">
        <v>1</v>
      </c>
      <c r="I4" s="16">
        <v>1</v>
      </c>
      <c r="J4" s="16"/>
      <c r="M4" s="18" t="s">
        <v>23</v>
      </c>
      <c r="N4" s="18">
        <f>SUM(J3+J4+J5+J7+J10+J12+J13+J18+J17+J19+J23+J24+J25+J26+J27+J29+J59+J61+J62+J73)</f>
        <v>36</v>
      </c>
      <c r="O4" s="18"/>
    </row>
    <row r="5" spans="1:16" hidden="1" x14ac:dyDescent="0.25">
      <c r="A5" s="46"/>
      <c r="B5" s="12" t="s">
        <v>11</v>
      </c>
      <c r="C5" s="13" t="s">
        <v>20</v>
      </c>
      <c r="D5" s="13" t="s">
        <v>24</v>
      </c>
      <c r="E5" s="14" t="s">
        <v>25</v>
      </c>
      <c r="F5" s="15"/>
      <c r="G5" s="16"/>
      <c r="H5" s="17">
        <v>1</v>
      </c>
      <c r="I5" s="16">
        <v>4</v>
      </c>
      <c r="J5" s="16">
        <v>6</v>
      </c>
      <c r="M5" s="18" t="s">
        <v>18</v>
      </c>
      <c r="N5" s="18">
        <f>SUMIF(H2:H69, 1, I2:I69)</f>
        <v>37.5</v>
      </c>
    </row>
    <row r="6" spans="1:16" hidden="1" x14ac:dyDescent="0.25">
      <c r="A6" s="46"/>
      <c r="B6" s="12" t="s">
        <v>11</v>
      </c>
      <c r="C6" s="13" t="s">
        <v>26</v>
      </c>
      <c r="D6" s="13" t="s">
        <v>27</v>
      </c>
      <c r="E6" s="14" t="s">
        <v>28</v>
      </c>
      <c r="F6" s="9"/>
      <c r="G6" s="16"/>
      <c r="H6" s="17"/>
      <c r="I6" s="16"/>
      <c r="J6" s="16"/>
    </row>
    <row r="7" spans="1:16" hidden="1" x14ac:dyDescent="0.25">
      <c r="A7" s="46"/>
      <c r="B7" s="12" t="s">
        <v>11</v>
      </c>
      <c r="C7" s="13" t="s">
        <v>29</v>
      </c>
      <c r="D7" s="13" t="s">
        <v>30</v>
      </c>
      <c r="E7" s="14" t="s">
        <v>31</v>
      </c>
      <c r="F7" s="15"/>
      <c r="G7" s="16">
        <v>1</v>
      </c>
      <c r="H7" s="17">
        <v>1</v>
      </c>
      <c r="I7" s="16">
        <v>1</v>
      </c>
      <c r="J7" s="16">
        <v>2</v>
      </c>
    </row>
    <row r="8" spans="1:16" hidden="1" x14ac:dyDescent="0.25">
      <c r="A8" s="46"/>
      <c r="B8" s="12" t="s">
        <v>11</v>
      </c>
      <c r="C8" s="13" t="s">
        <v>32</v>
      </c>
      <c r="D8" s="13" t="s">
        <v>33</v>
      </c>
      <c r="E8" s="14" t="s">
        <v>34</v>
      </c>
      <c r="F8" s="9"/>
      <c r="G8" s="16"/>
      <c r="H8" s="17"/>
      <c r="I8" s="16"/>
      <c r="J8" s="16"/>
    </row>
    <row r="9" spans="1:16" hidden="1" x14ac:dyDescent="0.25">
      <c r="A9" s="46"/>
      <c r="B9" s="12" t="s">
        <v>11</v>
      </c>
      <c r="C9" s="13" t="s">
        <v>35</v>
      </c>
      <c r="D9" s="13" t="s">
        <v>36</v>
      </c>
      <c r="E9" s="14" t="s">
        <v>37</v>
      </c>
      <c r="F9" s="9"/>
      <c r="G9" s="16"/>
      <c r="H9" s="17"/>
      <c r="I9" s="16"/>
      <c r="J9" s="16"/>
    </row>
    <row r="10" spans="1:16" hidden="1" x14ac:dyDescent="0.25">
      <c r="A10" s="46"/>
      <c r="B10" s="12" t="s">
        <v>11</v>
      </c>
      <c r="C10" s="13" t="s">
        <v>38</v>
      </c>
      <c r="D10" s="13" t="s">
        <v>39</v>
      </c>
      <c r="E10" s="14" t="s">
        <v>40</v>
      </c>
      <c r="F10" s="15"/>
      <c r="G10" s="16"/>
      <c r="H10" s="17">
        <v>1</v>
      </c>
      <c r="I10" s="16"/>
      <c r="J10" s="16">
        <v>1</v>
      </c>
    </row>
    <row r="11" spans="1:16" hidden="1" x14ac:dyDescent="0.25">
      <c r="A11" s="47"/>
      <c r="B11" s="19" t="s">
        <v>11</v>
      </c>
      <c r="C11" s="20" t="s">
        <v>41</v>
      </c>
      <c r="D11" s="20" t="s">
        <v>42</v>
      </c>
      <c r="E11" s="21" t="s">
        <v>43</v>
      </c>
      <c r="F11" s="22"/>
      <c r="G11" s="23"/>
      <c r="H11" s="24"/>
      <c r="I11" s="23"/>
      <c r="J11" s="23"/>
    </row>
    <row r="12" spans="1:16" hidden="1" x14ac:dyDescent="0.25">
      <c r="A12" s="45" t="s">
        <v>44</v>
      </c>
      <c r="B12" s="6" t="s">
        <v>45</v>
      </c>
      <c r="C12" s="7" t="s">
        <v>46</v>
      </c>
      <c r="D12" s="7" t="s">
        <v>47</v>
      </c>
      <c r="E12" s="8" t="s">
        <v>48</v>
      </c>
      <c r="F12" s="25"/>
      <c r="G12" s="10">
        <v>2</v>
      </c>
      <c r="H12" s="11">
        <v>1</v>
      </c>
      <c r="I12" s="10">
        <v>4</v>
      </c>
      <c r="J12" s="10">
        <v>4</v>
      </c>
    </row>
    <row r="13" spans="1:16" hidden="1" x14ac:dyDescent="0.25">
      <c r="A13" s="46"/>
      <c r="B13" s="12" t="s">
        <v>45</v>
      </c>
      <c r="C13" s="13" t="s">
        <v>49</v>
      </c>
      <c r="D13" s="13" t="s">
        <v>50</v>
      </c>
      <c r="E13" s="14" t="s">
        <v>51</v>
      </c>
      <c r="F13" s="15"/>
      <c r="G13" s="16">
        <v>2</v>
      </c>
      <c r="H13" s="17">
        <v>1</v>
      </c>
      <c r="I13" s="16">
        <v>4</v>
      </c>
      <c r="J13" s="16"/>
    </row>
    <row r="14" spans="1:16" hidden="1" x14ac:dyDescent="0.25">
      <c r="A14" s="46"/>
      <c r="B14" s="12" t="s">
        <v>45</v>
      </c>
      <c r="C14" s="13" t="s">
        <v>52</v>
      </c>
      <c r="D14" s="13" t="s">
        <v>53</v>
      </c>
      <c r="E14" s="14" t="s">
        <v>54</v>
      </c>
      <c r="F14" s="15"/>
      <c r="G14" s="16">
        <v>5</v>
      </c>
      <c r="H14" s="17">
        <v>4</v>
      </c>
      <c r="I14" s="16">
        <v>6</v>
      </c>
      <c r="J14" s="16">
        <v>8</v>
      </c>
      <c r="M14" s="18" t="s">
        <v>55</v>
      </c>
      <c r="N14" s="18">
        <f>SUM(I14,I31,I43,I46,I53,I55,I56,I67,I68,)</f>
        <v>41</v>
      </c>
      <c r="O14" s="18" t="s">
        <v>56</v>
      </c>
    </row>
    <row r="15" spans="1:16" hidden="1" x14ac:dyDescent="0.25">
      <c r="A15" s="46"/>
      <c r="B15" s="12" t="s">
        <v>45</v>
      </c>
      <c r="C15" s="13" t="s">
        <v>57</v>
      </c>
      <c r="D15" s="13" t="s">
        <v>58</v>
      </c>
      <c r="E15" s="14" t="s">
        <v>59</v>
      </c>
      <c r="F15" s="9"/>
      <c r="G15" s="16"/>
      <c r="H15" s="17"/>
      <c r="I15" s="16"/>
      <c r="J15" s="16"/>
      <c r="M15" s="18" t="s">
        <v>60</v>
      </c>
      <c r="N15" s="18">
        <f>SUM(J14+J31+J43+J46+J53+J54+J55+J56+J67+J68)</f>
        <v>42</v>
      </c>
    </row>
    <row r="16" spans="1:16" hidden="1" x14ac:dyDescent="0.25">
      <c r="A16" s="46"/>
      <c r="B16" s="12" t="s">
        <v>45</v>
      </c>
      <c r="C16" s="13" t="s">
        <v>61</v>
      </c>
      <c r="D16" s="13" t="s">
        <v>62</v>
      </c>
      <c r="E16" s="14" t="s">
        <v>63</v>
      </c>
      <c r="F16" s="15"/>
      <c r="G16" s="16">
        <v>5</v>
      </c>
      <c r="H16" s="17"/>
      <c r="I16" s="16"/>
      <c r="J16" s="16"/>
    </row>
    <row r="17" spans="1:16" hidden="1" x14ac:dyDescent="0.25">
      <c r="A17" s="46"/>
      <c r="B17" s="12" t="s">
        <v>45</v>
      </c>
      <c r="C17" s="13" t="s">
        <v>64</v>
      </c>
      <c r="D17" s="13" t="s">
        <v>65</v>
      </c>
      <c r="E17" s="14" t="s">
        <v>66</v>
      </c>
      <c r="F17" s="15"/>
      <c r="G17" s="16">
        <v>2</v>
      </c>
      <c r="H17" s="17">
        <v>1</v>
      </c>
      <c r="I17" s="16">
        <v>2</v>
      </c>
      <c r="J17" s="16"/>
    </row>
    <row r="18" spans="1:16" hidden="1" x14ac:dyDescent="0.25">
      <c r="A18" s="46"/>
      <c r="B18" s="12" t="s">
        <v>45</v>
      </c>
      <c r="C18" s="13" t="s">
        <v>67</v>
      </c>
      <c r="D18" s="13" t="s">
        <v>68</v>
      </c>
      <c r="E18" s="14" t="s">
        <v>69</v>
      </c>
      <c r="F18" s="15"/>
      <c r="G18" s="16">
        <v>2</v>
      </c>
      <c r="H18" s="17">
        <v>1</v>
      </c>
      <c r="I18" s="16">
        <v>4</v>
      </c>
      <c r="J18" s="16"/>
    </row>
    <row r="19" spans="1:16" hidden="1" x14ac:dyDescent="0.25">
      <c r="A19" s="46"/>
      <c r="B19" s="12" t="s">
        <v>45</v>
      </c>
      <c r="C19" s="13" t="s">
        <v>70</v>
      </c>
      <c r="D19" s="13" t="s">
        <v>71</v>
      </c>
      <c r="E19" s="14" t="s">
        <v>72</v>
      </c>
      <c r="F19" s="15"/>
      <c r="G19" s="16">
        <v>1</v>
      </c>
      <c r="H19" s="17">
        <v>1</v>
      </c>
      <c r="I19" s="16">
        <v>3</v>
      </c>
      <c r="J19" s="16">
        <v>3</v>
      </c>
    </row>
    <row r="20" spans="1:16" hidden="1" x14ac:dyDescent="0.25">
      <c r="A20" s="46"/>
      <c r="B20" s="12" t="s">
        <v>45</v>
      </c>
      <c r="C20" s="13" t="s">
        <v>73</v>
      </c>
      <c r="D20" s="13" t="s">
        <v>74</v>
      </c>
      <c r="E20" s="14" t="s">
        <v>75</v>
      </c>
      <c r="F20" s="9"/>
      <c r="G20" s="16"/>
      <c r="H20" s="17"/>
      <c r="I20" s="16"/>
      <c r="J20" s="16"/>
    </row>
    <row r="21" spans="1:16" hidden="1" x14ac:dyDescent="0.25">
      <c r="A21" s="46"/>
      <c r="B21" s="12" t="s">
        <v>45</v>
      </c>
      <c r="C21" s="13" t="s">
        <v>76</v>
      </c>
      <c r="D21" s="13" t="s">
        <v>77</v>
      </c>
      <c r="E21" s="14" t="s">
        <v>78</v>
      </c>
      <c r="F21" s="26"/>
      <c r="G21" s="16"/>
      <c r="H21" s="17"/>
      <c r="I21" s="16"/>
      <c r="J21" s="16"/>
    </row>
    <row r="22" spans="1:16" hidden="1" x14ac:dyDescent="0.25">
      <c r="A22" s="47"/>
      <c r="B22" s="19" t="s">
        <v>45</v>
      </c>
      <c r="C22" s="13" t="s">
        <v>79</v>
      </c>
      <c r="D22" s="20" t="s">
        <v>80</v>
      </c>
      <c r="E22" s="21" t="s">
        <v>81</v>
      </c>
      <c r="F22" s="22"/>
      <c r="G22" s="23"/>
      <c r="H22" s="24"/>
      <c r="I22" s="23"/>
      <c r="J22" s="23"/>
    </row>
    <row r="23" spans="1:16" x14ac:dyDescent="0.25">
      <c r="A23" s="45" t="s">
        <v>82</v>
      </c>
      <c r="B23" s="6" t="s">
        <v>83</v>
      </c>
      <c r="C23" s="7" t="s">
        <v>84</v>
      </c>
      <c r="D23" s="7" t="s">
        <v>85</v>
      </c>
      <c r="E23" s="8" t="s">
        <v>86</v>
      </c>
      <c r="F23" s="27"/>
      <c r="G23" s="10">
        <v>2</v>
      </c>
      <c r="H23" s="11">
        <v>1</v>
      </c>
      <c r="I23" s="10">
        <v>3</v>
      </c>
      <c r="J23" s="10">
        <v>2</v>
      </c>
    </row>
    <row r="24" spans="1:16" ht="15.75" customHeight="1" x14ac:dyDescent="0.25">
      <c r="A24" s="46"/>
      <c r="B24" s="12" t="s">
        <v>83</v>
      </c>
      <c r="C24" s="13" t="s">
        <v>87</v>
      </c>
      <c r="D24" s="13" t="s">
        <v>88</v>
      </c>
      <c r="E24" s="14" t="s">
        <v>89</v>
      </c>
      <c r="F24" s="15"/>
      <c r="G24" s="16">
        <v>2</v>
      </c>
      <c r="H24" s="17">
        <v>1</v>
      </c>
      <c r="I24" s="16">
        <v>3</v>
      </c>
      <c r="J24" s="16">
        <v>2</v>
      </c>
    </row>
    <row r="25" spans="1:16" ht="15.75" customHeight="1" x14ac:dyDescent="0.25">
      <c r="A25" s="46"/>
      <c r="B25" s="12" t="s">
        <v>83</v>
      </c>
      <c r="C25" s="13" t="s">
        <v>90</v>
      </c>
      <c r="D25" s="13" t="s">
        <v>91</v>
      </c>
      <c r="E25" s="14" t="s">
        <v>92</v>
      </c>
      <c r="F25" s="15"/>
      <c r="G25" s="16">
        <v>2</v>
      </c>
      <c r="H25" s="17">
        <v>1</v>
      </c>
      <c r="I25" s="16">
        <v>2</v>
      </c>
      <c r="J25" s="16">
        <v>3</v>
      </c>
    </row>
    <row r="26" spans="1:16" ht="15.75" customHeight="1" x14ac:dyDescent="0.25">
      <c r="A26" s="46"/>
      <c r="B26" s="12" t="s">
        <v>83</v>
      </c>
      <c r="C26" s="13" t="s">
        <v>93</v>
      </c>
      <c r="D26" s="13" t="s">
        <v>94</v>
      </c>
      <c r="E26" s="14" t="s">
        <v>95</v>
      </c>
      <c r="F26" s="15"/>
      <c r="G26" s="16">
        <v>2</v>
      </c>
      <c r="H26" s="17">
        <v>1</v>
      </c>
      <c r="I26" s="16">
        <v>1</v>
      </c>
      <c r="J26" s="16">
        <v>2</v>
      </c>
    </row>
    <row r="27" spans="1:16" ht="15.75" customHeight="1" x14ac:dyDescent="0.25">
      <c r="A27" s="46"/>
      <c r="B27" s="12" t="s">
        <v>83</v>
      </c>
      <c r="C27" s="13" t="s">
        <v>96</v>
      </c>
      <c r="D27" s="13" t="s">
        <v>97</v>
      </c>
      <c r="E27" s="14" t="s">
        <v>98</v>
      </c>
      <c r="F27" s="15"/>
      <c r="G27" s="16">
        <v>2</v>
      </c>
      <c r="H27" s="17">
        <v>1</v>
      </c>
      <c r="I27" s="16">
        <v>2</v>
      </c>
      <c r="J27" s="16">
        <v>5</v>
      </c>
    </row>
    <row r="28" spans="1:16" ht="15.75" hidden="1" customHeight="1" x14ac:dyDescent="0.25">
      <c r="A28" s="47"/>
      <c r="B28" s="19" t="s">
        <v>83</v>
      </c>
      <c r="C28" s="20" t="s">
        <v>99</v>
      </c>
      <c r="D28" s="20" t="s">
        <v>100</v>
      </c>
      <c r="E28" s="21" t="s">
        <v>101</v>
      </c>
      <c r="F28" s="28"/>
      <c r="G28" s="23"/>
      <c r="H28" s="24"/>
      <c r="I28" s="23"/>
      <c r="J28" s="23"/>
    </row>
    <row r="29" spans="1:16" ht="15.75" hidden="1" customHeight="1" x14ac:dyDescent="0.25">
      <c r="A29" s="45" t="s">
        <v>102</v>
      </c>
      <c r="B29" s="6" t="s">
        <v>103</v>
      </c>
      <c r="C29" s="7" t="s">
        <v>104</v>
      </c>
      <c r="D29" s="7" t="s">
        <v>105</v>
      </c>
      <c r="E29" s="8" t="s">
        <v>106</v>
      </c>
      <c r="F29" s="25"/>
      <c r="G29" s="10">
        <v>1</v>
      </c>
      <c r="H29" s="11">
        <v>1</v>
      </c>
      <c r="I29" s="10">
        <v>1</v>
      </c>
      <c r="J29" s="10"/>
    </row>
    <row r="30" spans="1:16" ht="15.75" hidden="1" customHeight="1" x14ac:dyDescent="0.25">
      <c r="A30" s="46"/>
      <c r="B30" s="12" t="s">
        <v>103</v>
      </c>
      <c r="C30" s="13" t="s">
        <v>107</v>
      </c>
      <c r="D30" s="13" t="s">
        <v>108</v>
      </c>
      <c r="E30" s="14" t="s">
        <v>109</v>
      </c>
      <c r="F30" s="9"/>
      <c r="G30" s="16"/>
      <c r="H30" s="17"/>
      <c r="I30" s="16"/>
      <c r="J30" s="16"/>
    </row>
    <row r="31" spans="1:16" ht="15.75" hidden="1" customHeight="1" x14ac:dyDescent="0.25">
      <c r="A31" s="46"/>
      <c r="B31" s="12" t="s">
        <v>103</v>
      </c>
      <c r="C31" s="13" t="s">
        <v>110</v>
      </c>
      <c r="D31" s="13" t="s">
        <v>111</v>
      </c>
      <c r="E31" s="14" t="s">
        <v>112</v>
      </c>
      <c r="F31" s="15"/>
      <c r="G31" s="16">
        <v>5</v>
      </c>
      <c r="H31" s="17">
        <v>4</v>
      </c>
      <c r="I31" s="16">
        <v>4</v>
      </c>
      <c r="J31" s="16">
        <v>4</v>
      </c>
    </row>
    <row r="32" spans="1:16" ht="15.75" hidden="1" customHeight="1" x14ac:dyDescent="0.25">
      <c r="A32" s="46"/>
      <c r="B32" s="12" t="s">
        <v>103</v>
      </c>
      <c r="C32" s="13" t="s">
        <v>113</v>
      </c>
      <c r="D32" s="13" t="s">
        <v>114</v>
      </c>
      <c r="E32" s="14" t="s">
        <v>115</v>
      </c>
      <c r="F32" s="15"/>
      <c r="G32" s="16">
        <v>1</v>
      </c>
      <c r="H32" s="17">
        <v>2</v>
      </c>
      <c r="I32" s="16">
        <v>3</v>
      </c>
      <c r="J32" s="16"/>
      <c r="M32" s="18" t="s">
        <v>116</v>
      </c>
      <c r="N32" s="18">
        <f>SUM(I32,I33,I35,I36,I37,I38,I41,I42,I47,I48,I51,I52)</f>
        <v>50</v>
      </c>
      <c r="P32" s="18" t="s">
        <v>117</v>
      </c>
    </row>
    <row r="33" spans="1:14" ht="15.75" hidden="1" customHeight="1" x14ac:dyDescent="0.25">
      <c r="A33" s="46"/>
      <c r="B33" s="12" t="s">
        <v>103</v>
      </c>
      <c r="C33" s="13" t="s">
        <v>118</v>
      </c>
      <c r="D33" s="13" t="s">
        <v>119</v>
      </c>
      <c r="E33" s="14" t="s">
        <v>120</v>
      </c>
      <c r="F33" s="15"/>
      <c r="G33" s="16"/>
      <c r="H33" s="17">
        <v>2</v>
      </c>
      <c r="I33" s="16">
        <v>4</v>
      </c>
      <c r="J33" s="16">
        <v>1</v>
      </c>
      <c r="M33" s="18" t="s">
        <v>60</v>
      </c>
      <c r="N33" s="18">
        <f>SUM(J32+J33+J35+J36+J37+J38+J41+J47+J42+J48+J49+J51+J52+J52)</f>
        <v>47</v>
      </c>
    </row>
    <row r="34" spans="1:14" ht="15.75" hidden="1" customHeight="1" x14ac:dyDescent="0.25">
      <c r="A34" s="47"/>
      <c r="B34" s="19" t="s">
        <v>103</v>
      </c>
      <c r="C34" s="20" t="s">
        <v>121</v>
      </c>
      <c r="D34" s="20" t="s">
        <v>122</v>
      </c>
      <c r="E34" s="21" t="s">
        <v>123</v>
      </c>
      <c r="F34" s="29"/>
      <c r="G34" s="23"/>
      <c r="H34" s="24"/>
      <c r="I34" s="23"/>
      <c r="J34" s="23"/>
    </row>
    <row r="35" spans="1:14" ht="15.75" hidden="1" customHeight="1" x14ac:dyDescent="0.25">
      <c r="A35" s="45" t="s">
        <v>124</v>
      </c>
      <c r="B35" s="6" t="s">
        <v>125</v>
      </c>
      <c r="C35" s="7" t="s">
        <v>126</v>
      </c>
      <c r="D35" s="7" t="s">
        <v>127</v>
      </c>
      <c r="E35" s="8" t="s">
        <v>128</v>
      </c>
      <c r="F35" s="25"/>
      <c r="G35" s="10">
        <v>2</v>
      </c>
      <c r="H35" s="11">
        <v>2</v>
      </c>
      <c r="I35" s="10">
        <v>3</v>
      </c>
      <c r="J35" s="10">
        <v>3</v>
      </c>
    </row>
    <row r="36" spans="1:14" ht="15.75" hidden="1" customHeight="1" x14ac:dyDescent="0.25">
      <c r="A36" s="46"/>
      <c r="B36" s="12" t="s">
        <v>125</v>
      </c>
      <c r="C36" s="13" t="s">
        <v>129</v>
      </c>
      <c r="D36" s="13" t="s">
        <v>130</v>
      </c>
      <c r="E36" s="14" t="s">
        <v>131</v>
      </c>
      <c r="F36" s="15"/>
      <c r="G36" s="16">
        <v>1</v>
      </c>
      <c r="H36" s="17">
        <v>2</v>
      </c>
      <c r="I36" s="16">
        <v>5</v>
      </c>
      <c r="J36" s="16">
        <v>4</v>
      </c>
    </row>
    <row r="37" spans="1:14" ht="15.75" hidden="1" customHeight="1" x14ac:dyDescent="0.25">
      <c r="A37" s="46"/>
      <c r="B37" s="12" t="s">
        <v>125</v>
      </c>
      <c r="C37" s="13" t="s">
        <v>132</v>
      </c>
      <c r="D37" s="13" t="s">
        <v>133</v>
      </c>
      <c r="E37" s="14" t="s">
        <v>134</v>
      </c>
      <c r="F37" s="15"/>
      <c r="G37" s="16">
        <v>3</v>
      </c>
      <c r="H37" s="17">
        <v>2</v>
      </c>
      <c r="I37" s="16">
        <v>5</v>
      </c>
      <c r="J37" s="16">
        <v>4</v>
      </c>
    </row>
    <row r="38" spans="1:14" ht="15.75" hidden="1" customHeight="1" x14ac:dyDescent="0.25">
      <c r="A38" s="46"/>
      <c r="B38" s="12" t="s">
        <v>125</v>
      </c>
      <c r="C38" s="13" t="s">
        <v>135</v>
      </c>
      <c r="D38" s="13" t="s">
        <v>136</v>
      </c>
      <c r="E38" s="14" t="s">
        <v>137</v>
      </c>
      <c r="F38" s="15"/>
      <c r="G38" s="16">
        <v>8</v>
      </c>
      <c r="H38" s="17">
        <v>2</v>
      </c>
      <c r="I38" s="16">
        <v>2</v>
      </c>
      <c r="J38" s="16">
        <v>2</v>
      </c>
    </row>
    <row r="39" spans="1:14" ht="15.75" hidden="1" customHeight="1" x14ac:dyDescent="0.25">
      <c r="A39" s="46"/>
      <c r="B39" s="12" t="s">
        <v>125</v>
      </c>
      <c r="C39" s="13" t="s">
        <v>138</v>
      </c>
      <c r="D39" s="13" t="s">
        <v>139</v>
      </c>
      <c r="E39" s="14" t="s">
        <v>140</v>
      </c>
      <c r="F39" s="9"/>
      <c r="G39" s="16">
        <v>7</v>
      </c>
      <c r="H39" s="17"/>
      <c r="I39" s="16"/>
      <c r="J39" s="16"/>
    </row>
    <row r="40" spans="1:14" ht="15.75" hidden="1" customHeight="1" x14ac:dyDescent="0.25">
      <c r="A40" s="46"/>
      <c r="B40" s="12" t="s">
        <v>125</v>
      </c>
      <c r="C40" s="13" t="s">
        <v>141</v>
      </c>
      <c r="D40" s="13" t="s">
        <v>142</v>
      </c>
      <c r="E40" s="14" t="s">
        <v>143</v>
      </c>
      <c r="F40" s="9"/>
      <c r="G40" s="16">
        <v>5</v>
      </c>
      <c r="H40" s="17"/>
      <c r="I40" s="16"/>
      <c r="J40" s="16"/>
    </row>
    <row r="41" spans="1:14" ht="15.75" hidden="1" customHeight="1" x14ac:dyDescent="0.25">
      <c r="A41" s="46"/>
      <c r="B41" s="12" t="s">
        <v>125</v>
      </c>
      <c r="C41" s="13" t="s">
        <v>144</v>
      </c>
      <c r="D41" s="13" t="s">
        <v>145</v>
      </c>
      <c r="E41" s="14" t="s">
        <v>146</v>
      </c>
      <c r="F41" s="15"/>
      <c r="G41" s="16">
        <v>6</v>
      </c>
      <c r="H41" s="17">
        <v>2</v>
      </c>
      <c r="I41" s="16">
        <v>5</v>
      </c>
      <c r="J41" s="16"/>
    </row>
    <row r="42" spans="1:14" ht="15.75" hidden="1" customHeight="1" x14ac:dyDescent="0.25">
      <c r="A42" s="47"/>
      <c r="B42" s="19" t="s">
        <v>125</v>
      </c>
      <c r="C42" s="20" t="s">
        <v>147</v>
      </c>
      <c r="D42" s="20" t="s">
        <v>148</v>
      </c>
      <c r="E42" s="21" t="s">
        <v>149</v>
      </c>
      <c r="F42" s="30"/>
      <c r="G42" s="23">
        <v>4</v>
      </c>
      <c r="H42" s="24">
        <v>2</v>
      </c>
      <c r="I42" s="23">
        <v>5</v>
      </c>
      <c r="J42" s="23">
        <v>3</v>
      </c>
    </row>
    <row r="43" spans="1:14" ht="15.75" hidden="1" customHeight="1" x14ac:dyDescent="0.25">
      <c r="A43" s="45" t="s">
        <v>150</v>
      </c>
      <c r="B43" s="6" t="s">
        <v>151</v>
      </c>
      <c r="C43" s="7" t="s">
        <v>152</v>
      </c>
      <c r="D43" s="7" t="s">
        <v>153</v>
      </c>
      <c r="E43" s="8" t="s">
        <v>154</v>
      </c>
      <c r="F43" s="25"/>
      <c r="G43" s="10"/>
      <c r="H43" s="11">
        <v>4</v>
      </c>
      <c r="I43" s="10">
        <v>5</v>
      </c>
      <c r="J43" s="10">
        <v>5</v>
      </c>
    </row>
    <row r="44" spans="1:14" ht="15.75" hidden="1" customHeight="1" x14ac:dyDescent="0.25">
      <c r="A44" s="46"/>
      <c r="B44" s="12" t="s">
        <v>151</v>
      </c>
      <c r="C44" s="13" t="s">
        <v>155</v>
      </c>
      <c r="D44" s="13" t="s">
        <v>156</v>
      </c>
      <c r="E44" s="14" t="s">
        <v>157</v>
      </c>
      <c r="F44" s="9"/>
      <c r="G44" s="16"/>
      <c r="H44" s="17"/>
      <c r="I44" s="16"/>
      <c r="J44" s="16"/>
    </row>
    <row r="45" spans="1:14" ht="15.75" hidden="1" customHeight="1" x14ac:dyDescent="0.25">
      <c r="A45" s="46"/>
      <c r="B45" s="12" t="s">
        <v>151</v>
      </c>
      <c r="C45" s="13" t="s">
        <v>158</v>
      </c>
      <c r="D45" s="13" t="s">
        <v>159</v>
      </c>
      <c r="E45" s="14" t="s">
        <v>160</v>
      </c>
      <c r="F45" s="26"/>
      <c r="G45" s="16"/>
      <c r="H45" s="17"/>
      <c r="I45" s="16"/>
      <c r="J45" s="16"/>
    </row>
    <row r="46" spans="1:14" ht="15.75" hidden="1" customHeight="1" x14ac:dyDescent="0.25">
      <c r="A46" s="47"/>
      <c r="B46" s="19" t="s">
        <v>151</v>
      </c>
      <c r="C46" s="20" t="s">
        <v>161</v>
      </c>
      <c r="D46" s="20" t="s">
        <v>162</v>
      </c>
      <c r="E46" s="21" t="s">
        <v>163</v>
      </c>
      <c r="F46" s="30"/>
      <c r="G46" s="23"/>
      <c r="H46" s="24">
        <v>4</v>
      </c>
      <c r="I46" s="23">
        <v>5</v>
      </c>
      <c r="J46" s="23">
        <v>5</v>
      </c>
    </row>
    <row r="47" spans="1:14" ht="15.75" hidden="1" customHeight="1" x14ac:dyDescent="0.25">
      <c r="A47" s="45" t="s">
        <v>164</v>
      </c>
      <c r="B47" s="6" t="s">
        <v>165</v>
      </c>
      <c r="C47" s="7" t="s">
        <v>166</v>
      </c>
      <c r="D47" s="7" t="s">
        <v>167</v>
      </c>
      <c r="E47" s="8" t="s">
        <v>168</v>
      </c>
      <c r="F47" s="25"/>
      <c r="G47" s="10"/>
      <c r="H47" s="11">
        <v>2</v>
      </c>
      <c r="I47" s="10">
        <v>4</v>
      </c>
      <c r="J47" s="10">
        <v>6</v>
      </c>
    </row>
    <row r="48" spans="1:14" ht="15.75" hidden="1" customHeight="1" x14ac:dyDescent="0.25">
      <c r="A48" s="46"/>
      <c r="B48" s="12" t="s">
        <v>165</v>
      </c>
      <c r="C48" s="13" t="s">
        <v>169</v>
      </c>
      <c r="D48" s="13" t="s">
        <v>170</v>
      </c>
      <c r="E48" s="14" t="s">
        <v>171</v>
      </c>
      <c r="F48" s="15"/>
      <c r="G48" s="16"/>
      <c r="H48" s="17">
        <v>2</v>
      </c>
      <c r="I48" s="16">
        <v>4</v>
      </c>
      <c r="J48" s="16">
        <v>12</v>
      </c>
    </row>
    <row r="49" spans="1:15" ht="15.75" hidden="1" customHeight="1" x14ac:dyDescent="0.25">
      <c r="A49" s="46"/>
      <c r="B49" s="12" t="s">
        <v>165</v>
      </c>
      <c r="C49" s="13" t="s">
        <v>172</v>
      </c>
      <c r="D49" s="13" t="s">
        <v>173</v>
      </c>
      <c r="E49" s="14" t="s">
        <v>174</v>
      </c>
      <c r="F49" s="15"/>
      <c r="G49" s="16"/>
      <c r="H49" s="17">
        <v>2</v>
      </c>
      <c r="I49" s="16"/>
      <c r="J49" s="16"/>
    </row>
    <row r="50" spans="1:15" ht="15.75" hidden="1" customHeight="1" x14ac:dyDescent="0.25">
      <c r="A50" s="46"/>
      <c r="B50" s="12" t="s">
        <v>165</v>
      </c>
      <c r="C50" s="13" t="s">
        <v>175</v>
      </c>
      <c r="D50" s="13" t="s">
        <v>176</v>
      </c>
      <c r="E50" s="14" t="s">
        <v>177</v>
      </c>
      <c r="F50" s="9"/>
      <c r="G50" s="16"/>
      <c r="H50" s="17"/>
      <c r="I50" s="16"/>
      <c r="J50" s="16"/>
    </row>
    <row r="51" spans="1:15" ht="15.75" hidden="1" customHeight="1" x14ac:dyDescent="0.25">
      <c r="A51" s="46"/>
      <c r="B51" s="12" t="s">
        <v>165</v>
      </c>
      <c r="C51" s="13" t="s">
        <v>178</v>
      </c>
      <c r="D51" s="13" t="s">
        <v>179</v>
      </c>
      <c r="E51" s="14" t="s">
        <v>180</v>
      </c>
      <c r="F51" s="15"/>
      <c r="G51" s="16"/>
      <c r="H51" s="17">
        <v>2</v>
      </c>
      <c r="I51" s="16">
        <v>5</v>
      </c>
      <c r="J51" s="16">
        <v>4</v>
      </c>
    </row>
    <row r="52" spans="1:15" ht="15.75" hidden="1" customHeight="1" x14ac:dyDescent="0.25">
      <c r="A52" s="47"/>
      <c r="B52" s="19" t="s">
        <v>165</v>
      </c>
      <c r="C52" s="20" t="s">
        <v>181</v>
      </c>
      <c r="D52" s="20" t="s">
        <v>182</v>
      </c>
      <c r="E52" s="21" t="s">
        <v>183</v>
      </c>
      <c r="F52" s="30"/>
      <c r="G52" s="23"/>
      <c r="H52" s="24">
        <v>2</v>
      </c>
      <c r="I52" s="23">
        <v>5</v>
      </c>
      <c r="J52" s="23">
        <v>4</v>
      </c>
    </row>
    <row r="53" spans="1:15" ht="15.75" hidden="1" customHeight="1" x14ac:dyDescent="0.25">
      <c r="A53" s="45" t="s">
        <v>184</v>
      </c>
      <c r="B53" s="6" t="s">
        <v>185</v>
      </c>
      <c r="C53" s="7" t="s">
        <v>186</v>
      </c>
      <c r="D53" s="7" t="s">
        <v>187</v>
      </c>
      <c r="E53" s="8" t="s">
        <v>188</v>
      </c>
      <c r="F53" s="25"/>
      <c r="G53" s="10"/>
      <c r="H53" s="11">
        <v>4</v>
      </c>
      <c r="I53" s="10">
        <v>6</v>
      </c>
      <c r="J53" s="10">
        <v>4</v>
      </c>
    </row>
    <row r="54" spans="1:15" ht="15.75" hidden="1" customHeight="1" x14ac:dyDescent="0.25">
      <c r="A54" s="46"/>
      <c r="B54" s="12" t="s">
        <v>185</v>
      </c>
      <c r="C54" s="13" t="s">
        <v>189</v>
      </c>
      <c r="D54" s="13" t="s">
        <v>190</v>
      </c>
      <c r="E54" s="14" t="s">
        <v>191</v>
      </c>
      <c r="F54" s="15"/>
      <c r="G54" s="16"/>
      <c r="H54" s="17">
        <v>4</v>
      </c>
      <c r="I54" s="16" t="s">
        <v>192</v>
      </c>
      <c r="J54" s="16">
        <v>2</v>
      </c>
    </row>
    <row r="55" spans="1:15" ht="15.75" hidden="1" customHeight="1" x14ac:dyDescent="0.25">
      <c r="A55" s="46"/>
      <c r="B55" s="12" t="s">
        <v>185</v>
      </c>
      <c r="C55" s="13" t="s">
        <v>193</v>
      </c>
      <c r="D55" s="13" t="s">
        <v>194</v>
      </c>
      <c r="E55" s="14" t="s">
        <v>195</v>
      </c>
      <c r="F55" s="15"/>
      <c r="G55" s="16"/>
      <c r="H55" s="17">
        <v>4</v>
      </c>
      <c r="I55" s="16">
        <v>4</v>
      </c>
      <c r="J55" s="16">
        <v>2</v>
      </c>
    </row>
    <row r="56" spans="1:15" ht="15.75" hidden="1" customHeight="1" x14ac:dyDescent="0.25">
      <c r="A56" s="47"/>
      <c r="B56" s="19" t="s">
        <v>185</v>
      </c>
      <c r="C56" s="20" t="s">
        <v>196</v>
      </c>
      <c r="D56" s="20" t="s">
        <v>197</v>
      </c>
      <c r="E56" s="21" t="s">
        <v>198</v>
      </c>
      <c r="F56" s="30"/>
      <c r="G56" s="23"/>
      <c r="H56" s="24">
        <v>4</v>
      </c>
      <c r="I56" s="23">
        <v>4</v>
      </c>
      <c r="J56" s="23">
        <v>4</v>
      </c>
    </row>
    <row r="57" spans="1:15" ht="15.75" hidden="1" customHeight="1" x14ac:dyDescent="0.25">
      <c r="A57" s="45" t="s">
        <v>199</v>
      </c>
      <c r="B57" s="6" t="s">
        <v>200</v>
      </c>
      <c r="C57" s="7" t="s">
        <v>201</v>
      </c>
      <c r="D57" s="7" t="s">
        <v>202</v>
      </c>
      <c r="E57" s="8" t="s">
        <v>203</v>
      </c>
      <c r="F57" s="25"/>
      <c r="G57" s="10"/>
      <c r="H57" s="11">
        <v>3</v>
      </c>
      <c r="I57" s="10">
        <v>3</v>
      </c>
      <c r="J57" s="10">
        <v>2</v>
      </c>
      <c r="M57" s="18" t="s">
        <v>204</v>
      </c>
      <c r="N57" s="18">
        <f>SUM(I57:I69)</f>
        <v>33.5</v>
      </c>
      <c r="O57" s="18" t="s">
        <v>205</v>
      </c>
    </row>
    <row r="58" spans="1:15" ht="15.75" hidden="1" customHeight="1" x14ac:dyDescent="0.25">
      <c r="A58" s="46"/>
      <c r="B58" s="12" t="s">
        <v>200</v>
      </c>
      <c r="C58" s="13" t="s">
        <v>206</v>
      </c>
      <c r="D58" s="13" t="s">
        <v>207</v>
      </c>
      <c r="E58" s="14" t="s">
        <v>208</v>
      </c>
      <c r="F58" s="15"/>
      <c r="G58" s="16"/>
      <c r="H58" s="17">
        <v>3</v>
      </c>
      <c r="I58" s="16">
        <v>2</v>
      </c>
      <c r="J58" s="16">
        <v>8</v>
      </c>
      <c r="M58" s="18" t="s">
        <v>209</v>
      </c>
      <c r="N58" s="18">
        <f>SUM(J57:J69)</f>
        <v>47</v>
      </c>
    </row>
    <row r="59" spans="1:15" ht="15.75" hidden="1" customHeight="1" x14ac:dyDescent="0.25">
      <c r="A59" s="46"/>
      <c r="B59" s="12" t="s">
        <v>200</v>
      </c>
      <c r="C59" s="13" t="s">
        <v>210</v>
      </c>
      <c r="D59" s="13" t="s">
        <v>211</v>
      </c>
      <c r="E59" s="14" t="s">
        <v>212</v>
      </c>
      <c r="F59" s="15"/>
      <c r="G59" s="16">
        <v>1</v>
      </c>
      <c r="H59" s="17">
        <v>1</v>
      </c>
      <c r="I59" s="16">
        <v>1</v>
      </c>
      <c r="J59" s="16"/>
    </row>
    <row r="60" spans="1:15" ht="15.75" hidden="1" customHeight="1" x14ac:dyDescent="0.25">
      <c r="A60" s="46"/>
      <c r="B60" s="12" t="s">
        <v>200</v>
      </c>
      <c r="C60" s="13" t="s">
        <v>213</v>
      </c>
      <c r="D60" s="13" t="s">
        <v>214</v>
      </c>
      <c r="E60" s="14" t="s">
        <v>215</v>
      </c>
      <c r="F60" s="15"/>
      <c r="G60" s="16"/>
      <c r="H60" s="17">
        <v>3</v>
      </c>
      <c r="I60" s="16">
        <v>3</v>
      </c>
      <c r="J60" s="16">
        <v>4</v>
      </c>
    </row>
    <row r="61" spans="1:15" ht="15.75" hidden="1" customHeight="1" x14ac:dyDescent="0.25">
      <c r="A61" s="46"/>
      <c r="B61" s="12" t="s">
        <v>200</v>
      </c>
      <c r="C61" s="13" t="s">
        <v>216</v>
      </c>
      <c r="D61" s="13" t="s">
        <v>217</v>
      </c>
      <c r="E61" s="14" t="s">
        <v>218</v>
      </c>
      <c r="F61" s="15"/>
      <c r="G61" s="16">
        <v>1</v>
      </c>
      <c r="H61" s="17">
        <v>1</v>
      </c>
      <c r="I61" s="16">
        <v>1</v>
      </c>
      <c r="J61" s="16"/>
    </row>
    <row r="62" spans="1:15" ht="15.75" hidden="1" customHeight="1" x14ac:dyDescent="0.25">
      <c r="A62" s="47"/>
      <c r="B62" s="31" t="s">
        <v>200</v>
      </c>
      <c r="C62" s="32" t="s">
        <v>213</v>
      </c>
      <c r="D62" s="32" t="s">
        <v>219</v>
      </c>
      <c r="E62" s="33" t="s">
        <v>220</v>
      </c>
      <c r="F62" s="34"/>
      <c r="G62" s="23">
        <v>1</v>
      </c>
      <c r="H62" s="24">
        <v>1</v>
      </c>
      <c r="I62" s="23">
        <v>0.5</v>
      </c>
      <c r="J62" s="23"/>
    </row>
    <row r="63" spans="1:15" ht="15.75" hidden="1" customHeight="1" x14ac:dyDescent="0.25">
      <c r="A63" s="45" t="s">
        <v>221</v>
      </c>
      <c r="B63" s="7" t="s">
        <v>222</v>
      </c>
      <c r="C63" s="7" t="s">
        <v>223</v>
      </c>
      <c r="D63" s="7" t="s">
        <v>224</v>
      </c>
      <c r="E63" s="35" t="s">
        <v>225</v>
      </c>
      <c r="F63" s="25"/>
      <c r="G63" s="10"/>
      <c r="H63" s="11">
        <v>3</v>
      </c>
      <c r="I63" s="10">
        <v>4</v>
      </c>
      <c r="J63" s="10">
        <v>8</v>
      </c>
    </row>
    <row r="64" spans="1:15" ht="15.75" hidden="1" customHeight="1" x14ac:dyDescent="0.25">
      <c r="A64" s="46"/>
      <c r="B64" s="13" t="s">
        <v>222</v>
      </c>
      <c r="C64" s="13" t="s">
        <v>226</v>
      </c>
      <c r="D64" s="13" t="s">
        <v>227</v>
      </c>
      <c r="E64" s="36" t="s">
        <v>228</v>
      </c>
      <c r="F64" s="27"/>
      <c r="G64" s="16"/>
      <c r="H64" s="17">
        <v>3</v>
      </c>
      <c r="I64" s="16" t="s">
        <v>192</v>
      </c>
      <c r="J64" s="16">
        <v>2</v>
      </c>
    </row>
    <row r="65" spans="1:10" ht="15.75" hidden="1" customHeight="1" x14ac:dyDescent="0.25">
      <c r="A65" s="46"/>
      <c r="B65" s="13" t="s">
        <v>222</v>
      </c>
      <c r="C65" s="13" t="s">
        <v>229</v>
      </c>
      <c r="D65" s="13" t="s">
        <v>230</v>
      </c>
      <c r="E65" s="36" t="s">
        <v>231</v>
      </c>
      <c r="F65" s="27"/>
      <c r="G65" s="16"/>
      <c r="H65" s="17">
        <v>3</v>
      </c>
      <c r="I65" s="16">
        <v>6</v>
      </c>
      <c r="J65" s="16">
        <v>5</v>
      </c>
    </row>
    <row r="66" spans="1:10" ht="15.75" hidden="1" customHeight="1" x14ac:dyDescent="0.25">
      <c r="A66" s="46"/>
      <c r="B66" s="13" t="s">
        <v>222</v>
      </c>
      <c r="C66" s="13" t="s">
        <v>232</v>
      </c>
      <c r="D66" s="13" t="s">
        <v>233</v>
      </c>
      <c r="E66" s="36" t="s">
        <v>234</v>
      </c>
      <c r="F66" s="27"/>
      <c r="G66" s="16"/>
      <c r="H66" s="17">
        <v>3</v>
      </c>
      <c r="I66" s="16">
        <v>3</v>
      </c>
      <c r="J66" s="16">
        <v>8</v>
      </c>
    </row>
    <row r="67" spans="1:10" ht="15.75" hidden="1" customHeight="1" x14ac:dyDescent="0.25">
      <c r="A67" s="46"/>
      <c r="B67" s="13" t="s">
        <v>222</v>
      </c>
      <c r="C67" s="13" t="s">
        <v>235</v>
      </c>
      <c r="D67" s="13" t="s">
        <v>236</v>
      </c>
      <c r="E67" s="36" t="s">
        <v>237</v>
      </c>
      <c r="F67" s="27"/>
      <c r="G67" s="16"/>
      <c r="H67" s="17">
        <v>4</v>
      </c>
      <c r="I67" s="16">
        <v>1</v>
      </c>
      <c r="J67" s="16">
        <v>2</v>
      </c>
    </row>
    <row r="68" spans="1:10" ht="15.75" hidden="1" customHeight="1" x14ac:dyDescent="0.25">
      <c r="A68" s="46"/>
      <c r="B68" s="13" t="s">
        <v>222</v>
      </c>
      <c r="C68" s="13" t="s">
        <v>238</v>
      </c>
      <c r="D68" s="37" t="s">
        <v>239</v>
      </c>
      <c r="E68" s="38" t="s">
        <v>240</v>
      </c>
      <c r="F68" s="15"/>
      <c r="G68" s="16"/>
      <c r="H68" s="17">
        <v>4</v>
      </c>
      <c r="I68" s="16">
        <v>6</v>
      </c>
      <c r="J68" s="16">
        <v>6</v>
      </c>
    </row>
    <row r="69" spans="1:10" ht="15.75" hidden="1" customHeight="1" x14ac:dyDescent="0.25">
      <c r="A69" s="47"/>
      <c r="B69" s="32" t="s">
        <v>222</v>
      </c>
      <c r="C69" s="32" t="s">
        <v>241</v>
      </c>
      <c r="D69" s="39" t="s">
        <v>242</v>
      </c>
      <c r="E69" s="40" t="s">
        <v>243</v>
      </c>
      <c r="F69" s="34"/>
      <c r="G69" s="23"/>
      <c r="H69" s="24">
        <v>3</v>
      </c>
      <c r="I69" s="23">
        <v>3</v>
      </c>
      <c r="J69" s="23">
        <v>2</v>
      </c>
    </row>
    <row r="70" spans="1:10" ht="15.75" hidden="1" customHeight="1" x14ac:dyDescent="0.25">
      <c r="A70" s="10"/>
      <c r="B70" s="41" t="s">
        <v>244</v>
      </c>
      <c r="C70" s="10" t="s">
        <v>245</v>
      </c>
      <c r="D70" s="41" t="s">
        <v>246</v>
      </c>
      <c r="E70" s="41" t="s">
        <v>247</v>
      </c>
      <c r="F70" s="11"/>
      <c r="G70" s="42"/>
      <c r="H70" s="43"/>
      <c r="I70" s="42"/>
      <c r="J70" s="42"/>
    </row>
    <row r="71" spans="1:10" ht="15.75" hidden="1" customHeight="1" x14ac:dyDescent="0.25">
      <c r="A71" s="16"/>
      <c r="B71" s="37" t="s">
        <v>244</v>
      </c>
      <c r="C71" s="16" t="s">
        <v>248</v>
      </c>
      <c r="D71" s="44" t="s">
        <v>249</v>
      </c>
      <c r="E71" s="37" t="s">
        <v>250</v>
      </c>
      <c r="F71" s="17"/>
      <c r="G71" s="16"/>
      <c r="H71" s="17"/>
      <c r="I71" s="16"/>
      <c r="J71" s="16"/>
    </row>
    <row r="72" spans="1:10" ht="15.75" hidden="1" customHeight="1" x14ac:dyDescent="0.25">
      <c r="A72" s="16"/>
      <c r="B72" s="37" t="s">
        <v>244</v>
      </c>
      <c r="C72" s="16" t="s">
        <v>251</v>
      </c>
      <c r="D72" s="37" t="s">
        <v>252</v>
      </c>
      <c r="E72" s="37" t="s">
        <v>253</v>
      </c>
      <c r="F72" s="17"/>
      <c r="G72" s="16"/>
      <c r="H72" s="17"/>
      <c r="I72" s="16"/>
      <c r="J72" s="16"/>
    </row>
    <row r="73" spans="1:10" ht="15.75" customHeight="1" x14ac:dyDescent="0.25">
      <c r="A73" s="23"/>
      <c r="B73" s="23"/>
      <c r="C73" s="23"/>
      <c r="D73" s="23"/>
      <c r="E73" s="23"/>
      <c r="F73" s="24"/>
      <c r="G73" s="23"/>
      <c r="H73" s="24"/>
      <c r="I73" s="23"/>
      <c r="J73" s="23"/>
    </row>
    <row r="74" spans="1:10" ht="15.75" customHeight="1" x14ac:dyDescent="0.25"/>
    <row r="75" spans="1:10" ht="15.75" customHeight="1" x14ac:dyDescent="0.25"/>
    <row r="76" spans="1:10" ht="15.75" customHeight="1" x14ac:dyDescent="0.25"/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autoFilter ref="A1:J72" xr:uid="{00000000-0009-0000-0000-000000000000}">
    <filterColumn colId="1">
      <filters>
        <filter val="Compras y Finanzas"/>
        <filter val="Comunicación y Colaboración"/>
        <filter val="Feature"/>
        <filter val="Gamificación y Recompensas"/>
        <filter val="Gestión de Miembros y Roles"/>
        <filter val="Gestión de Tareas"/>
        <filter val="Suscripciones"/>
      </filters>
    </filterColumn>
    <filterColumn colId="7">
      <filters>
        <filter val="1"/>
      </filters>
    </filterColumn>
  </autoFilter>
  <mergeCells count="10">
    <mergeCell ref="A53:A56"/>
    <mergeCell ref="A57:A62"/>
    <mergeCell ref="A63:A69"/>
    <mergeCell ref="A2:A11"/>
    <mergeCell ref="A12:A22"/>
    <mergeCell ref="A23:A28"/>
    <mergeCell ref="A29:A34"/>
    <mergeCell ref="A35:A42"/>
    <mergeCell ref="A43:A46"/>
    <mergeCell ref="A47:A5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. REYES JIMENEZ</cp:lastModifiedBy>
  <dcterms:created xsi:type="dcterms:W3CDTF">2025-08-14T11:54:23Z</dcterms:created>
  <dcterms:modified xsi:type="dcterms:W3CDTF">2025-10-21T23:41:09Z</dcterms:modified>
</cp:coreProperties>
</file>