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310" tabRatio="961" firstSheet="0" activeTab="0" autoFilterDateGrouping="1"/>
  </bookViews>
  <sheets>
    <sheet name="Names" sheetId="1" state="visible" r:id="rId1"/>
    <sheet name="Holidays" sheetId="2" state="visible" r:id="rId2"/>
    <sheet name="SF2 (JUN)" sheetId="3" state="visible" r:id="rId3"/>
    <sheet name="SF2 (JUL)" sheetId="4" state="visible" r:id="rId4"/>
    <sheet name="SF2 (AUG)" sheetId="5" state="visible" r:id="rId5"/>
    <sheet name="SF2 (SEP)" sheetId="6" state="visible" r:id="rId6"/>
    <sheet name="SF2 (OCT)" sheetId="7" state="visible" r:id="rId7"/>
    <sheet name="SF2 (NOV)" sheetId="8" state="visible" r:id="rId8"/>
    <sheet name="SF2 (DEC)" sheetId="9" state="visible" r:id="rId9"/>
    <sheet name="SF2 (JAN)" sheetId="10" state="visible" r:id="rId10"/>
    <sheet name="SF2 (FEB)" sheetId="11" state="visible" r:id="rId11"/>
    <sheet name="SF2 (MAR)" sheetId="12" state="visible" r:id="rId12"/>
    <sheet name="SF2 (APR)" sheetId="13" state="visible" r:id="rId13"/>
    <sheet name="CONSOLIDATION" sheetId="14" state="visible" r:id="rId14"/>
    <sheet name="Sheet1" sheetId="15" state="hidden" r:id="rId15"/>
  </sheets>
  <definedNames>
    <definedName name="_xlnm.print_area" localSheetId="2">'SF2 (JUN)'!$A$1:$AW$127</definedName>
    <definedName name="_xlnm.Print_Titles" localSheetId="2">'SF2 (JUN)'!$10:$12</definedName>
    <definedName name="_xlnm.print_area" localSheetId="3">'SF2 (JUL)'!$A$1:$AV$127</definedName>
    <definedName name="_xlnm.Print_Titles" localSheetId="3">'SF2 (JUL)'!$10:$12</definedName>
    <definedName name="_xlnm.Print_Titles" localSheetId="4">'SF2 (AUG)'!$10:$12</definedName>
    <definedName name="_xlnm.Print_Area" localSheetId="4">'SF2 (AUG)'!$A$1:$AV$127</definedName>
    <definedName name="_xlnm.Print_Titles" localSheetId="5">'SF2 (SEP)'!$10:$12</definedName>
    <definedName name="_xlnm.Print_Area" localSheetId="5">'SF2 (SEP)'!$A$1:$AV$127</definedName>
    <definedName name="_xlnm.Print_Titles" localSheetId="6">'SF2 (OCT)'!$10:$12</definedName>
    <definedName name="_xlnm.Print_Area" localSheetId="6">'SF2 (OCT)'!$A$1:$AV$127</definedName>
    <definedName name="_xlnm.print_area" localSheetId="7">'SF2 (NOV)'!$A$1:$AV$127</definedName>
    <definedName name="_xlnm.Print_Titles" localSheetId="7">'SF2 (NOV)'!$10:$12</definedName>
    <definedName name="_xlnm.print_area" localSheetId="8">'SF2 (DEC)'!$A$1:$AV$127</definedName>
    <definedName name="_xlnm.Print_Titles" localSheetId="8">'SF2 (DEC)'!$10:$12</definedName>
    <definedName name="_xlnm.print_area" localSheetId="9">'SF2 (JAN)'!$A$1:$AV$127</definedName>
    <definedName name="_xlnm.Print_Titles" localSheetId="9">'SF2 (JAN)'!$10:$12</definedName>
    <definedName name="_xlnm.print_area" localSheetId="10">'SF2 (FEB)'!$A$1:$AV$127</definedName>
    <definedName name="_xlnm.Print_Titles" localSheetId="10">'SF2 (FEB)'!$10:$12</definedName>
    <definedName name="_xlnm.print_area" localSheetId="11">'SF2 (MAR)'!$A$1:$AV$127</definedName>
    <definedName name="_xlnm.Print_Titles" localSheetId="11">'SF2 (MAR)'!$10:$12</definedName>
    <definedName name="_xlnm.print_area" localSheetId="12">'SF2 (APR)'!$A$1:$AV$127</definedName>
    <definedName name="_xlnm.Print_Titles" localSheetId="12">'SF2 (APR)'!$10:$12</definedName>
    <definedName name="_xlnm._FilterDatabase" localSheetId="13" hidden="1">'CONSOLIDATION'!$B$5:$B$86</definedName>
    <definedName name="_xlnm.Print_Titles" localSheetId="13">'CONSOLIDATION'!$2:$5,'CONSOLIDATION'!$A:$AN</definedName>
    <definedName name="_xlnm.Print_Area" localSheetId="13">'CONSOLIDATION'!$A$1:$AN$86</definedName>
  </definedNames>
  <calcPr calcId="181029" fullCalcOnLoad="1"/>
</workbook>
</file>

<file path=xl/styles.xml><?xml version="1.0" encoding="utf-8"?>
<styleSheet xmlns="http://schemas.openxmlformats.org/spreadsheetml/2006/main">
  <numFmts count="2">
    <numFmt numFmtId="164" formatCode="d"/>
    <numFmt numFmtId="165" formatCode="00000"/>
  </numFmts>
  <fonts count="29">
    <font>
      <name val="Calibri"/>
      <family val="2"/>
      <color theme="1"/>
      <sz val="11"/>
      <scheme val="minor"/>
    </font>
    <font>
      <name val="Calibri"/>
      <family val="2"/>
      <color theme="1"/>
      <sz val="11"/>
      <scheme val="minor"/>
    </font>
    <font>
      <name val="Calibri"/>
      <family val="2"/>
      <b val="1"/>
      <color theme="1"/>
      <sz val="11"/>
      <scheme val="minor"/>
    </font>
    <font>
      <name val="Arial Narrow"/>
      <family val="2"/>
      <i val="1"/>
      <color theme="1"/>
      <sz val="11"/>
    </font>
    <font>
      <name val="Arial Narrow"/>
      <family val="2"/>
      <b val="1"/>
      <color theme="1"/>
      <sz val="11"/>
    </font>
    <font>
      <name val="Arial Narrow"/>
      <family val="2"/>
      <b val="1"/>
      <color theme="1"/>
      <sz val="14"/>
    </font>
    <font>
      <name val="Arial Narrow"/>
      <family val="2"/>
      <color theme="1"/>
      <sz val="11"/>
    </font>
    <font>
      <name val="Arial Narrow"/>
      <family val="2"/>
      <b val="1"/>
      <color theme="1"/>
      <sz val="22"/>
    </font>
    <font>
      <name val="Arial Narrow"/>
      <family val="2"/>
      <i val="1"/>
      <color theme="1"/>
      <sz val="12"/>
    </font>
    <font>
      <name val="Arial Narrow"/>
      <family val="2"/>
      <b val="1"/>
      <color theme="1"/>
      <sz val="18"/>
    </font>
    <font>
      <name val="Arial Narrow"/>
      <family val="2"/>
      <color theme="1"/>
      <sz val="16"/>
    </font>
    <font>
      <name val="Arial Narrow"/>
      <family val="2"/>
      <b val="1"/>
      <color theme="1"/>
      <sz val="16"/>
    </font>
    <font>
      <name val="Arial Narrow"/>
      <family val="2"/>
      <b val="1"/>
      <color theme="1"/>
      <sz val="12"/>
    </font>
    <font>
      <name val="Arial Narrow"/>
      <family val="2"/>
      <color theme="1"/>
      <sz val="12"/>
    </font>
    <font>
      <name val="Arial Narrow"/>
      <family val="2"/>
      <b val="1"/>
      <i val="1"/>
      <color theme="1"/>
      <sz val="11"/>
    </font>
    <font>
      <name val="Arial Narrow"/>
      <family val="2"/>
      <b val="1"/>
      <i val="1"/>
      <color theme="1"/>
      <sz val="12"/>
    </font>
    <font>
      <name val="Arial Narrow"/>
      <family val="2"/>
      <color theme="1"/>
      <sz val="10"/>
    </font>
    <font>
      <name val="Arial Narrow"/>
      <family val="2"/>
      <sz val="14"/>
    </font>
    <font>
      <name val="Arial"/>
      <family val="2"/>
      <color theme="1"/>
      <sz val="10"/>
    </font>
    <font>
      <name val="Arial Narrow"/>
      <family val="2"/>
      <color theme="1"/>
      <sz val="18"/>
    </font>
    <font>
      <name val="Arial Narrow"/>
      <family val="2"/>
      <color theme="1"/>
      <sz val="20"/>
    </font>
    <font>
      <name val="Calibri"/>
      <family val="2"/>
      <sz val="11"/>
      <scheme val="minor"/>
    </font>
    <font>
      <name val="Arial Narrow"/>
      <family val="2"/>
      <color theme="1"/>
      <sz val="26"/>
    </font>
    <font>
      <name val="Calibri"/>
      <family val="2"/>
      <color theme="1"/>
      <sz val="14"/>
      <scheme val="minor"/>
    </font>
    <font>
      <name val="Arial Narrow"/>
      <family val="2"/>
      <b val="1"/>
      <color theme="1"/>
      <sz val="20"/>
    </font>
    <font>
      <name val="Arial Narrow"/>
      <family val="2"/>
      <sz val="11"/>
    </font>
    <font>
      <name val="Calibri"/>
      <family val="2"/>
      <sz val="14"/>
      <scheme val="minor"/>
    </font>
    <font>
      <name val="Calibri"/>
      <family val="2"/>
      <color theme="1"/>
      <sz val="8"/>
      <scheme val="minor"/>
    </font>
    <font>
      <name val="Calibri"/>
      <family val="2"/>
      <b val="1"/>
      <color theme="1"/>
      <sz val="14"/>
      <scheme val="minor"/>
    </font>
  </fonts>
  <fills count="12">
    <fill>
      <patternFill/>
    </fill>
    <fill>
      <patternFill patternType="gray125"/>
    </fill>
    <fill>
      <patternFill patternType="solid">
        <fgColor rgb="FFFFFFFF"/>
        <bgColor indexed="64"/>
      </patternFill>
    </fill>
    <fill>
      <patternFill patternType="solid">
        <fgColor theme="3" tint="0.7999816888943144"/>
        <bgColor indexed="64"/>
      </patternFill>
    </fill>
    <fill>
      <patternFill patternType="solid">
        <fgColor theme="5" tint="0.5999938962981048"/>
        <bgColor indexed="64"/>
      </patternFill>
    </fill>
    <fill>
      <patternFill patternType="solid">
        <fgColor theme="8" tint="0.5999938962981048"/>
        <bgColor indexed="64"/>
      </patternFill>
    </fill>
    <fill>
      <patternFill patternType="solid">
        <fgColor theme="7" tint="0.5999938962981048"/>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rgb="FF00B0F0"/>
        <bgColor indexed="64"/>
      </patternFill>
    </fill>
    <fill>
      <patternFill patternType="solid">
        <fgColor theme="7" tint="0.3999755851924192"/>
        <bgColor indexed="64"/>
      </patternFill>
    </fill>
  </fills>
  <borders count="29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bottom style="thin">
        <color auto="1"/>
      </bottom>
      <diagonal/>
    </border>
    <border diagonalUp="1">
      <left style="medium">
        <color auto="1"/>
      </left>
      <right style="thin">
        <color auto="1"/>
      </right>
      <top/>
      <bottom style="thin">
        <color auto="1"/>
      </bottom>
      <diagonal style="dashed">
        <color auto="1"/>
      </diagonal>
    </border>
    <border diagonalUp="1">
      <left style="thin">
        <color auto="1"/>
      </left>
      <right style="thin">
        <color auto="1"/>
      </right>
      <top/>
      <bottom style="thin">
        <color auto="1"/>
      </bottom>
      <diagonal style="dashed">
        <color auto="1"/>
      </diagonal>
    </border>
    <border diagonalUp="1">
      <left style="thin">
        <color indexed="64"/>
      </left>
      <right style="medium">
        <color auto="1"/>
      </right>
      <top/>
      <bottom style="thin">
        <color indexed="64"/>
      </bottom>
      <diagonal style="dotted">
        <color auto="1"/>
      </diagonal>
    </border>
    <border diagonalUp="1">
      <left/>
      <right style="thin">
        <color auto="1"/>
      </right>
      <top/>
      <bottom style="thin">
        <color auto="1"/>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top/>
      <bottom style="thin">
        <color indexed="64"/>
      </bottom>
      <diagonal style="dotted">
        <color auto="1"/>
      </diagonal>
    </border>
    <border diagonalUp="1">
      <left style="medium">
        <color auto="1"/>
      </left>
      <right style="thin">
        <color auto="1"/>
      </right>
      <top/>
      <bottom style="thin">
        <color auto="1"/>
      </bottom>
      <diagonal style="dotted">
        <color auto="1"/>
      </diagonal>
    </border>
    <border>
      <left/>
      <right/>
      <top/>
      <bottom style="thin">
        <color auto="1"/>
      </bottom>
      <diagonal/>
    </border>
    <border>
      <left style="medium">
        <color auto="1"/>
      </left>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indexed="64"/>
      </left>
      <right style="medium">
        <color auto="1"/>
      </right>
      <top style="thin">
        <color indexed="64"/>
      </top>
      <bottom style="thin">
        <color indexed="64"/>
      </bottom>
      <diagonal style="dotted">
        <color auto="1"/>
      </diagonal>
    </border>
    <border diagonalUp="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top style="thin">
        <color indexed="64"/>
      </top>
      <bottom style="thin">
        <color indexed="64"/>
      </bottom>
      <diagonal style="dotted">
        <color auto="1"/>
      </diagonal>
    </border>
    <border diagonalUp="1">
      <left style="medium">
        <color auto="1"/>
      </left>
      <right style="thin">
        <color auto="1"/>
      </right>
      <top style="thin">
        <color auto="1"/>
      </top>
      <bottom style="thin">
        <color auto="1"/>
      </bottom>
      <diagonal style="dotted">
        <color auto="1"/>
      </diagonal>
    </border>
    <border>
      <left style="medium">
        <color auto="1"/>
      </left>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auto="1"/>
      </left>
      <right style="medium">
        <color auto="1"/>
      </right>
      <top style="thin">
        <color auto="1"/>
      </top>
      <bottom/>
      <diagonal style="dotted">
        <color auto="1"/>
      </diagonal>
    </border>
    <border diagonalUp="1">
      <left style="thin">
        <color auto="1"/>
      </left>
      <right/>
      <top style="thin">
        <color auto="1"/>
      </top>
      <bottom/>
      <diagonal style="dotted">
        <color auto="1"/>
      </diagonal>
    </border>
    <border>
      <left/>
      <right/>
      <top style="thin">
        <color auto="1"/>
      </top>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diagonalUp="1">
      <left style="thin">
        <color auto="1"/>
      </left>
      <right style="thin">
        <color auto="1"/>
      </right>
      <top style="medium">
        <color auto="1"/>
      </top>
      <bottom style="thin">
        <color auto="1"/>
      </bottom>
      <diagonal style="dashed">
        <color auto="1"/>
      </diagonal>
    </border>
    <border>
      <left style="medium">
        <color auto="1"/>
      </left>
      <right style="thin">
        <color auto="1"/>
      </right>
      <top style="thin">
        <color auto="1"/>
      </top>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style="thin">
        <color auto="1"/>
      </bottom>
      <diagonal/>
    </border>
    <border>
      <left style="medium">
        <color auto="1"/>
      </left>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 diagonalUp="1">
      <left style="medium">
        <color auto="1"/>
      </left>
      <right style="thin">
        <color auto="1"/>
      </right>
      <top style="medium">
        <color auto="1"/>
      </top>
      <bottom style="thin">
        <color indexed="64"/>
      </bottom>
      <diagonal style="dotted">
        <color auto="1"/>
      </diagonal>
    </border>
    <border diagonalUp="1">
      <left style="thin">
        <color auto="1"/>
      </left>
      <right style="thin">
        <color auto="1"/>
      </right>
      <top style="medium">
        <color auto="1"/>
      </top>
      <bottom style="thin">
        <color indexed="64"/>
      </bottom>
      <diagonal style="dotted">
        <color auto="1"/>
      </diagonal>
    </border>
    <border diagonalUp="1">
      <left style="thin">
        <color auto="1"/>
      </left>
      <right style="medium">
        <color auto="1"/>
      </right>
      <top style="medium">
        <color auto="1"/>
      </top>
      <bottom style="thin">
        <color indexed="64"/>
      </bottom>
      <diagonal style="dotted">
        <color auto="1"/>
      </diagonal>
    </border>
    <border diagonalUp="1">
      <left/>
      <right style="thin">
        <color auto="1"/>
      </right>
      <top style="medium">
        <color auto="1"/>
      </top>
      <bottom style="thin">
        <color indexed="64"/>
      </bottom>
      <diagonal style="dotted">
        <color auto="1"/>
      </diagonal>
    </border>
    <border diagonalUp="1">
      <left/>
      <right style="thin">
        <color auto="1"/>
      </right>
      <top/>
      <bottom style="thin">
        <color auto="1"/>
      </bottom>
      <diagonal style="dashed">
        <color auto="1"/>
      </diagonal>
    </border>
    <border diagonalUp="1">
      <left/>
      <right style="thin">
        <color auto="1"/>
      </right>
      <top style="thin">
        <color auto="1"/>
      </top>
      <bottom style="thin">
        <color auto="1"/>
      </bottom>
      <diagonal style="dashed">
        <color auto="1"/>
      </diagonal>
    </border>
    <border diagonalUp="1">
      <left/>
      <right/>
      <top/>
      <bottom style="thin">
        <color indexed="64"/>
      </bottom>
      <diagonal style="dotted">
        <color auto="1"/>
      </diagonal>
    </border>
    <border diagonalUp="1">
      <left/>
      <right/>
      <top style="thin">
        <color indexed="64"/>
      </top>
      <bottom style="thin">
        <color indexed="64"/>
      </bottom>
      <diagonal style="dotted">
        <color auto="1"/>
      </diagonal>
    </border>
    <border diagonalUp="1">
      <left/>
      <right/>
      <top style="thin">
        <color auto="1"/>
      </top>
      <bottom/>
      <diagonal style="dotted">
        <color auto="1"/>
      </diagonal>
    </border>
    <border diagonalUp="1">
      <left style="thin">
        <color auto="1"/>
      </left>
      <right/>
      <top style="medium">
        <color auto="1"/>
      </top>
      <bottom style="thin">
        <color indexed="64"/>
      </bottom>
      <diagonal style="dotted">
        <color auto="1"/>
      </diagonal>
    </border>
    <border>
      <left style="medium">
        <color auto="1"/>
      </left>
      <right style="thin">
        <color auto="1"/>
      </right>
      <top style="medium">
        <color auto="1"/>
      </top>
      <bottom style="thin">
        <color indexed="64"/>
      </bottom>
      <diagonal/>
    </border>
    <border>
      <left style="medium">
        <color indexed="64"/>
      </left>
      <right style="medium">
        <color indexed="64"/>
      </right>
      <top style="medium">
        <color auto="1"/>
      </top>
      <bottom style="thin">
        <color indexed="64"/>
      </bottom>
      <diagonal/>
    </border>
    <border diagonalUp="1">
      <left/>
      <right style="medium">
        <color auto="1"/>
      </right>
      <top/>
      <bottom style="thin">
        <color indexed="64"/>
      </bottom>
      <diagonal style="dotted">
        <color auto="1"/>
      </diagonal>
    </border>
    <border diagonalUp="1">
      <left style="medium">
        <color indexed="64"/>
      </left>
      <right style="medium">
        <color auto="1"/>
      </right>
      <top/>
      <bottom style="thin">
        <color indexed="64"/>
      </bottom>
      <diagonal style="dotted">
        <color auto="1"/>
      </diagonal>
    </border>
    <border diagonalUp="1">
      <left style="medium">
        <color indexed="64"/>
      </left>
      <right style="medium">
        <color auto="1"/>
      </right>
      <top style="thin">
        <color indexed="64"/>
      </top>
      <bottom style="thin">
        <color indexed="64"/>
      </bottom>
      <diagonal style="dotted">
        <color auto="1"/>
      </diagonal>
    </border>
    <border diagonalUp="1">
      <left/>
      <right style="medium">
        <color auto="1"/>
      </right>
      <top style="thin">
        <color indexed="64"/>
      </top>
      <bottom style="thin">
        <color indexed="64"/>
      </bottom>
      <diagonal style="dotted">
        <color auto="1"/>
      </diagonal>
    </border>
    <border diagonalUp="1">
      <left/>
      <right style="medium">
        <color auto="1"/>
      </right>
      <top style="thin">
        <color auto="1"/>
      </top>
      <bottom/>
      <diagonal style="dotted">
        <color auto="1"/>
      </diagonal>
    </border>
    <border diagonalUp="1">
      <left style="medium">
        <color auto="1"/>
      </left>
      <right/>
      <top/>
      <bottom style="thin">
        <color indexed="64"/>
      </bottom>
      <diagonal style="dotted">
        <color auto="1"/>
      </diagonal>
    </border>
    <border diagonalUp="1">
      <left style="medium">
        <color auto="1"/>
      </left>
      <right/>
      <top style="thin">
        <color indexed="64"/>
      </top>
      <bottom style="thin">
        <color indexed="64"/>
      </bottom>
      <diagonal style="dotted">
        <color auto="1"/>
      </diagonal>
    </border>
    <border diagonalUp="1">
      <left style="medium">
        <color auto="1"/>
      </left>
      <right/>
      <top style="thin">
        <color auto="1"/>
      </top>
      <bottom/>
      <diagonal style="dotted">
        <color auto="1"/>
      </diagonal>
    </border>
    <border>
      <left/>
      <right style="medium">
        <color auto="1"/>
      </right>
      <top style="thin">
        <color auto="1"/>
      </top>
      <bottom style="medium">
        <color auto="1"/>
      </bottom>
      <diagonal/>
    </border>
    <border>
      <left/>
      <right style="medium">
        <color auto="1"/>
      </right>
      <top style="medium">
        <color auto="1"/>
      </top>
      <bottom style="double">
        <color indexed="64"/>
      </bottom>
      <diagonal/>
    </border>
    <border diagonalUp="1">
      <left style="medium">
        <color auto="1"/>
      </left>
      <right/>
      <top style="medium">
        <color auto="1"/>
      </top>
      <bottom style="thin">
        <color indexed="64"/>
      </bottom>
      <diagonal style="dotted">
        <color auto="1"/>
      </diagonal>
    </border>
    <border>
      <left style="thin">
        <color indexed="64"/>
      </left>
      <right style="medium">
        <color indexed="64"/>
      </right>
      <top style="medium">
        <color auto="1"/>
      </top>
      <bottom style="thin">
        <color indexed="64"/>
      </bottom>
      <diagonal/>
    </border>
    <border>
      <left style="medium">
        <color auto="1"/>
      </left>
      <right style="thin">
        <color auto="1"/>
      </right>
      <top style="medium">
        <color auto="1"/>
      </top>
      <bottom style="medium">
        <color auto="1"/>
      </bottom>
      <diagonal/>
    </border>
    <border>
      <left style="thin">
        <color indexed="64"/>
      </left>
      <right style="thin">
        <color indexed="64"/>
      </right>
      <top style="medium">
        <color auto="1"/>
      </top>
      <bottom style="medium">
        <color indexed="64"/>
      </bottom>
      <diagonal/>
    </border>
    <border>
      <left style="thin">
        <color indexed="64"/>
      </left>
      <right style="medium">
        <color indexed="64"/>
      </right>
      <top style="medium">
        <color auto="1"/>
      </top>
      <bottom style="medium">
        <color indexed="64"/>
      </bottom>
      <diagonal/>
    </border>
    <border>
      <left style="medium">
        <color indexed="64"/>
      </left>
      <right style="medium">
        <color indexed="64"/>
      </right>
      <top style="double">
        <color indexed="64"/>
      </top>
      <bottom style="medium">
        <color auto="1"/>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auto="1"/>
      </bottom>
      <diagonal/>
    </border>
    <border>
      <left style="medium">
        <color auto="1"/>
      </left>
      <right/>
      <top style="double">
        <color indexed="64"/>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medium">
        <color indexed="64"/>
      </bottom>
      <diagonal/>
    </border>
    <border>
      <left style="thin">
        <color indexed="64"/>
      </left>
      <right/>
      <top style="thin">
        <color auto="1"/>
      </top>
      <bottom style="medium">
        <color indexed="64"/>
      </bottom>
      <diagonal/>
    </border>
    <border diagonalUp="1">
      <left style="medium">
        <color auto="1"/>
      </left>
      <right style="thin">
        <color auto="1"/>
      </right>
      <top style="thin">
        <color auto="1"/>
      </top>
      <bottom style="medium">
        <color indexed="64"/>
      </bottom>
      <diagonal style="dotted">
        <color auto="1"/>
      </diagonal>
    </border>
    <border diagonalUp="1">
      <left/>
      <right style="thin">
        <color auto="1"/>
      </right>
      <top style="thin">
        <color auto="1"/>
      </top>
      <bottom style="medium">
        <color indexed="64"/>
      </bottom>
      <diagonal style="dotted">
        <color auto="1"/>
      </diagonal>
    </border>
    <border diagonalUp="1">
      <left style="thin">
        <color indexed="64"/>
      </left>
      <right style="thin">
        <color indexed="64"/>
      </right>
      <top style="thin">
        <color auto="1"/>
      </top>
      <bottom style="medium">
        <color indexed="64"/>
      </bottom>
      <diagonal style="dotted">
        <color auto="1"/>
      </diagonal>
    </border>
    <border diagonalUp="1">
      <left style="thin">
        <color indexed="64"/>
      </left>
      <right/>
      <top style="thin">
        <color auto="1"/>
      </top>
      <bottom style="medium">
        <color indexed="64"/>
      </bottom>
      <diagonal style="dotted">
        <color auto="1"/>
      </diagonal>
    </border>
    <border diagonalUp="1">
      <left style="medium">
        <color auto="1"/>
      </left>
      <right/>
      <top style="thin">
        <color auto="1"/>
      </top>
      <bottom style="medium">
        <color indexed="64"/>
      </bottom>
      <diagonal style="dotted">
        <color auto="1"/>
      </diagonal>
    </border>
    <border diagonalUp="1">
      <left/>
      <right style="medium">
        <color auto="1"/>
      </right>
      <top style="thin">
        <color auto="1"/>
      </top>
      <bottom style="medium">
        <color indexed="64"/>
      </bottom>
      <diagonal style="dotted">
        <color auto="1"/>
      </diagonal>
    </border>
    <border diagonalUp="1">
      <left style="thin">
        <color indexed="64"/>
      </left>
      <right style="medium">
        <color auto="1"/>
      </right>
      <top style="thin">
        <color auto="1"/>
      </top>
      <bottom style="medium">
        <color indexed="64"/>
      </bottom>
      <diagonal style="dotted">
        <color auto="1"/>
      </diagonal>
    </border>
    <border diagonalUp="1">
      <left/>
      <right/>
      <top style="thin">
        <color auto="1"/>
      </top>
      <bottom style="medium">
        <color indexed="64"/>
      </bottom>
      <diagonal style="dotted">
        <color auto="1"/>
      </diagonal>
    </border>
    <border diagonalUp="1">
      <left style="medium">
        <color indexed="64"/>
      </left>
      <right style="medium">
        <color auto="1"/>
      </right>
      <top style="thin">
        <color auto="1"/>
      </top>
      <bottom style="medium">
        <color indexed="64"/>
      </bottom>
      <diagonal style="dotted">
        <color auto="1"/>
      </diagonal>
    </border>
    <border>
      <left/>
      <right/>
      <top style="thin">
        <color auto="1"/>
      </top>
      <bottom style="medium">
        <color indexed="64"/>
      </bottom>
      <diagonal/>
    </border>
    <border>
      <left style="medium">
        <color auto="1"/>
      </left>
      <right/>
      <top style="thin">
        <color auto="1"/>
      </top>
      <bottom style="medium">
        <color indexed="64"/>
      </bottom>
      <diagonal/>
    </border>
    <border diagonalUp="1">
      <left/>
      <right style="medium">
        <color auto="1"/>
      </right>
      <top style="medium">
        <color auto="1"/>
      </top>
      <bottom style="thin">
        <color indexed="64"/>
      </bottom>
      <diagonal style="dotted">
        <color auto="1"/>
      </diagonal>
    </border>
    <border diagonalUp="1">
      <left/>
      <right/>
      <top style="medium">
        <color auto="1"/>
      </top>
      <bottom style="thin">
        <color indexed="64"/>
      </bottom>
      <diagonal style="dotted">
        <color auto="1"/>
      </diagonal>
    </border>
    <border diagonalUp="1">
      <left style="medium">
        <color auto="1"/>
      </left>
      <right style="thin">
        <color auto="1"/>
      </right>
      <top/>
      <bottom style="medium">
        <color indexed="64"/>
      </bottom>
      <diagonal style="dotted">
        <color auto="1"/>
      </diagonal>
    </border>
    <border diagonalUp="1">
      <left style="medium">
        <color auto="1"/>
      </left>
      <right/>
      <top/>
      <bottom style="medium">
        <color indexed="64"/>
      </bottom>
      <diagonal style="dotted">
        <color auto="1"/>
      </diagonal>
    </border>
    <border diagonalUp="1">
      <left/>
      <right style="medium">
        <color auto="1"/>
      </right>
      <top/>
      <bottom style="medium">
        <color indexed="64"/>
      </bottom>
      <diagonal style="dotted">
        <color auto="1"/>
      </diagonal>
    </border>
    <border diagonalUp="1">
      <left style="medium">
        <color auto="1"/>
      </left>
      <right style="thin">
        <color auto="1"/>
      </right>
      <top/>
      <bottom/>
      <diagonal style="dotted">
        <color auto="1"/>
      </diagonal>
    </border>
    <border diagonalUp="1">
      <left style="thin">
        <color indexed="64"/>
      </left>
      <right/>
      <top/>
      <bottom/>
      <diagonal style="dotted">
        <color auto="1"/>
      </diagonal>
    </border>
    <border diagonalUp="1">
      <left style="medium">
        <color auto="1"/>
      </left>
      <right/>
      <top/>
      <bottom/>
      <diagonal style="dotted">
        <color auto="1"/>
      </diagonal>
    </border>
    <border diagonalUp="1">
      <left/>
      <right style="medium">
        <color auto="1"/>
      </right>
      <top/>
      <bottom/>
      <diagonal style="dotted">
        <color auto="1"/>
      </diagonal>
    </border>
    <border diagonalUp="1">
      <left style="thin">
        <color auto="1"/>
      </left>
      <right style="medium">
        <color auto="1"/>
      </right>
      <top/>
      <bottom/>
      <diagonal style="dotted">
        <color auto="1"/>
      </diagonal>
    </border>
    <border diagonalUp="1">
      <left/>
      <right/>
      <top/>
      <bottom/>
      <diagonal style="dotted">
        <color auto="1"/>
      </diagonal>
    </border>
    <border diagonalUp="1">
      <left style="medium">
        <color auto="1"/>
      </left>
      <right style="thin">
        <color auto="1"/>
      </right>
      <top style="medium">
        <color indexed="64"/>
      </top>
      <bottom/>
      <diagonal style="dotted">
        <color auto="1"/>
      </diagonal>
    </border>
    <border diagonalUp="1">
      <left style="thin">
        <color auto="1"/>
      </left>
      <right/>
      <top style="medium">
        <color indexed="64"/>
      </top>
      <bottom/>
      <diagonal style="dotted">
        <color auto="1"/>
      </diagonal>
    </border>
    <border diagonalUp="1">
      <left style="medium">
        <color auto="1"/>
      </left>
      <right/>
      <top style="medium">
        <color indexed="64"/>
      </top>
      <bottom/>
      <diagonal style="dotted">
        <color auto="1"/>
      </diagonal>
    </border>
    <border diagonalUp="1">
      <left/>
      <right style="medium">
        <color auto="1"/>
      </right>
      <top style="medium">
        <color indexed="64"/>
      </top>
      <bottom/>
      <diagonal style="dotted">
        <color auto="1"/>
      </diagonal>
    </border>
    <border diagonalUp="1">
      <left style="thin">
        <color auto="1"/>
      </left>
      <right style="medium">
        <color auto="1"/>
      </right>
      <top style="medium">
        <color indexed="64"/>
      </top>
      <bottom/>
      <diagonal style="dotted">
        <color auto="1"/>
      </diagonal>
    </border>
    <border diagonalUp="1">
      <left/>
      <right/>
      <top style="medium">
        <color indexed="64"/>
      </top>
      <bottom/>
      <diagonal style="dotted">
        <color auto="1"/>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diagonalUp="1">
      <left style="medium">
        <color auto="1"/>
      </left>
      <right style="thin">
        <color auto="1"/>
      </right>
      <top/>
      <bottom style="double">
        <color indexed="64"/>
      </bottom>
      <diagonal style="dotted">
        <color auto="1"/>
      </diagonal>
    </border>
    <border diagonalUp="1">
      <left/>
      <right style="thin">
        <color auto="1"/>
      </right>
      <top/>
      <bottom style="double">
        <color indexed="64"/>
      </bottom>
      <diagonal style="dotted">
        <color auto="1"/>
      </diagonal>
    </border>
    <border diagonalUp="1">
      <left style="thin">
        <color indexed="64"/>
      </left>
      <right style="thin">
        <color indexed="64"/>
      </right>
      <top/>
      <bottom style="double">
        <color indexed="64"/>
      </bottom>
      <diagonal style="dotted">
        <color auto="1"/>
      </diagonal>
    </border>
    <border diagonalUp="1">
      <left style="thin">
        <color auto="1"/>
      </left>
      <right/>
      <top/>
      <bottom style="double">
        <color indexed="64"/>
      </bottom>
      <diagonal style="dotted">
        <color auto="1"/>
      </diagonal>
    </border>
    <border diagonalUp="1">
      <left style="medium">
        <color auto="1"/>
      </left>
      <right/>
      <top/>
      <bottom style="double">
        <color indexed="64"/>
      </bottom>
      <diagonal style="dotted">
        <color auto="1"/>
      </diagonal>
    </border>
    <border diagonalUp="1">
      <left/>
      <right style="medium">
        <color auto="1"/>
      </right>
      <top/>
      <bottom style="double">
        <color indexed="64"/>
      </bottom>
      <diagonal style="dotted">
        <color auto="1"/>
      </diagonal>
    </border>
    <border diagonalUp="1">
      <left style="thin">
        <color auto="1"/>
      </left>
      <right style="medium">
        <color indexed="64"/>
      </right>
      <top/>
      <bottom style="double">
        <color indexed="64"/>
      </bottom>
      <diagonal style="dotted">
        <color auto="1"/>
      </diagonal>
    </border>
    <border diagonalUp="1">
      <left/>
      <right/>
      <top/>
      <bottom style="double">
        <color indexed="64"/>
      </bottom>
      <diagonal style="dotted">
        <color auto="1"/>
      </diagonal>
    </border>
    <border diagonalUp="1">
      <left style="medium">
        <color indexed="64"/>
      </left>
      <right style="medium">
        <color indexed="64"/>
      </right>
      <top/>
      <bottom style="double">
        <color indexed="64"/>
      </bottom>
      <diagonal style="dotted">
        <color auto="1"/>
      </diagonal>
    </border>
    <border>
      <left/>
      <right/>
      <top/>
      <bottom style="double">
        <color indexed="64"/>
      </bottom>
      <diagonal/>
    </border>
    <border diagonalUp="1">
      <left style="medium">
        <color auto="1"/>
      </left>
      <right style="thin">
        <color auto="1"/>
      </right>
      <top style="thin">
        <color auto="1"/>
      </top>
      <bottom style="medium">
        <color indexed="64"/>
      </bottom>
      <diagonal style="dashed">
        <color auto="1"/>
      </diagonal>
    </border>
    <border diagonalUp="1">
      <left style="thin">
        <color auto="1"/>
      </left>
      <right style="thin">
        <color auto="1"/>
      </right>
      <top style="thin">
        <color auto="1"/>
      </top>
      <bottom style="medium">
        <color indexed="64"/>
      </bottom>
      <diagonal style="dashed">
        <color auto="1"/>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thin">
        <color auto="1"/>
      </left>
      <right/>
      <top style="medium">
        <color auto="1"/>
      </top>
      <bottom style="double">
        <color indexed="64"/>
      </bottom>
      <diagonal/>
    </border>
    <border>
      <left style="medium">
        <color auto="1"/>
      </left>
      <right style="thin">
        <color auto="1"/>
      </right>
      <top style="double">
        <color indexed="64"/>
      </top>
      <bottom style="medium">
        <color auto="1"/>
      </bottom>
      <diagonal/>
    </border>
    <border>
      <left style="thin">
        <color auto="1"/>
      </left>
      <right style="thin">
        <color auto="1"/>
      </right>
      <top style="double">
        <color indexed="64"/>
      </top>
      <bottom style="medium">
        <color auto="1"/>
      </bottom>
      <diagonal/>
    </border>
    <border>
      <left style="thin">
        <color auto="1"/>
      </left>
      <right style="medium">
        <color auto="1"/>
      </right>
      <top style="double">
        <color indexed="64"/>
      </top>
      <bottom style="medium">
        <color auto="1"/>
      </bottom>
      <diagonal/>
    </border>
    <border diagonalUp="1">
      <left style="thin">
        <color auto="1"/>
      </left>
      <right style="medium">
        <color auto="1"/>
      </right>
      <top style="thin">
        <color indexed="64"/>
      </top>
      <bottom style="medium">
        <color indexed="64"/>
      </bottom>
      <diagonal style="dashed">
        <color auto="1"/>
      </diagonal>
    </border>
    <border>
      <left style="medium">
        <color auto="1"/>
      </left>
      <right style="medium">
        <color auto="1"/>
      </right>
      <top style="double">
        <color indexed="64"/>
      </top>
      <bottom style="thin">
        <color indexed="64"/>
      </bottom>
      <diagonal/>
    </border>
    <border>
      <left style="thin">
        <color auto="1"/>
      </left>
      <right style="thin">
        <color auto="1"/>
      </right>
      <top style="double">
        <color indexed="64"/>
      </top>
      <bottom style="thin">
        <color auto="1"/>
      </bottom>
      <diagonal/>
    </border>
    <border>
      <left style="medium">
        <color auto="1"/>
      </left>
      <right style="medium">
        <color auto="1"/>
      </right>
      <top/>
      <bottom style="double">
        <color indexed="64"/>
      </bottom>
      <diagonal/>
    </border>
    <border>
      <left style="double">
        <color auto="1"/>
      </left>
      <right/>
      <top style="double">
        <color auto="1"/>
      </top>
      <bottom style="medium">
        <color auto="1"/>
      </bottom>
      <diagonal/>
    </border>
    <border>
      <left/>
      <right style="double">
        <color auto="1"/>
      </right>
      <top style="double">
        <color auto="1"/>
      </top>
      <bottom style="medium">
        <color auto="1"/>
      </bottom>
      <diagonal/>
    </border>
    <border>
      <left style="double">
        <color auto="1"/>
      </left>
      <right/>
      <top style="medium">
        <color auto="1"/>
      </top>
      <bottom/>
      <diagonal/>
    </border>
    <border>
      <left/>
      <right style="thin">
        <color indexed="64"/>
      </right>
      <top style="medium">
        <color auto="1"/>
      </top>
      <bottom/>
      <diagonal/>
    </border>
    <border>
      <left style="thin">
        <color auto="1"/>
      </left>
      <right/>
      <top style="medium">
        <color auto="1"/>
      </top>
      <bottom/>
      <diagonal/>
    </border>
    <border>
      <left/>
      <right style="double">
        <color auto="1"/>
      </right>
      <top style="medium">
        <color auto="1"/>
      </top>
      <bottom/>
      <diagonal/>
    </border>
    <border>
      <left style="double">
        <color auto="1"/>
      </left>
      <right/>
      <top/>
      <bottom style="medium">
        <color indexed="64"/>
      </bottom>
      <diagonal/>
    </border>
    <border>
      <left/>
      <right style="double">
        <color auto="1"/>
      </right>
      <top/>
      <bottom style="medium">
        <color indexed="64"/>
      </bottom>
      <diagonal/>
    </border>
    <border>
      <left style="double">
        <color auto="1"/>
      </left>
      <right/>
      <top style="medium">
        <color indexed="64"/>
      </top>
      <bottom style="medium">
        <color indexed="64"/>
      </bottom>
      <diagonal/>
    </border>
    <border>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right style="double">
        <color auto="1"/>
      </right>
      <top style="medium">
        <color indexed="64"/>
      </top>
      <bottom style="medium">
        <color indexed="64"/>
      </bottom>
      <diagonal/>
    </border>
    <border>
      <left style="medium">
        <color auto="1"/>
      </left>
      <right/>
      <top/>
      <bottom style="double">
        <color indexed="64"/>
      </bottom>
      <diagonal/>
    </border>
    <border>
      <left style="medium">
        <color indexed="64"/>
      </left>
      <right style="medium">
        <color indexed="64"/>
      </right>
      <top/>
      <bottom/>
      <diagonal/>
    </border>
    <border>
      <left/>
      <right style="thin">
        <color auto="1"/>
      </right>
      <top style="medium">
        <color auto="1"/>
      </top>
      <bottom style="thin">
        <color auto="1"/>
      </bottom>
      <diagonal/>
    </border>
    <border>
      <left style="double">
        <color auto="1"/>
      </left>
      <right style="double">
        <color auto="1"/>
      </right>
      <top style="double">
        <color auto="1"/>
      </top>
      <bottom style="double">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bottom style="thin">
        <color auto="1"/>
      </bottom>
      <diagonal/>
    </border>
    <border>
      <left style="double">
        <color auto="1"/>
      </left>
      <right/>
      <top/>
      <bottom style="thin">
        <color auto="1"/>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style="double">
        <color auto="1"/>
      </right>
      <top style="double">
        <color auto="1"/>
      </top>
      <bottom style="thin">
        <color auto="1"/>
      </bottom>
      <diagonal/>
    </border>
    <border>
      <left/>
      <right style="double">
        <color auto="1"/>
      </right>
      <top style="thin">
        <color auto="1"/>
      </top>
      <bottom style="thin">
        <color auto="1"/>
      </bottom>
      <diagonal/>
    </border>
    <border>
      <left/>
      <right style="double">
        <color auto="1"/>
      </right>
      <top style="thin">
        <color auto="1"/>
      </top>
      <bottom style="double">
        <color auto="1"/>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style="double">
        <color auto="1"/>
      </top>
      <bottom style="thin">
        <color indexed="64"/>
      </bottom>
      <diagonal/>
    </border>
    <border>
      <left style="medium">
        <color auto="1"/>
      </left>
      <right style="medium">
        <color auto="1"/>
      </right>
      <top style="thin">
        <color auto="1"/>
      </top>
      <bottom style="double">
        <color indexed="64"/>
      </bottom>
      <diagonal/>
    </border>
    <border>
      <left style="medium">
        <color auto="1"/>
      </left>
      <right/>
      <top style="thin">
        <color auto="1"/>
      </top>
      <bottom style="double">
        <color indexed="64"/>
      </bottom>
      <diagonal/>
    </border>
    <border>
      <left/>
      <right/>
      <top style="thin">
        <color auto="1"/>
      </top>
      <bottom style="double">
        <color indexed="64"/>
      </bottom>
      <diagonal/>
    </border>
    <border>
      <left/>
      <right style="medium">
        <color auto="1"/>
      </right>
      <top style="thin">
        <color auto="1"/>
      </top>
      <bottom style="double">
        <color indexed="64"/>
      </bottom>
      <diagonal/>
    </border>
    <border>
      <left style="medium">
        <color auto="1"/>
      </left>
      <right style="thin">
        <color auto="1"/>
      </right>
      <top style="medium">
        <color auto="1"/>
      </top>
      <bottom style="double">
        <color indexed="64"/>
      </bottom>
      <diagonal/>
    </border>
    <border diagonalUp="1">
      <left style="medium">
        <color auto="1"/>
      </left>
      <right style="thin">
        <color auto="1"/>
      </right>
      <top style="medium">
        <color auto="1"/>
      </top>
      <bottom style="double">
        <color indexed="64"/>
      </bottom>
      <diagonal style="dotted">
        <color auto="1"/>
      </diagonal>
    </border>
    <border diagonalUp="1">
      <left/>
      <right style="thin">
        <color auto="1"/>
      </right>
      <top style="medium">
        <color auto="1"/>
      </top>
      <bottom style="double">
        <color indexed="64"/>
      </bottom>
      <diagonal style="dashed">
        <color auto="1"/>
      </diagonal>
    </border>
    <border diagonalUp="1">
      <left style="thin">
        <color auto="1"/>
      </left>
      <right style="thin">
        <color auto="1"/>
      </right>
      <top style="medium">
        <color auto="1"/>
      </top>
      <bottom style="double">
        <color indexed="64"/>
      </bottom>
      <diagonal style="dashed">
        <color auto="1"/>
      </diagonal>
    </border>
    <border diagonalUp="1">
      <left style="medium">
        <color auto="1"/>
      </left>
      <right/>
      <top style="medium">
        <color auto="1"/>
      </top>
      <bottom style="double">
        <color indexed="64"/>
      </bottom>
      <diagonal style="dotted">
        <color auto="1"/>
      </diagonal>
    </border>
    <border diagonalUp="1">
      <left/>
      <right style="medium">
        <color auto="1"/>
      </right>
      <top style="medium">
        <color auto="1"/>
      </top>
      <bottom style="double">
        <color indexed="64"/>
      </bottom>
      <diagonal style="dotted">
        <color auto="1"/>
      </diagonal>
    </border>
    <border diagonalUp="1">
      <left style="thin">
        <color indexed="64"/>
      </left>
      <right style="thin">
        <color indexed="64"/>
      </right>
      <top style="medium">
        <color auto="1"/>
      </top>
      <bottom style="double">
        <color indexed="64"/>
      </bottom>
      <diagonal style="dotted">
        <color auto="1"/>
      </diagonal>
    </border>
    <border diagonalUp="1">
      <left style="thin">
        <color indexed="64"/>
      </left>
      <right/>
      <top style="medium">
        <color auto="1"/>
      </top>
      <bottom style="double">
        <color indexed="64"/>
      </bottom>
      <diagonal style="dotted">
        <color auto="1"/>
      </diagonal>
    </border>
    <border diagonalUp="1">
      <left style="thin">
        <color indexed="64"/>
      </left>
      <right style="medium">
        <color auto="1"/>
      </right>
      <top style="medium">
        <color auto="1"/>
      </top>
      <bottom style="double">
        <color indexed="64"/>
      </bottom>
      <diagonal style="dotted">
        <color auto="1"/>
      </diagonal>
    </border>
    <border diagonalUp="1">
      <left/>
      <right style="thin">
        <color auto="1"/>
      </right>
      <top style="medium">
        <color auto="1"/>
      </top>
      <bottom style="double">
        <color indexed="64"/>
      </bottom>
      <diagonal style="dotted">
        <color auto="1"/>
      </diagonal>
    </border>
    <border diagonalUp="1">
      <left/>
      <right/>
      <top style="medium">
        <color auto="1"/>
      </top>
      <bottom style="double">
        <color indexed="64"/>
      </bottom>
      <diagonal style="dotted">
        <color auto="1"/>
      </diagonal>
    </border>
    <border diagonalUp="1">
      <left style="medium">
        <color indexed="64"/>
      </left>
      <right style="medium">
        <color auto="1"/>
      </right>
      <top style="medium">
        <color auto="1"/>
      </top>
      <bottom style="double">
        <color indexed="64"/>
      </bottom>
      <diagonal style="dotted">
        <color auto="1"/>
      </diagonal>
    </border>
    <border>
      <left/>
      <right/>
      <top style="medium">
        <color auto="1"/>
      </top>
      <bottom style="double">
        <color indexed="64"/>
      </bottom>
      <diagonal/>
    </border>
    <border>
      <left style="medium">
        <color auto="1"/>
      </left>
      <right/>
      <top style="medium">
        <color auto="1"/>
      </top>
      <bottom style="double">
        <color indexed="64"/>
      </bottom>
      <diagonal/>
    </border>
    <border>
      <left style="medium">
        <color auto="1"/>
      </left>
      <right style="thin">
        <color auto="1"/>
      </right>
      <top style="thin">
        <color auto="1"/>
      </top>
      <bottom style="double">
        <color indexed="64"/>
      </bottom>
      <diagonal/>
    </border>
    <border>
      <left style="thin">
        <color auto="1"/>
      </left>
      <right/>
      <top style="thin">
        <color auto="1"/>
      </top>
      <bottom style="double">
        <color indexed="64"/>
      </bottom>
      <diagonal/>
    </border>
    <border diagonalUp="1">
      <left style="medium">
        <color auto="1"/>
      </left>
      <right style="thin">
        <color auto="1"/>
      </right>
      <top style="thin">
        <color auto="1"/>
      </top>
      <bottom style="double">
        <color indexed="64"/>
      </bottom>
      <diagonal style="dotted">
        <color auto="1"/>
      </diagonal>
    </border>
    <border diagonalUp="1">
      <left/>
      <right style="thin">
        <color auto="1"/>
      </right>
      <top style="thin">
        <color auto="1"/>
      </top>
      <bottom style="double">
        <color indexed="64"/>
      </bottom>
      <diagonal style="dotted">
        <color auto="1"/>
      </diagonal>
    </border>
    <border diagonalUp="1">
      <left style="thin">
        <color indexed="64"/>
      </left>
      <right style="thin">
        <color indexed="64"/>
      </right>
      <top style="thin">
        <color auto="1"/>
      </top>
      <bottom style="double">
        <color indexed="64"/>
      </bottom>
      <diagonal style="dotted">
        <color auto="1"/>
      </diagonal>
    </border>
    <border diagonalUp="1">
      <left style="thin">
        <color indexed="64"/>
      </left>
      <right/>
      <top style="thin">
        <color auto="1"/>
      </top>
      <bottom style="double">
        <color indexed="64"/>
      </bottom>
      <diagonal style="dotted">
        <color auto="1"/>
      </diagonal>
    </border>
    <border diagonalUp="1">
      <left style="medium">
        <color auto="1"/>
      </left>
      <right/>
      <top style="thin">
        <color auto="1"/>
      </top>
      <bottom style="double">
        <color indexed="64"/>
      </bottom>
      <diagonal style="dotted">
        <color auto="1"/>
      </diagonal>
    </border>
    <border diagonalUp="1">
      <left/>
      <right style="medium">
        <color auto="1"/>
      </right>
      <top style="thin">
        <color auto="1"/>
      </top>
      <bottom style="double">
        <color indexed="64"/>
      </bottom>
      <diagonal style="dotted">
        <color auto="1"/>
      </diagonal>
    </border>
    <border diagonalUp="1">
      <left style="thin">
        <color indexed="64"/>
      </left>
      <right style="medium">
        <color auto="1"/>
      </right>
      <top style="thin">
        <color auto="1"/>
      </top>
      <bottom style="double">
        <color indexed="64"/>
      </bottom>
      <diagonal style="dotted">
        <color auto="1"/>
      </diagonal>
    </border>
    <border diagonalUp="1">
      <left/>
      <right/>
      <top style="thin">
        <color auto="1"/>
      </top>
      <bottom style="double">
        <color indexed="64"/>
      </bottom>
      <diagonal style="dotted">
        <color auto="1"/>
      </diagonal>
    </border>
    <border diagonalUp="1">
      <left style="medium">
        <color indexed="64"/>
      </left>
      <right style="medium">
        <color auto="1"/>
      </right>
      <top style="thin">
        <color auto="1"/>
      </top>
      <bottom style="double">
        <color indexed="64"/>
      </bottom>
      <diagonal style="dotted">
        <color auto="1"/>
      </diagonal>
    </border>
    <border>
      <left/>
      <right style="medium">
        <color auto="1"/>
      </right>
      <top style="thin">
        <color auto="1"/>
      </top>
      <bottom/>
      <diagonal/>
    </border>
    <border diagonalUp="1">
      <left style="thin">
        <color auto="1"/>
      </left>
      <right style="thin">
        <color auto="1"/>
      </right>
      <top style="thin">
        <color auto="1"/>
      </top>
      <bottom/>
      <diagonal style="dashed">
        <color auto="1"/>
      </diagonal>
    </border>
    <border diagonalUp="1">
      <left style="thin">
        <color indexed="64"/>
      </left>
      <right style="thin">
        <color indexed="64"/>
      </right>
      <top style="thin">
        <color auto="1"/>
      </top>
      <bottom/>
      <diagonal style="dotted">
        <color auto="1"/>
      </diagonal>
    </border>
    <border diagonalUp="1">
      <left/>
      <right style="thin">
        <color auto="1"/>
      </right>
      <top style="thin">
        <color auto="1"/>
      </top>
      <bottom/>
      <diagonal style="dotted">
        <color auto="1"/>
      </diagonal>
    </border>
    <border diagonalUp="1">
      <left style="medium">
        <color indexed="64"/>
      </left>
      <right style="medium">
        <color auto="1"/>
      </right>
      <top style="thin">
        <color auto="1"/>
      </top>
      <bottom/>
      <diagonal style="dotted">
        <color auto="1"/>
      </diagonal>
    </border>
    <border>
      <left style="medium">
        <color auto="1"/>
      </left>
      <right style="medium">
        <color auto="1"/>
      </right>
      <top style="thin">
        <color auto="1"/>
      </top>
      <bottom/>
      <diagonal/>
    </border>
    <border diagonalUp="1">
      <left/>
      <right style="thin">
        <color auto="1"/>
      </right>
      <top style="thin">
        <color indexed="64"/>
      </top>
      <bottom style="double">
        <color indexed="64"/>
      </bottom>
      <diagonal style="dashed">
        <color auto="1"/>
      </diagonal>
    </border>
    <border diagonalUp="1">
      <left style="thin">
        <color auto="1"/>
      </left>
      <right style="thin">
        <color auto="1"/>
      </right>
      <top style="thin">
        <color indexed="64"/>
      </top>
      <bottom style="double">
        <color indexed="64"/>
      </bottom>
      <diagonal style="dashed">
        <color auto="1"/>
      </diagonal>
    </border>
    <border>
      <left style="medium">
        <color indexed="64"/>
      </left>
      <right style="thin">
        <color indexed="64"/>
      </right>
      <top/>
      <bottom/>
      <diagonal/>
    </border>
    <border diagonalUp="1">
      <left/>
      <right style="thin">
        <color auto="1"/>
      </right>
      <top/>
      <bottom/>
      <diagonal style="dotted">
        <color auto="1"/>
      </diagonal>
    </border>
    <border diagonalUp="1">
      <left style="thin">
        <color indexed="64"/>
      </left>
      <right style="thin">
        <color indexed="64"/>
      </right>
      <top/>
      <bottom/>
      <diagonal style="dotted">
        <color auto="1"/>
      </diagonal>
    </border>
    <border diagonalUp="1">
      <left style="medium">
        <color indexed="64"/>
      </left>
      <right style="medium">
        <color indexed="64"/>
      </right>
      <top/>
      <bottom/>
      <diagonal style="dotted">
        <color auto="1"/>
      </diagonal>
    </border>
    <border>
      <left/>
      <right/>
      <top style="double">
        <color auto="1"/>
      </top>
      <bottom/>
      <diagonal/>
    </border>
    <border>
      <left/>
      <right style="medium">
        <color auto="1"/>
      </right>
      <top style="double">
        <color auto="1"/>
      </top>
      <bottom/>
      <diagonal/>
    </border>
    <border>
      <left style="medium">
        <color auto="1"/>
      </left>
      <right style="medium">
        <color auto="1"/>
      </right>
      <top style="medium">
        <color auto="1"/>
      </top>
      <bottom style="medium">
        <color auto="1"/>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thin">
        <color auto="1"/>
      </bottom>
      <diagonal/>
    </border>
    <border>
      <left/>
      <right/>
      <top style="double">
        <color indexed="64"/>
      </top>
      <bottom/>
      <diagonal/>
    </border>
    <border>
      <left/>
      <right style="medium">
        <color auto="1"/>
      </right>
      <top style="double">
        <color indexed="64"/>
      </top>
      <bottom/>
      <diagonal/>
    </border>
    <border>
      <left style="thin">
        <color auto="1"/>
      </left>
      <right style="thin">
        <color indexed="64"/>
      </right>
      <top/>
      <bottom/>
      <diagonal/>
    </border>
    <border>
      <left style="thin">
        <color auto="1"/>
      </left>
      <right style="thin">
        <color indexed="64"/>
      </right>
      <top/>
      <bottom style="thin">
        <color auto="1"/>
      </bottom>
      <diagonal/>
    </border>
    <border>
      <left/>
      <right style="thin">
        <color indexed="64"/>
      </right>
      <top/>
      <bottom style="thin">
        <color auto="1"/>
      </bottom>
      <diagonal/>
    </border>
    <border>
      <left style="medium">
        <color auto="1"/>
      </left>
      <right style="thin">
        <color auto="1"/>
      </right>
      <top/>
      <bottom/>
      <diagonal/>
    </border>
    <border>
      <left style="thin">
        <color indexed="64"/>
      </left>
      <right/>
      <top/>
      <bottom/>
      <diagonal/>
    </border>
    <border>
      <left style="thin">
        <color indexed="64"/>
      </left>
      <right style="thin">
        <color indexed="64"/>
      </right>
      <top/>
      <bottom/>
      <diagonal/>
    </border>
    <border>
      <left style="thin">
        <color auto="1"/>
      </left>
      <right style="medium">
        <color indexed="64"/>
      </right>
      <top/>
      <bottom/>
      <diagonal/>
    </border>
    <border>
      <left style="thin">
        <color auto="1"/>
      </left>
      <right style="medium">
        <color indexed="64"/>
      </right>
      <top/>
      <bottom style="thin">
        <color auto="1"/>
      </bottom>
      <diagonal/>
    </border>
    <border>
      <left/>
      <right style="medium">
        <color auto="1"/>
      </right>
      <top style="thin">
        <color indexed="64"/>
      </top>
      <bottom style="thin">
        <color indexed="64"/>
      </bottom>
      <diagonal/>
    </border>
    <border>
      <left/>
      <right/>
      <top style="thin">
        <color indexed="64"/>
      </top>
      <bottom/>
      <diagonal/>
    </border>
    <border>
      <left/>
      <right style="medium">
        <color auto="1"/>
      </right>
      <top style="thin">
        <color indexed="64"/>
      </top>
      <bottom/>
      <diagonal/>
    </border>
    <border>
      <left style="thin">
        <color indexed="64"/>
      </left>
      <right style="medium">
        <color auto="1"/>
      </right>
      <top style="thin">
        <color indexed="64"/>
      </top>
      <bottom style="thin">
        <color indexed="64"/>
      </bottom>
      <diagonal/>
    </border>
    <border>
      <left style="thin">
        <color indexed="64"/>
      </left>
      <right style="medium">
        <color auto="1"/>
      </right>
      <top style="thin">
        <color auto="1"/>
      </top>
      <bottom style="medium">
        <color indexed="64"/>
      </bottom>
      <diagonal/>
    </border>
    <border>
      <left/>
      <right style="medium">
        <color auto="1"/>
      </right>
      <top style="thin">
        <color auto="1"/>
      </top>
      <bottom style="medium">
        <color indexed="64"/>
      </bottom>
      <diagonal/>
    </border>
    <border>
      <left style="thin">
        <color auto="1"/>
      </left>
      <right style="medium">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auto="1"/>
      </left>
      <right/>
      <top style="medium">
        <color auto="1"/>
      </top>
      <bottom style="thin">
        <color auto="1"/>
      </bottom>
      <diagonal/>
    </border>
    <border>
      <left style="medium">
        <color auto="1"/>
      </left>
      <right style="thin">
        <color auto="1"/>
      </right>
      <top/>
      <bottom style="thin">
        <color indexed="64"/>
      </bottom>
      <diagonal/>
    </border>
    <border>
      <left style="thin">
        <color auto="1"/>
      </left>
      <right style="medium">
        <color auto="1"/>
      </right>
      <top style="medium">
        <color auto="1"/>
      </top>
      <bottom style="double">
        <color indexed="64"/>
      </bottom>
      <diagonal/>
    </border>
    <border>
      <left style="medium">
        <color auto="1"/>
      </left>
      <right style="medium">
        <color auto="1"/>
      </right>
      <top style="double">
        <color indexed="64"/>
      </top>
      <bottom style="medium">
        <color auto="1"/>
      </bottom>
      <diagonal/>
    </border>
    <border>
      <left/>
      <right style="thin">
        <color indexed="64"/>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medium">
        <color indexed="64"/>
      </right>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indexed="64"/>
      </left>
      <right style="medium">
        <color indexed="64"/>
      </right>
      <top/>
      <bottom style="double">
        <color indexed="64"/>
      </bottom>
      <diagonal/>
    </border>
    <border>
      <left style="double">
        <color auto="1"/>
      </left>
      <right style="double">
        <color auto="1"/>
      </right>
      <top style="double">
        <color auto="1"/>
      </top>
      <bottom style="medium">
        <color auto="1"/>
      </bottom>
      <diagonal/>
    </border>
    <border>
      <left/>
      <right style="double">
        <color auto="1"/>
      </right>
      <top style="double">
        <color auto="1"/>
      </top>
      <bottom/>
      <diagonal/>
    </border>
    <border>
      <left/>
      <right/>
      <top style="double">
        <color auto="1"/>
      </top>
      <bottom style="medium">
        <color auto="1"/>
      </bottom>
      <diagonal/>
    </border>
    <border>
      <left style="thin">
        <color indexed="64"/>
      </left>
      <right style="double">
        <color auto="1"/>
      </right>
      <top/>
      <bottom style="double">
        <color indexed="64"/>
      </bottom>
      <diagonal/>
    </border>
    <border>
      <left/>
      <right style="double">
        <color auto="1"/>
      </right>
      <top/>
      <bottom style="double">
        <color indexed="64"/>
      </bottom>
      <diagonal/>
    </border>
    <border>
      <left style="medium">
        <color auto="1"/>
      </left>
      <right style="medium">
        <color auto="1"/>
      </right>
      <top style="medium">
        <color auto="1"/>
      </top>
      <bottom/>
      <diagonal/>
    </border>
    <border>
      <left style="double">
        <color auto="1"/>
      </left>
      <right style="thin">
        <color auto="1"/>
      </right>
      <top style="medium">
        <color auto="1"/>
      </top>
      <bottom style="medium">
        <color auto="1"/>
      </bottom>
      <diagonal/>
    </border>
    <border>
      <left style="double">
        <color auto="1"/>
      </left>
      <right/>
      <top/>
      <bottom style="medium">
        <color auto="1"/>
      </bottom>
      <diagonal/>
    </border>
    <border>
      <left style="double">
        <color auto="1"/>
      </left>
      <right style="thin">
        <color auto="1"/>
      </right>
      <top/>
      <bottom style="medium">
        <color auto="1"/>
      </bottom>
      <diagonal/>
    </border>
    <border>
      <left style="double">
        <color auto="1"/>
      </left>
      <right style="thin">
        <color indexed="64"/>
      </right>
      <top style="medium">
        <color indexed="64"/>
      </top>
      <bottom style="medium">
        <color indexed="64"/>
      </bottom>
      <diagonal/>
    </border>
    <border>
      <left/>
      <right style="thin">
        <color indexed="64"/>
      </right>
      <top style="medium">
        <color indexed="64"/>
      </top>
      <bottom/>
      <diagonal/>
    </border>
    <border>
      <left style="double">
        <color auto="1"/>
      </left>
      <right/>
      <top/>
      <bottom style="double">
        <color indexed="64"/>
      </bottom>
      <diagonal/>
    </border>
    <border>
      <left/>
      <right style="thin">
        <color auto="1"/>
      </right>
      <top style="double">
        <color indexed="64"/>
      </top>
      <bottom/>
      <diagonal/>
    </border>
    <border>
      <left/>
      <right style="thin">
        <color auto="1"/>
      </right>
      <top style="double">
        <color indexed="64"/>
      </top>
      <bottom style="medium">
        <color auto="1"/>
      </bottom>
      <diagonal/>
    </border>
    <border>
      <left style="thin">
        <color auto="1"/>
      </left>
      <right style="medium">
        <color auto="1"/>
      </right>
      <top style="thin">
        <color auto="1"/>
      </top>
      <bottom style="double">
        <color indexed="64"/>
      </bottom>
      <diagonal/>
    </border>
    <border>
      <left style="thin">
        <color auto="1"/>
      </left>
      <right style="medium">
        <color auto="1"/>
      </right>
      <top style="thin">
        <color auto="1"/>
      </top>
      <bottom/>
      <diagonal/>
    </border>
    <border>
      <left style="thin">
        <color auto="1"/>
      </left>
      <right style="medium">
        <color auto="1"/>
      </right>
      <top style="medium">
        <color auto="1"/>
      </top>
      <bottom/>
      <diagonal/>
    </border>
  </borders>
  <cellStyleXfs count="3">
    <xf numFmtId="0" fontId="1" fillId="0" borderId="0"/>
    <xf numFmtId="0" fontId="1" fillId="0" borderId="0"/>
    <xf numFmtId="0" fontId="18" fillId="0" borderId="0"/>
  </cellStyleXfs>
  <cellXfs count="847">
    <xf numFmtId="0" fontId="0" fillId="0" borderId="0" pivotButton="0" quotePrefix="0" xfId="0"/>
    <xf numFmtId="0" fontId="21" fillId="0" borderId="0" pivotButton="0" quotePrefix="0" xfId="0"/>
    <xf numFmtId="0" fontId="0" fillId="0" borderId="0" pivotButton="0" quotePrefix="0" xfId="0"/>
    <xf numFmtId="14" fontId="0" fillId="0" borderId="0" applyAlignment="1" pivotButton="0" quotePrefix="0" xfId="0">
      <alignment vertical="center"/>
    </xf>
    <xf numFmtId="0" fontId="3" fillId="0" borderId="0" applyProtection="1" pivotButton="0" quotePrefix="0" xfId="0">
      <protection locked="1" hidden="1"/>
    </xf>
    <xf numFmtId="0" fontId="4" fillId="0" borderId="0" applyAlignment="1" applyProtection="1" pivotButton="0" quotePrefix="0" xfId="0">
      <alignment vertical="center"/>
      <protection locked="1" hidden="1"/>
    </xf>
    <xf numFmtId="0" fontId="5" fillId="0" borderId="0" applyProtection="1" pivotButton="0" quotePrefix="0" xfId="0">
      <protection locked="1" hidden="1"/>
    </xf>
    <xf numFmtId="0" fontId="4" fillId="0" borderId="0" applyProtection="1" pivotButton="0" quotePrefix="0" xfId="0">
      <protection locked="1" hidden="1"/>
    </xf>
    <xf numFmtId="0" fontId="6" fillId="0" borderId="0" applyAlignment="1" applyProtection="1" pivotButton="0" quotePrefix="0" xfId="0">
      <alignment vertical="center"/>
      <protection locked="1" hidden="1"/>
    </xf>
    <xf numFmtId="0" fontId="6" fillId="0" borderId="0" applyAlignment="1" applyProtection="1" pivotButton="0" quotePrefix="0" xfId="0">
      <alignment horizontal="center" vertical="center"/>
      <protection locked="1" hidden="1"/>
    </xf>
    <xf numFmtId="14" fontId="6" fillId="0" borderId="0" applyAlignment="1" applyProtection="1" pivotButton="0" quotePrefix="0" xfId="0">
      <alignment vertical="center"/>
      <protection locked="1" hidden="1"/>
    </xf>
    <xf numFmtId="0" fontId="9" fillId="0" borderId="0" applyAlignment="1" applyProtection="1" pivotButton="0" quotePrefix="0" xfId="0">
      <alignment horizontal="center" vertical="center"/>
      <protection locked="1" hidden="1"/>
    </xf>
    <xf numFmtId="0" fontId="10" fillId="0" borderId="0" applyAlignment="1" applyProtection="1" pivotButton="0" quotePrefix="0" xfId="0">
      <alignment horizontal="right" vertical="center"/>
      <protection locked="1" hidden="1"/>
    </xf>
    <xf numFmtId="0" fontId="10" fillId="0" borderId="0" applyAlignment="1" applyProtection="1" pivotButton="0" quotePrefix="0" xfId="0">
      <alignment horizontal="center" vertical="center"/>
      <protection locked="1" hidden="1"/>
    </xf>
    <xf numFmtId="0" fontId="10" fillId="0" borderId="0" applyAlignment="1" applyProtection="1" pivotButton="0" quotePrefix="0" xfId="0">
      <alignment horizontal="right" vertical="center"/>
      <protection locked="1" hidden="1"/>
    </xf>
    <xf numFmtId="0" fontId="11" fillId="0" borderId="0" applyAlignment="1" applyProtection="1" pivotButton="0" quotePrefix="0" xfId="0">
      <alignment vertical="center"/>
      <protection locked="1" hidden="1"/>
    </xf>
    <xf numFmtId="0" fontId="10" fillId="0" borderId="0" applyAlignment="1" applyProtection="1" pivotButton="0" quotePrefix="0" xfId="0">
      <alignment horizontal="right" vertical="center"/>
      <protection locked="1" hidden="1"/>
    </xf>
    <xf numFmtId="0" fontId="10" fillId="0" borderId="0" applyAlignment="1" applyProtection="1" pivotButton="0" quotePrefix="0" xfId="0">
      <alignment vertical="center"/>
      <protection locked="1" hidden="1"/>
    </xf>
    <xf numFmtId="0" fontId="10" fillId="0" borderId="0" applyAlignment="1" applyProtection="1" pivotButton="0" quotePrefix="0" xfId="0">
      <alignment vertical="center"/>
      <protection locked="1" hidden="1"/>
    </xf>
    <xf numFmtId="164" fontId="5" fillId="0" borderId="82" applyAlignment="1" applyProtection="1" pivotButton="0" quotePrefix="0" xfId="0">
      <alignment horizontal="center" vertical="center"/>
      <protection locked="1" hidden="1"/>
    </xf>
    <xf numFmtId="164" fontId="5" fillId="0" borderId="103" applyAlignment="1" applyProtection="1" pivotButton="0" quotePrefix="0" xfId="0">
      <alignment horizontal="center" vertical="center"/>
      <protection locked="1" hidden="1"/>
    </xf>
    <xf numFmtId="164" fontId="5" fillId="0" borderId="95" applyAlignment="1" applyProtection="1" pivotButton="0" quotePrefix="0" xfId="0">
      <alignment horizontal="center" vertical="center"/>
      <protection locked="1" hidden="1"/>
    </xf>
    <xf numFmtId="164" fontId="5" fillId="0" borderId="56" applyAlignment="1" applyProtection="1" pivotButton="0" quotePrefix="0" xfId="0">
      <alignment horizontal="center" vertical="center"/>
      <protection locked="1" hidden="1"/>
    </xf>
    <xf numFmtId="164" fontId="5" fillId="0" borderId="83" applyAlignment="1" applyProtection="1" pivotButton="0" quotePrefix="0" xfId="0">
      <alignment horizontal="center" vertical="center"/>
      <protection locked="1" hidden="1"/>
    </xf>
    <xf numFmtId="0" fontId="4" fillId="2" borderId="22" applyAlignment="1" applyProtection="1" pivotButton="0" quotePrefix="0" xfId="0">
      <alignment horizontal="center" vertical="center"/>
      <protection locked="1" hidden="1"/>
    </xf>
    <xf numFmtId="0" fontId="4" fillId="0" borderId="53" applyAlignment="1" applyProtection="1" pivotButton="0" quotePrefix="0" xfId="0">
      <alignment horizontal="center" vertical="center"/>
      <protection locked="1" hidden="1"/>
    </xf>
    <xf numFmtId="0" fontId="4" fillId="0" borderId="23" applyAlignment="1" applyProtection="1" pivotButton="0" quotePrefix="0" xfId="0">
      <alignment horizontal="center" vertical="center"/>
      <protection locked="1" hidden="1"/>
    </xf>
    <xf numFmtId="0" fontId="4" fillId="0" borderId="54" applyAlignment="1" applyProtection="1" pivotButton="0" quotePrefix="0" xfId="0">
      <alignment horizontal="center" vertical="center"/>
      <protection locked="1" hidden="1"/>
    </xf>
    <xf numFmtId="0" fontId="4" fillId="2" borderId="21" applyAlignment="1" applyProtection="1" pivotButton="0" quotePrefix="0" xfId="0">
      <alignment horizontal="center" vertical="center"/>
      <protection locked="1" hidden="1"/>
    </xf>
    <xf numFmtId="0" fontId="4" fillId="2" borderId="20" applyAlignment="1" applyProtection="1" pivotButton="0" quotePrefix="0" xfId="0">
      <alignment horizontal="center" vertical="center"/>
      <protection locked="1" hidden="1"/>
    </xf>
    <xf numFmtId="0" fontId="4" fillId="0" borderId="22" applyAlignment="1" applyProtection="1" pivotButton="0" quotePrefix="0" xfId="0">
      <alignment horizontal="center" vertical="center"/>
      <protection locked="1" hidden="1"/>
    </xf>
    <xf numFmtId="0" fontId="4" fillId="2" borderId="92" applyAlignment="1" applyProtection="1" pivotButton="0" quotePrefix="0" xfId="0">
      <alignment horizontal="center" vertical="center"/>
      <protection locked="1" hidden="1"/>
    </xf>
    <xf numFmtId="0" fontId="4" fillId="2" borderId="24" applyAlignment="1" applyProtection="1" pivotButton="0" quotePrefix="0" xfId="0">
      <alignment horizontal="center" vertical="center"/>
      <protection locked="1" hidden="1"/>
    </xf>
    <xf numFmtId="0" fontId="4" fillId="2" borderId="19" applyAlignment="1" applyProtection="1" pivotButton="0" quotePrefix="0" xfId="0">
      <alignment horizontal="center" vertical="center"/>
      <protection locked="1" hidden="1"/>
    </xf>
    <xf numFmtId="0" fontId="4" fillId="0" borderId="55" applyAlignment="1" applyProtection="1" pivotButton="0" quotePrefix="0" xfId="0">
      <alignment horizontal="center" vertical="center"/>
      <protection locked="1" hidden="1"/>
    </xf>
    <xf numFmtId="165" fontId="13" fillId="0" borderId="11" applyAlignment="1" applyProtection="1" pivotButton="0" quotePrefix="0" xfId="0">
      <alignment horizontal="center" vertical="center"/>
      <protection locked="1" hidden="1"/>
    </xf>
    <xf numFmtId="165" fontId="13" fillId="0" borderId="25" applyAlignment="1" applyProtection="1" pivotButton="0" quotePrefix="0" xfId="0">
      <alignment horizontal="center" vertical="center"/>
      <protection locked="1" hidden="1"/>
    </xf>
    <xf numFmtId="0" fontId="10" fillId="0" borderId="14" applyAlignment="1" applyProtection="1" pivotButton="0" quotePrefix="0" xfId="0">
      <alignment horizontal="center" vertical="center"/>
      <protection locked="1" hidden="1"/>
    </xf>
    <xf numFmtId="0" fontId="6" fillId="2" borderId="72" applyAlignment="1" applyProtection="1" pivotButton="0" quotePrefix="0" xfId="0">
      <alignment vertical="center"/>
      <protection locked="1" hidden="1"/>
    </xf>
    <xf numFmtId="0" fontId="22" fillId="0" borderId="75" applyAlignment="1" applyProtection="1" pivotButton="0" quotePrefix="0" xfId="0">
      <alignment horizontal="center" vertical="center"/>
      <protection locked="1" hidden="1"/>
    </xf>
    <xf numFmtId="0" fontId="22" fillId="0" borderId="73" applyAlignment="1" applyProtection="1" pivotButton="0" quotePrefix="0" xfId="0">
      <alignment horizontal="center" vertical="center"/>
      <protection locked="1" hidden="1"/>
    </xf>
    <xf numFmtId="0" fontId="22" fillId="0" borderId="81" applyAlignment="1" applyProtection="1" pivotButton="0" quotePrefix="0" xfId="0">
      <alignment horizontal="center" vertical="center"/>
      <protection locked="1" hidden="1"/>
    </xf>
    <xf numFmtId="0" fontId="22" fillId="2" borderId="94" applyAlignment="1" applyProtection="1" pivotButton="0" quotePrefix="0" xfId="0">
      <alignment horizontal="center" vertical="center"/>
      <protection locked="1" hidden="1"/>
    </xf>
    <xf numFmtId="0" fontId="22" fillId="2" borderId="84" applyAlignment="1" applyProtection="1" pivotButton="0" quotePrefix="0" xfId="0">
      <alignment horizontal="center" vertical="center"/>
      <protection locked="1" hidden="1"/>
    </xf>
    <xf numFmtId="0" fontId="22" fillId="0" borderId="33" applyAlignment="1" applyProtection="1" pivotButton="0" quotePrefix="0" xfId="0">
      <alignment horizontal="center" vertical="center"/>
      <protection locked="1" hidden="1"/>
    </xf>
    <xf numFmtId="0" fontId="22" fillId="0" borderId="31" applyAlignment="1" applyProtection="1" pivotButton="0" quotePrefix="0" xfId="0">
      <alignment horizontal="center" vertical="center"/>
      <protection locked="1" hidden="1"/>
    </xf>
    <xf numFmtId="0" fontId="22" fillId="0" borderId="32" applyAlignment="1" applyProtection="1" pivotButton="0" quotePrefix="0" xfId="0">
      <alignment horizontal="center" vertical="center"/>
      <protection locked="1" hidden="1"/>
    </xf>
    <xf numFmtId="0" fontId="22" fillId="2" borderId="89" applyAlignment="1" applyProtection="1" pivotButton="0" quotePrefix="0" xfId="0">
      <alignment horizontal="center" vertical="center"/>
      <protection locked="1" hidden="1"/>
    </xf>
    <xf numFmtId="0" fontId="22" fillId="2" borderId="29" applyAlignment="1" applyProtection="1" pivotButton="0" quotePrefix="0" xfId="0">
      <alignment horizontal="center" vertical="center"/>
      <protection locked="1" hidden="1"/>
    </xf>
    <xf numFmtId="0" fontId="22" fillId="0" borderId="72" applyAlignment="1" applyProtection="1" pivotButton="0" quotePrefix="0" xfId="0">
      <alignment horizontal="center" vertical="center"/>
      <protection locked="1" hidden="1"/>
    </xf>
    <xf numFmtId="0" fontId="22" fillId="2" borderId="33" applyAlignment="1" applyProtection="1" pivotButton="0" quotePrefix="0" xfId="0">
      <alignment horizontal="center" vertical="center"/>
      <protection locked="1" hidden="1"/>
    </xf>
    <xf numFmtId="0" fontId="22" fillId="2" borderId="32" applyAlignment="1" applyProtection="1" pivotButton="0" quotePrefix="0" xfId="0">
      <alignment horizontal="center" vertical="center"/>
      <protection locked="1" hidden="1"/>
    </xf>
    <xf numFmtId="0" fontId="22" fillId="2" borderId="78" applyAlignment="1" applyProtection="1" pivotButton="0" quotePrefix="0" xfId="0">
      <alignment horizontal="center" vertical="center"/>
      <protection locked="1" hidden="1"/>
    </xf>
    <xf numFmtId="0" fontId="22" fillId="0" borderId="85" applyAlignment="1" applyProtection="1" pivotButton="0" quotePrefix="0" xfId="0">
      <alignment horizontal="center" vertical="center"/>
      <protection locked="1" hidden="1"/>
    </xf>
    <xf numFmtId="0" fontId="9" fillId="0" borderId="26" applyAlignment="1" applyProtection="1" pivotButton="0" quotePrefix="0" xfId="0">
      <alignment horizontal="center" vertical="center"/>
      <protection locked="1" hidden="1"/>
    </xf>
    <xf numFmtId="0" fontId="9" fillId="0" borderId="34" applyAlignment="1" applyProtection="1" pivotButton="0" quotePrefix="0" xfId="0">
      <alignment horizontal="center" vertical="center"/>
      <protection locked="1" hidden="1"/>
    </xf>
    <xf numFmtId="0" fontId="20" fillId="0" borderId="0" applyAlignment="1" applyProtection="1" pivotButton="0" quotePrefix="0" xfId="0">
      <alignment vertical="center"/>
      <protection locked="1" hidden="1"/>
    </xf>
    <xf numFmtId="0" fontId="4" fillId="0" borderId="0" applyAlignment="1" applyProtection="1" pivotButton="0" quotePrefix="0" xfId="0">
      <alignment vertical="center"/>
      <protection locked="1" hidden="1"/>
    </xf>
    <xf numFmtId="0" fontId="6" fillId="0" borderId="0" applyProtection="1" pivotButton="0" quotePrefix="0" xfId="0">
      <protection locked="1" hidden="1"/>
    </xf>
    <xf numFmtId="0" fontId="6" fillId="0" borderId="0" applyAlignment="1" applyProtection="1" pivotButton="0" quotePrefix="0" xfId="0">
      <alignment vertical="center"/>
      <protection locked="1" hidden="1"/>
    </xf>
    <xf numFmtId="0" fontId="4" fillId="0" borderId="0" applyAlignment="1" applyProtection="1" pivotButton="0" quotePrefix="0" xfId="0">
      <alignment vertical="center" wrapText="1"/>
      <protection locked="1" hidden="1"/>
    </xf>
    <xf numFmtId="0" fontId="10" fillId="0" borderId="36" applyAlignment="1" applyProtection="1" pivotButton="0" quotePrefix="0" xfId="0">
      <alignment horizontal="center" vertical="center"/>
      <protection locked="1" hidden="1"/>
    </xf>
    <xf numFmtId="0" fontId="6" fillId="2" borderId="33" applyAlignment="1" applyProtection="1" pivotButton="0" quotePrefix="0" xfId="0">
      <alignment vertical="center"/>
      <protection locked="1" hidden="1"/>
    </xf>
    <xf numFmtId="0" fontId="22" fillId="0" borderId="30" applyAlignment="1" applyProtection="1" pivotButton="0" quotePrefix="0" xfId="0">
      <alignment horizontal="center" vertical="center"/>
      <protection locked="1" hidden="1"/>
    </xf>
    <xf numFmtId="0" fontId="22" fillId="0" borderId="44" applyAlignment="1" applyProtection="1" pivotButton="0" quotePrefix="0" xfId="0">
      <alignment horizontal="center" vertical="center"/>
      <protection locked="1" hidden="1"/>
    </xf>
    <xf numFmtId="0" fontId="22" fillId="0" borderId="42" applyAlignment="1" applyProtection="1" pivotButton="0" quotePrefix="0" xfId="0">
      <alignment horizontal="center" vertical="center"/>
      <protection locked="1" hidden="1"/>
    </xf>
    <xf numFmtId="0" fontId="22" fillId="0" borderId="43" applyAlignment="1" applyProtection="1" pivotButton="0" quotePrefix="0" xfId="0">
      <alignment horizontal="center" vertical="center"/>
      <protection locked="1" hidden="1"/>
    </xf>
    <xf numFmtId="0" fontId="22" fillId="2" borderId="90" applyAlignment="1" applyProtection="1" pivotButton="0" quotePrefix="0" xfId="0">
      <alignment horizontal="center" vertical="center"/>
      <protection locked="1" hidden="1"/>
    </xf>
    <xf numFmtId="0" fontId="22" fillId="2" borderId="87" applyAlignment="1" applyProtection="1" pivotButton="0" quotePrefix="0" xfId="0">
      <alignment horizontal="center" vertical="center"/>
      <protection locked="1" hidden="1"/>
    </xf>
    <xf numFmtId="0" fontId="22" fillId="2" borderId="40" applyAlignment="1" applyProtection="1" pivotButton="0" quotePrefix="0" xfId="0">
      <alignment horizontal="center" vertical="center"/>
      <protection locked="1" hidden="1"/>
    </xf>
    <xf numFmtId="0" fontId="22" fillId="2" borderId="44" applyAlignment="1" applyProtection="1" pivotButton="0" quotePrefix="0" xfId="0">
      <alignment horizontal="center" vertical="center"/>
      <protection locked="1" hidden="1"/>
    </xf>
    <xf numFmtId="0" fontId="22" fillId="2" borderId="43" applyAlignment="1" applyProtection="1" pivotButton="0" quotePrefix="0" xfId="0">
      <alignment horizontal="center" vertical="center"/>
      <protection locked="1" hidden="1"/>
    </xf>
    <xf numFmtId="0" fontId="22" fillId="2" borderId="79" applyAlignment="1" applyProtection="1" pivotButton="0" quotePrefix="0" xfId="0">
      <alignment horizontal="center" vertical="center"/>
      <protection locked="1" hidden="1"/>
    </xf>
    <xf numFmtId="0" fontId="22" fillId="0" borderId="86" applyAlignment="1" applyProtection="1" pivotButton="0" quotePrefix="0" xfId="0">
      <alignment horizontal="center" vertical="center"/>
      <protection locked="1" hidden="1"/>
    </xf>
    <xf numFmtId="0" fontId="10" fillId="0" borderId="71" applyAlignment="1" applyProtection="1" pivotButton="0" quotePrefix="0" xfId="0">
      <alignment horizontal="center" vertical="center"/>
      <protection locked="1" hidden="1"/>
    </xf>
    <xf numFmtId="0" fontId="6" fillId="2" borderId="106" applyAlignment="1" applyProtection="1" pivotButton="0" quotePrefix="0" xfId="0">
      <alignment vertical="center"/>
      <protection locked="1" hidden="1"/>
    </xf>
    <xf numFmtId="0" fontId="22" fillId="0" borderId="107" applyAlignment="1" applyProtection="1" pivotButton="0" quotePrefix="0" xfId="0">
      <alignment horizontal="center" vertical="center"/>
      <protection locked="1" hidden="1"/>
    </xf>
    <xf numFmtId="0" fontId="22" fillId="0" borderId="108" applyAlignment="1" applyProtection="1" pivotButton="0" quotePrefix="0" xfId="0">
      <alignment horizontal="center" vertical="center"/>
      <protection locked="1" hidden="1"/>
    </xf>
    <xf numFmtId="0" fontId="22" fillId="0" borderId="109" applyAlignment="1" applyProtection="1" pivotButton="0" quotePrefix="0" xfId="0">
      <alignment horizontal="center" vertical="center"/>
      <protection locked="1" hidden="1"/>
    </xf>
    <xf numFmtId="0" fontId="22" fillId="2" borderId="110" applyAlignment="1" applyProtection="1" pivotButton="0" quotePrefix="0" xfId="0">
      <alignment horizontal="center" vertical="center"/>
      <protection locked="1" hidden="1"/>
    </xf>
    <xf numFmtId="0" fontId="22" fillId="2" borderId="111" applyAlignment="1" applyProtection="1" pivotButton="0" quotePrefix="0" xfId="0">
      <alignment horizontal="center" vertical="center"/>
      <protection locked="1" hidden="1"/>
    </xf>
    <xf numFmtId="0" fontId="22" fillId="0" borderId="106" applyAlignment="1" applyProtection="1" pivotButton="0" quotePrefix="0" xfId="0">
      <alignment horizontal="center" vertical="center"/>
      <protection locked="1" hidden="1"/>
    </xf>
    <xf numFmtId="0" fontId="22" fillId="2" borderId="112" applyAlignment="1" applyProtection="1" pivotButton="0" quotePrefix="0" xfId="0">
      <alignment horizontal="center" vertical="center"/>
      <protection locked="1" hidden="1"/>
    </xf>
    <xf numFmtId="0" fontId="22" fillId="2" borderId="106" applyAlignment="1" applyProtection="1" pivotButton="0" quotePrefix="0" xfId="0">
      <alignment horizontal="center" vertical="center"/>
      <protection locked="1" hidden="1"/>
    </xf>
    <xf numFmtId="0" fontId="22" fillId="2" borderId="109" applyAlignment="1" applyProtection="1" pivotButton="0" quotePrefix="0" xfId="0">
      <alignment horizontal="center" vertical="center"/>
      <protection locked="1" hidden="1"/>
    </xf>
    <xf numFmtId="0" fontId="22" fillId="2" borderId="113" applyAlignment="1" applyProtection="1" pivotButton="0" quotePrefix="0" xfId="0">
      <alignment horizontal="center" vertical="center"/>
      <protection locked="1" hidden="1"/>
    </xf>
    <xf numFmtId="0" fontId="22" fillId="0" borderId="114" applyAlignment="1" applyProtection="1" pivotButton="0" quotePrefix="0" xfId="0">
      <alignment horizontal="center" vertical="center"/>
      <protection locked="1" hidden="1"/>
    </xf>
    <xf numFmtId="0" fontId="9" fillId="0" borderId="104" applyAlignment="1" applyProtection="1" pivotButton="0" quotePrefix="0" xfId="0">
      <alignment horizontal="center" vertical="center"/>
      <protection locked="1" hidden="1"/>
    </xf>
    <xf numFmtId="0" fontId="22" fillId="2" borderId="117" applyAlignment="1" applyProtection="1" pivotButton="0" quotePrefix="0" xfId="0">
      <alignment horizontal="center" vertical="center"/>
      <protection locked="1" hidden="1"/>
    </xf>
    <xf numFmtId="0" fontId="22" fillId="2" borderId="74" applyAlignment="1" applyProtection="1" pivotButton="0" quotePrefix="0" xfId="0">
      <alignment horizontal="center" vertical="center"/>
      <protection locked="1" hidden="1"/>
    </xf>
    <xf numFmtId="0" fontId="22" fillId="2" borderId="72" applyAlignment="1" applyProtection="1" pivotButton="0" quotePrefix="0" xfId="0">
      <alignment horizontal="center" vertical="center"/>
      <protection locked="1" hidden="1"/>
    </xf>
    <xf numFmtId="0" fontId="22" fillId="2" borderId="81" applyAlignment="1" applyProtection="1" pivotButton="0" quotePrefix="0" xfId="0">
      <alignment horizontal="center" vertical="center"/>
      <protection locked="1" hidden="1"/>
    </xf>
    <xf numFmtId="0" fontId="22" fillId="2" borderId="118" applyAlignment="1" applyProtection="1" pivotButton="0" quotePrefix="0" xfId="0">
      <alignment horizontal="center" vertical="center"/>
      <protection locked="1" hidden="1"/>
    </xf>
    <xf numFmtId="0" fontId="6" fillId="0" borderId="0" applyAlignment="1" applyProtection="1" pivotButton="0" quotePrefix="0" xfId="0">
      <alignment vertical="center" wrapText="1"/>
      <protection locked="1" hidden="1"/>
    </xf>
    <xf numFmtId="0" fontId="6" fillId="3" borderId="165" applyAlignment="1" applyProtection="1" pivotButton="0" quotePrefix="0" xfId="0">
      <alignment horizontal="left" vertical="center"/>
      <protection locked="1" hidden="1"/>
    </xf>
    <xf numFmtId="0" fontId="6" fillId="3" borderId="7" applyAlignment="1" applyProtection="1" pivotButton="0" quotePrefix="0" xfId="0">
      <alignment vertical="center"/>
      <protection locked="1" hidden="1"/>
    </xf>
    <xf numFmtId="0" fontId="4" fillId="3" borderId="7" applyAlignment="1" applyProtection="1" pivotButton="0" quotePrefix="0" xfId="0">
      <alignment vertical="center"/>
      <protection locked="1" hidden="1"/>
    </xf>
    <xf numFmtId="0" fontId="4" fillId="3" borderId="166" applyAlignment="1" applyProtection="1" pivotButton="0" quotePrefix="0" xfId="0">
      <alignment vertical="center"/>
      <protection locked="1" hidden="1"/>
    </xf>
    <xf numFmtId="0" fontId="6" fillId="0" borderId="0" applyAlignment="1" applyProtection="1" pivotButton="0" quotePrefix="0" xfId="0">
      <alignment horizontal="left" vertical="center"/>
      <protection locked="1" hidden="1"/>
    </xf>
    <xf numFmtId="0" fontId="6" fillId="2" borderId="119" applyAlignment="1" applyProtection="1" pivotButton="0" quotePrefix="0" xfId="0">
      <alignment vertical="center"/>
      <protection locked="1" hidden="1"/>
    </xf>
    <xf numFmtId="0" fontId="22" fillId="2" borderId="120" applyAlignment="1" applyProtection="1" pivotButton="0" quotePrefix="0" xfId="0">
      <alignment horizontal="center" vertical="center"/>
      <protection locked="1" hidden="1"/>
    </xf>
    <xf numFmtId="0" fontId="22" fillId="2" borderId="121" applyAlignment="1" applyProtection="1" pivotButton="0" quotePrefix="0" xfId="0">
      <alignment horizontal="center" vertical="center"/>
      <protection locked="1" hidden="1"/>
    </xf>
    <xf numFmtId="0" fontId="6" fillId="3" borderId="5" applyAlignment="1" applyProtection="1" pivotButton="0" quotePrefix="0" xfId="0">
      <alignment horizontal="left" vertical="center"/>
      <protection locked="1" hidden="1"/>
    </xf>
    <xf numFmtId="0" fontId="6" fillId="3" borderId="0" applyAlignment="1" applyProtection="1" pivotButton="0" quotePrefix="0" xfId="0">
      <alignment vertical="center"/>
      <protection locked="1" hidden="1"/>
    </xf>
    <xf numFmtId="0" fontId="6" fillId="3" borderId="0" applyAlignment="1" applyProtection="1" pivotButton="0" quotePrefix="0" xfId="0">
      <alignment horizontal="left" vertical="center"/>
      <protection locked="1" hidden="1"/>
    </xf>
    <xf numFmtId="0" fontId="4" fillId="3" borderId="0" applyAlignment="1" applyProtection="1" pivotButton="0" quotePrefix="0" xfId="0">
      <alignment vertical="center"/>
      <protection locked="1" hidden="1"/>
    </xf>
    <xf numFmtId="0" fontId="4" fillId="3" borderId="150" applyAlignment="1" applyProtection="1" pivotButton="0" quotePrefix="0" xfId="0">
      <alignment vertical="center"/>
      <protection locked="1" hidden="1"/>
    </xf>
    <xf numFmtId="0" fontId="6" fillId="3" borderId="150" applyAlignment="1" applyProtection="1" pivotButton="0" quotePrefix="0" xfId="0">
      <alignment vertical="center"/>
      <protection locked="1" hidden="1"/>
    </xf>
    <xf numFmtId="0" fontId="6" fillId="3" borderId="54" applyAlignment="1" applyProtection="1" pivotButton="0" quotePrefix="0" xfId="0">
      <alignment horizontal="left" vertical="center"/>
      <protection locked="1" hidden="1"/>
    </xf>
    <xf numFmtId="0" fontId="6" fillId="3" borderId="19" applyAlignment="1" applyProtection="1" pivotButton="0" quotePrefix="0" xfId="0">
      <alignment vertical="center"/>
      <protection locked="1" hidden="1"/>
    </xf>
    <xf numFmtId="0" fontId="6" fillId="3" borderId="19" applyAlignment="1" applyProtection="1" pivotButton="0" quotePrefix="0" xfId="0">
      <alignment horizontal="left" vertical="center"/>
      <protection locked="1" hidden="1"/>
    </xf>
    <xf numFmtId="0" fontId="6" fillId="3" borderId="168" applyAlignment="1" applyProtection="1" pivotButton="0" quotePrefix="0" xfId="0">
      <alignment vertical="center"/>
      <protection locked="1" hidden="1"/>
    </xf>
    <xf numFmtId="0" fontId="10" fillId="0" borderId="59" applyAlignment="1" applyProtection="1" pivotButton="0" quotePrefix="0" xfId="0">
      <alignment horizontal="center" vertical="center"/>
      <protection locked="1" hidden="1"/>
    </xf>
    <xf numFmtId="0" fontId="6" fillId="4" borderId="165" applyAlignment="1" applyProtection="1" pivotButton="0" quotePrefix="0" xfId="0">
      <alignment horizontal="left" vertical="center"/>
      <protection locked="1" hidden="1"/>
    </xf>
    <xf numFmtId="0" fontId="6" fillId="4" borderId="7" applyAlignment="1" applyProtection="1" pivotButton="0" quotePrefix="0" xfId="0">
      <alignment vertical="center"/>
      <protection locked="1" hidden="1"/>
    </xf>
    <xf numFmtId="0" fontId="6" fillId="4" borderId="7" applyAlignment="1" applyProtection="1" pivotButton="0" quotePrefix="0" xfId="0">
      <alignment horizontal="left" vertical="center"/>
      <protection locked="1" hidden="1"/>
    </xf>
    <xf numFmtId="0" fontId="6" fillId="4" borderId="166" applyAlignment="1" applyProtection="1" pivotButton="0" quotePrefix="0" xfId="0">
      <alignment vertical="center"/>
      <protection locked="1" hidden="1"/>
    </xf>
    <xf numFmtId="0" fontId="10" fillId="0" borderId="82" applyAlignment="1" applyProtection="1" pivotButton="0" quotePrefix="0" xfId="0">
      <alignment horizontal="center" vertical="center"/>
      <protection locked="1" hidden="1"/>
    </xf>
    <xf numFmtId="0" fontId="6" fillId="4" borderId="5" applyAlignment="1" applyProtection="1" pivotButton="0" quotePrefix="0" xfId="0">
      <alignment horizontal="left" vertical="center"/>
      <protection locked="1" hidden="1"/>
    </xf>
    <xf numFmtId="0" fontId="6" fillId="4" borderId="0" applyAlignment="1" applyProtection="1" pivotButton="0" quotePrefix="0" xfId="0">
      <alignment vertical="center"/>
      <protection locked="1" hidden="1"/>
    </xf>
    <xf numFmtId="0" fontId="4" fillId="4" borderId="0" applyAlignment="1" applyProtection="1" pivotButton="0" quotePrefix="0" xfId="0">
      <alignment vertical="center"/>
      <protection locked="1" hidden="1"/>
    </xf>
    <xf numFmtId="0" fontId="6" fillId="4" borderId="150" applyAlignment="1" applyProtection="1" pivotButton="0" quotePrefix="0" xfId="0">
      <alignment vertical="center"/>
      <protection locked="1" hidden="1"/>
    </xf>
    <xf numFmtId="0" fontId="6" fillId="4" borderId="0" applyAlignment="1" applyProtection="1" pivotButton="0" quotePrefix="0" xfId="0">
      <alignment horizontal="left" vertical="center"/>
      <protection locked="1" hidden="1"/>
    </xf>
    <xf numFmtId="0" fontId="6" fillId="2" borderId="122" applyAlignment="1" applyProtection="1" pivotButton="0" quotePrefix="0" xfId="0">
      <alignment vertical="center"/>
      <protection locked="1" hidden="1"/>
    </xf>
    <xf numFmtId="0" fontId="22" fillId="2" borderId="124" applyAlignment="1" applyProtection="1" pivotButton="0" quotePrefix="0" xfId="0">
      <alignment horizontal="center" vertical="center"/>
      <protection locked="1" hidden="1"/>
    </xf>
    <xf numFmtId="0" fontId="22" fillId="2" borderId="125" applyAlignment="1" applyProtection="1" pivotButton="0" quotePrefix="0" xfId="0">
      <alignment horizontal="center" vertical="center"/>
      <protection locked="1" hidden="1"/>
    </xf>
    <xf numFmtId="0" fontId="22" fillId="2" borderId="91" applyAlignment="1" applyProtection="1" pivotButton="0" quotePrefix="0" xfId="0">
      <alignment horizontal="center" vertical="center"/>
      <protection locked="1" hidden="1"/>
    </xf>
    <xf numFmtId="0" fontId="22" fillId="2" borderId="88" applyAlignment="1" applyProtection="1" pivotButton="0" quotePrefix="0" xfId="0">
      <alignment horizontal="center" vertical="center"/>
      <protection locked="1" hidden="1"/>
    </xf>
    <xf numFmtId="0" fontId="22" fillId="2" borderId="47" applyAlignment="1" applyProtection="1" pivotButton="0" quotePrefix="0" xfId="0">
      <alignment horizontal="center" vertical="center"/>
      <protection locked="1" hidden="1"/>
    </xf>
    <xf numFmtId="0" fontId="22" fillId="2" borderId="46" applyAlignment="1" applyProtection="1" pivotButton="0" quotePrefix="0" xfId="0">
      <alignment horizontal="center" vertical="center"/>
      <protection locked="1" hidden="1"/>
    </xf>
    <xf numFmtId="0" fontId="22" fillId="2" borderId="48" applyAlignment="1" applyProtection="1" pivotButton="0" quotePrefix="0" xfId="0">
      <alignment horizontal="center" vertical="center"/>
      <protection locked="1" hidden="1"/>
    </xf>
    <xf numFmtId="0" fontId="22" fillId="2" borderId="80" applyAlignment="1" applyProtection="1" pivotButton="0" quotePrefix="0" xfId="0">
      <alignment horizontal="center" vertical="center"/>
      <protection locked="1" hidden="1"/>
    </xf>
    <xf numFmtId="0" fontId="6" fillId="2" borderId="44" applyAlignment="1" applyProtection="1" pivotButton="0" quotePrefix="0" xfId="0">
      <alignment vertical="center"/>
      <protection locked="1" hidden="1"/>
    </xf>
    <xf numFmtId="0" fontId="6" fillId="4" borderId="54" applyAlignment="1" applyProtection="1" pivotButton="0" quotePrefix="0" xfId="0">
      <alignment horizontal="left" vertical="center"/>
      <protection locked="1" hidden="1"/>
    </xf>
    <xf numFmtId="0" fontId="6" fillId="4" borderId="19" applyAlignment="1" applyProtection="1" pivotButton="0" quotePrefix="0" xfId="0">
      <alignment vertical="center"/>
      <protection locked="1" hidden="1"/>
    </xf>
    <xf numFmtId="0" fontId="6" fillId="4" borderId="19" applyAlignment="1" applyProtection="1" pivotButton="0" quotePrefix="0" xfId="0">
      <alignment horizontal="left" vertical="center"/>
      <protection locked="1" hidden="1"/>
    </xf>
    <xf numFmtId="0" fontId="6" fillId="4" borderId="168" applyAlignment="1" applyProtection="1" pivotButton="0" quotePrefix="0" xfId="0">
      <alignment vertical="center"/>
      <protection locked="1" hidden="1"/>
    </xf>
    <xf numFmtId="0" fontId="22" fillId="2" borderId="126" applyAlignment="1" applyProtection="1" pivotButton="0" quotePrefix="0" xfId="0">
      <alignment horizontal="center" vertical="center"/>
      <protection locked="1" hidden="1"/>
    </xf>
    <xf numFmtId="0" fontId="22" fillId="2" borderId="122" applyAlignment="1" applyProtection="1" pivotButton="0" quotePrefix="0" xfId="0">
      <alignment horizontal="center" vertical="center"/>
      <protection locked="1" hidden="1"/>
    </xf>
    <xf numFmtId="0" fontId="22" fillId="2" borderId="123" applyAlignment="1" applyProtection="1" pivotButton="0" quotePrefix="0" xfId="0">
      <alignment horizontal="center" vertical="center"/>
      <protection locked="1" hidden="1"/>
    </xf>
    <xf numFmtId="0" fontId="22" fillId="2" borderId="127" applyAlignment="1" applyProtection="1" pivotButton="0" quotePrefix="0" xfId="0">
      <alignment horizontal="center" vertical="center"/>
      <protection locked="1" hidden="1"/>
    </xf>
    <xf numFmtId="0" fontId="6" fillId="6" borderId="5" applyAlignment="1" applyProtection="1" pivotButton="0" quotePrefix="0" xfId="0">
      <alignment horizontal="left" vertical="center"/>
      <protection locked="1" hidden="1"/>
    </xf>
    <xf numFmtId="0" fontId="6" fillId="6" borderId="0" applyAlignment="1" applyProtection="1" pivotButton="0" quotePrefix="0" xfId="0">
      <alignment vertical="center"/>
      <protection locked="1" hidden="1"/>
    </xf>
    <xf numFmtId="0" fontId="6" fillId="6" borderId="0" applyAlignment="1" applyProtection="1" pivotButton="0" quotePrefix="0" xfId="0">
      <alignment horizontal="left" vertical="center"/>
      <protection locked="1" hidden="1"/>
    </xf>
    <xf numFmtId="0" fontId="6" fillId="6" borderId="150" applyAlignment="1" applyProtection="1" pivotButton="0" quotePrefix="0" xfId="0">
      <alignment vertical="center"/>
      <protection locked="1" hidden="1"/>
    </xf>
    <xf numFmtId="0" fontId="6" fillId="2" borderId="46" applyAlignment="1" applyProtection="1" pivotButton="0" quotePrefix="0" xfId="0">
      <alignment vertical="center"/>
      <protection locked="1" hidden="1"/>
    </xf>
    <xf numFmtId="0" fontId="6" fillId="6" borderId="54" applyAlignment="1" applyProtection="1" pivotButton="0" quotePrefix="0" xfId="0">
      <alignment horizontal="left" vertical="center"/>
      <protection locked="1" hidden="1"/>
    </xf>
    <xf numFmtId="0" fontId="6" fillId="6" borderId="19" applyAlignment="1" applyProtection="1" pivotButton="0" quotePrefix="0" xfId="0">
      <alignment vertical="center"/>
      <protection locked="1" hidden="1"/>
    </xf>
    <xf numFmtId="0" fontId="4" fillId="6" borderId="19" applyAlignment="1" applyProtection="1" pivotButton="0" quotePrefix="0" xfId="0">
      <alignment vertical="center"/>
      <protection locked="1" hidden="1"/>
    </xf>
    <xf numFmtId="0" fontId="6" fillId="6" borderId="168" applyAlignment="1" applyProtection="1" pivotButton="0" quotePrefix="0" xfId="0">
      <alignment vertical="center"/>
      <protection locked="1" hidden="1"/>
    </xf>
    <xf numFmtId="0" fontId="6" fillId="2" borderId="128" applyAlignment="1" applyProtection="1" pivotButton="0" quotePrefix="0" xfId="0">
      <alignment vertical="center"/>
      <protection locked="1" hidden="1"/>
    </xf>
    <xf numFmtId="0" fontId="22" fillId="2" borderId="130" applyAlignment="1" applyProtection="1" pivotButton="0" quotePrefix="0" xfId="0">
      <alignment horizontal="center" vertical="center"/>
      <protection locked="1" hidden="1"/>
    </xf>
    <xf numFmtId="0" fontId="22" fillId="2" borderId="131" applyAlignment="1" applyProtection="1" pivotButton="0" quotePrefix="0" xfId="0">
      <alignment horizontal="center" vertical="center"/>
      <protection locked="1" hidden="1"/>
    </xf>
    <xf numFmtId="0" fontId="22" fillId="2" borderId="132" applyAlignment="1" applyProtection="1" pivotButton="0" quotePrefix="0" xfId="0">
      <alignment horizontal="center" vertical="center"/>
      <protection locked="1" hidden="1"/>
    </xf>
    <xf numFmtId="0" fontId="22" fillId="2" borderId="128" applyAlignment="1" applyProtection="1" pivotButton="0" quotePrefix="0" xfId="0">
      <alignment horizontal="center" vertical="center"/>
      <protection locked="1" hidden="1"/>
    </xf>
    <xf numFmtId="0" fontId="22" fillId="2" borderId="129" applyAlignment="1" applyProtection="1" pivotButton="0" quotePrefix="0" xfId="0">
      <alignment horizontal="center" vertical="center"/>
      <protection locked="1" hidden="1"/>
    </xf>
    <xf numFmtId="0" fontId="22" fillId="2" borderId="133" applyAlignment="1" applyProtection="1" pivotButton="0" quotePrefix="0" xfId="0">
      <alignment horizontal="center" vertical="center"/>
      <protection locked="1" hidden="1"/>
    </xf>
    <xf numFmtId="0" fontId="6" fillId="8" borderId="165" applyAlignment="1" applyProtection="1" pivotButton="0" quotePrefix="0" xfId="0">
      <alignment horizontal="left" vertical="center"/>
      <protection locked="1" hidden="1"/>
    </xf>
    <xf numFmtId="0" fontId="6" fillId="8" borderId="7" applyAlignment="1" applyProtection="1" pivotButton="0" quotePrefix="0" xfId="0">
      <alignment vertical="center"/>
      <protection locked="1" hidden="1"/>
    </xf>
    <xf numFmtId="0" fontId="6" fillId="8" borderId="7" applyAlignment="1" applyProtection="1" pivotButton="0" quotePrefix="0" xfId="0">
      <alignment horizontal="left" vertical="center"/>
      <protection locked="1" hidden="1"/>
    </xf>
    <xf numFmtId="0" fontId="6" fillId="8" borderId="166" applyAlignment="1" applyProtection="1" pivotButton="0" quotePrefix="0" xfId="0">
      <alignment vertical="center"/>
      <protection locked="1" hidden="1"/>
    </xf>
    <xf numFmtId="0" fontId="6" fillId="8" borderId="5" applyAlignment="1" applyProtection="1" pivotButton="0" quotePrefix="0" xfId="0">
      <alignment vertical="center"/>
      <protection locked="1" hidden="1"/>
    </xf>
    <xf numFmtId="0" fontId="6" fillId="8" borderId="0" applyAlignment="1" applyProtection="1" pivotButton="0" quotePrefix="0" xfId="0">
      <alignment vertical="center"/>
      <protection locked="1" hidden="1"/>
    </xf>
    <xf numFmtId="0" fontId="6" fillId="8" borderId="0" applyAlignment="1" applyProtection="1" pivotButton="0" quotePrefix="0" xfId="0">
      <alignment horizontal="left" vertical="center"/>
      <protection locked="1" hidden="1"/>
    </xf>
    <xf numFmtId="0" fontId="6" fillId="8" borderId="150" applyAlignment="1" applyProtection="1" pivotButton="0" quotePrefix="0" xfId="0">
      <alignment vertical="center"/>
      <protection locked="1" hidden="1"/>
    </xf>
    <xf numFmtId="0" fontId="6" fillId="8" borderId="54" applyAlignment="1" applyProtection="1" pivotButton="0" quotePrefix="0" xfId="0">
      <alignment horizontal="left" vertical="center"/>
      <protection locked="1" hidden="1"/>
    </xf>
    <xf numFmtId="0" fontId="6" fillId="8" borderId="19" applyAlignment="1" applyProtection="1" pivotButton="0" quotePrefix="0" xfId="0">
      <alignment vertical="center"/>
      <protection locked="1" hidden="1"/>
    </xf>
    <xf numFmtId="0" fontId="6" fillId="8" borderId="19" applyAlignment="1" applyProtection="1" pivotButton="0" quotePrefix="0" xfId="0">
      <alignment horizontal="left" vertical="center"/>
      <protection locked="1" hidden="1"/>
    </xf>
    <xf numFmtId="0" fontId="6" fillId="8" borderId="168" applyAlignment="1" applyProtection="1" pivotButton="0" quotePrefix="0" xfId="0">
      <alignment vertical="center"/>
      <protection locked="1" hidden="1"/>
    </xf>
    <xf numFmtId="0" fontId="6" fillId="5" borderId="171" applyAlignment="1" applyProtection="1" pivotButton="0" quotePrefix="0" xfId="0">
      <alignment horizontal="left" vertical="center"/>
      <protection locked="1" hidden="1"/>
    </xf>
    <xf numFmtId="0" fontId="6" fillId="5" borderId="10" applyAlignment="1" applyProtection="1" pivotButton="0" quotePrefix="0" xfId="0">
      <alignment vertical="center"/>
      <protection locked="1" hidden="1"/>
    </xf>
    <xf numFmtId="0" fontId="4" fillId="5" borderId="10" applyAlignment="1" applyProtection="1" pivotButton="0" quotePrefix="0" xfId="0">
      <alignment vertical="center"/>
      <protection locked="1" hidden="1"/>
    </xf>
    <xf numFmtId="0" fontId="6" fillId="5" borderId="172" applyAlignment="1" applyProtection="1" pivotButton="0" quotePrefix="0" xfId="0">
      <alignment vertical="center"/>
      <protection locked="1" hidden="1"/>
    </xf>
    <xf numFmtId="0" fontId="6" fillId="4" borderId="5" applyAlignment="1" applyProtection="1" pivotButton="0" quotePrefix="0" xfId="0">
      <alignment vertical="center"/>
      <protection locked="1" hidden="1"/>
    </xf>
    <xf numFmtId="0" fontId="25" fillId="0" borderId="0" applyAlignment="1" applyProtection="1" pivotButton="0" quotePrefix="0" xfId="0">
      <alignment vertical="center" wrapText="1"/>
      <protection locked="1" hidden="1"/>
    </xf>
    <xf numFmtId="0" fontId="10" fillId="0" borderId="134" applyAlignment="1" applyProtection="1" pivotButton="0" quotePrefix="0" xfId="0">
      <alignment horizontal="center" vertical="center"/>
      <protection locked="1" hidden="1"/>
    </xf>
    <xf numFmtId="0" fontId="6" fillId="2" borderId="137" applyAlignment="1" applyProtection="1" pivotButton="0" quotePrefix="0" xfId="0">
      <alignment vertical="center"/>
      <protection locked="1" hidden="1"/>
    </xf>
    <xf numFmtId="0" fontId="22" fillId="0" borderId="138" applyAlignment="1" applyProtection="1" pivotButton="0" quotePrefix="0" xfId="0">
      <alignment horizontal="center" vertical="center"/>
      <protection locked="1" hidden="1"/>
    </xf>
    <xf numFmtId="0" fontId="22" fillId="0" borderId="139" applyAlignment="1" applyProtection="1" pivotButton="0" quotePrefix="0" xfId="0">
      <alignment horizontal="center" vertical="center"/>
      <protection locked="1" hidden="1"/>
    </xf>
    <xf numFmtId="0" fontId="22" fillId="0" borderId="140" applyAlignment="1" applyProtection="1" pivotButton="0" quotePrefix="0" xfId="0">
      <alignment horizontal="center" vertical="center"/>
      <protection locked="1" hidden="1"/>
    </xf>
    <xf numFmtId="0" fontId="22" fillId="2" borderId="141" applyAlignment="1" applyProtection="1" pivotButton="0" quotePrefix="0" xfId="0">
      <alignment horizontal="center" vertical="center"/>
      <protection locked="1" hidden="1"/>
    </xf>
    <xf numFmtId="0" fontId="22" fillId="2" borderId="142" applyAlignment="1" applyProtection="1" pivotButton="0" quotePrefix="0" xfId="0">
      <alignment horizontal="center" vertical="center"/>
      <protection locked="1" hidden="1"/>
    </xf>
    <xf numFmtId="0" fontId="22" fillId="0" borderId="137" applyAlignment="1" applyProtection="1" pivotButton="0" quotePrefix="0" xfId="0">
      <alignment horizontal="center" vertical="center"/>
      <protection locked="1" hidden="1"/>
    </xf>
    <xf numFmtId="0" fontId="22" fillId="2" borderId="143" applyAlignment="1" applyProtection="1" pivotButton="0" quotePrefix="0" xfId="0">
      <alignment horizontal="center" vertical="center"/>
      <protection locked="1" hidden="1"/>
    </xf>
    <xf numFmtId="0" fontId="22" fillId="2" borderId="137" applyAlignment="1" applyProtection="1" pivotButton="0" quotePrefix="0" xfId="0">
      <alignment horizontal="center" vertical="center"/>
      <protection locked="1" hidden="1"/>
    </xf>
    <xf numFmtId="0" fontId="22" fillId="2" borderId="140" applyAlignment="1" applyProtection="1" pivotButton="0" quotePrefix="0" xfId="0">
      <alignment horizontal="center" vertical="center"/>
      <protection locked="1" hidden="1"/>
    </xf>
    <xf numFmtId="0" fontId="22" fillId="2" borderId="144" applyAlignment="1" applyProtection="1" pivotButton="0" quotePrefix="0" xfId="0">
      <alignment horizontal="center" vertical="center"/>
      <protection locked="1" hidden="1"/>
    </xf>
    <xf numFmtId="0" fontId="22" fillId="0" borderId="145" applyAlignment="1" applyProtection="1" pivotButton="0" quotePrefix="0" xfId="0">
      <alignment horizontal="center" vertical="center"/>
      <protection locked="1" hidden="1"/>
    </xf>
    <xf numFmtId="0" fontId="9" fillId="0" borderId="160" applyAlignment="1" applyProtection="1" pivotButton="0" quotePrefix="0" xfId="0">
      <alignment horizontal="center" vertical="center"/>
      <protection locked="1" hidden="1"/>
    </xf>
    <xf numFmtId="0" fontId="9" fillId="0" borderId="50" applyAlignment="1" applyProtection="1" pivotButton="0" quotePrefix="0" xfId="0">
      <alignment horizontal="center" vertical="center"/>
      <protection locked="1" hidden="1"/>
    </xf>
    <xf numFmtId="0" fontId="9" fillId="0" borderId="154" applyAlignment="1" applyProtection="1" pivotButton="0" quotePrefix="0" xfId="0">
      <alignment horizontal="center" vertical="center"/>
      <protection locked="1" hidden="1"/>
    </xf>
    <xf numFmtId="0" fontId="9" fillId="0" borderId="155" applyAlignment="1" applyProtection="1" pivotButton="0" quotePrefix="0" xfId="0">
      <alignment horizontal="center" vertical="center"/>
      <protection locked="1" hidden="1"/>
    </xf>
    <xf numFmtId="0" fontId="9" fillId="0" borderId="156" applyAlignment="1" applyProtection="1" pivotButton="0" quotePrefix="0" xfId="0">
      <alignment horizontal="center" vertical="center"/>
      <protection locked="1" hidden="1"/>
    </xf>
    <xf numFmtId="0" fontId="9" fillId="0" borderId="99" applyAlignment="1" applyProtection="1" pivotButton="0" quotePrefix="0" xfId="0">
      <alignment horizontal="center" vertical="center"/>
      <protection locked="1" hidden="1"/>
    </xf>
    <xf numFmtId="165" fontId="9" fillId="0" borderId="20" applyAlignment="1" applyProtection="1" pivotButton="0" quotePrefix="0" xfId="0">
      <alignment horizontal="center" vertical="center"/>
      <protection locked="1" hidden="1"/>
    </xf>
    <xf numFmtId="165" fontId="9" fillId="0" borderId="19" applyAlignment="1" applyProtection="1" pivotButton="0" quotePrefix="0" xfId="0">
      <alignment horizontal="center" vertical="center"/>
      <protection locked="1" hidden="1"/>
    </xf>
    <xf numFmtId="0" fontId="22" fillId="2" borderId="27" applyAlignment="1" applyProtection="1" pivotButton="0" quotePrefix="0" xfId="1">
      <alignment horizontal="center" vertical="center"/>
      <protection locked="1" hidden="1"/>
    </xf>
    <xf numFmtId="0" fontId="22" fillId="0" borderId="76" applyAlignment="1" applyProtection="1" pivotButton="0" quotePrefix="0" xfId="1">
      <alignment horizontal="center" vertical="center"/>
      <protection locked="1" hidden="1"/>
    </xf>
    <xf numFmtId="0" fontId="22" fillId="0" borderId="58" applyAlignment="1" applyProtection="1" pivotButton="0" quotePrefix="0" xfId="1">
      <alignment horizontal="center" vertical="center"/>
      <protection locked="1" hidden="1"/>
    </xf>
    <xf numFmtId="0" fontId="22" fillId="0" borderId="58" applyAlignment="1" applyProtection="1" pivotButton="0" quotePrefix="0" xfId="0">
      <alignment horizontal="center" vertical="center"/>
      <protection locked="1" hidden="1"/>
    </xf>
    <xf numFmtId="0" fontId="22" fillId="0" borderId="74" applyAlignment="1" applyProtection="1" pivotButton="0" quotePrefix="0" xfId="0">
      <alignment horizontal="center" vertical="center"/>
      <protection locked="1" hidden="1"/>
    </xf>
    <xf numFmtId="0" fontId="22" fillId="2" borderId="38" applyAlignment="1" applyProtection="1" pivotButton="0" quotePrefix="0" xfId="1">
      <alignment horizontal="center" vertical="center"/>
      <protection locked="1" hidden="1"/>
    </xf>
    <xf numFmtId="0" fontId="22" fillId="0" borderId="77" applyAlignment="1" applyProtection="1" pivotButton="0" quotePrefix="0" xfId="1">
      <alignment horizontal="center" vertical="center"/>
      <protection locked="1" hidden="1"/>
    </xf>
    <xf numFmtId="0" fontId="22" fillId="0" borderId="39" applyAlignment="1" applyProtection="1" pivotButton="0" quotePrefix="0" xfId="1">
      <alignment horizontal="center" vertical="center"/>
      <protection locked="1" hidden="1"/>
    </xf>
    <xf numFmtId="0" fontId="22" fillId="0" borderId="39" applyAlignment="1" applyProtection="1" pivotButton="0" quotePrefix="0" xfId="0">
      <alignment horizontal="center" vertical="center"/>
      <protection locked="1" hidden="1"/>
    </xf>
    <xf numFmtId="0" fontId="22" fillId="0" borderId="40" applyAlignment="1" applyProtection="1" pivotButton="0" quotePrefix="0" xfId="0">
      <alignment horizontal="center" vertical="center"/>
      <protection locked="1" hidden="1"/>
    </xf>
    <xf numFmtId="0" fontId="22" fillId="0" borderId="41" applyAlignment="1" applyProtection="1" pivotButton="0" quotePrefix="0" xfId="0">
      <alignment horizontal="center" vertical="center"/>
      <protection locked="1" hidden="1"/>
    </xf>
    <xf numFmtId="0" fontId="22" fillId="2" borderId="147" applyAlignment="1" applyProtection="1" pivotButton="0" quotePrefix="0" xfId="1">
      <alignment horizontal="center" vertical="center"/>
      <protection locked="1" hidden="1"/>
    </xf>
    <xf numFmtId="0" fontId="22" fillId="0" borderId="148" applyAlignment="1" applyProtection="1" pivotButton="0" quotePrefix="0" xfId="1">
      <alignment horizontal="center" vertical="center"/>
      <protection locked="1" hidden="1"/>
    </xf>
    <xf numFmtId="0" fontId="22" fillId="0" borderId="148" applyAlignment="1" applyProtection="1" pivotButton="0" quotePrefix="0" xfId="0">
      <alignment horizontal="center" vertical="center"/>
      <protection locked="1" hidden="1"/>
    </xf>
    <xf numFmtId="0" fontId="22" fillId="0" borderId="112" applyAlignment="1" applyProtection="1" pivotButton="0" quotePrefix="0" xfId="0">
      <alignment horizontal="center" vertical="center"/>
      <protection locked="1" hidden="1"/>
    </xf>
    <xf numFmtId="0" fontId="22" fillId="0" borderId="28" applyAlignment="1" applyProtection="1" pivotButton="0" quotePrefix="0" xfId="1">
      <alignment horizontal="center" vertical="center"/>
      <protection locked="1" hidden="1"/>
    </xf>
    <xf numFmtId="0" fontId="22" fillId="0" borderId="28" applyAlignment="1" applyProtection="1" pivotButton="0" quotePrefix="0" xfId="0">
      <alignment horizontal="center" vertical="center"/>
      <protection locked="1" hidden="1"/>
    </xf>
    <xf numFmtId="0" fontId="22" fillId="0" borderId="29" applyAlignment="1" applyProtection="1" pivotButton="0" quotePrefix="0" xfId="0">
      <alignment horizontal="center" vertical="center"/>
      <protection locked="1" hidden="1"/>
    </xf>
    <xf numFmtId="0" fontId="22" fillId="2" borderId="147" applyAlignment="1" applyProtection="1" pivotButton="0" quotePrefix="0" xfId="0">
      <alignment horizontal="center" vertical="center"/>
      <protection locked="1" hidden="1"/>
    </xf>
    <xf numFmtId="0" fontId="22" fillId="0" borderId="157" applyAlignment="1" applyProtection="1" pivotButton="0" quotePrefix="0" xfId="0">
      <alignment horizontal="center" vertical="center"/>
      <protection locked="1" hidden="1"/>
    </xf>
    <xf numFmtId="0" fontId="10" fillId="0" borderId="12" applyAlignment="1" applyProtection="1" pivotButton="0" quotePrefix="0" xfId="0">
      <alignment horizontal="center" vertical="center"/>
      <protection locked="1" hidden="1"/>
    </xf>
    <xf numFmtId="0" fontId="22" fillId="0" borderId="143" applyAlignment="1" applyProtection="1" pivotButton="0" quotePrefix="0" xfId="0">
      <alignment horizontal="center" vertical="center"/>
      <protection locked="1" hidden="1"/>
    </xf>
    <xf numFmtId="0" fontId="9" fillId="0" borderId="102" applyAlignment="1" applyProtection="1" pivotButton="0" quotePrefix="0" xfId="0">
      <alignment horizontal="center" vertical="center"/>
      <protection locked="1" hidden="1"/>
    </xf>
    <xf numFmtId="0" fontId="9" fillId="0" borderId="100" applyAlignment="1" applyProtection="1" pivotButton="0" quotePrefix="0" xfId="0">
      <alignment horizontal="center" vertical="center"/>
      <protection locked="1" hidden="1"/>
    </xf>
    <xf numFmtId="0" fontId="9" fillId="0" borderId="159" applyAlignment="1" applyProtection="1" pivotButton="0" quotePrefix="0" xfId="0">
      <alignment horizontal="center" vertical="center"/>
      <protection locked="1" hidden="1"/>
    </xf>
    <xf numFmtId="0" fontId="9" fillId="0" borderId="101" applyAlignment="1" applyProtection="1" pivotButton="0" quotePrefix="0" xfId="0">
      <alignment horizontal="center" vertical="center"/>
      <protection locked="1" hidden="1"/>
    </xf>
    <xf numFmtId="0" fontId="9" fillId="0" borderId="158" applyAlignment="1" applyProtection="1" pivotButton="0" quotePrefix="0" xfId="0">
      <alignment horizontal="center" vertical="center"/>
      <protection locked="1" hidden="1"/>
    </xf>
    <xf numFmtId="0" fontId="6" fillId="0" borderId="26" applyAlignment="1" applyProtection="1" pivotButton="0" quotePrefix="0" xfId="0">
      <alignment vertical="center"/>
      <protection locked="1" hidden="1"/>
    </xf>
    <xf numFmtId="0" fontId="6" fillId="0" borderId="34" applyAlignment="1" applyProtection="1" pivotButton="0" quotePrefix="0" xfId="0">
      <alignment vertical="center"/>
      <protection locked="1" hidden="1"/>
    </xf>
    <xf numFmtId="0" fontId="9" fillId="0" borderId="19" applyAlignment="1" applyProtection="1" pivotButton="0" quotePrefix="0" xfId="0">
      <alignment vertical="center"/>
      <protection locked="1" hidden="1"/>
    </xf>
    <xf numFmtId="0" fontId="9" fillId="0" borderId="71" applyAlignment="1" applyProtection="1" pivotButton="0" quotePrefix="0" xfId="0">
      <alignment vertical="center"/>
      <protection locked="1" hidden="1"/>
    </xf>
    <xf numFmtId="0" fontId="9" fillId="0" borderId="64" applyAlignment="1" applyProtection="1" pivotButton="0" quotePrefix="0" xfId="0">
      <alignment vertical="center"/>
      <protection locked="1" hidden="1"/>
    </xf>
    <xf numFmtId="0" fontId="9" fillId="0" borderId="92" applyAlignment="1" applyProtection="1" pivotButton="0" quotePrefix="0" xfId="0">
      <alignment vertical="center"/>
      <protection locked="1" hidden="1"/>
    </xf>
    <xf numFmtId="0" fontId="9" fillId="0" borderId="53" applyAlignment="1" applyProtection="1" pivotButton="0" quotePrefix="0" xfId="0">
      <alignment vertical="center"/>
      <protection locked="1" hidden="1"/>
    </xf>
    <xf numFmtId="0" fontId="9" fillId="0" borderId="104" applyAlignment="1" applyProtection="1" pivotButton="0" quotePrefix="0" xfId="0">
      <alignment vertical="center"/>
      <protection locked="1" hidden="1"/>
    </xf>
    <xf numFmtId="0" fontId="6" fillId="0" borderId="20" applyAlignment="1" applyProtection="1" pivotButton="0" quotePrefix="0" xfId="0">
      <alignment vertical="center"/>
      <protection locked="1" hidden="1"/>
    </xf>
    <xf numFmtId="0" fontId="6" fillId="0" borderId="19" applyAlignment="1" applyProtection="1" pivotButton="0" quotePrefix="0" xfId="0">
      <alignment vertical="center"/>
      <protection locked="1" hidden="1"/>
    </xf>
    <xf numFmtId="0" fontId="14" fillId="0" borderId="0" applyAlignment="1" applyProtection="1" pivotButton="0" quotePrefix="0" xfId="0">
      <alignment horizontal="left" vertical="center"/>
      <protection locked="1" hidden="1"/>
    </xf>
    <xf numFmtId="0" fontId="6" fillId="0" borderId="0" applyAlignment="1" applyProtection="1" pivotButton="0" quotePrefix="0" xfId="0">
      <alignment horizontal="center" vertical="center"/>
      <protection locked="1" hidden="1"/>
    </xf>
    <xf numFmtId="0" fontId="12" fillId="0" borderId="0" applyAlignment="1" applyProtection="1" pivotButton="0" quotePrefix="0" xfId="0">
      <alignment vertical="center"/>
      <protection locked="1" hidden="1"/>
    </xf>
    <xf numFmtId="0" fontId="8" fillId="0" borderId="0" applyAlignment="1" applyProtection="1" pivotButton="0" quotePrefix="0" xfId="0">
      <alignment vertical="center"/>
      <protection locked="1" hidden="1"/>
    </xf>
    <xf numFmtId="0" fontId="13" fillId="0" borderId="0" applyAlignment="1" applyProtection="1" pivotButton="0" quotePrefix="0" xfId="0">
      <alignment vertical="center"/>
      <protection locked="1" hidden="1"/>
    </xf>
    <xf numFmtId="0" fontId="4" fillId="0" borderId="60" applyAlignment="1" applyProtection="1" pivotButton="0" quotePrefix="0" xfId="0">
      <alignment vertical="center"/>
      <protection locked="1" hidden="1"/>
    </xf>
    <xf numFmtId="0" fontId="4" fillId="0" borderId="49" applyAlignment="1" applyProtection="1" pivotButton="0" quotePrefix="0" xfId="0">
      <alignment vertical="center"/>
      <protection locked="1" hidden="1"/>
    </xf>
    <xf numFmtId="0" fontId="6" fillId="0" borderId="49" applyProtection="1" pivotButton="0" quotePrefix="0" xfId="0">
      <protection locked="1" hidden="1"/>
    </xf>
    <xf numFmtId="0" fontId="6" fillId="0" borderId="49" applyAlignment="1" applyProtection="1" pivotButton="0" quotePrefix="0" xfId="0">
      <alignment vertical="center"/>
      <protection locked="1" hidden="1"/>
    </xf>
    <xf numFmtId="0" fontId="4" fillId="0" borderId="62" applyAlignment="1" applyProtection="1" pivotButton="0" quotePrefix="0" xfId="0">
      <alignment vertical="center" wrapText="1"/>
      <protection locked="1" hidden="1"/>
    </xf>
    <xf numFmtId="0" fontId="4" fillId="0" borderId="64" applyAlignment="1" applyProtection="1" pivotButton="0" quotePrefix="0" xfId="0">
      <alignment horizontal="center" vertical="center"/>
      <protection locked="1" hidden="1"/>
    </xf>
    <xf numFmtId="0" fontId="4" fillId="0" borderId="65" applyAlignment="1" applyProtection="1" pivotButton="0" quotePrefix="0" xfId="0">
      <alignment horizontal="center" vertical="center"/>
      <protection locked="1" hidden="1"/>
    </xf>
    <xf numFmtId="0" fontId="4" fillId="0" borderId="66" applyAlignment="1" applyProtection="1" pivotButton="0" quotePrefix="0" xfId="0">
      <alignment horizontal="center" vertical="center"/>
      <protection locked="1" hidden="1"/>
    </xf>
    <xf numFmtId="0" fontId="4" fillId="0" borderId="5" applyAlignment="1" applyProtection="1" pivotButton="0" quotePrefix="0" xfId="0">
      <alignment vertical="center"/>
      <protection locked="1" hidden="1"/>
    </xf>
    <xf numFmtId="0" fontId="4" fillId="0" borderId="4" applyAlignment="1" applyProtection="1" pivotButton="0" quotePrefix="0" xfId="0">
      <alignment vertical="center" wrapText="1"/>
      <protection locked="1" hidden="1"/>
    </xf>
    <xf numFmtId="0" fontId="8" fillId="0" borderId="0" applyAlignment="1" applyProtection="1" pivotButton="0" quotePrefix="0" xfId="0">
      <alignment horizontal="center" vertical="center"/>
      <protection locked="1" hidden="1"/>
    </xf>
    <xf numFmtId="0" fontId="13" fillId="0" borderId="0" applyAlignment="1" applyProtection="1" pivotButton="0" quotePrefix="0" xfId="0">
      <alignment horizontal="center" vertical="center"/>
      <protection locked="1" hidden="1"/>
    </xf>
    <xf numFmtId="0" fontId="13" fillId="0" borderId="0" applyAlignment="1" applyProtection="1" pivotButton="0" quotePrefix="0" xfId="0">
      <alignment horizontal="center" vertical="center"/>
      <protection locked="1" hidden="1"/>
    </xf>
    <xf numFmtId="0" fontId="6" fillId="0" borderId="5" applyAlignment="1" applyProtection="1" pivotButton="0" quotePrefix="0" xfId="0">
      <alignment horizontal="left" vertical="center"/>
      <protection locked="1" hidden="1"/>
    </xf>
    <xf numFmtId="0" fontId="8" fillId="0" borderId="0" applyAlignment="1" applyProtection="1" pivotButton="0" quotePrefix="0" xfId="0">
      <alignment horizontal="center" vertical="center" wrapText="1"/>
      <protection locked="1" hidden="1"/>
    </xf>
    <xf numFmtId="0" fontId="13" fillId="0" borderId="0" applyAlignment="1" applyProtection="1" pivotButton="0" quotePrefix="0" xfId="0">
      <alignment horizontal="center" vertical="center" wrapText="1"/>
      <protection locked="1" hidden="1"/>
    </xf>
    <xf numFmtId="0" fontId="13" fillId="0" borderId="0" applyAlignment="1" applyProtection="1" pivotButton="0" quotePrefix="0" xfId="0">
      <alignment vertical="center" wrapText="1"/>
      <protection locked="1" hidden="1"/>
    </xf>
    <xf numFmtId="0" fontId="13" fillId="0" borderId="0" applyAlignment="1" applyProtection="1" pivotButton="0" quotePrefix="0" xfId="0">
      <alignment vertical="center"/>
      <protection locked="1" hidden="1"/>
    </xf>
    <xf numFmtId="0" fontId="13" fillId="0" borderId="0" applyAlignment="1" applyProtection="1" pivotButton="0" quotePrefix="0" xfId="0">
      <alignment horizontal="left" vertical="center"/>
      <protection locked="1" hidden="1"/>
    </xf>
    <xf numFmtId="0" fontId="13" fillId="0" borderId="0" applyAlignment="1" applyProtection="1" pivotButton="0" quotePrefix="0" xfId="0">
      <alignment horizontal="left" vertical="top" wrapText="1"/>
      <protection locked="1" hidden="1"/>
    </xf>
    <xf numFmtId="0" fontId="13" fillId="0" borderId="0" applyAlignment="1" applyProtection="1" pivotButton="0" quotePrefix="0" xfId="0">
      <alignment vertical="top" wrapText="1"/>
      <protection locked="1" hidden="1"/>
    </xf>
    <xf numFmtId="0" fontId="13" fillId="0" borderId="0" applyAlignment="1" applyProtection="1" pivotButton="0" quotePrefix="0" xfId="0">
      <alignment horizontal="right" vertical="center"/>
      <protection locked="1" hidden="1"/>
    </xf>
    <xf numFmtId="0" fontId="3" fillId="0" borderId="0" applyAlignment="1" applyProtection="1" pivotButton="0" quotePrefix="0" xfId="0">
      <alignment horizontal="center" vertical="center"/>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left" vertical="center" wrapText="1"/>
      <protection locked="1" hidden="1"/>
    </xf>
    <xf numFmtId="0" fontId="4" fillId="0" borderId="65" applyAlignment="1" applyProtection="1" pivotButton="0" quotePrefix="0" xfId="0">
      <alignment horizontal="center" vertical="center"/>
      <protection locked="1" hidden="1"/>
    </xf>
    <xf numFmtId="0" fontId="14" fillId="0" borderId="0" applyAlignment="1" applyProtection="1" pivotButton="0" quotePrefix="0" xfId="0">
      <alignment horizontal="center" vertical="center"/>
      <protection locked="1" hidden="1"/>
    </xf>
    <xf numFmtId="0" fontId="6" fillId="0" borderId="0" applyAlignment="1" applyProtection="1" pivotButton="0" quotePrefix="0" xfId="0">
      <alignment horizontal="left" vertical="center" indent="3"/>
      <protection locked="1" hidden="1"/>
    </xf>
    <xf numFmtId="0" fontId="6" fillId="0" borderId="5" applyAlignment="1" applyProtection="1" pivotButton="0" quotePrefix="0" xfId="0">
      <alignment vertical="center"/>
      <protection locked="1" hidden="1"/>
    </xf>
    <xf numFmtId="0" fontId="3" fillId="0" borderId="0" applyAlignment="1" applyProtection="1" pivotButton="0" quotePrefix="0" xfId="0">
      <alignment vertical="center"/>
      <protection locked="1" hidden="1"/>
    </xf>
    <xf numFmtId="0" fontId="6" fillId="0" borderId="4" applyAlignment="1" applyProtection="1" pivotButton="0" quotePrefix="0" xfId="0">
      <alignment vertical="center" wrapText="1"/>
      <protection locked="1" hidden="1"/>
    </xf>
    <xf numFmtId="0" fontId="6" fillId="0" borderId="4" applyAlignment="1" applyProtection="1" pivotButton="0" quotePrefix="0" xfId="0">
      <alignment vertical="center"/>
      <protection locked="1" hidden="1"/>
    </xf>
    <xf numFmtId="0" fontId="3" fillId="0" borderId="0" applyAlignment="1" applyProtection="1" pivotButton="0" quotePrefix="0" xfId="0">
      <alignment horizontal="center" vertical="center"/>
      <protection locked="1" hidden="1"/>
    </xf>
    <xf numFmtId="0" fontId="6" fillId="2" borderId="0" applyAlignment="1" applyProtection="1" pivotButton="0" quotePrefix="0" xfId="0">
      <alignment horizontal="center" vertical="center"/>
      <protection locked="1" hidden="1"/>
    </xf>
    <xf numFmtId="0" fontId="6" fillId="3" borderId="0" applyAlignment="1" applyProtection="1" pivotButton="0" quotePrefix="0" xfId="0">
      <alignment horizontal="center" vertical="center"/>
      <protection locked="1" hidden="1"/>
    </xf>
    <xf numFmtId="0" fontId="6" fillId="0" borderId="0" applyAlignment="1" applyProtection="1" pivotButton="0" quotePrefix="0" xfId="0">
      <alignment horizontal="center" vertical="center"/>
      <protection locked="1" hidden="1"/>
    </xf>
    <xf numFmtId="0" fontId="6" fillId="0" borderId="0" applyAlignment="1" applyProtection="1" pivotButton="0" quotePrefix="0" xfId="0">
      <alignment vertical="center"/>
      <protection locked="1" hidden="1"/>
    </xf>
    <xf numFmtId="0" fontId="6" fillId="3" borderId="0" applyAlignment="1" applyProtection="1" pivotButton="0" quotePrefix="0" xfId="0">
      <alignment vertical="center"/>
      <protection locked="1" hidden="1"/>
    </xf>
    <xf numFmtId="164" fontId="5" fillId="0" borderId="175" applyAlignment="1" applyProtection="1" pivotButton="0" quotePrefix="0" xfId="0">
      <alignment horizontal="center" vertical="center"/>
      <protection locked="1" hidden="1"/>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6" fillId="0" borderId="177" applyAlignment="1" pivotButton="0" quotePrefix="0" xfId="0">
      <alignment horizontal="center" vertical="center"/>
    </xf>
    <xf numFmtId="0" fontId="0" fillId="0" borderId="177" applyAlignment="1" pivotButton="0" quotePrefix="0" xfId="0">
      <alignment horizontal="center" vertical="center"/>
    </xf>
    <xf numFmtId="0" fontId="0" fillId="0" borderId="177" applyAlignment="1" pivotButton="0" quotePrefix="0" xfId="0">
      <alignment horizontal="center"/>
    </xf>
    <xf numFmtId="0" fontId="0" fillId="0" borderId="178" applyAlignment="1" pivotButton="0" quotePrefix="0" xfId="0">
      <alignment horizontal="center"/>
    </xf>
    <xf numFmtId="0" fontId="0" fillId="0" borderId="179" applyAlignment="1" pivotButton="0" quotePrefix="0" xfId="0">
      <alignment horizontal="center" vertical="center"/>
    </xf>
    <xf numFmtId="0" fontId="2" fillId="0" borderId="176" applyAlignment="1" pivotButton="0" quotePrefix="0" xfId="0">
      <alignment horizontal="center" vertical="center"/>
    </xf>
    <xf numFmtId="0" fontId="2" fillId="0" borderId="176" applyAlignment="1" pivotButton="0" quotePrefix="0" xfId="0">
      <alignment horizontal="center"/>
    </xf>
    <xf numFmtId="0" fontId="0" fillId="0" borderId="180" applyAlignment="1" pivotButton="0" quotePrefix="0" xfId="0">
      <alignment horizontal="center" vertical="center"/>
    </xf>
    <xf numFmtId="0" fontId="0" fillId="0" borderId="181" applyAlignment="1" pivotButton="0" quotePrefix="0" xfId="0">
      <alignment horizontal="center" vertical="center"/>
    </xf>
    <xf numFmtId="0" fontId="0" fillId="0" borderId="182" applyAlignment="1" pivotButton="0" quotePrefix="0" xfId="0">
      <alignment horizontal="center" vertical="center"/>
    </xf>
    <xf numFmtId="0" fontId="6" fillId="0" borderId="183" applyAlignment="1" pivotButton="0" quotePrefix="0" xfId="0">
      <alignment horizontal="center" vertical="center"/>
    </xf>
    <xf numFmtId="0" fontId="6" fillId="0" borderId="184" applyAlignment="1" pivotButton="0" quotePrefix="0" xfId="0">
      <alignment horizontal="center" vertical="center"/>
    </xf>
    <xf numFmtId="0" fontId="6" fillId="0" borderId="185" applyAlignment="1" pivotButton="0" quotePrefix="0" xfId="0">
      <alignment horizontal="center" vertical="center"/>
    </xf>
    <xf numFmtId="0" fontId="0" fillId="0" borderId="179" applyAlignment="1" pivotButton="0" quotePrefix="0" xfId="0">
      <alignment horizontal="center" vertical="center"/>
    </xf>
    <xf numFmtId="0" fontId="0" fillId="0" borderId="61" applyAlignment="1" pivotButton="0" quotePrefix="0" xfId="0">
      <alignment horizontal="center" vertical="center"/>
    </xf>
    <xf numFmtId="0" fontId="0" fillId="0" borderId="82" pivotButton="0" quotePrefix="0" xfId="0"/>
    <xf numFmtId="0" fontId="0" fillId="0" borderId="103" applyAlignment="1" pivotButton="0" quotePrefix="0" xfId="0">
      <alignment horizontal="center" vertical="center"/>
    </xf>
    <xf numFmtId="0" fontId="0" fillId="0" borderId="95" applyAlignment="1" pivotButton="0" quotePrefix="0" xfId="0">
      <alignment horizontal="center" vertical="center"/>
    </xf>
    <xf numFmtId="0" fontId="0" fillId="0" borderId="36" pivotButton="0" quotePrefix="0" xfId="0"/>
    <xf numFmtId="0" fontId="0" fillId="0" borderId="67" applyAlignment="1" pivotButton="0" quotePrefix="0" xfId="0">
      <alignment horizontal="center" vertical="center"/>
    </xf>
    <xf numFmtId="0" fontId="0" fillId="0" borderId="71" pivotButton="0" quotePrefix="0" xfId="0"/>
    <xf numFmtId="0" fontId="0" fillId="0" borderId="65" applyAlignment="1" pivotButton="0" quotePrefix="0" xfId="0">
      <alignment horizontal="center" vertical="center"/>
    </xf>
    <xf numFmtId="0" fontId="0" fillId="0" borderId="66" applyAlignment="1" pivotButton="0" quotePrefix="0" xfId="0">
      <alignment horizontal="center" vertical="center"/>
    </xf>
    <xf numFmtId="0" fontId="0" fillId="0" borderId="14" pivotButton="0" quotePrefix="0" xfId="0"/>
    <xf numFmtId="0" fontId="0" fillId="0" borderId="15" applyAlignment="1" pivotButton="0" quotePrefix="0" xfId="0">
      <alignment horizontal="center" vertical="center"/>
    </xf>
    <xf numFmtId="0" fontId="0" fillId="0" borderId="16" applyAlignment="1" pivotButton="0" quotePrefix="0" xfId="0">
      <alignment horizontal="center" vertical="center"/>
    </xf>
    <xf numFmtId="0" fontId="0" fillId="0" borderId="22" pivotButton="0" quotePrefix="0" xfId="0"/>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0" applyAlignment="1" pivotButton="0" quotePrefix="0" xfId="0">
      <alignment horizontal="center"/>
    </xf>
    <xf numFmtId="0" fontId="0" fillId="0" borderId="82" applyAlignment="1" pivotButton="0" quotePrefix="0" xfId="0">
      <alignment horizontal="center" vertical="center"/>
    </xf>
    <xf numFmtId="0" fontId="0" fillId="0" borderId="36" applyAlignment="1" pivotButton="0" quotePrefix="0" xfId="0">
      <alignment horizontal="center" vertical="center"/>
    </xf>
    <xf numFmtId="0" fontId="0" fillId="0" borderId="71" applyAlignment="1" pivotButton="0" quotePrefix="0" xfId="0">
      <alignment horizontal="center" vertical="center"/>
    </xf>
    <xf numFmtId="0" fontId="0" fillId="0" borderId="14" applyAlignment="1" pivotButton="0" quotePrefix="0" xfId="0">
      <alignment horizontal="center" vertical="center"/>
    </xf>
    <xf numFmtId="0" fontId="0" fillId="0" borderId="96" applyAlignment="1" pivotButton="0" quotePrefix="0" xfId="0">
      <alignment horizontal="center" vertical="center"/>
    </xf>
    <xf numFmtId="0" fontId="0" fillId="0" borderId="97" applyAlignment="1" pivotButton="0" quotePrefix="0" xfId="0">
      <alignment horizontal="center" vertical="center"/>
    </xf>
    <xf numFmtId="0" fontId="0" fillId="0" borderId="98" applyAlignment="1" pivotButton="0" quotePrefix="0" xfId="0">
      <alignment horizontal="center" vertical="center"/>
    </xf>
    <xf numFmtId="0" fontId="0" fillId="0" borderId="22" applyAlignment="1" pivotButton="0" quotePrefix="0" xfId="0">
      <alignment horizontal="center" vertical="center"/>
    </xf>
    <xf numFmtId="0" fontId="27"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61" applyAlignment="1" pivotButton="0" quotePrefix="0" xfId="0">
      <alignment horizontal="center" vertical="center"/>
    </xf>
    <xf numFmtId="0" fontId="0" fillId="0" borderId="103" applyAlignment="1" pivotButton="0" quotePrefix="0" xfId="0">
      <alignment horizontal="center" vertical="center"/>
    </xf>
    <xf numFmtId="0" fontId="0" fillId="0" borderId="65" applyAlignment="1" pivotButton="0" quotePrefix="0" xfId="0">
      <alignment horizontal="center" vertical="center"/>
    </xf>
    <xf numFmtId="0" fontId="0" fillId="0" borderId="15" applyAlignment="1" pivotButton="0" quotePrefix="0" xfId="0">
      <alignment horizontal="center" vertical="center"/>
    </xf>
    <xf numFmtId="0" fontId="0" fillId="0" borderId="23" applyAlignment="1" pivotButton="0" quotePrefix="0" xfId="0">
      <alignment horizontal="center" vertical="center"/>
    </xf>
    <xf numFmtId="0" fontId="0" fillId="0" borderId="0" pivotButton="0" quotePrefix="0" xfId="0"/>
    <xf numFmtId="0" fontId="0" fillId="0" borderId="55" applyAlignment="1" pivotButton="0" quotePrefix="0" xfId="0">
      <alignment horizontal="center" vertical="center"/>
    </xf>
    <xf numFmtId="0" fontId="0" fillId="0" borderId="56" applyAlignment="1" pivotButton="0" quotePrefix="0" xfId="0">
      <alignment horizontal="center" vertical="center"/>
    </xf>
    <xf numFmtId="0" fontId="0" fillId="0" borderId="1" applyAlignment="1" pivotButton="0" quotePrefix="0" xfId="0">
      <alignment horizontal="center" vertical="center"/>
    </xf>
    <xf numFmtId="0" fontId="0" fillId="0" borderId="105" applyAlignment="1" pivotButton="0" quotePrefix="0" xfId="0">
      <alignment horizontal="center" vertical="center"/>
    </xf>
    <xf numFmtId="0" fontId="0" fillId="0" borderId="18" applyAlignment="1" pivotButton="0" quotePrefix="0" xfId="0">
      <alignment horizontal="center" vertical="center"/>
    </xf>
    <xf numFmtId="0" fontId="0" fillId="0" borderId="171" applyAlignment="1" pivotButton="0" quotePrefix="0" xfId="0">
      <alignment horizontal="center" vertical="center"/>
    </xf>
    <xf numFmtId="0" fontId="0" fillId="0" borderId="83" applyAlignment="1" pivotButton="0" quotePrefix="0" xfId="0">
      <alignment horizontal="center" vertical="center"/>
    </xf>
    <xf numFmtId="0" fontId="0" fillId="0" borderId="187" applyAlignment="1" pivotButton="0" quotePrefix="0" xfId="0">
      <alignment horizontal="center" vertical="center"/>
    </xf>
    <xf numFmtId="0" fontId="0" fillId="0" borderId="104" applyAlignment="1" pivotButton="0" quotePrefix="0" xfId="0">
      <alignment horizontal="center" vertical="center"/>
    </xf>
    <xf numFmtId="0" fontId="0" fillId="0" borderId="188" applyAlignment="1" pivotButton="0" quotePrefix="0" xfId="0">
      <alignment horizontal="center" vertical="center"/>
    </xf>
    <xf numFmtId="0" fontId="0" fillId="0" borderId="0" pivotButton="0" quotePrefix="0" xfId="0"/>
    <xf numFmtId="0" fontId="0" fillId="0" borderId="25" applyAlignment="1" pivotButton="0" quotePrefix="0" xfId="0">
      <alignment horizontal="center" vertical="center"/>
    </xf>
    <xf numFmtId="0" fontId="0" fillId="0" borderId="56" pivotButton="0" quotePrefix="0" xfId="0"/>
    <xf numFmtId="0" fontId="0" fillId="0" borderId="1" pivotButton="0" quotePrefix="0" xfId="0"/>
    <xf numFmtId="0" fontId="0" fillId="0" borderId="105" pivotButton="0" quotePrefix="0" xfId="0"/>
    <xf numFmtId="0" fontId="0" fillId="0" borderId="18" pivotButton="0" quotePrefix="0" xfId="0"/>
    <xf numFmtId="0" fontId="0" fillId="0" borderId="54" pivotButton="0" quotePrefix="0" xfId="0"/>
    <xf numFmtId="0" fontId="0" fillId="0" borderId="82" applyAlignment="1" pivotButton="0" quotePrefix="0" xfId="0">
      <alignment horizontal="center" vertical="center"/>
    </xf>
    <xf numFmtId="0" fontId="0" fillId="0" borderId="36" applyAlignment="1" pivotButton="0" quotePrefix="0" xfId="0">
      <alignment horizontal="center" vertical="center"/>
    </xf>
    <xf numFmtId="0" fontId="0" fillId="0" borderId="71" applyAlignment="1" pivotButton="0" quotePrefix="0" xfId="0">
      <alignment horizontal="center" vertical="center"/>
    </xf>
    <xf numFmtId="0" fontId="0" fillId="0" borderId="14" applyAlignment="1" pivotButton="0" quotePrefix="0" xfId="0">
      <alignment horizontal="center" vertical="center"/>
    </xf>
    <xf numFmtId="0" fontId="0" fillId="0" borderId="22" applyAlignment="1" pivotButton="0" quotePrefix="0" xfId="0">
      <alignment horizontal="center" vertical="center"/>
    </xf>
    <xf numFmtId="0" fontId="0" fillId="0" borderId="12" applyAlignment="1" pivotButton="0" quotePrefix="0" xfId="0">
      <alignment horizontal="center" vertical="center"/>
    </xf>
    <xf numFmtId="0" fontId="0" fillId="0" borderId="0" applyAlignment="1" pivotButton="0" quotePrefix="0" xfId="0">
      <alignment horizontal="center" vertical="center"/>
    </xf>
    <xf numFmtId="0" fontId="27" fillId="0" borderId="0" applyAlignment="1" pivotButton="0" quotePrefix="0" xfId="0">
      <alignment horizontal="center"/>
    </xf>
    <xf numFmtId="0" fontId="0" fillId="0" borderId="174" applyAlignment="1" pivotButton="0" quotePrefix="0" xfId="0">
      <alignment horizontal="center" vertical="center"/>
    </xf>
    <xf numFmtId="0" fontId="0" fillId="0" borderId="56" applyAlignment="1" pivotButton="0" quotePrefix="0" xfId="0">
      <alignment horizontal="center" vertical="center"/>
    </xf>
    <xf numFmtId="0" fontId="0" fillId="0" borderId="1" applyAlignment="1" pivotButton="0" quotePrefix="0" xfId="0">
      <alignment horizontal="center" vertical="center"/>
    </xf>
    <xf numFmtId="0" fontId="0" fillId="0" borderId="105" applyAlignment="1" pivotButton="0" quotePrefix="0" xfId="0">
      <alignment horizontal="center" vertical="center"/>
    </xf>
    <xf numFmtId="0" fontId="0" fillId="0" borderId="18" applyAlignment="1" pivotButton="0" quotePrefix="0" xfId="0">
      <alignment horizontal="center" vertical="center"/>
    </xf>
    <xf numFmtId="0" fontId="0" fillId="0" borderId="54" applyAlignment="1" pivotButton="0" quotePrefix="0" xfId="0">
      <alignment horizontal="center" vertical="center"/>
    </xf>
    <xf numFmtId="0" fontId="0" fillId="0" borderId="83" applyAlignment="1" pivotButton="0" quotePrefix="0" xfId="0">
      <alignment horizontal="center" vertical="center"/>
    </xf>
    <xf numFmtId="0" fontId="0" fillId="0" borderId="187" applyAlignment="1" pivotButton="0" quotePrefix="0" xfId="0">
      <alignment horizontal="center" vertical="center"/>
    </xf>
    <xf numFmtId="0" fontId="0" fillId="0" borderId="104" applyAlignment="1" pivotButton="0" quotePrefix="0" xfId="0">
      <alignment horizontal="center" vertical="center"/>
    </xf>
    <xf numFmtId="0" fontId="0" fillId="0" borderId="188" applyAlignment="1" pivotButton="0" quotePrefix="0" xfId="0">
      <alignment horizontal="center" vertical="center"/>
    </xf>
    <xf numFmtId="0" fontId="0" fillId="0" borderId="55" applyAlignment="1" pivotButton="0" quotePrefix="0" xfId="0">
      <alignment horizontal="center" vertical="center"/>
    </xf>
    <xf numFmtId="0" fontId="0" fillId="0" borderId="174" applyAlignment="1" pivotButton="0" quotePrefix="0" xfId="0">
      <alignment horizontal="center" vertical="center"/>
    </xf>
    <xf numFmtId="0" fontId="0" fillId="0" borderId="96" applyAlignment="1" pivotButton="0" quotePrefix="0" xfId="0">
      <alignment horizontal="center" vertical="center"/>
    </xf>
    <xf numFmtId="0" fontId="0" fillId="0" borderId="97" applyAlignment="1" pivotButton="0" quotePrefix="0" xfId="0">
      <alignment horizontal="center" vertical="center"/>
    </xf>
    <xf numFmtId="0" fontId="0" fillId="0" borderId="98" applyAlignment="1" pivotButton="0" quotePrefix="0" xfId="0">
      <alignment horizontal="center" vertical="center"/>
    </xf>
    <xf numFmtId="0" fontId="6" fillId="0" borderId="158" applyAlignment="1" applyProtection="1" pivotButton="0" quotePrefix="0" xfId="0">
      <alignment vertical="center"/>
      <protection locked="1" hidden="1"/>
    </xf>
    <xf numFmtId="0" fontId="6" fillId="0" borderId="189" applyAlignment="1" applyProtection="1" pivotButton="0" quotePrefix="0" xfId="0">
      <alignment vertical="center"/>
      <protection locked="1" hidden="1"/>
    </xf>
    <xf numFmtId="165" fontId="9" fillId="0" borderId="52" applyAlignment="1" applyProtection="1" pivotButton="0" quotePrefix="0" xfId="0">
      <alignment horizontal="center" vertical="center"/>
      <protection locked="1" hidden="1"/>
    </xf>
    <xf numFmtId="165" fontId="9" fillId="0" borderId="51" applyAlignment="1" applyProtection="1" pivotButton="0" quotePrefix="0" xfId="0">
      <alignment horizontal="center" vertical="center"/>
      <protection locked="1" hidden="1"/>
    </xf>
    <xf numFmtId="0" fontId="9" fillId="0" borderId="190" applyAlignment="1" applyProtection="1" pivotButton="0" quotePrefix="0" xfId="0">
      <alignment horizontal="center" vertical="center"/>
      <protection locked="1" hidden="1"/>
    </xf>
    <xf numFmtId="0" fontId="10" fillId="0" borderId="194" applyAlignment="1" applyProtection="1" pivotButton="0" quotePrefix="0" xfId="0">
      <alignment horizontal="center" vertical="center"/>
      <protection locked="1" hidden="1"/>
    </xf>
    <xf numFmtId="0" fontId="22" fillId="2" borderId="195" applyAlignment="1" applyProtection="1" pivotButton="0" quotePrefix="0" xfId="0">
      <alignment horizontal="center" vertical="center"/>
      <protection locked="1" hidden="1"/>
    </xf>
    <xf numFmtId="0" fontId="22" fillId="0" borderId="196" applyAlignment="1" applyProtection="1" pivotButton="0" quotePrefix="0" xfId="1">
      <alignment horizontal="center" vertical="center"/>
      <protection locked="1" hidden="1"/>
    </xf>
    <xf numFmtId="0" fontId="22" fillId="0" borderId="197" applyAlignment="1" applyProtection="1" pivotButton="0" quotePrefix="0" xfId="1">
      <alignment horizontal="center" vertical="center"/>
      <protection locked="1" hidden="1"/>
    </xf>
    <xf numFmtId="0" fontId="22" fillId="0" borderId="197" applyAlignment="1" applyProtection="1" pivotButton="0" quotePrefix="0" xfId="0">
      <alignment horizontal="center" vertical="center"/>
      <protection locked="1" hidden="1"/>
    </xf>
    <xf numFmtId="0" fontId="22" fillId="2" borderId="198" applyAlignment="1" applyProtection="1" pivotButton="0" quotePrefix="0" xfId="0">
      <alignment horizontal="center" vertical="center"/>
      <protection locked="1" hidden="1"/>
    </xf>
    <xf numFmtId="0" fontId="22" fillId="2" borderId="199" applyAlignment="1" applyProtection="1" pivotButton="0" quotePrefix="0" xfId="0">
      <alignment horizontal="center" vertical="center"/>
      <protection locked="1" hidden="1"/>
    </xf>
    <xf numFmtId="0" fontId="22" fillId="0" borderId="195" applyAlignment="1" applyProtection="1" pivotButton="0" quotePrefix="0" xfId="0">
      <alignment horizontal="center" vertical="center"/>
      <protection locked="1" hidden="1"/>
    </xf>
    <xf numFmtId="0" fontId="22" fillId="0" borderId="200" applyAlignment="1" applyProtection="1" pivotButton="0" quotePrefix="0" xfId="0">
      <alignment horizontal="center" vertical="center"/>
      <protection locked="1" hidden="1"/>
    </xf>
    <xf numFmtId="0" fontId="22" fillId="0" borderId="201" applyAlignment="1" applyProtection="1" pivotButton="0" quotePrefix="0" xfId="0">
      <alignment horizontal="center" vertical="center"/>
      <protection locked="1" hidden="1"/>
    </xf>
    <xf numFmtId="0" fontId="22" fillId="0" borderId="202" applyAlignment="1" applyProtection="1" pivotButton="0" quotePrefix="0" xfId="0">
      <alignment horizontal="center" vertical="center"/>
      <protection locked="1" hidden="1"/>
    </xf>
    <xf numFmtId="0" fontId="22" fillId="2" borderId="201" applyAlignment="1" applyProtection="1" pivotButton="0" quotePrefix="0" xfId="0">
      <alignment horizontal="center" vertical="center"/>
      <protection locked="1" hidden="1"/>
    </xf>
    <xf numFmtId="0" fontId="22" fillId="0" borderId="203" applyAlignment="1" applyProtection="1" pivotButton="0" quotePrefix="0" xfId="0">
      <alignment horizontal="center" vertical="center"/>
      <protection locked="1" hidden="1"/>
    </xf>
    <xf numFmtId="0" fontId="22" fillId="2" borderId="204" applyAlignment="1" applyProtection="1" pivotButton="0" quotePrefix="0" xfId="0">
      <alignment horizontal="center" vertical="center"/>
      <protection locked="1" hidden="1"/>
    </xf>
    <xf numFmtId="0" fontId="22" fillId="0" borderId="205" applyAlignment="1" applyProtection="1" pivotButton="0" quotePrefix="0" xfId="0">
      <alignment horizontal="center" vertical="center"/>
      <protection locked="1" hidden="1"/>
    </xf>
    <xf numFmtId="0" fontId="9" fillId="0" borderId="93" applyAlignment="1" applyProtection="1" pivotButton="0" quotePrefix="0" xfId="0">
      <alignment horizontal="center" vertical="center"/>
      <protection locked="1" hidden="1"/>
    </xf>
    <xf numFmtId="0" fontId="9" fillId="0" borderId="206" applyAlignment="1" applyProtection="1" pivotButton="0" quotePrefix="0" xfId="0">
      <alignment horizontal="center" vertical="center"/>
      <protection locked="1" hidden="1"/>
    </xf>
    <xf numFmtId="0" fontId="9" fillId="0" borderId="22" applyAlignment="1" applyProtection="1" pivotButton="0" quotePrefix="0" xfId="0">
      <alignment vertical="center"/>
      <protection locked="1" hidden="1"/>
    </xf>
    <xf numFmtId="0" fontId="9" fillId="0" borderId="20" applyAlignment="1" applyProtection="1" pivotButton="0" quotePrefix="0" xfId="0">
      <alignment vertical="center"/>
      <protection locked="1" hidden="1"/>
    </xf>
    <xf numFmtId="0" fontId="9" fillId="0" borderId="55" applyAlignment="1" applyProtection="1" pivotButton="0" quotePrefix="0" xfId="0">
      <alignment vertical="center"/>
      <protection locked="1" hidden="1"/>
    </xf>
    <xf numFmtId="0" fontId="6" fillId="0" borderId="52" applyAlignment="1" applyProtection="1" pivotButton="0" quotePrefix="0" xfId="0">
      <alignment vertical="center"/>
      <protection locked="1" hidden="1"/>
    </xf>
    <xf numFmtId="0" fontId="6" fillId="0" borderId="51" applyAlignment="1" applyProtection="1" pivotButton="0" quotePrefix="0" xfId="0">
      <alignment vertical="center"/>
      <protection locked="1" hidden="1"/>
    </xf>
    <xf numFmtId="0" fontId="10" fillId="0" borderId="208" applyAlignment="1" applyProtection="1" pivotButton="0" quotePrefix="0" xfId="0">
      <alignment horizontal="center" vertical="center"/>
      <protection locked="1" hidden="1"/>
    </xf>
    <xf numFmtId="0" fontId="6" fillId="2" borderId="210" applyAlignment="1" applyProtection="1" pivotButton="0" quotePrefix="0" xfId="0">
      <alignment vertical="center"/>
      <protection locked="1" hidden="1"/>
    </xf>
    <xf numFmtId="0" fontId="22" fillId="0" borderId="211" applyAlignment="1" applyProtection="1" pivotButton="0" quotePrefix="0" xfId="0">
      <alignment horizontal="center" vertical="center"/>
      <protection locked="1" hidden="1"/>
    </xf>
    <xf numFmtId="0" fontId="22" fillId="0" borderId="212" applyAlignment="1" applyProtection="1" pivotButton="0" quotePrefix="0" xfId="0">
      <alignment horizontal="center" vertical="center"/>
      <protection locked="1" hidden="1"/>
    </xf>
    <xf numFmtId="0" fontId="22" fillId="0" borderId="213" applyAlignment="1" applyProtection="1" pivotButton="0" quotePrefix="0" xfId="0">
      <alignment horizontal="center" vertical="center"/>
      <protection locked="1" hidden="1"/>
    </xf>
    <xf numFmtId="0" fontId="22" fillId="2" borderId="214" applyAlignment="1" applyProtection="1" pivotButton="0" quotePrefix="0" xfId="0">
      <alignment horizontal="center" vertical="center"/>
      <protection locked="1" hidden="1"/>
    </xf>
    <xf numFmtId="0" fontId="22" fillId="2" borderId="215" applyAlignment="1" applyProtection="1" pivotButton="0" quotePrefix="0" xfId="0">
      <alignment horizontal="center" vertical="center"/>
      <protection locked="1" hidden="1"/>
    </xf>
    <xf numFmtId="0" fontId="22" fillId="0" borderId="210" applyAlignment="1" applyProtection="1" pivotButton="0" quotePrefix="0" xfId="0">
      <alignment horizontal="center" vertical="center"/>
      <protection locked="1" hidden="1"/>
    </xf>
    <xf numFmtId="0" fontId="22" fillId="2" borderId="216" applyAlignment="1" applyProtection="1" pivotButton="0" quotePrefix="0" xfId="0">
      <alignment horizontal="center" vertical="center"/>
      <protection locked="1" hidden="1"/>
    </xf>
    <xf numFmtId="0" fontId="22" fillId="2" borderId="210" applyAlignment="1" applyProtection="1" pivotButton="0" quotePrefix="0" xfId="0">
      <alignment horizontal="center" vertical="center"/>
      <protection locked="1" hidden="1"/>
    </xf>
    <xf numFmtId="0" fontId="22" fillId="2" borderId="213" applyAlignment="1" applyProtection="1" pivotButton="0" quotePrefix="0" xfId="0">
      <alignment horizontal="center" vertical="center"/>
      <protection locked="1" hidden="1"/>
    </xf>
    <xf numFmtId="0" fontId="22" fillId="2" borderId="217" applyAlignment="1" applyProtection="1" pivotButton="0" quotePrefix="0" xfId="0">
      <alignment horizontal="center" vertical="center"/>
      <protection locked="1" hidden="1"/>
    </xf>
    <xf numFmtId="0" fontId="22" fillId="0" borderId="218" applyAlignment="1" applyProtection="1" pivotButton="0" quotePrefix="0" xfId="0">
      <alignment horizontal="center" vertical="center"/>
      <protection locked="1" hidden="1"/>
    </xf>
    <xf numFmtId="0" fontId="9" fillId="0" borderId="37" applyAlignment="1" applyProtection="1" pivotButton="0" quotePrefix="0" xfId="0">
      <alignment horizontal="center" vertical="center"/>
      <protection locked="1" hidden="1"/>
    </xf>
    <xf numFmtId="0" fontId="9" fillId="0" borderId="2" applyAlignment="1" applyProtection="1" pivotButton="0" quotePrefix="0" xfId="0">
      <alignment horizontal="center" vertical="center"/>
      <protection locked="1" hidden="1"/>
    </xf>
    <xf numFmtId="0" fontId="22" fillId="0" borderId="220" applyAlignment="1" applyProtection="1" pivotButton="0" quotePrefix="0" xfId="1">
      <alignment horizontal="center" vertical="center"/>
      <protection locked="1" hidden="1"/>
    </xf>
    <xf numFmtId="0" fontId="22" fillId="0" borderId="220" applyAlignment="1" applyProtection="1" pivotButton="0" quotePrefix="0" xfId="0">
      <alignment horizontal="center" vertical="center"/>
      <protection locked="1" hidden="1"/>
    </xf>
    <xf numFmtId="0" fontId="22" fillId="0" borderId="46" applyAlignment="1" applyProtection="1" pivotButton="0" quotePrefix="0" xfId="0">
      <alignment horizontal="center" vertical="center"/>
      <protection locked="1" hidden="1"/>
    </xf>
    <xf numFmtId="0" fontId="22" fillId="0" borderId="221" applyAlignment="1" applyProtection="1" pivotButton="0" quotePrefix="0" xfId="0">
      <alignment horizontal="center" vertical="center"/>
      <protection locked="1" hidden="1"/>
    </xf>
    <xf numFmtId="0" fontId="22" fillId="0" borderId="48" applyAlignment="1" applyProtection="1" pivotButton="0" quotePrefix="0" xfId="0">
      <alignment horizontal="center" vertical="center"/>
      <protection locked="1" hidden="1"/>
    </xf>
    <xf numFmtId="0" fontId="22" fillId="0" borderId="47" applyAlignment="1" applyProtection="1" pivotButton="0" quotePrefix="0" xfId="0">
      <alignment horizontal="center" vertical="center"/>
      <protection locked="1" hidden="1"/>
    </xf>
    <xf numFmtId="0" fontId="22" fillId="0" borderId="222" applyAlignment="1" applyProtection="1" pivotButton="0" quotePrefix="0" xfId="0">
      <alignment horizontal="center" vertical="center"/>
      <protection locked="1" hidden="1"/>
    </xf>
    <xf numFmtId="0" fontId="22" fillId="0" borderId="223" applyAlignment="1" applyProtection="1" pivotButton="0" quotePrefix="0" xfId="0">
      <alignment horizontal="center" vertical="center"/>
      <protection locked="1" hidden="1"/>
    </xf>
    <xf numFmtId="0" fontId="9" fillId="0" borderId="224" applyAlignment="1" applyProtection="1" pivotButton="0" quotePrefix="0" xfId="0">
      <alignment horizontal="center" vertical="center"/>
      <protection locked="1" hidden="1"/>
    </xf>
    <xf numFmtId="0" fontId="22" fillId="0" borderId="225" applyAlignment="1" applyProtection="1" pivotButton="0" quotePrefix="0" xfId="1">
      <alignment horizontal="center" vertical="center"/>
      <protection locked="1" hidden="1"/>
    </xf>
    <xf numFmtId="0" fontId="22" fillId="0" borderId="226" applyAlignment="1" applyProtection="1" pivotButton="0" quotePrefix="0" xfId="1">
      <alignment horizontal="center" vertical="center"/>
      <protection locked="1" hidden="1"/>
    </xf>
    <xf numFmtId="0" fontId="22" fillId="0" borderId="226" applyAlignment="1" applyProtection="1" pivotButton="0" quotePrefix="0" xfId="0">
      <alignment horizontal="center" vertical="center"/>
      <protection locked="1" hidden="1"/>
    </xf>
    <xf numFmtId="0" fontId="22" fillId="0" borderId="216" applyAlignment="1" applyProtection="1" pivotButton="0" quotePrefix="0" xfId="0">
      <alignment horizontal="center" vertical="center"/>
      <protection locked="1" hidden="1"/>
    </xf>
    <xf numFmtId="0" fontId="9" fillId="0" borderId="193" applyAlignment="1" applyProtection="1" pivotButton="0" quotePrefix="0" xfId="0">
      <alignment horizontal="center" vertical="center"/>
      <protection locked="1" hidden="1"/>
    </xf>
    <xf numFmtId="0" fontId="9" fillId="0" borderId="192" applyAlignment="1" applyProtection="1" pivotButton="0" quotePrefix="0" xfId="0">
      <alignment horizontal="center" vertical="center"/>
      <protection locked="1" hidden="1"/>
    </xf>
    <xf numFmtId="0" fontId="10" fillId="0" borderId="227" applyAlignment="1" applyProtection="1" pivotButton="0" quotePrefix="0" xfId="0">
      <alignment horizontal="center" vertical="center"/>
      <protection locked="1" hidden="1"/>
    </xf>
    <xf numFmtId="0" fontId="22" fillId="0" borderId="228" applyAlignment="1" applyProtection="1" pivotButton="0" quotePrefix="0" xfId="0">
      <alignment horizontal="center" vertical="center"/>
      <protection locked="1" hidden="1"/>
    </xf>
    <xf numFmtId="0" fontId="22" fillId="0" borderId="229" applyAlignment="1" applyProtection="1" pivotButton="0" quotePrefix="0" xfId="0">
      <alignment horizontal="center" vertical="center"/>
      <protection locked="1" hidden="1"/>
    </xf>
    <xf numFmtId="0" fontId="22" fillId="0" borderId="123" applyAlignment="1" applyProtection="1" pivotButton="0" quotePrefix="0" xfId="0">
      <alignment horizontal="center" vertical="center"/>
      <protection locked="1" hidden="1"/>
    </xf>
    <xf numFmtId="0" fontId="22" fillId="0" borderId="122" applyAlignment="1" applyProtection="1" pivotButton="0" quotePrefix="0" xfId="0">
      <alignment horizontal="center" vertical="center"/>
      <protection locked="1" hidden="1"/>
    </xf>
    <xf numFmtId="0" fontId="22" fillId="0" borderId="230" applyAlignment="1" applyProtection="1" pivotButton="0" quotePrefix="0" xfId="0">
      <alignment horizontal="center" vertical="center"/>
      <protection locked="1" hidden="1"/>
    </xf>
    <xf numFmtId="0" fontId="9" fillId="0" borderId="174" applyAlignment="1" applyProtection="1" pivotButton="0" quotePrefix="0" xfId="0">
      <alignment horizontal="center" vertical="center"/>
      <protection locked="1" hidden="1"/>
    </xf>
    <xf numFmtId="0" fontId="6" fillId="0" borderId="231" applyAlignment="1" applyProtection="1" pivotButton="0" quotePrefix="0" xfId="0">
      <alignment vertical="center"/>
      <protection locked="1" hidden="1"/>
    </xf>
    <xf numFmtId="0" fontId="22" fillId="0" borderId="126" applyAlignment="1" applyProtection="1" pivotButton="0" quotePrefix="0" xfId="0">
      <alignment horizontal="center" vertical="center"/>
      <protection locked="1" hidden="1"/>
    </xf>
    <xf numFmtId="0" fontId="4" fillId="0" borderId="7" applyAlignment="1" applyProtection="1" pivotButton="0" quotePrefix="0" xfId="0">
      <alignment horizontal="center" vertical="center"/>
      <protection locked="1" hidden="1"/>
    </xf>
    <xf numFmtId="0" fontId="4" fillId="0" borderId="19" applyAlignment="1" applyProtection="1" pivotButton="0" quotePrefix="0" xfId="0">
      <alignment horizontal="center" vertical="center"/>
      <protection locked="1" hidden="1"/>
    </xf>
    <xf numFmtId="0" fontId="9" fillId="0" borderId="116" applyAlignment="1" applyProtection="1" pivotButton="0" quotePrefix="0" xfId="0">
      <alignment horizontal="center" vertical="center"/>
      <protection locked="1" hidden="1"/>
    </xf>
    <xf numFmtId="165" fontId="13" fillId="0" borderId="9" applyAlignment="1" applyProtection="1" pivotButton="0" quotePrefix="0" xfId="0">
      <alignment horizontal="center" vertical="center"/>
      <protection locked="1" hidden="1"/>
    </xf>
    <xf numFmtId="0" fontId="9" fillId="0" borderId="187" applyAlignment="1" applyProtection="1" pivotButton="0" quotePrefix="0" xfId="0">
      <alignment horizontal="center" vertical="center"/>
      <protection locked="1" hidden="1"/>
    </xf>
    <xf numFmtId="0" fontId="9" fillId="0" borderId="83" applyAlignment="1" applyProtection="1" pivotButton="0" quotePrefix="0" xfId="0">
      <alignment horizontal="center" vertical="center"/>
      <protection locked="1" hidden="1"/>
    </xf>
    <xf numFmtId="0" fontId="23" fillId="0" borderId="25" applyAlignment="1" applyProtection="1" pivotButton="0" quotePrefix="0" xfId="0">
      <alignment horizontal="left" vertical="center"/>
      <protection locked="1" hidden="1"/>
    </xf>
    <xf numFmtId="0" fontId="6" fillId="0" borderId="0" applyAlignment="1" applyProtection="1" pivotButton="0" quotePrefix="0" xfId="0">
      <alignment horizontal="center" vertical="center"/>
      <protection locked="1" hidden="1"/>
    </xf>
    <xf numFmtId="0" fontId="10" fillId="0" borderId="36" applyAlignment="1" applyProtection="1" pivotButton="0" quotePrefix="0" xfId="0">
      <alignment horizontal="center" vertical="center"/>
      <protection locked="1" hidden="1"/>
    </xf>
    <xf numFmtId="0" fontId="6" fillId="0" borderId="0" applyAlignment="1" applyProtection="1" pivotButton="0" quotePrefix="0" xfId="0">
      <alignment horizontal="center" vertical="center" wrapText="1"/>
      <protection locked="1" hidden="1"/>
    </xf>
    <xf numFmtId="0" fontId="13" fillId="0" borderId="0" applyAlignment="1" applyProtection="1" pivotButton="0" quotePrefix="0" xfId="0">
      <alignment horizontal="center" vertical="center"/>
      <protection locked="1" hidden="1"/>
    </xf>
    <xf numFmtId="0" fontId="13" fillId="0" borderId="0" applyAlignment="1" applyProtection="1" pivotButton="0" quotePrefix="0" xfId="0">
      <alignment horizontal="left" vertical="center"/>
      <protection locked="1" hidden="1"/>
    </xf>
    <xf numFmtId="0" fontId="13" fillId="0" borderId="0" applyAlignment="1" applyProtection="1" pivotButton="0" quotePrefix="0" xfId="0">
      <alignment horizontal="left" vertical="top" wrapText="1"/>
      <protection locked="1" hidden="1"/>
    </xf>
    <xf numFmtId="0" fontId="13" fillId="0" borderId="0" applyAlignment="1" applyProtection="1" pivotButton="0" quotePrefix="0" xfId="0">
      <alignment horizontal="right" vertical="center"/>
      <protection locked="1" hidden="1"/>
    </xf>
    <xf numFmtId="0" fontId="10" fillId="0" borderId="14" applyAlignment="1" applyProtection="1" pivotButton="0" quotePrefix="0" xfId="0">
      <alignment horizontal="center" vertical="center"/>
      <protection locked="1" hidden="1"/>
    </xf>
    <xf numFmtId="0" fontId="14" fillId="0" borderId="0" applyAlignment="1" applyProtection="1" pivotButton="0" quotePrefix="0" xfId="0">
      <alignment horizontal="left" vertical="center"/>
      <protection locked="1" hidden="1"/>
    </xf>
    <xf numFmtId="0" fontId="10" fillId="0" borderId="82" applyAlignment="1" applyProtection="1" pivotButton="0" quotePrefix="0" xfId="0">
      <alignment horizontal="center" vertical="center"/>
      <protection locked="1" hidden="1"/>
    </xf>
    <xf numFmtId="0" fontId="10" fillId="0" borderId="0" applyAlignment="1" applyProtection="1" pivotButton="0" quotePrefix="0" xfId="0">
      <alignment horizontal="right" vertical="center"/>
      <protection locked="1" hidden="1"/>
    </xf>
    <xf numFmtId="0" fontId="10" fillId="0" borderId="0" applyAlignment="1" applyProtection="1" pivotButton="0" quotePrefix="0" xfId="0">
      <alignment horizontal="right" vertical="center"/>
      <protection locked="1" hidden="1"/>
    </xf>
    <xf numFmtId="0" fontId="0" fillId="0" borderId="0" applyProtection="1" pivotButton="0" quotePrefix="0" xfId="0">
      <protection locked="1" hidden="1"/>
    </xf>
    <xf numFmtId="0" fontId="13" fillId="0" borderId="0" applyAlignment="1" applyProtection="1" pivotButton="0" quotePrefix="0" xfId="0">
      <alignment horizontal="center" vertical="center" wrapText="1"/>
      <protection locked="1" hidden="1"/>
    </xf>
    <xf numFmtId="0" fontId="4" fillId="0" borderId="65" applyAlignment="1" applyProtection="1" pivotButton="0" quotePrefix="0" xfId="0">
      <alignment horizontal="center" vertical="center"/>
      <protection locked="1" hidden="1"/>
    </xf>
    <xf numFmtId="0" fontId="10" fillId="0" borderId="71" applyAlignment="1" applyProtection="1" pivotButton="0" quotePrefix="0" xfId="0">
      <alignment horizontal="center" vertical="center"/>
      <protection locked="1" hidden="1"/>
    </xf>
    <xf numFmtId="0" fontId="26" fillId="0" borderId="25" applyAlignment="1" applyProtection="1" pivotButton="0" quotePrefix="0" xfId="0">
      <alignment horizontal="left" vertical="center"/>
      <protection locked="1" hidden="1"/>
    </xf>
    <xf numFmtId="0" fontId="23" fillId="0" borderId="25" applyAlignment="1" applyProtection="1" pivotButton="0" quotePrefix="0" xfId="0">
      <alignment vertical="center"/>
      <protection locked="1" hidden="1"/>
    </xf>
    <xf numFmtId="0" fontId="23" fillId="0" borderId="0" applyAlignment="1" applyProtection="1" pivotButton="0" quotePrefix="0" xfId="0">
      <alignment vertical="center"/>
      <protection locked="1" hidden="1"/>
    </xf>
    <xf numFmtId="0" fontId="23" fillId="0" borderId="25" applyAlignment="1" applyProtection="1" pivotButton="0" quotePrefix="0" xfId="0">
      <alignment vertical="center"/>
      <protection locked="1" hidden="1"/>
    </xf>
    <xf numFmtId="0" fontId="23" fillId="0" borderId="0" applyAlignment="1" applyProtection="1" pivotButton="0" quotePrefix="0" xfId="0">
      <alignment vertical="center"/>
      <protection locked="1" hidden="1"/>
    </xf>
    <xf numFmtId="0" fontId="23" fillId="0" borderId="0" applyAlignment="1" applyProtection="1" pivotButton="0" quotePrefix="0" xfId="0">
      <alignment horizontal="left" vertical="center"/>
      <protection locked="1" hidden="1"/>
    </xf>
    <xf numFmtId="0" fontId="23" fillId="0" borderId="0" applyAlignment="1" applyProtection="1" pivotButton="0" quotePrefix="0" xfId="0">
      <alignment horizontal="center" vertical="center"/>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28" fillId="0" borderId="0" applyAlignment="1" applyProtection="1" pivotButton="0" quotePrefix="0" xfId="0">
      <alignment horizontal="center"/>
      <protection locked="1" hidden="1"/>
    </xf>
    <xf numFmtId="0" fontId="2" fillId="0" borderId="25" applyAlignment="1" applyProtection="1" pivotButton="0" quotePrefix="0" xfId="0">
      <alignment horizontal="center"/>
      <protection locked="1" hidden="1"/>
    </xf>
    <xf numFmtId="0" fontId="2" fillId="0" borderId="13" applyAlignment="1" applyProtection="1" pivotButton="0" quotePrefix="0" xfId="0">
      <alignment horizontal="right"/>
      <protection locked="1" hidden="1"/>
    </xf>
    <xf numFmtId="0" fontId="2" fillId="0" borderId="174" applyAlignment="1" applyProtection="1" pivotButton="0" quotePrefix="0" xfId="0">
      <alignment horizontal="right"/>
      <protection locked="1" hidden="1"/>
    </xf>
    <xf numFmtId="0" fontId="26" fillId="0" borderId="9" applyAlignment="1" applyProtection="1" pivotButton="0" quotePrefix="0" xfId="0">
      <alignment horizontal="center" vertical="center"/>
      <protection locked="1" hidden="1"/>
    </xf>
    <xf numFmtId="0" fontId="26" fillId="0" borderId="10" applyAlignment="1" applyProtection="1" pivotButton="0" quotePrefix="0" xfId="0">
      <alignment horizontal="center" vertical="center"/>
      <protection locked="1" hidden="1"/>
    </xf>
    <xf numFmtId="0" fontId="26" fillId="0" borderId="11" applyAlignment="1" applyProtection="1" pivotButton="0" quotePrefix="0" xfId="0">
      <alignment horizontal="center" vertical="center"/>
      <protection locked="1" hidden="1"/>
    </xf>
    <xf numFmtId="0" fontId="2" fillId="0" borderId="13" applyAlignment="1" applyProtection="1" pivotButton="0" quotePrefix="0" xfId="0">
      <alignment horizontal="right" vertical="center"/>
      <protection locked="1" hidden="1"/>
    </xf>
    <xf numFmtId="0" fontId="2" fillId="0" borderId="174" applyAlignment="1" applyProtection="1" pivotButton="0" quotePrefix="0" xfId="0">
      <alignment horizontal="right" vertical="center"/>
      <protection locked="1" hidden="1"/>
    </xf>
    <xf numFmtId="0" fontId="2" fillId="0" borderId="9" applyAlignment="1" applyProtection="1" pivotButton="0" quotePrefix="0" xfId="0">
      <alignment horizontal="center"/>
      <protection locked="1" hidden="1"/>
    </xf>
    <xf numFmtId="0" fontId="2" fillId="0" borderId="10" applyAlignment="1" applyProtection="1" pivotButton="0" quotePrefix="0" xfId="0">
      <alignment horizontal="center"/>
      <protection locked="1" hidden="1"/>
    </xf>
    <xf numFmtId="0" fontId="2" fillId="0" borderId="11" applyAlignment="1" applyProtection="1" pivotButton="0" quotePrefix="0" xfId="0">
      <alignment horizontal="center"/>
      <protection locked="1" hidden="1"/>
    </xf>
    <xf numFmtId="0" fontId="23" fillId="0" borderId="0" applyAlignment="1" applyProtection="1" pivotButton="0" quotePrefix="0" xfId="0">
      <alignment horizontal="center" vertical="center"/>
      <protection locked="1" hidden="1"/>
    </xf>
    <xf numFmtId="0" fontId="23" fillId="0" borderId="8" applyAlignment="1" applyProtection="1" pivotButton="0" quotePrefix="0" xfId="0">
      <alignment horizontal="center" vertical="center"/>
      <protection locked="1" hidden="1"/>
    </xf>
    <xf numFmtId="0" fontId="23" fillId="0" borderId="186" applyAlignment="1" applyProtection="1" pivotButton="0" quotePrefix="0" xfId="0">
      <alignment horizontal="center" vertical="center"/>
      <protection locked="1" hidden="1"/>
    </xf>
    <xf numFmtId="0" fontId="23" fillId="0" borderId="6" applyAlignment="1" applyProtection="1" pivotButton="0" quotePrefix="0" xfId="0">
      <alignment horizontal="center" vertical="center"/>
      <protection locked="1" hidden="1"/>
    </xf>
    <xf numFmtId="0" fontId="23" fillId="0" borderId="13" applyAlignment="1" applyProtection="1" pivotButton="0" quotePrefix="0" xfId="0">
      <alignment horizontal="center" vertical="center"/>
      <protection locked="1" hidden="1"/>
    </xf>
    <xf numFmtId="0" fontId="23" fillId="0" borderId="174" applyAlignment="1" applyProtection="1" pivotButton="0" quotePrefix="0" xfId="0">
      <alignment horizontal="center" vertical="center"/>
      <protection locked="1" hidden="1"/>
    </xf>
    <xf numFmtId="0" fontId="23" fillId="0" borderId="12"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2" fillId="0" borderId="146" applyAlignment="1" pivotButton="0" quotePrefix="0" xfId="0">
      <alignment horizontal="center"/>
    </xf>
    <xf numFmtId="0" fontId="12" fillId="0" borderId="6" applyAlignment="1" applyProtection="1" pivotButton="0" quotePrefix="0" xfId="0">
      <alignment horizontal="center" vertical="top" wrapText="1"/>
      <protection locked="1" hidden="1"/>
    </xf>
    <xf numFmtId="0" fontId="12" fillId="0" borderId="7" applyAlignment="1" applyProtection="1" pivotButton="0" quotePrefix="0" xfId="0">
      <alignment horizontal="center" vertical="top" wrapText="1"/>
      <protection locked="1" hidden="1"/>
    </xf>
    <xf numFmtId="0" fontId="12" fillId="0" borderId="8" applyAlignment="1" applyProtection="1" pivotButton="0" quotePrefix="0" xfId="0">
      <alignment horizontal="center" vertical="top" wrapText="1"/>
      <protection locked="1" hidden="1"/>
    </xf>
    <xf numFmtId="0" fontId="12" fillId="0" borderId="12" applyAlignment="1" applyProtection="1" pivotButton="0" quotePrefix="0" xfId="0">
      <alignment horizontal="center" vertical="top" wrapText="1"/>
      <protection locked="1" hidden="1"/>
    </xf>
    <xf numFmtId="0" fontId="12" fillId="0" borderId="0" applyAlignment="1" applyProtection="1" pivotButton="0" quotePrefix="0" xfId="0">
      <alignment horizontal="center" vertical="top" wrapText="1"/>
      <protection locked="1" hidden="1"/>
    </xf>
    <xf numFmtId="0" fontId="12" fillId="0" borderId="13" applyAlignment="1" applyProtection="1" pivotButton="0" quotePrefix="0" xfId="0">
      <alignment horizontal="center" vertical="top" wrapText="1"/>
      <protection locked="1" hidden="1"/>
    </xf>
    <xf numFmtId="0" fontId="3" fillId="0" borderId="49" applyAlignment="1" applyProtection="1" pivotButton="0" quotePrefix="0" xfId="0">
      <alignment horizontal="center" vertical="center"/>
      <protection locked="1" hidden="1"/>
    </xf>
    <xf numFmtId="0" fontId="4" fillId="3" borderId="163" applyAlignment="1" applyProtection="1" pivotButton="0" quotePrefix="0" xfId="0">
      <alignment horizontal="center" vertical="center" wrapText="1"/>
      <protection locked="1" hidden="1"/>
    </xf>
    <xf numFmtId="0" fontId="4" fillId="3" borderId="164" applyAlignment="1" applyProtection="1" pivotButton="0" quotePrefix="0" xfId="0">
      <alignment horizontal="center" vertical="center" wrapText="1"/>
      <protection locked="1" hidden="1"/>
    </xf>
    <xf numFmtId="0" fontId="4" fillId="3" borderId="149" applyAlignment="1" applyProtection="1" pivotButton="0" quotePrefix="0" xfId="0">
      <alignment horizontal="center" vertical="center" wrapText="1"/>
      <protection locked="1" hidden="1"/>
    </xf>
    <xf numFmtId="0" fontId="4" fillId="3" borderId="4" applyAlignment="1" applyProtection="1" pivotButton="0" quotePrefix="0" xfId="0">
      <alignment horizontal="center" vertical="center" wrapText="1"/>
      <protection locked="1" hidden="1"/>
    </xf>
    <xf numFmtId="0" fontId="4" fillId="3" borderId="167" applyAlignment="1" applyProtection="1" pivotButton="0" quotePrefix="0" xfId="0">
      <alignment horizontal="center" vertical="center" wrapText="1"/>
      <protection locked="1" hidden="1"/>
    </xf>
    <xf numFmtId="0" fontId="4" fillId="3" borderId="53" applyAlignment="1" applyProtection="1" pivotButton="0" quotePrefix="0" xfId="0">
      <alignment horizontal="center" vertical="center" wrapText="1"/>
      <protection locked="1" hidden="1"/>
    </xf>
    <xf numFmtId="0" fontId="4" fillId="4" borderId="163" applyAlignment="1" applyProtection="1" pivotButton="0" quotePrefix="0" xfId="0">
      <alignment horizontal="center" vertical="center" wrapText="1"/>
      <protection locked="1" hidden="1"/>
    </xf>
    <xf numFmtId="0" fontId="4" fillId="4" borderId="164" applyAlignment="1" applyProtection="1" pivotButton="0" quotePrefix="0" xfId="0">
      <alignment horizontal="center" vertical="center" wrapText="1"/>
      <protection locked="1" hidden="1"/>
    </xf>
    <xf numFmtId="0" fontId="4" fillId="4" borderId="149" applyAlignment="1" applyProtection="1" pivotButton="0" quotePrefix="0" xfId="0">
      <alignment horizontal="center" vertical="center" wrapText="1"/>
      <protection locked="1" hidden="1"/>
    </xf>
    <xf numFmtId="0" fontId="4" fillId="4" borderId="4" applyAlignment="1" applyProtection="1" pivotButton="0" quotePrefix="0" xfId="0">
      <alignment horizontal="center" vertical="center" wrapText="1"/>
      <protection locked="1" hidden="1"/>
    </xf>
    <xf numFmtId="0" fontId="4" fillId="4" borderId="167" applyAlignment="1" applyProtection="1" pivotButton="0" quotePrefix="0" xfId="0">
      <alignment horizontal="center" vertical="center" wrapText="1"/>
      <protection locked="1" hidden="1"/>
    </xf>
    <xf numFmtId="0" fontId="4" fillId="4" borderId="53" applyAlignment="1" applyProtection="1" pivotButton="0" quotePrefix="0" xfId="0">
      <alignment horizontal="center" vertical="center" wrapText="1"/>
      <protection locked="1" hidden="1"/>
    </xf>
    <xf numFmtId="0" fontId="4" fillId="6" borderId="149" applyAlignment="1" applyProtection="1" pivotButton="0" quotePrefix="0" xfId="0">
      <alignment horizontal="center" vertical="center" wrapText="1"/>
      <protection locked="1" hidden="1"/>
    </xf>
    <xf numFmtId="0" fontId="4" fillId="6" borderId="4" applyAlignment="1" applyProtection="1" pivotButton="0" quotePrefix="0" xfId="0">
      <alignment horizontal="center" vertical="center" wrapText="1"/>
      <protection locked="1" hidden="1"/>
    </xf>
    <xf numFmtId="0" fontId="4" fillId="6" borderId="167" applyAlignment="1" applyProtection="1" pivotButton="0" quotePrefix="0" xfId="0">
      <alignment horizontal="center" vertical="center" wrapText="1"/>
      <protection locked="1" hidden="1"/>
    </xf>
    <xf numFmtId="0" fontId="4" fillId="6" borderId="53" applyAlignment="1" applyProtection="1" pivotButton="0" quotePrefix="0" xfId="0">
      <alignment horizontal="center" vertical="center" wrapText="1"/>
      <protection locked="1" hidden="1"/>
    </xf>
    <xf numFmtId="0" fontId="4" fillId="8" borderId="163" applyAlignment="1" applyProtection="1" pivotButton="0" quotePrefix="0" xfId="0">
      <alignment horizontal="center" vertical="center" wrapText="1"/>
      <protection locked="1" hidden="1"/>
    </xf>
    <xf numFmtId="0" fontId="4" fillId="8" borderId="164" applyAlignment="1" applyProtection="1" pivotButton="0" quotePrefix="0" xfId="0">
      <alignment horizontal="center" vertical="center" wrapText="1"/>
      <protection locked="1" hidden="1"/>
    </xf>
    <xf numFmtId="0" fontId="4" fillId="8" borderId="149" applyAlignment="1" applyProtection="1" pivotButton="0" quotePrefix="0" xfId="0">
      <alignment horizontal="center" vertical="center" wrapText="1"/>
      <protection locked="1" hidden="1"/>
    </xf>
    <xf numFmtId="0" fontId="4" fillId="8" borderId="4" applyAlignment="1" applyProtection="1" pivotButton="0" quotePrefix="0" xfId="0">
      <alignment horizontal="center" vertical="center" wrapText="1"/>
      <protection locked="1" hidden="1"/>
    </xf>
    <xf numFmtId="0" fontId="4" fillId="8" borderId="167" applyAlignment="1" applyProtection="1" pivotButton="0" quotePrefix="0" xfId="0">
      <alignment horizontal="center" vertical="center" wrapText="1"/>
      <protection locked="1" hidden="1"/>
    </xf>
    <xf numFmtId="0" fontId="4" fillId="8" borderId="53" applyAlignment="1" applyProtection="1" pivotButton="0" quotePrefix="0" xfId="0">
      <alignment horizontal="center" vertical="center" wrapText="1"/>
      <protection locked="1" hidden="1"/>
    </xf>
    <xf numFmtId="0" fontId="4" fillId="5" borderId="169" applyAlignment="1" applyProtection="1" pivotButton="0" quotePrefix="0" xfId="0">
      <alignment horizontal="center" vertical="center"/>
      <protection locked="1" hidden="1"/>
    </xf>
    <xf numFmtId="0" fontId="4" fillId="5" borderId="170" applyAlignment="1" applyProtection="1" pivotButton="0" quotePrefix="0" xfId="0">
      <alignment horizontal="center" vertical="center"/>
      <protection locked="1" hidden="1"/>
    </xf>
    <xf numFmtId="0" fontId="4" fillId="7" borderId="149" applyAlignment="1" applyProtection="1" pivotButton="0" quotePrefix="0" xfId="0">
      <alignment horizontal="center" vertical="center"/>
      <protection locked="1" hidden="1"/>
    </xf>
    <xf numFmtId="0" fontId="4" fillId="7" borderId="0" applyAlignment="1" applyProtection="1" pivotButton="0" quotePrefix="0" xfId="0">
      <alignment horizontal="center" vertical="center"/>
      <protection locked="1" hidden="1"/>
    </xf>
    <xf numFmtId="0" fontId="4" fillId="7" borderId="151" applyAlignment="1" applyProtection="1" pivotButton="0" quotePrefix="0" xfId="0">
      <alignment horizontal="center" vertical="center"/>
      <protection locked="1" hidden="1"/>
    </xf>
    <xf numFmtId="0" fontId="4" fillId="7" borderId="146" applyAlignment="1" applyProtection="1" pivotButton="0" quotePrefix="0" xfId="0">
      <alignment horizontal="center" vertical="center"/>
      <protection locked="1" hidden="1"/>
    </xf>
    <xf numFmtId="0" fontId="6" fillId="0" borderId="7" applyAlignment="1" applyProtection="1" pivotButton="0" quotePrefix="0" xfId="0">
      <alignment horizontal="center" vertical="center"/>
      <protection locked="1" hidden="1"/>
    </xf>
    <xf numFmtId="0" fontId="6" fillId="0" borderId="8" applyAlignment="1" applyProtection="1" pivotButton="0" quotePrefix="0" xfId="0">
      <alignment horizontal="center" vertical="center"/>
      <protection locked="1" hidden="1"/>
    </xf>
    <xf numFmtId="0" fontId="6" fillId="0" borderId="2" applyAlignment="1" applyProtection="1" pivotButton="0" quotePrefix="0" xfId="0">
      <alignment horizontal="center" vertical="center"/>
      <protection locked="1" hidden="1"/>
    </xf>
    <xf numFmtId="0" fontId="6" fillId="0" borderId="37" applyAlignment="1" applyProtection="1" pivotButton="0" quotePrefix="0" xfId="0">
      <alignment horizontal="center" vertical="center"/>
      <protection locked="1" hidden="1"/>
    </xf>
    <xf numFmtId="0" fontId="6" fillId="0" borderId="0" applyAlignment="1" applyProtection="1" pivotButton="0" quotePrefix="0" xfId="0">
      <alignment horizontal="center" vertical="center"/>
      <protection locked="1" hidden="1"/>
    </xf>
    <xf numFmtId="0" fontId="6" fillId="0" borderId="13" applyAlignment="1" applyProtection="1" pivotButton="0" quotePrefix="0" xfId="0">
      <alignment horizontal="center" vertical="center"/>
      <protection locked="1" hidden="1"/>
    </xf>
    <xf numFmtId="0" fontId="6" fillId="0" borderId="115" applyAlignment="1" applyProtection="1" pivotButton="0" quotePrefix="0" xfId="0">
      <alignment horizontal="center" vertical="center"/>
      <protection locked="1" hidden="1"/>
    </xf>
    <xf numFmtId="0" fontId="6" fillId="0" borderId="92" applyAlignment="1" applyProtection="1" pivotButton="0" quotePrefix="0" xfId="0">
      <alignment horizontal="center" vertical="center"/>
      <protection locked="1" hidden="1"/>
    </xf>
    <xf numFmtId="0" fontId="6" fillId="0" borderId="146" applyAlignment="1" applyProtection="1" pivotButton="0" quotePrefix="0" xfId="0">
      <alignment horizontal="center" vertical="center"/>
      <protection locked="1" hidden="1"/>
    </xf>
    <xf numFmtId="0" fontId="6" fillId="0" borderId="136" applyAlignment="1" applyProtection="1" pivotButton="0" quotePrefix="0" xfId="0">
      <alignment horizontal="center" vertical="center"/>
      <protection locked="1" hidden="1"/>
    </xf>
    <xf numFmtId="0" fontId="4" fillId="0" borderId="36" applyAlignment="1" applyProtection="1" pivotButton="0" quotePrefix="0" xfId="0">
      <alignment horizontal="center" vertical="center"/>
      <protection locked="1" hidden="1"/>
    </xf>
    <xf numFmtId="0" fontId="4" fillId="0" borderId="61" applyAlignment="1" applyProtection="1" pivotButton="0" quotePrefix="0" xfId="0">
      <alignment horizontal="center" vertical="center"/>
      <protection locked="1" hidden="1"/>
    </xf>
    <xf numFmtId="0" fontId="4" fillId="0" borderId="1" applyAlignment="1" applyProtection="1" pivotButton="0" quotePrefix="0" xfId="0">
      <alignment horizontal="center" vertical="center"/>
      <protection locked="1" hidden="1"/>
    </xf>
    <xf numFmtId="0" fontId="4" fillId="0" borderId="71" applyAlignment="1" applyProtection="1" pivotButton="0" quotePrefix="0" xfId="0">
      <alignment horizontal="center" vertical="center"/>
      <protection locked="1" hidden="1"/>
    </xf>
    <xf numFmtId="0" fontId="4" fillId="0" borderId="65" applyAlignment="1" applyProtection="1" pivotButton="0" quotePrefix="0" xfId="0">
      <alignment horizontal="center" vertical="center"/>
      <protection locked="1" hidden="1"/>
    </xf>
    <xf numFmtId="0" fontId="4" fillId="0" borderId="105" applyAlignment="1" applyProtection="1" pivotButton="0" quotePrefix="0" xfId="0">
      <alignment horizontal="center" vertical="center"/>
      <protection locked="1" hidden="1"/>
    </xf>
    <xf numFmtId="0" fontId="10" fillId="0" borderId="36" applyAlignment="1" applyProtection="1" pivotButton="0" quotePrefix="0" xfId="0">
      <alignment horizontal="center" vertical="center"/>
      <protection locked="1" hidden="1"/>
    </xf>
    <xf numFmtId="0" fontId="10" fillId="0" borderId="71" applyAlignment="1" applyProtection="1" pivotButton="0" quotePrefix="0" xfId="0">
      <alignment horizontal="center" vertical="center"/>
      <protection locked="1" hidden="1"/>
    </xf>
    <xf numFmtId="0" fontId="10" fillId="0" borderId="61" applyAlignment="1" applyProtection="1" pivotButton="0" quotePrefix="0" xfId="0">
      <alignment horizontal="center" vertical="center"/>
      <protection locked="1" hidden="1"/>
    </xf>
    <xf numFmtId="0" fontId="10" fillId="0" borderId="65" applyAlignment="1" applyProtection="1" pivotButton="0" quotePrefix="0" xfId="0">
      <alignment horizontal="center" vertical="center"/>
      <protection locked="1" hidden="1"/>
    </xf>
    <xf numFmtId="0" fontId="10" fillId="0" borderId="67" applyAlignment="1" applyProtection="1" pivotButton="0" quotePrefix="0" xfId="0">
      <alignment horizontal="center" vertical="center" wrapText="1"/>
      <protection locked="1" hidden="1"/>
    </xf>
    <xf numFmtId="0" fontId="10" fillId="0" borderId="66" applyAlignment="1" applyProtection="1" pivotButton="0" quotePrefix="0" xfId="0">
      <alignment horizontal="center" vertical="center" wrapText="1"/>
      <protection locked="1" hidden="1"/>
    </xf>
    <xf numFmtId="0" fontId="4" fillId="0" borderId="0" applyAlignment="1" applyProtection="1" pivotButton="0" quotePrefix="0" xfId="0">
      <alignment horizontal="left" vertical="center" wrapText="1"/>
      <protection locked="1" hidden="1"/>
    </xf>
    <xf numFmtId="0" fontId="4" fillId="0" borderId="161" applyAlignment="1" applyProtection="1" pivotButton="0" quotePrefix="0" xfId="0">
      <alignment horizontal="center" vertical="center"/>
      <protection locked="1" hidden="1"/>
    </xf>
    <xf numFmtId="0" fontId="4" fillId="0" borderId="51" applyAlignment="1" applyProtection="1" pivotButton="0" quotePrefix="0" xfId="0">
      <alignment horizontal="center" vertical="center"/>
      <protection locked="1" hidden="1"/>
    </xf>
    <xf numFmtId="0" fontId="4" fillId="0" borderId="162" applyAlignment="1" applyProtection="1" pivotButton="0" quotePrefix="0" xfId="0">
      <alignment horizontal="center" vertical="center"/>
      <protection locked="1" hidden="1"/>
    </xf>
    <xf numFmtId="0" fontId="25" fillId="3" borderId="135" applyAlignment="1" applyProtection="1" pivotButton="0" quotePrefix="0" xfId="0">
      <alignment horizontal="center" vertical="center"/>
      <protection locked="1" hidden="1"/>
    </xf>
    <xf numFmtId="0" fontId="25" fillId="3" borderId="146" applyAlignment="1" applyProtection="1" pivotButton="0" quotePrefix="0" xfId="0">
      <alignment horizontal="center" vertical="center"/>
      <protection locked="1" hidden="1"/>
    </xf>
    <xf numFmtId="0" fontId="25" fillId="3" borderId="152" applyAlignment="1" applyProtection="1" pivotButton="0" quotePrefix="0" xfId="0">
      <alignment horizontal="center" vertical="center"/>
      <protection locked="1" hidden="1"/>
    </xf>
    <xf numFmtId="0" fontId="7" fillId="0" borderId="0" applyAlignment="1" applyProtection="1" pivotButton="0" quotePrefix="0" xfId="0">
      <alignment horizontal="center" vertical="center"/>
      <protection locked="1" hidden="1"/>
    </xf>
    <xf numFmtId="0" fontId="8" fillId="0" borderId="0" applyAlignment="1" applyProtection="1" pivotButton="0" quotePrefix="0" xfId="0">
      <alignment horizontal="center" vertical="center"/>
      <protection locked="1" hidden="1"/>
    </xf>
    <xf numFmtId="0" fontId="10" fillId="0" borderId="1" applyAlignment="1" applyProtection="1" pivotButton="0" quotePrefix="0" xfId="0">
      <alignment horizontal="center" vertical="center"/>
      <protection locked="1" hidden="1"/>
    </xf>
    <xf numFmtId="0" fontId="10" fillId="0" borderId="2" applyAlignment="1" applyProtection="1" pivotButton="0" quotePrefix="0" xfId="0">
      <alignment horizontal="center" vertical="center"/>
      <protection locked="1" hidden="1"/>
    </xf>
    <xf numFmtId="0" fontId="10" fillId="0" borderId="3" applyAlignment="1" applyProtection="1" pivotButton="0" quotePrefix="0" xfId="0">
      <alignment horizontal="center" vertical="center"/>
      <protection locked="1" hidden="1"/>
    </xf>
    <xf numFmtId="0" fontId="10" fillId="0" borderId="0" applyAlignment="1" applyProtection="1" pivotButton="0" quotePrefix="0" xfId="0">
      <alignment horizontal="right" vertical="center"/>
      <protection locked="1" hidden="1"/>
    </xf>
    <xf numFmtId="0" fontId="10" fillId="0" borderId="4" applyAlignment="1" applyProtection="1" pivotButton="0" quotePrefix="0" xfId="0">
      <alignment horizontal="right" vertical="center"/>
      <protection locked="1" hidden="1"/>
    </xf>
    <xf numFmtId="0" fontId="19" fillId="0" borderId="18" applyAlignment="1" applyProtection="1" pivotButton="0" quotePrefix="0" xfId="1">
      <alignment horizontal="left" vertical="center"/>
      <protection locked="1" hidden="1"/>
    </xf>
    <xf numFmtId="0" fontId="19" fillId="0" borderId="26" applyAlignment="1" applyProtection="1" pivotButton="0" quotePrefix="0" xfId="1">
      <alignment horizontal="left" vertical="center"/>
      <protection locked="1" hidden="1"/>
    </xf>
    <xf numFmtId="0" fontId="19" fillId="0" borderId="105" applyAlignment="1" applyProtection="1" pivotButton="0" quotePrefix="0" xfId="1">
      <alignment horizontal="left" vertical="center"/>
      <protection locked="1" hidden="1"/>
    </xf>
    <xf numFmtId="0" fontId="19" fillId="0" borderId="92" applyAlignment="1" applyProtection="1" pivotButton="0" quotePrefix="0" xfId="1">
      <alignment horizontal="left" vertical="center"/>
      <protection locked="1" hidden="1"/>
    </xf>
    <xf numFmtId="0" fontId="10" fillId="0" borderId="0" applyAlignment="1" applyProtection="1" pivotButton="0" quotePrefix="0" xfId="0">
      <alignment horizontal="right" vertical="center"/>
      <protection locked="1" hidden="1"/>
    </xf>
    <xf numFmtId="0" fontId="10" fillId="0" borderId="5" applyAlignment="1" applyProtection="1" pivotButton="0" quotePrefix="0" xfId="0">
      <alignment horizontal="right" vertical="center"/>
      <protection locked="1" hidden="1"/>
    </xf>
    <xf numFmtId="0" fontId="11" fillId="0" borderId="6" applyAlignment="1" applyProtection="1" pivotButton="0" quotePrefix="0" xfId="0">
      <alignment horizontal="center" vertical="center" wrapText="1"/>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0" fillId="0" borderId="12" applyProtection="1" pivotButton="0" quotePrefix="0" xfId="0">
      <protection locked="1" hidden="1"/>
    </xf>
    <xf numFmtId="0" fontId="0" fillId="0" borderId="0" applyProtection="1" pivotButton="0" quotePrefix="0" xfId="0">
      <protection locked="1" hidden="1"/>
    </xf>
    <xf numFmtId="0" fontId="0" fillId="0" borderId="13" applyProtection="1" pivotButton="0" quotePrefix="0" xfId="0">
      <protection locked="1" hidden="1"/>
    </xf>
    <xf numFmtId="0" fontId="0" fillId="0" borderId="21" applyProtection="1" pivotButton="0" quotePrefix="0" xfId="0">
      <protection locked="1" hidden="1"/>
    </xf>
    <xf numFmtId="0" fontId="0" fillId="0" borderId="19" applyProtection="1" pivotButton="0" quotePrefix="0" xfId="0">
      <protection locked="1" hidden="1"/>
    </xf>
    <xf numFmtId="0" fontId="0" fillId="0" borderId="20" applyProtection="1" pivotButton="0" quotePrefix="0" xfId="0">
      <protection locked="1" hidden="1"/>
    </xf>
    <xf numFmtId="0" fontId="12" fillId="0" borderId="9" applyAlignment="1" applyProtection="1" pivotButton="0" quotePrefix="0" xfId="0">
      <alignment horizontal="center" vertical="center"/>
      <protection locked="1" hidden="1"/>
    </xf>
    <xf numFmtId="0" fontId="12" fillId="0" borderId="10" applyAlignment="1" applyProtection="1" pivotButton="0" quotePrefix="0" xfId="0">
      <alignment horizontal="center" vertical="center"/>
      <protection locked="1" hidden="1"/>
    </xf>
    <xf numFmtId="0" fontId="12" fillId="0" borderId="11" applyAlignment="1" applyProtection="1" pivotButton="0" quotePrefix="0" xfId="0">
      <alignment horizontal="center" vertical="center"/>
      <protection locked="1" hidden="1"/>
    </xf>
    <xf numFmtId="0" fontId="13" fillId="0" borderId="6" applyAlignment="1" applyProtection="1" pivotButton="0" quotePrefix="0" xfId="0">
      <alignment horizontal="center" vertical="center" wrapText="1"/>
      <protection locked="1" hidden="1"/>
    </xf>
    <xf numFmtId="0" fontId="13" fillId="0" borderId="7" applyAlignment="1" applyProtection="1" pivotButton="0" quotePrefix="0" xfId="0">
      <alignment horizontal="center" vertical="center" wrapText="1"/>
      <protection locked="1" hidden="1"/>
    </xf>
    <xf numFmtId="0" fontId="13" fillId="0" borderId="8" applyAlignment="1" applyProtection="1" pivotButton="0" quotePrefix="0" xfId="0">
      <alignment horizontal="center" vertical="center" wrapText="1"/>
      <protection locked="1" hidden="1"/>
    </xf>
    <xf numFmtId="0" fontId="13" fillId="0" borderId="12" applyAlignment="1" applyProtection="1" pivotButton="0" quotePrefix="0" xfId="0">
      <alignment horizontal="center" vertical="center" wrapText="1"/>
      <protection locked="1" hidden="1"/>
    </xf>
    <xf numFmtId="0" fontId="13" fillId="0" borderId="0" applyAlignment="1" applyProtection="1" pivotButton="0" quotePrefix="0" xfId="0">
      <alignment horizontal="center" vertical="center" wrapText="1"/>
      <protection locked="1" hidden="1"/>
    </xf>
    <xf numFmtId="0" fontId="13" fillId="0" borderId="13" applyAlignment="1" applyProtection="1" pivotButton="0" quotePrefix="0" xfId="0">
      <alignment horizontal="center" vertical="center" wrapText="1"/>
      <protection locked="1" hidden="1"/>
    </xf>
    <xf numFmtId="0" fontId="13" fillId="0" borderId="21" applyAlignment="1" applyProtection="1" pivotButton="0" quotePrefix="0" xfId="0">
      <alignment horizontal="center" vertical="center" wrapText="1"/>
      <protection locked="1" hidden="1"/>
    </xf>
    <xf numFmtId="0" fontId="13" fillId="0" borderId="19" applyAlignment="1" applyProtection="1" pivotButton="0" quotePrefix="0" xfId="0">
      <alignment horizontal="center" vertical="center" wrapText="1"/>
      <protection locked="1" hidden="1"/>
    </xf>
    <xf numFmtId="0" fontId="13" fillId="0" borderId="20"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protection locked="1" hidden="1"/>
    </xf>
    <xf numFmtId="0" fontId="6" fillId="0" borderId="45" applyAlignment="1" applyProtection="1" pivotButton="0" quotePrefix="0" xfId="0">
      <alignment horizontal="center" vertical="center"/>
      <protection locked="1" hidden="1"/>
    </xf>
    <xf numFmtId="0" fontId="6" fillId="0" borderId="35" applyAlignment="1" applyProtection="1" pivotButton="0" quotePrefix="0" xfId="0">
      <alignment horizontal="center" vertical="center"/>
      <protection locked="1" hidden="1"/>
    </xf>
    <xf numFmtId="0" fontId="6" fillId="0" borderId="34" applyAlignment="1" applyProtection="1" pivotButton="0" quotePrefix="0" xfId="0">
      <alignment horizontal="center" vertical="center"/>
      <protection locked="1" hidden="1"/>
    </xf>
    <xf numFmtId="0" fontId="19" fillId="0" borderId="5" applyAlignment="1" applyProtection="1" pivotButton="0" quotePrefix="0" xfId="1">
      <alignment horizontal="left" vertical="center"/>
      <protection locked="1" hidden="1"/>
    </xf>
    <xf numFmtId="0" fontId="19" fillId="0" borderId="13" applyAlignment="1" applyProtection="1" pivotButton="0" quotePrefix="0" xfId="1">
      <alignment horizontal="left" vertical="center"/>
      <protection locked="1" hidden="1"/>
    </xf>
    <xf numFmtId="0" fontId="19" fillId="0" borderId="56" applyAlignment="1" applyProtection="1" pivotButton="0" quotePrefix="0" xfId="1">
      <alignment horizontal="left" vertical="center"/>
      <protection locked="1" hidden="1"/>
    </xf>
    <xf numFmtId="0" fontId="19" fillId="0" borderId="57" applyAlignment="1" applyProtection="1" pivotButton="0" quotePrefix="0" xfId="1">
      <alignment horizontal="left" vertical="center"/>
      <protection locked="1" hidden="1"/>
    </xf>
    <xf numFmtId="0" fontId="19" fillId="0" borderId="54" applyAlignment="1" applyProtection="1" pivotButton="0" quotePrefix="0" xfId="1">
      <alignment horizontal="left" vertical="center"/>
      <protection locked="1" hidden="1"/>
    </xf>
    <xf numFmtId="0" fontId="19" fillId="0" borderId="20" applyAlignment="1" applyProtection="1" pivotButton="0" quotePrefix="0" xfId="1">
      <alignment horizontal="left" vertical="center"/>
      <protection locked="1" hidden="1"/>
    </xf>
    <xf numFmtId="0" fontId="6" fillId="0" borderId="116" applyAlignment="1" applyProtection="1" pivotButton="0" quotePrefix="0" xfId="0">
      <alignment horizontal="center" vertical="center"/>
      <protection locked="1" hidden="1"/>
    </xf>
    <xf numFmtId="0" fontId="19" fillId="0" borderId="1" applyAlignment="1" applyProtection="1" pivotButton="0" quotePrefix="0" xfId="1">
      <alignment horizontal="left" vertical="center"/>
      <protection locked="1" hidden="1"/>
    </xf>
    <xf numFmtId="0" fontId="19" fillId="0" borderId="37" applyAlignment="1" applyProtection="1" pivotButton="0" quotePrefix="0" xfId="1">
      <alignment horizontal="left" vertical="center"/>
      <protection locked="1" hidden="1"/>
    </xf>
    <xf numFmtId="0" fontId="12" fillId="0" borderId="50" applyAlignment="1" applyProtection="1" pivotButton="0" quotePrefix="0" xfId="0">
      <alignment horizontal="center" vertical="center"/>
      <protection locked="1" hidden="1"/>
    </xf>
    <xf numFmtId="0" fontId="12" fillId="0" borderId="51" applyAlignment="1" applyProtection="1" pivotButton="0" quotePrefix="0" xfId="0">
      <alignment horizontal="center" vertical="center"/>
      <protection locked="1" hidden="1"/>
    </xf>
    <xf numFmtId="0" fontId="12" fillId="0" borderId="52" applyAlignment="1" applyProtection="1" pivotButton="0" quotePrefix="0" xfId="0">
      <alignment horizontal="center" vertical="center"/>
      <protection locked="1" hidden="1"/>
    </xf>
    <xf numFmtId="0" fontId="6" fillId="0" borderId="173" applyAlignment="1" applyProtection="1" pivotButton="0" quotePrefix="0" xfId="0">
      <alignment horizontal="center" vertical="center"/>
      <protection locked="1" hidden="1"/>
    </xf>
    <xf numFmtId="0" fontId="19" fillId="0" borderId="135" applyAlignment="1" applyProtection="1" pivotButton="0" quotePrefix="0" xfId="0">
      <alignment horizontal="left" vertical="center"/>
      <protection locked="1" hidden="1"/>
    </xf>
    <xf numFmtId="0" fontId="19" fillId="0" borderId="136" applyAlignment="1" applyProtection="1" pivotButton="0" quotePrefix="0" xfId="0">
      <alignment horizontal="left" vertical="center"/>
      <protection locked="1" hidden="1"/>
    </xf>
    <xf numFmtId="0" fontId="6" fillId="0" borderId="19" applyAlignment="1" applyProtection="1" pivotButton="0" quotePrefix="0" xfId="0">
      <alignment horizontal="center" vertical="center"/>
      <protection locked="1" hidden="1"/>
    </xf>
    <xf numFmtId="0" fontId="6" fillId="0" borderId="20" applyAlignment="1" applyProtection="1" pivotButton="0" quotePrefix="0" xfId="0">
      <alignment horizontal="center" vertical="center"/>
      <protection locked="1" hidden="1"/>
    </xf>
    <xf numFmtId="0" fontId="19" fillId="0" borderId="153" applyAlignment="1" applyProtection="1" pivotButton="0" quotePrefix="0" xfId="1">
      <alignment horizontal="left" vertical="center"/>
      <protection locked="1" hidden="1"/>
    </xf>
    <xf numFmtId="0" fontId="19" fillId="0" borderId="93" applyAlignment="1" applyProtection="1" pivotButton="0" quotePrefix="0" xfId="1">
      <alignment horizontal="left" vertical="center"/>
      <protection locked="1" hidden="1"/>
    </xf>
    <xf numFmtId="0" fontId="6" fillId="0" borderId="100" applyAlignment="1" applyProtection="1" pivotButton="0" quotePrefix="0" xfId="0">
      <alignment horizontal="center" vertical="center" wrapText="1"/>
      <protection locked="1" hidden="1"/>
    </xf>
    <xf numFmtId="0" fontId="6" fillId="0" borderId="159" applyAlignment="1" applyProtection="1" pivotButton="0" quotePrefix="0" xfId="0">
      <alignment horizontal="center" vertical="center" wrapText="1"/>
      <protection locked="1" hidden="1"/>
    </xf>
    <xf numFmtId="0" fontId="6" fillId="0" borderId="101" applyAlignment="1" applyProtection="1" pivotButton="0" quotePrefix="0" xfId="0">
      <alignment horizontal="center" vertical="center" wrapText="1"/>
      <protection locked="1" hidden="1"/>
    </xf>
    <xf numFmtId="0" fontId="5" fillId="0" borderId="96" applyAlignment="1" applyProtection="1" pivotButton="0" quotePrefix="0" xfId="0">
      <alignment horizontal="center" vertical="center"/>
      <protection locked="1" hidden="1"/>
    </xf>
    <xf numFmtId="0" fontId="5" fillId="0" borderId="97" applyAlignment="1" applyProtection="1" pivotButton="0" quotePrefix="0" xfId="0">
      <alignment horizontal="center" vertical="center"/>
      <protection locked="1" hidden="1"/>
    </xf>
    <xf numFmtId="0" fontId="5" fillId="0" borderId="98" applyAlignment="1" applyProtection="1" pivotButton="0" quotePrefix="0" xfId="0">
      <alignment horizontal="center" vertical="center"/>
      <protection locked="1" hidden="1"/>
    </xf>
    <xf numFmtId="0" fontId="6" fillId="0" borderId="21" applyAlignment="1" applyProtection="1" pivotButton="0" quotePrefix="0" xfId="0">
      <alignment horizontal="center" vertical="center"/>
      <protection locked="1" hidden="1"/>
    </xf>
    <xf numFmtId="0" fontId="14" fillId="0" borderId="0" applyAlignment="1" applyProtection="1" pivotButton="0" quotePrefix="0" xfId="0">
      <alignment horizontal="left" vertical="center"/>
      <protection locked="1" hidden="1"/>
    </xf>
    <xf numFmtId="0" fontId="4" fillId="0" borderId="6" applyAlignment="1" applyProtection="1" pivotButton="0" quotePrefix="0" xfId="0">
      <alignment horizontal="right" vertical="center" wrapText="1"/>
      <protection locked="1" hidden="1"/>
    </xf>
    <xf numFmtId="0" fontId="4" fillId="0" borderId="7" applyAlignment="1" applyProtection="1" pivotButton="0" quotePrefix="0" xfId="0">
      <alignment horizontal="right" vertical="center" wrapText="1"/>
      <protection locked="1" hidden="1"/>
    </xf>
    <xf numFmtId="0" fontId="4" fillId="0" borderId="21" applyAlignment="1" applyProtection="1" pivotButton="0" quotePrefix="0" xfId="0">
      <alignment horizontal="right" vertical="center" wrapText="1"/>
      <protection locked="1" hidden="1"/>
    </xf>
    <xf numFmtId="0" fontId="4" fillId="0" borderId="19" applyAlignment="1" applyProtection="1" pivotButton="0" quotePrefix="0" xfId="0">
      <alignment horizontal="right" vertical="center" wrapText="1"/>
      <protection locked="1" hidden="1"/>
    </xf>
    <xf numFmtId="0" fontId="12" fillId="0" borderId="63" applyAlignment="1" applyProtection="1" pivotButton="0" quotePrefix="0" xfId="0">
      <alignment horizontal="center" vertical="center" wrapText="1"/>
      <protection locked="1" hidden="1"/>
    </xf>
    <xf numFmtId="0" fontId="12" fillId="0" borderId="57" applyAlignment="1" applyProtection="1" pivotButton="0" quotePrefix="0" xfId="0">
      <alignment horizontal="center" vertical="center" wrapText="1"/>
      <protection locked="1" hidden="1"/>
    </xf>
    <xf numFmtId="0" fontId="13" fillId="0" borderId="0" applyAlignment="1" applyProtection="1" pivotButton="0" quotePrefix="0" xfId="0">
      <alignment horizontal="left" vertical="center"/>
      <protection locked="1" hidden="1"/>
    </xf>
    <xf numFmtId="0" fontId="6" fillId="0" borderId="5"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4" applyAlignment="1" applyProtection="1" pivotButton="0" quotePrefix="0" xfId="0">
      <alignment horizontal="center" vertical="center" wrapText="1"/>
      <protection locked="1" hidden="1"/>
    </xf>
    <xf numFmtId="0" fontId="8" fillId="0" borderId="6" applyAlignment="1" applyProtection="1" pivotButton="0" quotePrefix="0" xfId="0">
      <alignment horizontal="center" vertical="center"/>
      <protection locked="1" hidden="1"/>
    </xf>
    <xf numFmtId="0" fontId="8" fillId="0" borderId="7" applyAlignment="1" applyProtection="1" pivotButton="0" quotePrefix="0" xfId="0">
      <alignment horizontal="center" vertical="center"/>
      <protection locked="1" hidden="1"/>
    </xf>
    <xf numFmtId="0" fontId="8" fillId="0" borderId="35" applyAlignment="1" applyProtection="1" pivotButton="0" quotePrefix="0" xfId="0">
      <alignment horizontal="center" vertical="center"/>
      <protection locked="1" hidden="1"/>
    </xf>
    <xf numFmtId="0" fontId="8" fillId="0" borderId="34" applyAlignment="1" applyProtection="1" pivotButton="0" quotePrefix="0" xfId="0">
      <alignment horizontal="center" vertical="center"/>
      <protection locked="1" hidden="1"/>
    </xf>
    <xf numFmtId="0" fontId="10" fillId="0" borderId="82" applyAlignment="1" applyProtection="1" pivotButton="0" quotePrefix="0" xfId="0">
      <alignment horizontal="center" vertical="center"/>
      <protection locked="1" hidden="1"/>
    </xf>
    <xf numFmtId="0" fontId="10" fillId="0" borderId="15" applyAlignment="1" applyProtection="1" pivotButton="0" quotePrefix="0" xfId="0">
      <alignment horizontal="center" vertical="center"/>
      <protection locked="1" hidden="1"/>
    </xf>
    <xf numFmtId="0" fontId="24" fillId="0" borderId="8" applyAlignment="1" applyProtection="1" pivotButton="0" quotePrefix="0" xfId="0">
      <alignment horizontal="center" vertical="center"/>
      <protection locked="1" hidden="1"/>
    </xf>
    <xf numFmtId="0" fontId="24" fillId="0" borderId="20" applyAlignment="1" applyProtection="1" pivotButton="0" quotePrefix="0" xfId="0">
      <alignment horizontal="center" vertical="center"/>
      <protection locked="1" hidden="1"/>
    </xf>
    <xf numFmtId="0" fontId="4" fillId="0" borderId="6" applyAlignment="1" applyProtection="1" pivotButton="0" quotePrefix="0" xfId="0">
      <alignment horizontal="center" vertical="center"/>
      <protection locked="1" hidden="1"/>
    </xf>
    <xf numFmtId="0" fontId="4" fillId="0" borderId="7" applyAlignment="1" applyProtection="1" pivotButton="0" quotePrefix="0" xfId="0">
      <alignment horizontal="center" vertical="center"/>
      <protection locked="1" hidden="1"/>
    </xf>
    <xf numFmtId="0" fontId="4" fillId="0" borderId="8" applyAlignment="1" applyProtection="1" pivotButton="0" quotePrefix="0" xfId="0">
      <alignment horizontal="center" vertical="center"/>
      <protection locked="1" hidden="1"/>
    </xf>
    <xf numFmtId="0" fontId="4" fillId="0" borderId="21" applyAlignment="1" applyProtection="1" pivotButton="0" quotePrefix="0" xfId="0">
      <alignment horizontal="center" vertical="center"/>
      <protection locked="1" hidden="1"/>
    </xf>
    <xf numFmtId="0" fontId="4" fillId="0" borderId="19" applyAlignment="1" applyProtection="1" pivotButton="0" quotePrefix="0" xfId="0">
      <alignment horizontal="center" vertical="center"/>
      <protection locked="1" hidden="1"/>
    </xf>
    <xf numFmtId="0" fontId="4" fillId="0" borderId="20" applyAlignment="1" applyProtection="1" pivotButton="0" quotePrefix="0" xfId="0">
      <alignment horizontal="center" vertical="center"/>
      <protection locked="1" hidden="1"/>
    </xf>
    <xf numFmtId="0" fontId="13" fillId="0" borderId="49" applyAlignment="1" applyProtection="1" pivotButton="0" quotePrefix="0" xfId="0">
      <alignment horizontal="center" vertical="center"/>
      <protection locked="1" hidden="1"/>
    </xf>
    <xf numFmtId="0" fontId="13" fillId="0" borderId="0" applyAlignment="1" applyProtection="1" pivotButton="0" quotePrefix="0" xfId="0">
      <alignment horizontal="right" vertical="center"/>
      <protection locked="1" hidden="1"/>
    </xf>
    <xf numFmtId="0" fontId="8" fillId="0" borderId="0" applyAlignment="1" applyProtection="1" pivotButton="0" quotePrefix="0" xfId="0">
      <alignment horizontal="left" vertical="center" wrapText="1"/>
      <protection locked="1" hidden="1"/>
    </xf>
    <xf numFmtId="0" fontId="13" fillId="0" borderId="34" applyAlignment="1" applyProtection="1" pivotButton="0" quotePrefix="0" xfId="0">
      <alignment horizontal="center" vertical="center" wrapText="1"/>
      <protection locked="1" hidden="1"/>
    </xf>
    <xf numFmtId="0" fontId="8" fillId="0" borderId="36" applyAlignment="1" applyProtection="1" pivotButton="0" quotePrefix="0" xfId="0">
      <alignment horizontal="center" vertical="center" wrapText="1"/>
      <protection locked="1" hidden="1"/>
    </xf>
    <xf numFmtId="0" fontId="8" fillId="0" borderId="61" applyAlignment="1" applyProtection="1" pivotButton="0" quotePrefix="0" xfId="0">
      <alignment horizontal="center" vertical="center" wrapText="1"/>
      <protection locked="1" hidden="1"/>
    </xf>
    <xf numFmtId="0" fontId="8" fillId="0" borderId="1" applyAlignment="1" applyProtection="1" pivotButton="0" quotePrefix="0" xfId="0">
      <alignment horizontal="center" vertical="center" wrapText="1"/>
      <protection locked="1" hidden="1"/>
    </xf>
    <xf numFmtId="0" fontId="10" fillId="0" borderId="14" applyAlignment="1" applyProtection="1" pivotButton="0" quotePrefix="0" xfId="0">
      <alignment horizontal="center" vertical="center"/>
      <protection locked="1" hidden="1"/>
    </xf>
    <xf numFmtId="0" fontId="10" fillId="0" borderId="16" applyAlignment="1" applyProtection="1" pivotButton="0" quotePrefix="0" xfId="0">
      <alignment horizontal="center" vertical="center"/>
      <protection locked="1" hidden="1"/>
    </xf>
    <xf numFmtId="0" fontId="10" fillId="0" borderId="67" applyAlignment="1" applyProtection="1" pivotButton="0" quotePrefix="0" xfId="0">
      <alignment horizontal="center" vertical="center"/>
      <protection locked="1" hidden="1"/>
    </xf>
    <xf numFmtId="0" fontId="8" fillId="0" borderId="0" applyAlignment="1" applyProtection="1" pivotButton="0" quotePrefix="0" xfId="0">
      <alignment horizontal="left" vertical="center"/>
      <protection locked="1" hidden="1"/>
    </xf>
    <xf numFmtId="0" fontId="13" fillId="0" borderId="34" applyAlignment="1" applyProtection="1" pivotButton="0" quotePrefix="0" xfId="0">
      <alignment horizontal="center" vertical="center"/>
      <protection locked="1" hidden="1"/>
    </xf>
    <xf numFmtId="0" fontId="13" fillId="0" borderId="0" applyAlignment="1" applyProtection="1" pivotButton="0" quotePrefix="0" xfId="0">
      <alignment horizontal="center" vertical="center"/>
      <protection locked="1" hidden="1"/>
    </xf>
    <xf numFmtId="0" fontId="10" fillId="0" borderId="36" applyAlignment="1" applyProtection="1" pivotButton="0" quotePrefix="0" xfId="0">
      <alignment horizontal="center" vertical="center" wrapText="1"/>
      <protection locked="1" hidden="1"/>
    </xf>
    <xf numFmtId="0" fontId="10" fillId="0" borderId="61" applyAlignment="1" applyProtection="1" pivotButton="0" quotePrefix="0" xfId="0">
      <alignment horizontal="center" vertical="center" wrapText="1"/>
      <protection locked="1" hidden="1"/>
    </xf>
    <xf numFmtId="0" fontId="13" fillId="0" borderId="0" applyAlignment="1" applyProtection="1" pivotButton="0" quotePrefix="0" xfId="0">
      <alignment horizontal="left" vertical="center" wrapText="1"/>
      <protection locked="1" hidden="1"/>
    </xf>
    <xf numFmtId="1" fontId="10" fillId="0" borderId="59" applyAlignment="1" applyProtection="1" pivotButton="0" quotePrefix="0" xfId="0">
      <alignment horizontal="center" vertical="center"/>
      <protection locked="1" hidden="1"/>
    </xf>
    <xf numFmtId="1" fontId="10" fillId="0" borderId="14" applyAlignment="1" applyProtection="1" pivotButton="0" quotePrefix="0" xfId="0">
      <alignment horizontal="center" vertical="center"/>
      <protection locked="1" hidden="1"/>
    </xf>
    <xf numFmtId="1" fontId="10" fillId="0" borderId="69" applyAlignment="1" applyProtection="1" pivotButton="0" quotePrefix="0" xfId="0">
      <alignment horizontal="center" vertical="center"/>
      <protection locked="1" hidden="1"/>
    </xf>
    <xf numFmtId="1" fontId="10" fillId="0" borderId="15" applyAlignment="1" applyProtection="1" pivotButton="0" quotePrefix="0" xfId="0">
      <alignment horizontal="center" vertical="center"/>
      <protection locked="1" hidden="1"/>
    </xf>
    <xf numFmtId="1" fontId="10" fillId="0" borderId="70" applyAlignment="1" applyProtection="1" pivotButton="0" quotePrefix="0" xfId="0">
      <alignment horizontal="center" vertical="center"/>
      <protection locked="1" hidden="1"/>
    </xf>
    <xf numFmtId="1" fontId="10" fillId="0" borderId="16" applyAlignment="1" applyProtection="1" pivotButton="0" quotePrefix="0" xfId="0">
      <alignment horizontal="center" vertical="center"/>
      <protection locked="1" hidden="1"/>
    </xf>
    <xf numFmtId="9" fontId="16" fillId="0" borderId="70" applyAlignment="1" applyProtection="1" pivotButton="0" quotePrefix="0" xfId="0">
      <alignment horizontal="center" vertical="center" wrapText="1"/>
      <protection locked="1" hidden="1"/>
    </xf>
    <xf numFmtId="9" fontId="16" fillId="0" borderId="16" applyAlignment="1" applyProtection="1" pivotButton="0" quotePrefix="0" xfId="0">
      <alignment horizontal="center" vertical="center" wrapText="1"/>
      <protection locked="1" hidden="1"/>
    </xf>
    <xf numFmtId="0" fontId="8" fillId="0" borderId="36" applyAlignment="1" applyProtection="1" pivotButton="0" quotePrefix="0" xfId="0">
      <alignment horizontal="center" vertical="center"/>
      <protection locked="1" hidden="1"/>
    </xf>
    <xf numFmtId="0" fontId="8" fillId="0" borderId="61"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13" fillId="0" borderId="0" applyAlignment="1" applyProtection="1" pivotButton="0" quotePrefix="0" xfId="0">
      <alignment horizontal="left" vertical="top" wrapText="1"/>
      <protection locked="1" hidden="1"/>
    </xf>
    <xf numFmtId="9" fontId="10" fillId="0" borderId="36" applyAlignment="1" applyProtection="1" pivotButton="0" quotePrefix="0" xfId="0">
      <alignment horizontal="center" vertical="center"/>
      <protection locked="1" hidden="1"/>
    </xf>
    <xf numFmtId="0" fontId="13" fillId="0" borderId="0" applyAlignment="1" applyProtection="1" pivotButton="0" quotePrefix="0" xfId="0">
      <alignment horizontal="right" vertical="center" wrapText="1"/>
      <protection locked="1" hidden="1"/>
    </xf>
    <xf numFmtId="0" fontId="8" fillId="0" borderId="68" applyAlignment="1" applyProtection="1" pivotButton="0" quotePrefix="0" xfId="0">
      <alignment horizontal="center" vertical="center" wrapText="1"/>
      <protection locked="1" hidden="1"/>
    </xf>
    <xf numFmtId="0" fontId="8" fillId="0" borderId="49" applyAlignment="1" applyProtection="1" pivotButton="0" quotePrefix="0" xfId="0">
      <alignment horizontal="center" vertical="center" wrapText="1"/>
      <protection locked="1" hidden="1"/>
    </xf>
    <xf numFmtId="0" fontId="8" fillId="0" borderId="35" applyAlignment="1" applyProtection="1" pivotButton="0" quotePrefix="0" xfId="0">
      <alignment horizontal="center" vertical="center" wrapText="1"/>
      <protection locked="1" hidden="1"/>
    </xf>
    <xf numFmtId="0" fontId="8" fillId="0" borderId="34" applyAlignment="1" applyProtection="1" pivotButton="0" quotePrefix="0" xfId="0">
      <alignment horizontal="center" vertical="center" wrapText="1"/>
      <protection locked="1" hidden="1"/>
    </xf>
    <xf numFmtId="0" fontId="17" fillId="0" borderId="0" applyAlignment="1" applyProtection="1" pivotButton="0" quotePrefix="0" xfId="0">
      <alignment horizontal="center"/>
      <protection locked="1" hidden="1"/>
    </xf>
    <xf numFmtId="0" fontId="6" fillId="0" borderId="51" applyAlignment="1" applyProtection="1" pivotButton="0" quotePrefix="0" xfId="0">
      <alignment horizontal="center" vertical="center"/>
      <protection locked="1" hidden="1"/>
    </xf>
    <xf numFmtId="0" fontId="6" fillId="0" borderId="52" applyAlignment="1" applyProtection="1" pivotButton="0" quotePrefix="0" xfId="0">
      <alignment horizontal="center" vertical="center"/>
      <protection locked="1" hidden="1"/>
    </xf>
    <xf numFmtId="0" fontId="6" fillId="0" borderId="50" applyAlignment="1" applyProtection="1" pivotButton="0" quotePrefix="0" xfId="0">
      <alignment horizontal="center" vertical="center" wrapText="1"/>
      <protection locked="1" hidden="1"/>
    </xf>
    <xf numFmtId="0" fontId="6" fillId="0" borderId="51" applyAlignment="1" applyProtection="1" pivotButton="0" quotePrefix="0" xfId="0">
      <alignment horizontal="center" vertical="center" wrapText="1"/>
      <protection locked="1" hidden="1"/>
    </xf>
    <xf numFmtId="0" fontId="6" fillId="0" borderId="5" applyAlignment="1" applyProtection="1" pivotButton="0" quotePrefix="0" xfId="0">
      <alignment horizontal="center" vertical="center"/>
      <protection locked="1" hidden="1"/>
    </xf>
    <xf numFmtId="0" fontId="6" fillId="0" borderId="4" applyAlignment="1" applyProtection="1" pivotButton="0" quotePrefix="0" xfId="0">
      <alignment horizontal="center" vertical="center"/>
      <protection locked="1" hidden="1"/>
    </xf>
    <xf numFmtId="0" fontId="6" fillId="0" borderId="18" applyAlignment="1" applyProtection="1" pivotButton="0" quotePrefix="0" xfId="0">
      <alignment horizontal="center" vertical="center"/>
      <protection locked="1" hidden="1"/>
    </xf>
    <xf numFmtId="0" fontId="6" fillId="0" borderId="17" applyAlignment="1" applyProtection="1" pivotButton="0" quotePrefix="0" xfId="0">
      <alignment horizontal="center" vertical="center"/>
      <protection locked="1" hidden="1"/>
    </xf>
    <xf numFmtId="9" fontId="16" fillId="0" borderId="59" applyAlignment="1" applyProtection="1" pivotButton="0" quotePrefix="0" xfId="0">
      <alignment horizontal="center" vertical="center" wrapText="1"/>
      <protection locked="1" hidden="1"/>
    </xf>
    <xf numFmtId="9" fontId="16" fillId="0" borderId="14" applyAlignment="1" applyProtection="1" pivotButton="0" quotePrefix="0" xfId="0">
      <alignment horizontal="center" vertical="center" wrapText="1"/>
      <protection locked="1" hidden="1"/>
    </xf>
    <xf numFmtId="9" fontId="16" fillId="0" borderId="69" applyAlignment="1" applyProtection="1" pivotButton="0" quotePrefix="0" xfId="0">
      <alignment horizontal="center" vertical="center" wrapText="1"/>
      <protection locked="1" hidden="1"/>
    </xf>
    <xf numFmtId="9" fontId="16" fillId="0" borderId="15" applyAlignment="1" applyProtection="1" pivotButton="0" quotePrefix="0" xfId="0">
      <alignment horizontal="center" vertical="center" wrapText="1"/>
      <protection locked="1" hidden="1"/>
    </xf>
    <xf numFmtId="9" fontId="10" fillId="0" borderId="3" applyAlignment="1" applyProtection="1" pivotButton="0" quotePrefix="0" xfId="0">
      <alignment horizontal="center" vertical="center"/>
      <protection locked="1" hidden="1"/>
    </xf>
    <xf numFmtId="9" fontId="10" fillId="0" borderId="67" applyAlignment="1" applyProtection="1" pivotButton="0" quotePrefix="0" xfId="0">
      <alignment horizontal="center" vertical="center"/>
      <protection locked="1" hidden="1"/>
    </xf>
    <xf numFmtId="0" fontId="6" fillId="0" borderId="154" applyAlignment="1" applyProtection="1" pivotButton="0" quotePrefix="0" xfId="0">
      <alignment horizontal="center" vertical="center" wrapText="1"/>
      <protection locked="1" hidden="1"/>
    </xf>
    <xf numFmtId="0" fontId="6" fillId="0" borderId="155" applyAlignment="1" applyProtection="1" pivotButton="0" quotePrefix="0" xfId="0">
      <alignment horizontal="center" vertical="center" wrapText="1"/>
      <protection locked="1" hidden="1"/>
    </xf>
    <xf numFmtId="0" fontId="6" fillId="0" borderId="156" applyAlignment="1" applyProtection="1" pivotButton="0" quotePrefix="0" xfId="0">
      <alignment horizontal="center" vertical="center" wrapText="1"/>
      <protection locked="1" hidden="1"/>
    </xf>
    <xf numFmtId="0" fontId="5" fillId="0" borderId="22" applyAlignment="1" applyProtection="1" pivotButton="0" quotePrefix="0" xfId="0">
      <alignment horizontal="center" vertical="center"/>
      <protection locked="1" hidden="1"/>
    </xf>
    <xf numFmtId="0" fontId="5" fillId="0" borderId="23" applyAlignment="1" applyProtection="1" pivotButton="0" quotePrefix="0" xfId="0">
      <alignment horizontal="center" vertical="center"/>
      <protection locked="1" hidden="1"/>
    </xf>
    <xf numFmtId="0" fontId="5" fillId="0" borderId="24" applyAlignment="1" applyProtection="1" pivotButton="0" quotePrefix="0" xfId="0">
      <alignment horizontal="center" vertical="center"/>
      <protection locked="1" hidden="1"/>
    </xf>
    <xf numFmtId="0" fontId="6" fillId="0" borderId="26" applyAlignment="1" applyProtection="1" pivotButton="0" quotePrefix="0" xfId="0">
      <alignment horizontal="center" vertical="center"/>
      <protection locked="1" hidden="1"/>
    </xf>
    <xf numFmtId="0" fontId="6" fillId="0" borderId="207" applyAlignment="1" applyProtection="1" pivotButton="0" quotePrefix="0" xfId="0">
      <alignment horizontal="center" vertical="center"/>
      <protection locked="1" hidden="1"/>
    </xf>
    <xf numFmtId="0" fontId="6" fillId="0" borderId="206" applyAlignment="1" applyProtection="1" pivotButton="0" quotePrefix="0" xfId="0">
      <alignment horizontal="center" vertical="center"/>
      <protection locked="1" hidden="1"/>
    </xf>
    <xf numFmtId="0" fontId="6" fillId="0" borderId="93" applyAlignment="1" applyProtection="1" pivotButton="0" quotePrefix="0" xfId="0">
      <alignment horizontal="center" vertical="center"/>
      <protection locked="1" hidden="1"/>
    </xf>
    <xf numFmtId="0" fontId="6" fillId="0" borderId="191" applyAlignment="1" applyProtection="1" pivotButton="0" quotePrefix="0" xfId="0">
      <alignment horizontal="center" vertical="center"/>
      <protection locked="1" hidden="1"/>
    </xf>
    <xf numFmtId="0" fontId="6" fillId="0" borderId="192" applyAlignment="1" applyProtection="1" pivotButton="0" quotePrefix="0" xfId="0">
      <alignment horizontal="center" vertical="center"/>
      <protection locked="1" hidden="1"/>
    </xf>
    <xf numFmtId="0" fontId="6" fillId="0" borderId="193" applyAlignment="1" applyProtection="1" pivotButton="0" quotePrefix="0" xfId="0">
      <alignment horizontal="center" vertical="center"/>
      <protection locked="1" hidden="1"/>
    </xf>
    <xf numFmtId="0" fontId="6" fillId="0" borderId="12" applyAlignment="1" applyProtection="1" pivotButton="0" quotePrefix="0" xfId="0">
      <alignment horizontal="center" vertical="center"/>
      <protection locked="1" hidden="1"/>
    </xf>
    <xf numFmtId="0" fontId="12" fillId="0" borderId="19" applyAlignment="1" applyProtection="1" pivotButton="0" quotePrefix="0" xfId="0">
      <alignment horizontal="center" vertical="top" wrapText="1"/>
      <protection locked="1" hidden="1"/>
    </xf>
    <xf numFmtId="0" fontId="12" fillId="0" borderId="20" applyAlignment="1" applyProtection="1" pivotButton="0" quotePrefix="0" xfId="0">
      <alignment horizontal="center" vertical="top" wrapText="1"/>
      <protection locked="1" hidden="1"/>
    </xf>
    <xf numFmtId="0" fontId="12" fillId="0" borderId="19" applyAlignment="1" applyProtection="1" pivotButton="0" quotePrefix="0" xfId="0">
      <alignment horizontal="center" vertical="center"/>
      <protection locked="1" hidden="1"/>
    </xf>
    <xf numFmtId="0" fontId="12" fillId="0" borderId="20" applyAlignment="1" applyProtection="1" pivotButton="0" quotePrefix="0" xfId="0">
      <alignment horizontal="center" vertical="center"/>
      <protection locked="1" hidden="1"/>
    </xf>
    <xf numFmtId="0" fontId="6" fillId="0" borderId="14" applyAlignment="1" applyProtection="1" pivotButton="0" quotePrefix="0" xfId="0">
      <alignment horizontal="center" vertical="center" wrapText="1"/>
      <protection locked="1" hidden="1"/>
    </xf>
    <xf numFmtId="0" fontId="6" fillId="0" borderId="15" applyAlignment="1" applyProtection="1" pivotButton="0" quotePrefix="0" xfId="0">
      <alignment horizontal="center" vertical="center" wrapText="1"/>
      <protection locked="1" hidden="1"/>
    </xf>
    <xf numFmtId="0" fontId="6" fillId="0" borderId="16" applyAlignment="1" applyProtection="1" pivotButton="0" quotePrefix="0" xfId="0">
      <alignment horizontal="center" vertical="center" wrapText="1"/>
      <protection locked="1" hidden="1"/>
    </xf>
    <xf numFmtId="0" fontId="19" fillId="0" borderId="209" applyAlignment="1" applyProtection="1" pivotButton="0" quotePrefix="0" xfId="1">
      <alignment horizontal="left" vertical="center"/>
      <protection locked="1" hidden="1"/>
    </xf>
    <xf numFmtId="0" fontId="19" fillId="0" borderId="193" applyAlignment="1" applyProtection="1" pivotButton="0" quotePrefix="0" xfId="1">
      <alignment horizontal="left" vertical="center"/>
      <protection locked="1" hidden="1"/>
    </xf>
    <xf numFmtId="0" fontId="19" fillId="0" borderId="60" applyAlignment="1" applyProtection="1" pivotButton="0" quotePrefix="0" xfId="1">
      <alignment horizontal="left" vertical="center"/>
      <protection locked="1" hidden="1"/>
    </xf>
    <xf numFmtId="0" fontId="19" fillId="0" borderId="219" applyAlignment="1" applyProtection="1" pivotButton="0" quotePrefix="0" xfId="1">
      <alignment horizontal="left" vertical="center"/>
      <protection locked="1" hidden="1"/>
    </xf>
    <xf numFmtId="0" fontId="19" fillId="0" borderId="135" applyAlignment="1" applyProtection="1" pivotButton="0" quotePrefix="0" xfId="1">
      <alignment horizontal="left" vertical="center"/>
      <protection locked="1" hidden="1"/>
    </xf>
    <xf numFmtId="0" fontId="19" fillId="0" borderId="136" applyAlignment="1" applyProtection="1" pivotButton="0" quotePrefix="0" xfId="1">
      <alignment horizontal="left" vertical="center"/>
      <protection locked="1" hidden="1"/>
    </xf>
    <xf numFmtId="0" fontId="6" fillId="0" borderId="231" applyAlignment="1" applyProtection="1" pivotButton="0" quotePrefix="0" xfId="0">
      <alignment horizontal="center" vertical="center"/>
      <protection locked="1" hidden="1"/>
    </xf>
    <xf numFmtId="0" fontId="6" fillId="0" borderId="232" applyAlignment="1" applyProtection="1" pivotButton="0" quotePrefix="0" xfId="0">
      <alignment horizontal="center" vertical="center"/>
      <protection locked="1" hidden="1"/>
    </xf>
    <xf numFmtId="0" fontId="19" fillId="0" borderId="5" applyAlignment="1" applyProtection="1" pivotButton="0" quotePrefix="0" xfId="0">
      <alignment horizontal="left" vertical="center"/>
      <protection locked="1" hidden="1"/>
    </xf>
    <xf numFmtId="0" fontId="19" fillId="0" borderId="13" applyAlignment="1" applyProtection="1" pivotButton="0" quotePrefix="0" xfId="0">
      <alignment horizontal="left" vertical="center"/>
      <protection locked="1" hidden="1"/>
    </xf>
    <xf numFmtId="0" fontId="19" fillId="0" borderId="165" applyAlignment="1" applyProtection="1" pivotButton="0" quotePrefix="0" xfId="1">
      <alignment horizontal="left" vertical="center"/>
      <protection locked="1" hidden="1"/>
    </xf>
    <xf numFmtId="0" fontId="19" fillId="0" borderId="8" applyAlignment="1" applyProtection="1" pivotButton="0" quotePrefix="0" xfId="1">
      <alignment horizontal="left" vertical="center"/>
      <protection locked="1" hidden="1"/>
    </xf>
    <xf numFmtId="0" fontId="2" fillId="9" borderId="9" applyAlignment="1" pivotButton="0" quotePrefix="0" xfId="0">
      <alignment horizontal="center"/>
    </xf>
    <xf numFmtId="0" fontId="2" fillId="9" borderId="10" applyAlignment="1" pivotButton="0" quotePrefix="0" xfId="0">
      <alignment horizontal="center"/>
    </xf>
    <xf numFmtId="0" fontId="2" fillId="9" borderId="11" applyAlignment="1" pivotButton="0" quotePrefix="0" xfId="0">
      <alignment horizontal="center"/>
    </xf>
    <xf numFmtId="0" fontId="2" fillId="10" borderId="9" applyAlignment="1" pivotButton="0" quotePrefix="0" xfId="0">
      <alignment horizontal="center"/>
    </xf>
    <xf numFmtId="0" fontId="2" fillId="10" borderId="10" applyAlignment="1" pivotButton="0" quotePrefix="0" xfId="0">
      <alignment horizontal="center"/>
    </xf>
    <xf numFmtId="0" fontId="2" fillId="10" borderId="11" applyAlignment="1" pivotButton="0" quotePrefix="0" xfId="0">
      <alignment horizontal="center"/>
    </xf>
    <xf numFmtId="0" fontId="2" fillId="11" borderId="9" applyAlignment="1" pivotButton="0" quotePrefix="0" xfId="0">
      <alignment horizontal="center"/>
    </xf>
    <xf numFmtId="0" fontId="2" fillId="11" borderId="10" applyAlignment="1" pivotButton="0" quotePrefix="0" xfId="0">
      <alignment horizontal="center"/>
    </xf>
    <xf numFmtId="0" fontId="2" fillId="11" borderId="11" applyAlignment="1" pivotButton="0" quotePrefix="0" xfId="0">
      <alignment horizontal="center"/>
    </xf>
    <xf numFmtId="0" fontId="0" fillId="0" borderId="0" applyAlignment="1" pivotButton="0" quotePrefix="0" xfId="0">
      <alignment horizontal="center"/>
    </xf>
    <xf numFmtId="0" fontId="0" fillId="0" borderId="236" applyProtection="1" pivotButton="0" quotePrefix="0" xfId="0">
      <protection locked="1" hidden="1"/>
    </xf>
    <xf numFmtId="0" fontId="0" fillId="0" borderId="237" applyProtection="1" pivotButton="0" quotePrefix="0" xfId="0">
      <protection locked="1" hidden="1"/>
    </xf>
    <xf numFmtId="0" fontId="2" fillId="0" borderId="233" applyAlignment="1" applyProtection="1" pivotButton="0" quotePrefix="0" xfId="0">
      <alignment horizontal="center"/>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26" fillId="0" borderId="233" applyAlignment="1" applyProtection="1" pivotButton="0" quotePrefix="0" xfId="0">
      <alignment horizontal="center" vertical="center"/>
      <protection locked="1" hidden="1"/>
    </xf>
    <xf numFmtId="0" fontId="0" fillId="0" borderId="146" pivotButton="0" quotePrefix="0" xfId="0"/>
    <xf numFmtId="0" fontId="0" fillId="0" borderId="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10" fillId="0" borderId="241" applyAlignment="1" applyProtection="1" pivotButton="0" quotePrefix="0" xfId="0">
      <alignment horizontal="right" vertical="center"/>
      <protection locked="1" hidden="1"/>
    </xf>
    <xf numFmtId="0" fontId="11" fillId="0" borderId="233" applyAlignment="1" applyProtection="1" pivotButton="0" quotePrefix="0" xfId="0">
      <alignment horizontal="center" vertical="center" wrapText="1"/>
      <protection locked="1" hidden="1"/>
    </xf>
    <xf numFmtId="0" fontId="12" fillId="0" borderId="233" applyAlignment="1" applyProtection="1" pivotButton="0" quotePrefix="0" xfId="0">
      <alignment horizontal="center" vertical="center"/>
      <protection locked="1" hidden="1"/>
    </xf>
    <xf numFmtId="0" fontId="12" fillId="0" borderId="279" applyAlignment="1" applyProtection="1" pivotButton="0" quotePrefix="0" xfId="0">
      <alignment horizontal="center" vertical="top" wrapText="1"/>
      <protection locked="1" hidden="1"/>
    </xf>
    <xf numFmtId="0" fontId="13" fillId="0" borderId="233" applyAlignment="1" applyProtection="1" pivotButton="0" quotePrefix="0" xfId="0">
      <alignment horizontal="center" vertical="center" wrapText="1"/>
      <protection locked="1" hidden="1"/>
    </xf>
    <xf numFmtId="164" fontId="5" fillId="0" borderId="83" applyAlignment="1" applyProtection="1" pivotButton="0" quotePrefix="0" xfId="0">
      <alignment horizontal="center" vertical="center"/>
      <protection locked="1" hidden="1"/>
    </xf>
    <xf numFmtId="164" fontId="5" fillId="0" borderId="175" applyAlignment="1" applyProtection="1" pivotButton="0" quotePrefix="0" xfId="0">
      <alignment horizontal="center" vertical="center"/>
      <protection locked="1" hidden="1"/>
    </xf>
    <xf numFmtId="164" fontId="5" fillId="0" borderId="103" applyAlignment="1" applyProtection="1" pivotButton="0" quotePrefix="0" xfId="0">
      <alignment horizontal="center" vertical="center"/>
      <protection locked="1" hidden="1"/>
    </xf>
    <xf numFmtId="164" fontId="5" fillId="0" borderId="56" applyAlignment="1" applyProtection="1" pivotButton="0" quotePrefix="0" xfId="0">
      <alignment horizontal="center" vertical="center"/>
      <protection locked="1" hidden="1"/>
    </xf>
    <xf numFmtId="164" fontId="5" fillId="0" borderId="82" applyAlignment="1" applyProtection="1" pivotButton="0" quotePrefix="0" xfId="0">
      <alignment horizontal="center" vertical="center"/>
      <protection locked="1" hidden="1"/>
    </xf>
    <xf numFmtId="164" fontId="5" fillId="0" borderId="95" applyAlignment="1" applyProtection="1" pivotButton="0" quotePrefix="0" xfId="0">
      <alignment horizontal="center" vertical="center"/>
      <protection locked="1" hidden="1"/>
    </xf>
    <xf numFmtId="165" fontId="13" fillId="0" borderId="11" applyAlignment="1" applyProtection="1" pivotButton="0" quotePrefix="0" xfId="0">
      <alignment horizontal="center" vertical="center"/>
      <protection locked="1" hidden="1"/>
    </xf>
    <xf numFmtId="165" fontId="13" fillId="0" borderId="9" applyAlignment="1" applyProtection="1" pivotButton="0" quotePrefix="0" xfId="0">
      <alignment horizontal="center" vertical="center"/>
      <protection locked="1" hidden="1"/>
    </xf>
    <xf numFmtId="165" fontId="13" fillId="0" borderId="25" applyAlignment="1" applyProtection="1" pivotButton="0" quotePrefix="0" xfId="0">
      <alignment horizontal="center" vertical="center"/>
      <protection locked="1" hidden="1"/>
    </xf>
    <xf numFmtId="0" fontId="19" fillId="0" borderId="255" applyAlignment="1" applyProtection="1" pivotButton="0" quotePrefix="0" xfId="1">
      <alignment horizontal="left" vertical="center"/>
      <protection locked="1" hidden="1"/>
    </xf>
    <xf numFmtId="0" fontId="0" fillId="0" borderId="26" applyProtection="1" pivotButton="0" quotePrefix="0" xfId="0">
      <protection locked="1" hidden="1"/>
    </xf>
    <xf numFmtId="0" fontId="0" fillId="0" borderId="238" applyProtection="1" pivotButton="0" quotePrefix="0" xfId="0">
      <protection locked="1" hidden="1"/>
    </xf>
    <xf numFmtId="0" fontId="6" fillId="0" borderId="249" applyAlignment="1" applyProtection="1" pivotButton="0" quotePrefix="0" xfId="0">
      <alignment horizontal="center" vertical="center"/>
      <protection locked="1" hidden="1"/>
    </xf>
    <xf numFmtId="0" fontId="0" fillId="0" borderId="249" applyProtection="1" pivotButton="0" quotePrefix="0" xfId="0">
      <protection locked="1" hidden="1"/>
    </xf>
    <xf numFmtId="0" fontId="19" fillId="0" borderId="253" applyAlignment="1" applyProtection="1" pivotButton="0" quotePrefix="0" xfId="1">
      <alignment horizontal="left" vertical="center"/>
      <protection locked="1" hidden="1"/>
    </xf>
    <xf numFmtId="0" fontId="0" fillId="0" borderId="254" applyProtection="1" pivotButton="0" quotePrefix="0" xfId="0">
      <protection locked="1" hidden="1"/>
    </xf>
    <xf numFmtId="0" fontId="0" fillId="0" borderId="34" applyProtection="1" pivotButton="0" quotePrefix="0" xfId="0">
      <protection locked="1" hidden="1"/>
    </xf>
    <xf numFmtId="0" fontId="4" fillId="0" borderId="274" applyAlignment="1" applyProtection="1" pivotButton="0" quotePrefix="0" xfId="0">
      <alignment horizontal="center" vertical="center"/>
      <protection locked="1" hidden="1"/>
    </xf>
    <xf numFmtId="0" fontId="0" fillId="0" borderId="276" applyProtection="1" pivotButton="0" quotePrefix="0" xfId="0">
      <protection locked="1" hidden="1"/>
    </xf>
    <xf numFmtId="0" fontId="0" fillId="0" borderId="162" applyProtection="1" pivotButton="0" quotePrefix="0" xfId="0">
      <protection locked="1" hidden="1"/>
    </xf>
    <xf numFmtId="0" fontId="4" fillId="3" borderId="280" applyAlignment="1" applyProtection="1" pivotButton="0" quotePrefix="0" xfId="0">
      <alignment horizontal="center" vertical="center" wrapText="1"/>
      <protection locked="1" hidden="1"/>
    </xf>
    <xf numFmtId="0" fontId="0" fillId="0" borderId="268" applyProtection="1" pivotButton="0" quotePrefix="0" xfId="0">
      <protection locked="1" hidden="1"/>
    </xf>
    <xf numFmtId="0" fontId="0" fillId="0" borderId="149" applyProtection="1" pivotButton="0" quotePrefix="0" xfId="0">
      <protection locked="1" hidden="1"/>
    </xf>
    <xf numFmtId="0" fontId="0" fillId="0" borderId="257" applyProtection="1" pivotButton="0" quotePrefix="0" xfId="0">
      <protection locked="1" hidden="1"/>
    </xf>
    <xf numFmtId="0" fontId="0" fillId="0" borderId="281" applyProtection="1" pivotButton="0" quotePrefix="0" xfId="0">
      <protection locked="1" hidden="1"/>
    </xf>
    <xf numFmtId="0" fontId="0" fillId="0" borderId="53" applyProtection="1" pivotButton="0" quotePrefix="0" xfId="0">
      <protection locked="1" hidden="1"/>
    </xf>
    <xf numFmtId="0" fontId="19" fillId="0" borderId="271" applyAlignment="1" applyProtection="1" pivotButton="0" quotePrefix="0" xfId="1">
      <alignment horizontal="left" vertical="center"/>
      <protection locked="1" hidden="1"/>
    </xf>
    <xf numFmtId="0" fontId="4" fillId="4" borderId="280" applyAlignment="1" applyProtection="1" pivotButton="0" quotePrefix="0" xfId="0">
      <alignment horizontal="center" vertical="center" wrapText="1"/>
      <protection locked="1" hidden="1"/>
    </xf>
    <xf numFmtId="0" fontId="19" fillId="0" borderId="272" applyAlignment="1" applyProtection="1" pivotButton="0" quotePrefix="0" xfId="1">
      <alignment horizontal="left" vertical="center"/>
      <protection locked="1" hidden="1"/>
    </xf>
    <xf numFmtId="0" fontId="0" fillId="0" borderId="57" applyProtection="1" pivotButton="0" quotePrefix="0" xfId="0">
      <protection locked="1" hidden="1"/>
    </xf>
    <xf numFmtId="0" fontId="19" fillId="0" borderId="24" applyAlignment="1" applyProtection="1" pivotButton="0" quotePrefix="0" xfId="1">
      <alignment horizontal="left" vertical="center"/>
      <protection locked="1" hidden="1"/>
    </xf>
    <xf numFmtId="0" fontId="4" fillId="6" borderId="282" applyAlignment="1" applyProtection="1" pivotButton="0" quotePrefix="0" xfId="0">
      <alignment horizontal="center" vertical="center" wrapText="1"/>
      <protection locked="1" hidden="1"/>
    </xf>
    <xf numFmtId="0" fontId="4" fillId="8" borderId="280" applyAlignment="1" applyProtection="1" pivotButton="0" quotePrefix="0" xfId="0">
      <alignment horizontal="center" vertical="center" wrapText="1"/>
      <protection locked="1" hidden="1"/>
    </xf>
    <xf numFmtId="0" fontId="4" fillId="5" borderId="283" applyAlignment="1" applyProtection="1" pivotButton="0" quotePrefix="0" xfId="0">
      <alignment horizontal="center" vertical="center"/>
      <protection locked="1" hidden="1"/>
    </xf>
    <xf numFmtId="0" fontId="0" fillId="0" borderId="170" applyProtection="1" pivotButton="0" quotePrefix="0" xfId="0">
      <protection locked="1" hidden="1"/>
    </xf>
    <xf numFmtId="0" fontId="4" fillId="7" borderId="285" applyAlignment="1" applyProtection="1" pivotButton="0" quotePrefix="0" xfId="0">
      <alignment horizontal="center" vertical="center"/>
      <protection locked="1" hidden="1"/>
    </xf>
    <xf numFmtId="0" fontId="0" fillId="0" borderId="285" applyProtection="1" pivotButton="0" quotePrefix="0" xfId="0">
      <protection locked="1" hidden="1"/>
    </xf>
    <xf numFmtId="0" fontId="0" fillId="0" borderId="146" applyProtection="1" pivotButton="0" quotePrefix="0" xfId="0">
      <protection locked="1" hidden="1"/>
    </xf>
    <xf numFmtId="0" fontId="25" fillId="3" borderId="277" applyAlignment="1" applyProtection="1" pivotButton="0" quotePrefix="0" xfId="0">
      <alignment horizontal="center" vertical="center"/>
      <protection locked="1" hidden="1"/>
    </xf>
    <xf numFmtId="0" fontId="0" fillId="0" borderId="278" applyProtection="1" pivotButton="0" quotePrefix="0" xfId="0">
      <protection locked="1" hidden="1"/>
    </xf>
    <xf numFmtId="0" fontId="0" fillId="0" borderId="115" applyProtection="1" pivotButton="0" quotePrefix="0" xfId="0">
      <protection locked="1" hidden="1"/>
    </xf>
    <xf numFmtId="0" fontId="6" fillId="0" borderId="254" applyAlignment="1" applyProtection="1" pivotButton="0" quotePrefix="0" xfId="0">
      <alignment horizontal="center" vertical="center"/>
      <protection locked="1" hidden="1"/>
    </xf>
    <xf numFmtId="0" fontId="19" fillId="0" borderId="273" applyAlignment="1" applyProtection="1" pivotButton="0" quotePrefix="0" xfId="0">
      <alignment horizontal="left" vertical="center"/>
      <protection locked="1" hidden="1"/>
    </xf>
    <xf numFmtId="0" fontId="0" fillId="0" borderId="136" applyProtection="1" pivotButton="0" quotePrefix="0" xfId="0">
      <protection locked="1" hidden="1"/>
    </xf>
    <xf numFmtId="0" fontId="12" fillId="0" borderId="264" applyAlignment="1" applyProtection="1" pivotButton="0" quotePrefix="0" xfId="0">
      <alignment horizontal="center" vertical="center"/>
      <protection locked="1" hidden="1"/>
    </xf>
    <xf numFmtId="0" fontId="0" fillId="0" borderId="51" applyProtection="1" pivotButton="0" quotePrefix="0" xfId="0">
      <protection locked="1" hidden="1"/>
    </xf>
    <xf numFmtId="0" fontId="0" fillId="0" borderId="52" applyProtection="1" pivotButton="0" quotePrefix="0" xfId="0">
      <protection locked="1" hidden="1"/>
    </xf>
    <xf numFmtId="165" fontId="9" fillId="0" borderId="52" applyAlignment="1" applyProtection="1" pivotButton="0" quotePrefix="0" xfId="0">
      <alignment horizontal="center" vertical="center"/>
      <protection locked="1" hidden="1"/>
    </xf>
    <xf numFmtId="165" fontId="9" fillId="0" borderId="51" applyAlignment="1" applyProtection="1" pivotButton="0" quotePrefix="0" xfId="0">
      <alignment horizontal="center" vertical="center"/>
      <protection locked="1" hidden="1"/>
    </xf>
    <xf numFmtId="0" fontId="19" fillId="0" borderId="252" applyAlignment="1" applyProtection="1" pivotButton="0" quotePrefix="0" xfId="1">
      <alignment horizontal="left" vertical="center"/>
      <protection locked="1" hidden="1"/>
    </xf>
    <xf numFmtId="0" fontId="19" fillId="0" borderId="263" applyAlignment="1" applyProtection="1" pivotButton="0" quotePrefix="0" xfId="1">
      <alignment horizontal="left" vertical="center"/>
      <protection locked="1" hidden="1"/>
    </xf>
    <xf numFmtId="0" fontId="0" fillId="0" borderId="93" applyProtection="1" pivotButton="0" quotePrefix="0" xfId="0">
      <protection locked="1" hidden="1"/>
    </xf>
    <xf numFmtId="0" fontId="0" fillId="0" borderId="266" applyProtection="1" pivotButton="0" quotePrefix="0" xfId="0">
      <protection locked="1" hidden="1"/>
    </xf>
    <xf numFmtId="0" fontId="0" fillId="0" borderId="267" applyProtection="1" pivotButton="0" quotePrefix="0" xfId="0">
      <protection locked="1" hidden="1"/>
    </xf>
    <xf numFmtId="0" fontId="0" fillId="0" borderId="269" applyProtection="1" pivotButton="0" quotePrefix="0" xfId="0">
      <protection locked="1" hidden="1"/>
    </xf>
    <xf numFmtId="0" fontId="6" fillId="0" borderId="55" applyAlignment="1" applyProtection="1" pivotButton="0" quotePrefix="0" xfId="0">
      <alignment horizontal="center" vertical="center"/>
      <protection locked="1" hidden="1"/>
    </xf>
    <xf numFmtId="0" fontId="4" fillId="0" borderId="233" applyAlignment="1" applyProtection="1" pivotButton="0" quotePrefix="0" xfId="0">
      <alignment horizontal="center" vertical="center"/>
      <protection locked="1" hidden="1"/>
    </xf>
    <xf numFmtId="0" fontId="4" fillId="0" borderId="9" applyAlignment="1" applyProtection="1" pivotButton="0" quotePrefix="0" xfId="0">
      <alignment horizontal="right" vertical="center" wrapText="1"/>
      <protection locked="1" hidden="1"/>
    </xf>
    <xf numFmtId="0" fontId="24" fillId="0" borderId="11" applyAlignment="1" applyProtection="1" pivotButton="0" quotePrefix="0" xfId="0">
      <alignment horizontal="center" vertical="center"/>
      <protection locked="1" hidden="1"/>
    </xf>
    <xf numFmtId="0" fontId="0" fillId="0" borderId="63" applyProtection="1" pivotButton="0" quotePrefix="0" xfId="0">
      <protection locked="1" hidden="1"/>
    </xf>
    <xf numFmtId="0" fontId="6" fillId="0" borderId="241" applyAlignment="1" applyProtection="1" pivotButton="0" quotePrefix="0" xfId="0">
      <alignment horizontal="center" vertical="center" wrapText="1"/>
      <protection locked="1" hidden="1"/>
    </xf>
    <xf numFmtId="0" fontId="0" fillId="0" borderId="5" applyProtection="1" pivotButton="0" quotePrefix="0" xfId="0">
      <protection locked="1" hidden="1"/>
    </xf>
    <xf numFmtId="0" fontId="8" fillId="0" borderId="261" applyAlignment="1" applyProtection="1" pivotButton="0" quotePrefix="0" xfId="0">
      <alignment horizontal="center" vertical="center"/>
      <protection locked="1" hidden="1"/>
    </xf>
    <xf numFmtId="0" fontId="0" fillId="0" borderId="35" applyProtection="1" pivotButton="0" quotePrefix="0" xfId="0">
      <protection locked="1" hidden="1"/>
    </xf>
    <xf numFmtId="0" fontId="0" fillId="0" borderId="262" applyProtection="1" pivotButton="0" quotePrefix="0" xfId="0">
      <protection locked="1" hidden="1"/>
    </xf>
    <xf numFmtId="0" fontId="0" fillId="0" borderId="15" applyProtection="1" pivotButton="0" quotePrefix="0" xfId="0">
      <protection locked="1" hidden="1"/>
    </xf>
    <xf numFmtId="0" fontId="0" fillId="0" borderId="16" applyProtection="1" pivotButton="0" quotePrefix="0" xfId="0">
      <protection locked="1" hidden="1"/>
    </xf>
    <xf numFmtId="0" fontId="0" fillId="0" borderId="49" applyProtection="1" pivotButton="0" quotePrefix="0" xfId="0">
      <protection locked="1" hidden="1"/>
    </xf>
    <xf numFmtId="0" fontId="0" fillId="0" borderId="256" applyProtection="1" pivotButton="0" quotePrefix="0" xfId="0">
      <protection locked="1" hidden="1"/>
    </xf>
    <xf numFmtId="0" fontId="0" fillId="0" borderId="258" applyProtection="1" pivotButton="0" quotePrefix="0" xfId="0">
      <protection locked="1" hidden="1"/>
    </xf>
    <xf numFmtId="0" fontId="0" fillId="0" borderId="14" applyProtection="1" pivotButton="0" quotePrefix="0" xfId="0">
      <protection locked="1" hidden="1"/>
    </xf>
    <xf numFmtId="0" fontId="0" fillId="0" borderId="248" applyProtection="1" pivotButton="0" quotePrefix="0" xfId="0">
      <protection locked="1" hidden="1"/>
    </xf>
    <xf numFmtId="0" fontId="8" fillId="0" borderId="45" applyAlignment="1" applyProtection="1" pivotButton="0" quotePrefix="0" xfId="0">
      <alignment horizontal="center" vertical="center" wrapText="1"/>
      <protection locked="1" hidden="1"/>
    </xf>
    <xf numFmtId="9" fontId="16" fillId="0" borderId="36" applyAlignment="1" applyProtection="1" pivotButton="0" quotePrefix="0" xfId="0">
      <alignment horizontal="center" vertical="center" wrapText="1"/>
      <protection locked="1" hidden="1"/>
    </xf>
    <xf numFmtId="9" fontId="16" fillId="0" borderId="61" applyAlignment="1" applyProtection="1" pivotButton="0" quotePrefix="0" xfId="0">
      <alignment horizontal="center" vertical="center" wrapText="1"/>
      <protection locked="1" hidden="1"/>
    </xf>
    <xf numFmtId="9" fontId="16" fillId="0" borderId="259" applyAlignment="1" applyProtection="1" pivotButton="0" quotePrefix="0" xfId="0">
      <alignment horizontal="center" vertical="center" wrapText="1"/>
      <protection locked="1" hidden="1"/>
    </xf>
    <xf numFmtId="0" fontId="0" fillId="0" borderId="17" applyProtection="1" pivotButton="0" quotePrefix="0" xfId="0">
      <protection locked="1" hidden="1"/>
    </xf>
    <xf numFmtId="1" fontId="10" fillId="0" borderId="36" applyAlignment="1" applyProtection="1" pivotButton="0" quotePrefix="0" xfId="0">
      <alignment horizontal="center" vertical="center"/>
      <protection locked="1" hidden="1"/>
    </xf>
    <xf numFmtId="1" fontId="10" fillId="0" borderId="61" applyAlignment="1" applyProtection="1" pivotButton="0" quotePrefix="0" xfId="0">
      <alignment horizontal="center" vertical="center"/>
      <protection locked="1" hidden="1"/>
    </xf>
    <xf numFmtId="1" fontId="10" fillId="0" borderId="259" applyAlignment="1" applyProtection="1" pivotButton="0" quotePrefix="0" xfId="0">
      <alignment horizontal="center" vertical="center"/>
      <protection locked="1" hidden="1"/>
    </xf>
    <xf numFmtId="0" fontId="6" fillId="0" borderId="241" applyAlignment="1" applyProtection="1" pivotButton="0" quotePrefix="0" xfId="0">
      <alignment horizontal="center" vertical="center"/>
      <protection locked="1" hidden="1"/>
    </xf>
    <xf numFmtId="0" fontId="6" fillId="0" borderId="242" applyAlignment="1" applyProtection="1" pivotButton="0" quotePrefix="0" xfId="0">
      <alignment horizontal="center" vertical="center"/>
      <protection locked="1" hidden="1"/>
    </xf>
    <xf numFmtId="0" fontId="0" fillId="0" borderId="243" applyProtection="1" pivotButton="0" quotePrefix="0" xfId="0">
      <protection locked="1" hidden="1"/>
    </xf>
    <xf numFmtId="0" fontId="12" fillId="0" borderId="11" applyAlignment="1" applyProtection="1" pivotButton="0" quotePrefix="0" xfId="0">
      <alignment horizontal="center" vertical="top" wrapText="1"/>
      <protection locked="1" hidden="1"/>
    </xf>
    <xf numFmtId="0" fontId="0" fillId="0" borderId="192" applyProtection="1" pivotButton="0" quotePrefix="0" xfId="0">
      <protection locked="1" hidden="1"/>
    </xf>
    <xf numFmtId="0" fontId="0" fillId="0" borderId="193" applyProtection="1" pivotButton="0" quotePrefix="0" xfId="0">
      <protection locked="1" hidden="1"/>
    </xf>
    <xf numFmtId="165" fontId="9" fillId="0" borderId="20" applyAlignment="1" applyProtection="1" pivotButton="0" quotePrefix="0" xfId="0">
      <alignment horizontal="center" vertical="center"/>
      <protection locked="1" hidden="1"/>
    </xf>
    <xf numFmtId="165" fontId="9" fillId="0" borderId="19" applyAlignment="1" applyProtection="1" pivotButton="0" quotePrefix="0" xfId="0">
      <alignment horizontal="center" vertical="center"/>
      <protection locked="1" hidden="1"/>
    </xf>
    <xf numFmtId="0" fontId="0" fillId="0" borderId="206" applyProtection="1" pivotButton="0" quotePrefix="0" xfId="0">
      <protection locked="1" hidden="1"/>
    </xf>
    <xf numFmtId="0" fontId="0" fillId="0" borderId="287" applyProtection="1" pivotButton="0" quotePrefix="0" xfId="0">
      <protection locked="1" hidden="1"/>
    </xf>
    <xf numFmtId="0" fontId="19" fillId="0" borderId="288" applyAlignment="1" applyProtection="1" pivotButton="0" quotePrefix="0" xfId="1">
      <alignment horizontal="left" vertical="center"/>
      <protection locked="1" hidden="1"/>
    </xf>
    <xf numFmtId="0" fontId="19" fillId="0" borderId="273" applyAlignment="1" applyProtection="1" pivotButton="0" quotePrefix="0" xfId="1">
      <alignment horizontal="left" vertical="center"/>
      <protection locked="1" hidden="1"/>
    </xf>
    <xf numFmtId="0" fontId="19" fillId="0" borderId="289" applyAlignment="1" applyProtection="1" pivotButton="0" quotePrefix="0" xfId="1">
      <alignment horizontal="left" vertical="center"/>
      <protection locked="1" hidden="1"/>
    </xf>
    <xf numFmtId="0" fontId="0" fillId="0" borderId="219" applyProtection="1" pivotButton="0" quotePrefix="0" xfId="0">
      <protection locked="1" hidden="1"/>
    </xf>
    <xf numFmtId="0" fontId="19" fillId="0" borderId="271" applyAlignment="1" applyProtection="1" pivotButton="0" quotePrefix="0" xfId="0">
      <alignment horizontal="left" vertical="center"/>
      <protection locked="1" hidden="1"/>
    </xf>
    <xf numFmtId="0" fontId="0" fillId="0" borderId="231" applyProtection="1" pivotButton="0" quotePrefix="0" xfId="0">
      <protection locked="1" hidden="1"/>
    </xf>
    <xf numFmtId="0" fontId="0" fillId="0" borderId="232" applyProtection="1" pivotButton="0" quotePrefix="0" xfId="0">
      <protection locked="1" hidden="1"/>
    </xf>
    <xf numFmtId="0" fontId="19" fillId="0" borderId="290" applyAlignment="1" applyProtection="1" pivotButton="0" quotePrefix="0" xfId="1">
      <alignment horizontal="left" vertical="center"/>
      <protection locked="1" hidden="1"/>
    </xf>
    <xf numFmtId="0" fontId="2" fillId="9" borderId="233" applyAlignment="1" pivotButton="0" quotePrefix="0" xfId="0">
      <alignment horizontal="center"/>
    </xf>
    <xf numFmtId="0" fontId="0" fillId="0" borderId="10" pivotButton="0" quotePrefix="0" xfId="0"/>
    <xf numFmtId="0" fontId="0" fillId="0" borderId="11" pivotButton="0" quotePrefix="0" xfId="0"/>
    <xf numFmtId="0" fontId="2" fillId="11" borderId="233" applyAlignment="1" pivotButton="0" quotePrefix="0" xfId="0">
      <alignment horizontal="center"/>
    </xf>
    <xf numFmtId="0" fontId="2" fillId="10" borderId="233" applyAlignment="1" pivotButton="0" quotePrefix="0" xfId="0">
      <alignment horizontal="center"/>
    </xf>
  </cellXfs>
  <cellStyles count="3">
    <cellStyle name="Normal" xfId="0" builtinId="0"/>
    <cellStyle name="Normal 2" xfId="1"/>
    <cellStyle name="Normal 3" xfId="2"/>
  </cellStyles>
  <dxfs count="415">
    <dxf>
      <fill>
        <patternFill>
          <bgColor theme="5" tint="0.5999633777886288"/>
        </patternFill>
      </fill>
    </dxf>
    <dxf>
      <fill>
        <patternFill>
          <bgColor theme="3" tint="0.5999633777886288"/>
        </patternFill>
      </fill>
    </dxf>
    <dxf>
      <fill>
        <patternFill>
          <bgColor theme="5"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rgb="FFFF7C80"/>
        </patternFill>
      </fill>
    </dxf>
    <dxf>
      <fill>
        <patternFill>
          <bgColor rgb="FFFFFFFF"/>
        </patternFill>
      </fill>
    </dxf>
    <dxf>
      <fill>
        <patternFill>
          <bgColor theme="0" tint="-0.0499893185216834"/>
        </patternFill>
      </fill>
    </dxf>
    <dxf>
      <fill>
        <patternFill>
          <bgColor theme="3" tint="0.3999450666829432"/>
        </patternFill>
      </fill>
    </dxf>
    <dxf>
      <fill>
        <patternFill>
          <bgColor theme="0"/>
        </patternFill>
      </fill>
    </dxf>
    <dxf>
      <fill>
        <patternFill>
          <bgColor theme="3" tint="0.3999450666829432"/>
        </patternFill>
      </fill>
    </dxf>
    <dxf>
      <fill>
        <patternFill>
          <bgColor theme="0"/>
        </patternFill>
      </fill>
    </dxf>
    <dxf>
      <fill>
        <patternFill>
          <bgColor theme="3" tint="0.5999633777886288"/>
        </patternFill>
      </fill>
    </dxf>
    <dxf>
      <fill>
        <patternFill>
          <bgColor theme="3" tint="0.5999633777886288"/>
        </patternFill>
      </fill>
    </dxf>
    <dxf>
      <fill>
        <patternFill>
          <bgColor rgb="FFFFFFFF"/>
        </patternFill>
      </fill>
    </dxf>
    <dxf>
      <fill>
        <patternFill patternType="solid">
          <fgColor auto="1"/>
          <bgColor rgb="FFFFFFFF"/>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3" tint="0.5999633777886288"/>
        </patternFill>
      </fill>
    </dxf>
    <dxf>
      <fill>
        <patternFill>
          <bgColor theme="5" tint="0.3999450666829432"/>
        </patternFill>
      </fill>
    </dxf>
    <dxf>
      <fill>
        <patternFill>
          <bgColor theme="5" tint="0.3999450666829432"/>
        </patternFill>
      </fill>
    </dxf>
    <dxf>
      <fill>
        <patternFill>
          <bgColor theme="3" tint="0.5999633777886288"/>
        </patternFill>
      </fill>
    </dxf>
    <dxf>
      <fill>
        <patternFill>
          <bgColor theme="3" tint="0.5999633777886288"/>
        </patternFill>
      </fill>
    </dxf>
    <dxf>
      <fill>
        <patternFill>
          <bgColor theme="3" tint="0.5999633777886288"/>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_rels/drawing11.xml.rels><Relationships xmlns="http://schemas.openxmlformats.org/package/2006/relationships"><Relationship Type="http://schemas.openxmlformats.org/officeDocument/2006/relationships/image" Target="/xl/media/image1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47623</colOff>
      <row>0</row>
      <rowOff>23812</rowOff>
    </from>
    <ext cx="1547815" cy="1542740"/>
    <pic>
      <nvPicPr>
        <cNvPr id="4" name="Picture 3" descr="deped seal.png"/>
        <cNvPicPr>
          <a:picLocks noChangeAspect="1"/>
        </cNvPicPr>
      </nvPicPr>
      <blipFill>
        <a:blip cstate="print" r:embed="rId1"/>
        <a:srcRect l="5389" t="5090" r="3293" b="3892"/>
        <a:stretch>
          <a:fillRect/>
        </a:stretch>
      </blipFill>
      <spPr>
        <a:xfrm>
          <a:off x="47623" y="23812"/>
          <a:ext cx="1547815" cy="154274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_rels/sheet12.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drawing" Target="/xl/drawings/drawing11.xml" Id="rId1" /></Relationships>
</file>

<file path=xl/worksheets/sheet1.xml><?xml version="1.0" encoding="utf-8"?>
<worksheet xmlns="http://schemas.openxmlformats.org/spreadsheetml/2006/main">
  <sheetPr>
    <outlinePr summaryBelow="1" summaryRight="1"/>
    <pageSetUpPr/>
  </sheetPr>
  <dimension ref="A1:Q225"/>
  <sheetViews>
    <sheetView tabSelected="1" workbookViewId="0">
      <selection activeCell="B5" sqref="B5:E5"/>
    </sheetView>
  </sheetViews>
  <sheetFormatPr baseColWidth="8" defaultRowHeight="15"/>
  <cols>
    <col width="4.7109375" customWidth="1" style="565" min="1" max="1"/>
    <col width="9.140625" customWidth="1" style="565" min="2" max="5"/>
    <col width="4.7109375" customWidth="1" style="565" min="6" max="6"/>
    <col width="9.140625" customWidth="1" style="565" min="7" max="10"/>
    <col hidden="1" width="18.140625" customWidth="1" style="565" min="11" max="11"/>
    <col hidden="1" width="13" customWidth="1" style="565" min="12" max="14"/>
    <col width="14.7109375" customWidth="1" style="565" min="15" max="15"/>
    <col width="14.42578125" customWidth="1" style="565" min="16" max="16"/>
    <col width="34.42578125" customWidth="1" style="565" min="17" max="17"/>
    <col width="9.140625" customWidth="1" style="565" min="18" max="16384"/>
  </cols>
  <sheetData>
    <row r="1">
      <c r="A1" s="482" t="n"/>
      <c r="B1" s="565" t="n"/>
      <c r="C1" s="565" t="n"/>
      <c r="D1" s="565" t="n"/>
      <c r="E1" s="565" t="n"/>
      <c r="F1" s="565" t="n"/>
      <c r="G1" s="565" t="n"/>
      <c r="H1" s="565" t="n"/>
      <c r="I1" s="565" t="n"/>
      <c r="J1" s="565" t="n"/>
    </row>
    <row r="2">
      <c r="A2" s="482" t="n"/>
      <c r="B2" s="565" t="n"/>
      <c r="C2" s="565" t="n"/>
      <c r="D2" s="565" t="n"/>
      <c r="E2" s="565" t="n"/>
      <c r="F2" s="565" t="n"/>
      <c r="G2" s="565" t="n"/>
      <c r="H2" s="565" t="n"/>
      <c r="I2" s="565" t="n"/>
      <c r="J2" s="565" t="n"/>
    </row>
    <row r="3" ht="19.5" customHeight="1" s="335" thickBot="1">
      <c r="A3" s="463" t="inlineStr">
        <is>
          <t>NAMES</t>
        </is>
      </c>
      <c r="B3" s="565" t="n"/>
      <c r="C3" s="565" t="n"/>
      <c r="D3" s="565" t="n"/>
      <c r="E3" s="565" t="n"/>
      <c r="F3" s="565" t="n"/>
      <c r="G3" s="565" t="n"/>
      <c r="H3" s="565" t="n"/>
      <c r="I3" s="565" t="n"/>
      <c r="J3" s="565" t="n"/>
      <c r="L3" s="463" t="inlineStr">
        <is>
          <t>INFORMATION</t>
        </is>
      </c>
      <c r="M3" s="565" t="n"/>
      <c r="N3" s="565" t="n"/>
      <c r="O3" s="565" t="n"/>
      <c r="P3" s="565" t="n"/>
      <c r="Q3" s="565" t="n"/>
    </row>
    <row r="4" ht="19.5" customHeight="1" s="335" thickBot="1">
      <c r="A4" s="464" t="inlineStr">
        <is>
          <t>Boys</t>
        </is>
      </c>
      <c r="B4" s="729" t="n"/>
      <c r="C4" s="729" t="n"/>
      <c r="D4" s="729" t="n"/>
      <c r="E4" s="730" t="n"/>
      <c r="F4" s="731" t="inlineStr">
        <is>
          <t>Girls</t>
        </is>
      </c>
      <c r="G4" s="732" t="n"/>
      <c r="H4" s="732" t="n"/>
      <c r="I4" s="732" t="n"/>
      <c r="J4" s="733" t="n"/>
      <c r="L4" s="465" t="inlineStr">
        <is>
          <t>SCHOOL ID</t>
        </is>
      </c>
      <c r="M4" s="565" t="n"/>
      <c r="N4" s="565" t="n"/>
      <c r="O4" s="565" t="n"/>
      <c r="P4" s="566" t="n"/>
      <c r="Q4" s="454" t="n"/>
    </row>
    <row r="5" ht="20.1" customFormat="1" customHeight="1" s="458" thickBot="1">
      <c r="A5" s="457" t="n">
        <v>1</v>
      </c>
      <c r="B5" s="734" t="n"/>
      <c r="C5" s="732" t="n"/>
      <c r="D5" s="732" t="n"/>
      <c r="E5" s="733" t="n"/>
      <c r="F5" s="457" t="n">
        <v>1</v>
      </c>
      <c r="G5" s="734" t="n"/>
      <c r="H5" s="732" t="n"/>
      <c r="I5" s="732" t="n"/>
      <c r="J5" s="733" t="n"/>
      <c r="L5" s="470" t="inlineStr">
        <is>
          <t>SCHOOL YEAR</t>
        </is>
      </c>
      <c r="M5" s="565" t="n"/>
      <c r="N5" s="565" t="n"/>
      <c r="O5" s="565" t="n"/>
      <c r="P5" s="566" t="n"/>
      <c r="Q5" s="437" t="n"/>
    </row>
    <row r="6" ht="20.1" customFormat="1" customHeight="1" s="458" thickBot="1">
      <c r="A6" s="457" t="n">
        <v>2</v>
      </c>
      <c r="B6" s="734" t="n"/>
      <c r="C6" s="732" t="n"/>
      <c r="D6" s="732" t="n"/>
      <c r="E6" s="733" t="n"/>
      <c r="F6" s="457" t="n">
        <v>2</v>
      </c>
      <c r="G6" s="734" t="n"/>
      <c r="H6" s="732" t="n"/>
      <c r="I6" s="732" t="n"/>
      <c r="J6" s="733" t="n"/>
      <c r="L6" s="470" t="inlineStr">
        <is>
          <t>GRADE LEVEL</t>
        </is>
      </c>
      <c r="M6" s="565" t="n"/>
      <c r="N6" s="565" t="n"/>
      <c r="O6" s="565" t="n"/>
      <c r="P6" s="566" t="n"/>
      <c r="Q6" s="457" t="n"/>
    </row>
    <row r="7" ht="20.1" customFormat="1" customHeight="1" s="458" thickBot="1">
      <c r="A7" s="457" t="n">
        <v>3</v>
      </c>
      <c r="B7" s="734" t="n"/>
      <c r="C7" s="732" t="n"/>
      <c r="D7" s="732" t="n"/>
      <c r="E7" s="733" t="n"/>
      <c r="F7" s="457" t="n">
        <v>3</v>
      </c>
      <c r="G7" s="734" t="n"/>
      <c r="H7" s="732" t="n"/>
      <c r="I7" s="732" t="n"/>
      <c r="J7" s="733" t="n"/>
      <c r="L7" s="470" t="inlineStr">
        <is>
          <t>SECTION</t>
        </is>
      </c>
      <c r="M7" s="565" t="n"/>
      <c r="N7" s="565" t="n"/>
      <c r="O7" s="565" t="n"/>
      <c r="P7" s="566" t="n"/>
      <c r="Q7" s="457" t="n"/>
    </row>
    <row r="8" ht="20.1" customFormat="1" customHeight="1" s="458" thickBot="1">
      <c r="A8" s="457" t="n">
        <v>4</v>
      </c>
      <c r="B8" s="734" t="n"/>
      <c r="C8" s="732" t="n"/>
      <c r="D8" s="732" t="n"/>
      <c r="E8" s="733" t="n"/>
      <c r="F8" s="457" t="n">
        <v>4</v>
      </c>
      <c r="G8" s="734" t="n"/>
      <c r="H8" s="732" t="n"/>
      <c r="I8" s="732" t="n"/>
      <c r="J8" s="733" t="n"/>
      <c r="L8" s="470" t="inlineStr">
        <is>
          <t>NAME OF SCHOOL</t>
        </is>
      </c>
      <c r="M8" s="565" t="n"/>
      <c r="N8" s="565" t="n"/>
      <c r="O8" s="565" t="n"/>
      <c r="P8" s="566" t="n"/>
      <c r="Q8" s="457" t="n"/>
    </row>
    <row r="9" ht="20.1" customFormat="1" customHeight="1" s="458" thickBot="1">
      <c r="A9" s="457" t="n">
        <v>5</v>
      </c>
      <c r="B9" s="734" t="n"/>
      <c r="C9" s="732" t="n"/>
      <c r="D9" s="732" t="n"/>
      <c r="E9" s="733" t="n"/>
      <c r="F9" s="457" t="n">
        <v>5</v>
      </c>
      <c r="G9" s="734" t="n"/>
      <c r="H9" s="732" t="n"/>
      <c r="I9" s="732" t="n"/>
      <c r="J9" s="733" t="n"/>
      <c r="L9" s="470" t="inlineStr">
        <is>
          <t>GRADE AND SECTION</t>
        </is>
      </c>
      <c r="M9" s="565" t="n"/>
      <c r="N9" s="565" t="n"/>
      <c r="O9" s="565" t="n"/>
      <c r="P9" s="566" t="n"/>
      <c r="Q9" s="457" t="n"/>
    </row>
    <row r="10" ht="20.1" customFormat="1" customHeight="1" s="458" thickBot="1">
      <c r="A10" s="457" t="n">
        <v>6</v>
      </c>
      <c r="B10" s="734" t="n"/>
      <c r="C10" s="732" t="n"/>
      <c r="D10" s="732" t="n"/>
      <c r="E10" s="733" t="n"/>
      <c r="F10" s="457" t="n">
        <v>6</v>
      </c>
      <c r="G10" s="734" t="n"/>
      <c r="H10" s="732" t="n"/>
      <c r="I10" s="732" t="n"/>
      <c r="J10" s="733" t="n"/>
      <c r="L10" s="470" t="inlineStr">
        <is>
          <t>TEACHER-IN-CHARGE</t>
        </is>
      </c>
      <c r="M10" s="565" t="n"/>
      <c r="N10" s="565" t="n"/>
      <c r="O10" s="565" t="n"/>
      <c r="P10" s="566" t="n"/>
      <c r="Q10" s="457" t="n"/>
    </row>
    <row r="11" ht="20.1" customFormat="1" customHeight="1" s="458" thickBot="1">
      <c r="A11" s="457" t="n">
        <v>7</v>
      </c>
      <c r="B11" s="734" t="n"/>
      <c r="C11" s="732" t="n"/>
      <c r="D11" s="732" t="n"/>
      <c r="E11" s="733" t="n"/>
      <c r="F11" s="457" t="n">
        <v>7</v>
      </c>
      <c r="G11" s="734" t="n"/>
      <c r="H11" s="732" t="n"/>
      <c r="I11" s="732" t="n"/>
      <c r="J11" s="733" t="n"/>
      <c r="L11" s="470" t="inlineStr">
        <is>
          <t>SCHOOL HEAD / PRINCIPAL</t>
        </is>
      </c>
      <c r="M11" s="565" t="n"/>
      <c r="N11" s="565" t="n"/>
      <c r="O11" s="565" t="n"/>
      <c r="P11" s="566" t="n"/>
      <c r="Q11" s="457" t="n"/>
    </row>
    <row r="12" ht="20.1" customFormat="1" customHeight="1" s="458" thickBot="1">
      <c r="A12" s="457" t="n">
        <v>8</v>
      </c>
      <c r="B12" s="734" t="n"/>
      <c r="C12" s="732" t="n"/>
      <c r="D12" s="732" t="n"/>
      <c r="E12" s="733" t="n"/>
      <c r="F12" s="457" t="n">
        <v>8</v>
      </c>
      <c r="G12" s="734" t="n"/>
      <c r="H12" s="732" t="n"/>
      <c r="I12" s="732" t="n"/>
      <c r="J12" s="733" t="n"/>
    </row>
    <row r="13" ht="20.1" customFormat="1" customHeight="1" s="458" thickBot="1">
      <c r="A13" s="457" t="n">
        <v>9</v>
      </c>
      <c r="B13" s="734" t="n"/>
      <c r="C13" s="732" t="n"/>
      <c r="D13" s="732" t="n"/>
      <c r="E13" s="733" t="n"/>
      <c r="F13" s="457" t="n">
        <v>9</v>
      </c>
      <c r="G13" s="734" t="n"/>
      <c r="H13" s="732" t="n"/>
      <c r="I13" s="732" t="n"/>
      <c r="J13" s="733" t="n"/>
      <c r="O13" s="475" t="n"/>
      <c r="P13" s="565" t="n"/>
    </row>
    <row r="14" ht="20.1" customFormat="1" customHeight="1" s="458" thickBot="1">
      <c r="A14" s="457" t="n">
        <v>10</v>
      </c>
      <c r="B14" s="734" t="n"/>
      <c r="C14" s="732" t="n"/>
      <c r="D14" s="732" t="n"/>
      <c r="E14" s="733" t="n"/>
      <c r="F14" s="457" t="n">
        <v>10</v>
      </c>
      <c r="G14" s="734" t="n"/>
      <c r="H14" s="732" t="n"/>
      <c r="I14" s="732" t="n"/>
      <c r="J14" s="733" t="n"/>
    </row>
    <row r="15" ht="20.1" customFormat="1" customHeight="1" s="458" thickBot="1">
      <c r="A15" s="457" t="n">
        <v>11</v>
      </c>
      <c r="B15" s="734" t="n"/>
      <c r="C15" s="732" t="n"/>
      <c r="D15" s="732" t="n"/>
      <c r="E15" s="733" t="n"/>
      <c r="F15" s="457" t="n">
        <v>11</v>
      </c>
      <c r="G15" s="734" t="n"/>
      <c r="H15" s="732" t="n"/>
      <c r="I15" s="732" t="n"/>
      <c r="J15" s="733" t="n"/>
    </row>
    <row r="16" ht="20.1" customFormat="1" customHeight="1" s="458" thickBot="1">
      <c r="A16" s="457" t="n">
        <v>12</v>
      </c>
      <c r="B16" s="734" t="n"/>
      <c r="C16" s="732" t="n"/>
      <c r="D16" s="732" t="n"/>
      <c r="E16" s="733" t="n"/>
      <c r="F16" s="457" t="n">
        <v>12</v>
      </c>
      <c r="G16" s="734" t="n"/>
      <c r="H16" s="732" t="n"/>
      <c r="I16" s="732" t="n"/>
      <c r="J16" s="733" t="n"/>
    </row>
    <row r="17" ht="20.1" customFormat="1" customHeight="1" s="458" thickBot="1">
      <c r="A17" s="457" t="n">
        <v>13</v>
      </c>
      <c r="B17" s="734" t="n"/>
      <c r="C17" s="732" t="n"/>
      <c r="D17" s="732" t="n"/>
      <c r="E17" s="733" t="n"/>
      <c r="F17" s="457" t="n">
        <v>13</v>
      </c>
      <c r="G17" s="734" t="n"/>
      <c r="H17" s="732" t="n"/>
      <c r="I17" s="732" t="n"/>
      <c r="J17" s="733" t="n"/>
    </row>
    <row r="18" ht="20.1" customFormat="1" customHeight="1" s="458" thickBot="1">
      <c r="A18" s="457" t="n">
        <v>14</v>
      </c>
      <c r="B18" s="734" t="n"/>
      <c r="C18" s="732" t="n"/>
      <c r="D18" s="732" t="n"/>
      <c r="E18" s="733" t="n"/>
      <c r="F18" s="457" t="n">
        <v>14</v>
      </c>
      <c r="G18" s="734" t="n"/>
      <c r="H18" s="732" t="n"/>
      <c r="I18" s="732" t="n"/>
      <c r="J18" s="733" t="n"/>
    </row>
    <row r="19" ht="20.1" customFormat="1" customHeight="1" s="458" thickBot="1">
      <c r="A19" s="457" t="n">
        <v>15</v>
      </c>
      <c r="B19" s="734" t="n"/>
      <c r="C19" s="732" t="n"/>
      <c r="D19" s="732" t="n"/>
      <c r="E19" s="733" t="n"/>
      <c r="F19" s="457" t="n">
        <v>15</v>
      </c>
      <c r="G19" s="734" t="n"/>
      <c r="H19" s="732" t="n"/>
      <c r="I19" s="732" t="n"/>
      <c r="J19" s="733" t="n"/>
    </row>
    <row r="20" ht="20.1" customFormat="1" customHeight="1" s="458" thickBot="1">
      <c r="A20" s="457" t="n">
        <v>16</v>
      </c>
      <c r="B20" s="734" t="n"/>
      <c r="C20" s="732" t="n"/>
      <c r="D20" s="732" t="n"/>
      <c r="E20" s="733" t="n"/>
      <c r="F20" s="457" t="n">
        <v>16</v>
      </c>
      <c r="G20" s="734" t="n"/>
      <c r="H20" s="732" t="n"/>
      <c r="I20" s="732" t="n"/>
      <c r="J20" s="733" t="n"/>
    </row>
    <row r="21" ht="20.1" customFormat="1" customHeight="1" s="458" thickBot="1">
      <c r="A21" s="457" t="n">
        <v>17</v>
      </c>
      <c r="B21" s="734" t="n"/>
      <c r="C21" s="732" t="n"/>
      <c r="D21" s="732" t="n"/>
      <c r="E21" s="733" t="n"/>
      <c r="F21" s="457" t="n">
        <v>17</v>
      </c>
      <c r="G21" s="734" t="n"/>
      <c r="H21" s="732" t="n"/>
      <c r="I21" s="732" t="n"/>
      <c r="J21" s="733" t="n"/>
    </row>
    <row r="22" ht="20.1" customFormat="1" customHeight="1" s="458" thickBot="1">
      <c r="A22" s="457" t="n">
        <v>18</v>
      </c>
      <c r="B22" s="734" t="n"/>
      <c r="C22" s="732" t="n"/>
      <c r="D22" s="732" t="n"/>
      <c r="E22" s="733" t="n"/>
      <c r="F22" s="457" t="n">
        <v>18</v>
      </c>
      <c r="G22" s="734" t="n"/>
      <c r="H22" s="732" t="n"/>
      <c r="I22" s="732" t="n"/>
      <c r="J22" s="733" t="n"/>
    </row>
    <row r="23" ht="20.1" customFormat="1" customHeight="1" s="458" thickBot="1">
      <c r="A23" s="457" t="n">
        <v>19</v>
      </c>
      <c r="B23" s="734" t="n"/>
      <c r="C23" s="732" t="n"/>
      <c r="D23" s="732" t="n"/>
      <c r="E23" s="733" t="n"/>
      <c r="F23" s="457" t="n">
        <v>19</v>
      </c>
      <c r="G23" s="734" t="n"/>
      <c r="H23" s="732" t="n"/>
      <c r="I23" s="732" t="n"/>
      <c r="J23" s="733" t="n"/>
    </row>
    <row r="24" ht="20.1" customFormat="1" customHeight="1" s="458" thickBot="1">
      <c r="A24" s="457" t="n">
        <v>20</v>
      </c>
      <c r="B24" s="734" t="n"/>
      <c r="C24" s="732" t="n"/>
      <c r="D24" s="732" t="n"/>
      <c r="E24" s="733" t="n"/>
      <c r="F24" s="457" t="n">
        <v>20</v>
      </c>
      <c r="G24" s="734" t="n"/>
      <c r="H24" s="732" t="n"/>
      <c r="I24" s="732" t="n"/>
      <c r="J24" s="733" t="n"/>
    </row>
    <row r="25" ht="20.1" customFormat="1" customHeight="1" s="458" thickBot="1">
      <c r="A25" s="457" t="n">
        <v>21</v>
      </c>
      <c r="B25" s="734" t="n"/>
      <c r="C25" s="732" t="n"/>
      <c r="D25" s="732" t="n"/>
      <c r="E25" s="733" t="n"/>
      <c r="F25" s="457" t="n">
        <v>21</v>
      </c>
      <c r="G25" s="734" t="n"/>
      <c r="H25" s="732" t="n"/>
      <c r="I25" s="732" t="n"/>
      <c r="J25" s="733" t="n"/>
    </row>
    <row r="26" ht="20.1" customFormat="1" customHeight="1" s="458" thickBot="1">
      <c r="A26" s="457" t="n">
        <v>22</v>
      </c>
      <c r="B26" s="734" t="n"/>
      <c r="C26" s="732" t="n"/>
      <c r="D26" s="732" t="n"/>
      <c r="E26" s="733" t="n"/>
      <c r="F26" s="457" t="n">
        <v>22</v>
      </c>
      <c r="G26" s="734" t="n"/>
      <c r="H26" s="732" t="n"/>
      <c r="I26" s="732" t="n"/>
      <c r="J26" s="733" t="n"/>
    </row>
    <row r="27" ht="20.1" customFormat="1" customHeight="1" s="458" thickBot="1">
      <c r="A27" s="457" t="n">
        <v>23</v>
      </c>
      <c r="B27" s="734" t="n"/>
      <c r="C27" s="732" t="n"/>
      <c r="D27" s="732" t="n"/>
      <c r="E27" s="733" t="n"/>
      <c r="F27" s="457" t="n">
        <v>23</v>
      </c>
      <c r="G27" s="734" t="n"/>
      <c r="H27" s="732" t="n"/>
      <c r="I27" s="732" t="n"/>
      <c r="J27" s="733" t="n"/>
    </row>
    <row r="28" ht="20.1" customFormat="1" customHeight="1" s="458" thickBot="1">
      <c r="A28" s="457" t="n">
        <v>24</v>
      </c>
      <c r="B28" s="734" t="n"/>
      <c r="C28" s="732" t="n"/>
      <c r="D28" s="732" t="n"/>
      <c r="E28" s="733" t="n"/>
      <c r="F28" s="457" t="n">
        <v>24</v>
      </c>
      <c r="G28" s="734" t="n"/>
      <c r="H28" s="732" t="n"/>
      <c r="I28" s="732" t="n"/>
      <c r="J28" s="733" t="n"/>
    </row>
    <row r="29" ht="20.1" customFormat="1" customHeight="1" s="458" thickBot="1">
      <c r="A29" s="457" t="n">
        <v>25</v>
      </c>
      <c r="B29" s="734" t="n"/>
      <c r="C29" s="732" t="n"/>
      <c r="D29" s="732" t="n"/>
      <c r="E29" s="733" t="n"/>
      <c r="F29" s="457" t="n">
        <v>25</v>
      </c>
      <c r="G29" s="734" t="n"/>
      <c r="H29" s="732" t="n"/>
      <c r="I29" s="732" t="n"/>
      <c r="J29" s="733" t="n"/>
    </row>
    <row r="30" ht="20.1" customFormat="1" customHeight="1" s="458" thickBot="1">
      <c r="A30" s="457" t="n">
        <v>26</v>
      </c>
      <c r="B30" s="734" t="n"/>
      <c r="C30" s="732" t="n"/>
      <c r="D30" s="732" t="n"/>
      <c r="E30" s="733" t="n"/>
      <c r="F30" s="457" t="n">
        <v>26</v>
      </c>
      <c r="G30" s="734" t="n"/>
      <c r="H30" s="732" t="n"/>
      <c r="I30" s="732" t="n"/>
      <c r="J30" s="733" t="n"/>
    </row>
    <row r="31" ht="20.1" customFormat="1" customHeight="1" s="458" thickBot="1">
      <c r="A31" s="457" t="n">
        <v>27</v>
      </c>
      <c r="B31" s="734" t="n"/>
      <c r="C31" s="732" t="n"/>
      <c r="D31" s="732" t="n"/>
      <c r="E31" s="733" t="n"/>
      <c r="F31" s="457" t="n">
        <v>27</v>
      </c>
      <c r="G31" s="734" t="n"/>
      <c r="H31" s="732" t="n"/>
      <c r="I31" s="732" t="n"/>
      <c r="J31" s="733" t="n"/>
    </row>
    <row r="32" ht="20.1" customFormat="1" customHeight="1" s="458" thickBot="1">
      <c r="A32" s="457" t="n">
        <v>28</v>
      </c>
      <c r="B32" s="734" t="n"/>
      <c r="C32" s="732" t="n"/>
      <c r="D32" s="732" t="n"/>
      <c r="E32" s="733" t="n"/>
      <c r="F32" s="457" t="n">
        <v>28</v>
      </c>
      <c r="G32" s="734" t="n"/>
      <c r="H32" s="732" t="n"/>
      <c r="I32" s="732" t="n"/>
      <c r="J32" s="733" t="n"/>
    </row>
    <row r="33" ht="20.1" customFormat="1" customHeight="1" s="458" thickBot="1">
      <c r="A33" s="457" t="n">
        <v>29</v>
      </c>
      <c r="B33" s="734" t="n"/>
      <c r="C33" s="732" t="n"/>
      <c r="D33" s="732" t="n"/>
      <c r="E33" s="733" t="n"/>
      <c r="F33" s="457" t="n">
        <v>29</v>
      </c>
      <c r="G33" s="734" t="n"/>
      <c r="H33" s="732" t="n"/>
      <c r="I33" s="732" t="n"/>
      <c r="J33" s="733" t="n"/>
    </row>
    <row r="34" ht="20.1" customFormat="1" customHeight="1" s="458" thickBot="1">
      <c r="A34" s="457" t="n">
        <v>30</v>
      </c>
      <c r="B34" s="734" t="n"/>
      <c r="C34" s="732" t="n"/>
      <c r="D34" s="732" t="n"/>
      <c r="E34" s="733" t="n"/>
      <c r="F34" s="457" t="n">
        <v>30</v>
      </c>
      <c r="G34" s="734" t="n"/>
      <c r="H34" s="732" t="n"/>
      <c r="I34" s="732" t="n"/>
      <c r="J34" s="733" t="n"/>
    </row>
    <row r="35" ht="20.1" customFormat="1" customHeight="1" s="458" thickBot="1">
      <c r="A35" s="457" t="n">
        <v>31</v>
      </c>
      <c r="B35" s="734" t="n"/>
      <c r="C35" s="732" t="n"/>
      <c r="D35" s="732" t="n"/>
      <c r="E35" s="733" t="n"/>
      <c r="F35" s="457" t="n">
        <v>31</v>
      </c>
      <c r="G35" s="734" t="n"/>
      <c r="H35" s="732" t="n"/>
      <c r="I35" s="732" t="n"/>
      <c r="J35" s="733" t="n"/>
    </row>
    <row r="36" ht="20.1" customFormat="1" customHeight="1" s="458" thickBot="1">
      <c r="A36" s="457" t="n">
        <v>32</v>
      </c>
      <c r="B36" s="734" t="n"/>
      <c r="C36" s="732" t="n"/>
      <c r="D36" s="732" t="n"/>
      <c r="E36" s="733" t="n"/>
      <c r="F36" s="457" t="n">
        <v>32</v>
      </c>
      <c r="G36" s="734" t="n"/>
      <c r="H36" s="732" t="n"/>
      <c r="I36" s="732" t="n"/>
      <c r="J36" s="733" t="n"/>
    </row>
    <row r="37" ht="20.1" customFormat="1" customHeight="1" s="458" thickBot="1">
      <c r="A37" s="457" t="n">
        <v>33</v>
      </c>
      <c r="B37" s="734" t="n"/>
      <c r="C37" s="732" t="n"/>
      <c r="D37" s="732" t="n"/>
      <c r="E37" s="733" t="n"/>
      <c r="F37" s="457" t="n">
        <v>33</v>
      </c>
      <c r="G37" s="734" t="n"/>
      <c r="H37" s="732" t="n"/>
      <c r="I37" s="732" t="n"/>
      <c r="J37" s="733" t="n"/>
    </row>
    <row r="38" ht="20.1" customFormat="1" customHeight="1" s="458" thickBot="1">
      <c r="A38" s="457" t="n">
        <v>34</v>
      </c>
      <c r="B38" s="734" t="n"/>
      <c r="C38" s="732" t="n"/>
      <c r="D38" s="732" t="n"/>
      <c r="E38" s="733" t="n"/>
      <c r="F38" s="457" t="n">
        <v>34</v>
      </c>
      <c r="G38" s="734" t="n"/>
      <c r="H38" s="732" t="n"/>
      <c r="I38" s="732" t="n"/>
      <c r="J38" s="733" t="n"/>
    </row>
    <row r="39" ht="20.1" customFormat="1" customHeight="1" s="458" thickBot="1">
      <c r="A39" s="457" t="n">
        <v>35</v>
      </c>
      <c r="B39" s="734" t="n"/>
      <c r="C39" s="732" t="n"/>
      <c r="D39" s="732" t="n"/>
      <c r="E39" s="733" t="n"/>
      <c r="F39" s="457" t="n">
        <v>35</v>
      </c>
      <c r="G39" s="734" t="n"/>
      <c r="H39" s="732" t="n"/>
      <c r="I39" s="732" t="n"/>
      <c r="J39" s="733" t="n"/>
    </row>
    <row r="40" ht="20.1" customFormat="1" customHeight="1" s="458" thickBot="1">
      <c r="A40" s="457" t="n">
        <v>36</v>
      </c>
      <c r="B40" s="734" t="n"/>
      <c r="C40" s="732" t="n"/>
      <c r="D40" s="732" t="n"/>
      <c r="E40" s="733" t="n"/>
      <c r="F40" s="457" t="n">
        <v>36</v>
      </c>
      <c r="G40" s="734" t="n"/>
      <c r="H40" s="732" t="n"/>
      <c r="I40" s="732" t="n"/>
      <c r="J40" s="733" t="n"/>
    </row>
    <row r="41" ht="20.1" customFormat="1" customHeight="1" s="458" thickBot="1">
      <c r="A41" s="457" t="n">
        <v>37</v>
      </c>
      <c r="B41" s="734" t="n"/>
      <c r="C41" s="732" t="n"/>
      <c r="D41" s="732" t="n"/>
      <c r="E41" s="733" t="n"/>
      <c r="F41" s="457" t="n">
        <v>37</v>
      </c>
      <c r="G41" s="734" t="n"/>
      <c r="H41" s="732" t="n"/>
      <c r="I41" s="732" t="n"/>
      <c r="J41" s="733" t="n"/>
    </row>
    <row r="42" ht="20.1" customFormat="1" customHeight="1" s="458" thickBot="1">
      <c r="A42" s="457" t="n">
        <v>38</v>
      </c>
      <c r="B42" s="734" t="n"/>
      <c r="C42" s="732" t="n"/>
      <c r="D42" s="732" t="n"/>
      <c r="E42" s="733" t="n"/>
      <c r="F42" s="457" t="n">
        <v>38</v>
      </c>
      <c r="G42" s="734" t="n"/>
      <c r="H42" s="732" t="n"/>
      <c r="I42" s="732" t="n"/>
      <c r="J42" s="733" t="n"/>
    </row>
    <row r="43" ht="20.1" customFormat="1" customHeight="1" s="458" thickBot="1">
      <c r="A43" s="457" t="n">
        <v>39</v>
      </c>
      <c r="B43" s="734" t="n"/>
      <c r="C43" s="732" t="n"/>
      <c r="D43" s="732" t="n"/>
      <c r="E43" s="733" t="n"/>
      <c r="F43" s="457" t="n">
        <v>39</v>
      </c>
      <c r="G43" s="734" t="n"/>
      <c r="H43" s="732" t="n"/>
      <c r="I43" s="732" t="n"/>
      <c r="J43" s="733" t="n"/>
    </row>
    <row r="44" ht="20.1" customFormat="1" customHeight="1" s="458" thickBot="1">
      <c r="A44" s="457" t="n">
        <v>40</v>
      </c>
      <c r="B44" s="734" t="n"/>
      <c r="C44" s="732" t="n"/>
      <c r="D44" s="732" t="n"/>
      <c r="E44" s="733" t="n"/>
      <c r="F44" s="457" t="n">
        <v>40</v>
      </c>
      <c r="G44" s="734" t="n"/>
      <c r="H44" s="732" t="n"/>
      <c r="I44" s="732" t="n"/>
      <c r="J44" s="733" t="n"/>
    </row>
    <row r="45" ht="20.1" customFormat="1" customHeight="1" s="458">
      <c r="F45" s="476" t="n"/>
      <c r="G45" s="562" t="n"/>
      <c r="H45" s="562" t="n"/>
      <c r="I45" s="562" t="n"/>
      <c r="J45" s="563" t="n"/>
    </row>
    <row r="46" ht="20.1" customFormat="1" customHeight="1" s="458">
      <c r="F46" s="479" t="n"/>
      <c r="G46" s="565" t="n"/>
      <c r="H46" s="565" t="n"/>
      <c r="I46" s="565" t="n"/>
      <c r="J46" s="566" t="n"/>
    </row>
    <row r="47" ht="20.1" customFormat="1" customHeight="1" s="458">
      <c r="F47" s="479" t="n"/>
      <c r="G47" s="565" t="n"/>
      <c r="H47" s="565" t="n"/>
      <c r="I47" s="565" t="n"/>
      <c r="J47" s="566" t="n"/>
    </row>
    <row r="48" ht="20.1" customFormat="1" customHeight="1" s="458">
      <c r="F48" s="479" t="n"/>
      <c r="G48" s="565" t="n"/>
      <c r="H48" s="565" t="n"/>
      <c r="I48" s="565" t="n"/>
      <c r="J48" s="566" t="n"/>
    </row>
    <row r="49" ht="20.1" customFormat="1" customHeight="1" s="458">
      <c r="F49" s="479" t="n"/>
      <c r="G49" s="565" t="n"/>
      <c r="H49" s="565" t="n"/>
      <c r="I49" s="565" t="n"/>
      <c r="J49" s="566" t="n"/>
    </row>
    <row r="50" ht="20.1" customFormat="1" customHeight="1" s="458">
      <c r="F50" s="479" t="n"/>
      <c r="G50" s="565" t="n"/>
      <c r="H50" s="565" t="n"/>
      <c r="I50" s="565" t="n"/>
      <c r="J50" s="566" t="n"/>
    </row>
    <row r="51" ht="20.1" customFormat="1" customHeight="1" s="458">
      <c r="F51" s="479" t="n"/>
      <c r="G51" s="565" t="n"/>
      <c r="H51" s="565" t="n"/>
      <c r="I51" s="565" t="n"/>
      <c r="J51" s="566" t="n"/>
    </row>
    <row r="52" ht="20.1" customFormat="1" customHeight="1" s="458">
      <c r="F52" s="479" t="n"/>
      <c r="G52" s="565" t="n"/>
      <c r="H52" s="565" t="n"/>
      <c r="I52" s="565" t="n"/>
      <c r="J52" s="566" t="n"/>
    </row>
    <row r="53" ht="20.1" customFormat="1" customHeight="1" s="458">
      <c r="F53" s="479" t="n"/>
      <c r="G53" s="565" t="n"/>
      <c r="H53" s="565" t="n"/>
      <c r="I53" s="565" t="n"/>
      <c r="J53" s="566" t="n"/>
    </row>
    <row r="54" ht="20.1" customFormat="1" customHeight="1" s="458">
      <c r="F54" s="479" t="n"/>
      <c r="G54" s="565" t="n"/>
      <c r="H54" s="565" t="n"/>
      <c r="I54" s="565" t="n"/>
      <c r="J54" s="566" t="n"/>
    </row>
    <row r="55" ht="20.1" customFormat="1" customHeight="1" s="458">
      <c r="F55" s="479" t="n"/>
      <c r="G55" s="565" t="n"/>
      <c r="H55" s="565" t="n"/>
      <c r="I55" s="565" t="n"/>
      <c r="J55" s="566" t="n"/>
    </row>
    <row r="56" ht="20.1" customFormat="1" customHeight="1" s="458">
      <c r="F56" s="479" t="n"/>
      <c r="G56" s="565" t="n"/>
      <c r="H56" s="565" t="n"/>
      <c r="I56" s="565" t="n"/>
      <c r="J56" s="566" t="n"/>
    </row>
    <row r="57" ht="20.1" customFormat="1" customHeight="1" s="458">
      <c r="F57" s="479" t="n"/>
      <c r="G57" s="565" t="n"/>
      <c r="H57" s="565" t="n"/>
      <c r="I57" s="565" t="n"/>
      <c r="J57" s="566" t="n"/>
    </row>
    <row r="58" ht="20.1" customFormat="1" customHeight="1" s="458">
      <c r="F58" s="479" t="n"/>
      <c r="G58" s="565" t="n"/>
      <c r="H58" s="565" t="n"/>
      <c r="I58" s="565" t="n"/>
      <c r="J58" s="566" t="n"/>
    </row>
    <row r="59" ht="20.1" customFormat="1" customHeight="1" s="458">
      <c r="F59" s="479" t="n"/>
      <c r="G59" s="565" t="n"/>
      <c r="H59" s="565" t="n"/>
      <c r="I59" s="565" t="n"/>
      <c r="J59" s="566" t="n"/>
    </row>
    <row r="60" ht="20.1" customFormat="1" customHeight="1" s="458">
      <c r="F60" s="479" t="n"/>
      <c r="G60" s="565" t="n"/>
      <c r="H60" s="565" t="n"/>
      <c r="I60" s="565" t="n"/>
      <c r="J60" s="566" t="n"/>
    </row>
    <row r="61" ht="20.1" customFormat="1" customHeight="1" s="458">
      <c r="F61" s="479" t="n"/>
      <c r="G61" s="565" t="n"/>
      <c r="H61" s="565" t="n"/>
      <c r="I61" s="565" t="n"/>
      <c r="J61" s="566" t="n"/>
    </row>
    <row r="62" ht="20.1" customFormat="1" customHeight="1" s="458">
      <c r="F62" s="479" t="n"/>
      <c r="G62" s="565" t="n"/>
      <c r="H62" s="565" t="n"/>
      <c r="I62" s="565" t="n"/>
      <c r="J62" s="566" t="n"/>
    </row>
    <row r="63" ht="20.1" customFormat="1" customHeight="1" s="458">
      <c r="F63" s="479" t="n"/>
      <c r="G63" s="565" t="n"/>
      <c r="H63" s="565" t="n"/>
      <c r="I63" s="565" t="n"/>
      <c r="J63" s="566" t="n"/>
    </row>
    <row r="64" ht="20.1" customFormat="1" customHeight="1" s="458">
      <c r="F64" s="479" t="n"/>
      <c r="G64" s="565" t="n"/>
      <c r="H64" s="565" t="n"/>
      <c r="I64" s="565" t="n"/>
      <c r="J64" s="566" t="n"/>
    </row>
    <row r="65" ht="20.1" customFormat="1" customHeight="1" s="458">
      <c r="F65" s="479" t="n"/>
      <c r="G65" s="565" t="n"/>
      <c r="H65" s="565" t="n"/>
      <c r="I65" s="565" t="n"/>
      <c r="J65" s="566" t="n"/>
    </row>
    <row r="66" ht="20.1" customFormat="1" customHeight="1" s="458">
      <c r="F66" s="479" t="n"/>
      <c r="G66" s="565" t="n"/>
      <c r="H66" s="565" t="n"/>
      <c r="I66" s="565" t="n"/>
      <c r="J66" s="566" t="n"/>
    </row>
    <row r="67" ht="20.1" customFormat="1" customHeight="1" s="458">
      <c r="F67" s="479" t="n"/>
      <c r="G67" s="565" t="n"/>
      <c r="H67" s="565" t="n"/>
      <c r="I67" s="565" t="n"/>
      <c r="J67" s="566" t="n"/>
    </row>
    <row r="68" ht="20.1" customFormat="1" customHeight="1" s="458">
      <c r="F68" s="479" t="n"/>
      <c r="G68" s="565" t="n"/>
      <c r="H68" s="565" t="n"/>
      <c r="I68" s="565" t="n"/>
      <c r="J68" s="566" t="n"/>
    </row>
    <row r="69" ht="20.1" customFormat="1" customHeight="1" s="458">
      <c r="F69" s="479" t="n"/>
      <c r="G69" s="565" t="n"/>
      <c r="H69" s="565" t="n"/>
      <c r="I69" s="565" t="n"/>
      <c r="J69" s="566" t="n"/>
    </row>
    <row r="70" ht="20.1" customFormat="1" customHeight="1" s="458">
      <c r="F70" s="479" t="n"/>
      <c r="G70" s="565" t="n"/>
      <c r="H70" s="565" t="n"/>
      <c r="I70" s="565" t="n"/>
      <c r="J70" s="566" t="n"/>
    </row>
    <row r="71" ht="20.1" customFormat="1" customHeight="1" s="458">
      <c r="F71" s="479" t="n"/>
      <c r="G71" s="565" t="n"/>
      <c r="H71" s="565" t="n"/>
      <c r="I71" s="565" t="n"/>
      <c r="J71" s="566" t="n"/>
    </row>
    <row r="72" ht="20.1" customFormat="1" customHeight="1" s="458">
      <c r="F72" s="479" t="n"/>
      <c r="G72" s="565" t="n"/>
      <c r="H72" s="565" t="n"/>
      <c r="I72" s="565" t="n"/>
      <c r="J72" s="566" t="n"/>
    </row>
    <row r="73" ht="20.1" customFormat="1" customHeight="1" s="458">
      <c r="F73" s="479" t="n"/>
      <c r="G73" s="565" t="n"/>
      <c r="H73" s="565" t="n"/>
      <c r="I73" s="565" t="n"/>
      <c r="J73" s="566" t="n"/>
    </row>
    <row r="74" ht="20.1" customFormat="1" customHeight="1" s="458">
      <c r="F74" s="479" t="n"/>
      <c r="G74" s="565" t="n"/>
      <c r="H74" s="565" t="n"/>
      <c r="I74" s="565" t="n"/>
      <c r="J74" s="566" t="n"/>
    </row>
    <row r="75" ht="20.1" customFormat="1" customHeight="1" s="458">
      <c r="F75" s="479" t="n"/>
      <c r="G75" s="565" t="n"/>
      <c r="H75" s="565" t="n"/>
      <c r="I75" s="565" t="n"/>
      <c r="J75" s="566" t="n"/>
    </row>
    <row r="76" ht="20.1" customFormat="1" customHeight="1" s="458">
      <c r="F76" s="479" t="n"/>
      <c r="G76" s="565" t="n"/>
      <c r="H76" s="565" t="n"/>
      <c r="I76" s="565" t="n"/>
      <c r="J76" s="566" t="n"/>
    </row>
    <row r="77" ht="20.1" customFormat="1" customHeight="1" s="458">
      <c r="F77" s="479" t="n"/>
      <c r="G77" s="565" t="n"/>
      <c r="H77" s="565" t="n"/>
      <c r="I77" s="565" t="n"/>
      <c r="J77" s="566" t="n"/>
    </row>
    <row r="78" ht="20.1" customFormat="1" customHeight="1" s="458">
      <c r="F78" s="479" t="n"/>
      <c r="G78" s="565" t="n"/>
      <c r="H78" s="565" t="n"/>
      <c r="I78" s="565" t="n"/>
      <c r="J78" s="566" t="n"/>
    </row>
    <row r="79" ht="20.1" customFormat="1" customHeight="1" s="458">
      <c r="F79" s="479" t="n"/>
      <c r="G79" s="565" t="n"/>
      <c r="H79" s="565" t="n"/>
      <c r="I79" s="565" t="n"/>
      <c r="J79" s="566" t="n"/>
    </row>
    <row r="80" ht="20.1" customFormat="1" customHeight="1" s="458">
      <c r="F80" s="479" t="n"/>
      <c r="G80" s="565" t="n"/>
      <c r="H80" s="565" t="n"/>
      <c r="I80" s="565" t="n"/>
      <c r="J80" s="566" t="n"/>
    </row>
    <row r="81" ht="20.1" customFormat="1" customHeight="1" s="458">
      <c r="F81" s="479" t="n"/>
      <c r="G81" s="565" t="n"/>
      <c r="H81" s="565" t="n"/>
      <c r="I81" s="565" t="n"/>
      <c r="J81" s="566" t="n"/>
    </row>
    <row r="82" ht="20.1" customFormat="1" customHeight="1" s="458">
      <c r="F82" s="479" t="n"/>
      <c r="G82" s="565" t="n"/>
      <c r="H82" s="565" t="n"/>
      <c r="I82" s="565" t="n"/>
      <c r="J82" s="566" t="n"/>
    </row>
    <row r="83" ht="20.1" customFormat="1" customHeight="1" s="458">
      <c r="F83" s="479" t="n"/>
      <c r="G83" s="565" t="n"/>
      <c r="H83" s="565" t="n"/>
      <c r="I83" s="565" t="n"/>
      <c r="J83" s="566" t="n"/>
    </row>
    <row r="84" ht="20.1" customFormat="1" customHeight="1" s="458">
      <c r="F84" s="479" t="n"/>
      <c r="G84" s="565" t="n"/>
      <c r="H84" s="565" t="n"/>
      <c r="I84" s="565" t="n"/>
      <c r="J84" s="566" t="n"/>
    </row>
    <row r="85" ht="20.1" customFormat="1" customHeight="1" s="458">
      <c r="A85" s="458" t="n"/>
      <c r="B85" s="459" t="n"/>
      <c r="C85" s="459" t="n"/>
      <c r="D85" s="459" t="n"/>
      <c r="E85" s="459" t="n"/>
      <c r="F85" s="475" t="n"/>
      <c r="G85" s="475" t="n"/>
      <c r="H85" s="475" t="n"/>
      <c r="I85" s="475" t="n"/>
      <c r="J85" s="475" t="n"/>
    </row>
    <row r="86">
      <c r="B86" s="482" t="n"/>
      <c r="C86" s="565" t="n"/>
      <c r="D86" s="565" t="n"/>
      <c r="E86" s="565" t="n"/>
      <c r="F86" s="482" t="n"/>
      <c r="G86" s="565" t="n"/>
      <c r="H86" s="565" t="n"/>
      <c r="I86" s="565" t="n"/>
      <c r="J86" s="565" t="n"/>
    </row>
    <row r="87">
      <c r="B87" s="482" t="n"/>
      <c r="C87" s="565" t="n"/>
      <c r="D87" s="565" t="n"/>
      <c r="E87" s="565" t="n"/>
      <c r="F87" s="482" t="n"/>
      <c r="G87" s="565" t="n"/>
      <c r="H87" s="565" t="n"/>
      <c r="I87" s="565" t="n"/>
      <c r="J87" s="565" t="n"/>
    </row>
    <row r="88">
      <c r="B88" s="482" t="n"/>
      <c r="C88" s="565" t="n"/>
      <c r="D88" s="565" t="n"/>
      <c r="E88" s="565" t="n"/>
      <c r="F88" s="482" t="n"/>
      <c r="G88" s="565" t="n"/>
      <c r="H88" s="565" t="n"/>
      <c r="I88" s="565" t="n"/>
      <c r="J88" s="565" t="n"/>
    </row>
    <row r="89">
      <c r="B89" s="482" t="n"/>
      <c r="C89" s="565" t="n"/>
      <c r="D89" s="565" t="n"/>
      <c r="E89" s="565" t="n"/>
      <c r="F89" s="482" t="n"/>
      <c r="G89" s="565" t="n"/>
      <c r="H89" s="565" t="n"/>
      <c r="I89" s="565" t="n"/>
      <c r="J89" s="565" t="n"/>
    </row>
    <row r="90">
      <c r="B90" s="482" t="n"/>
      <c r="C90" s="565" t="n"/>
      <c r="D90" s="565" t="n"/>
      <c r="E90" s="565" t="n"/>
      <c r="F90" s="482" t="n"/>
      <c r="G90" s="565" t="n"/>
      <c r="H90" s="565" t="n"/>
      <c r="I90" s="565" t="n"/>
      <c r="J90" s="565" t="n"/>
    </row>
    <row r="91">
      <c r="B91" s="482" t="n"/>
      <c r="C91" s="565" t="n"/>
      <c r="D91" s="565" t="n"/>
      <c r="E91" s="565" t="n"/>
      <c r="F91" s="482" t="n"/>
      <c r="G91" s="565" t="n"/>
      <c r="H91" s="565" t="n"/>
      <c r="I91" s="565" t="n"/>
      <c r="J91" s="565" t="n"/>
    </row>
    <row r="92">
      <c r="B92" s="482" t="n"/>
      <c r="C92" s="565" t="n"/>
      <c r="D92" s="565" t="n"/>
      <c r="E92" s="565" t="n"/>
      <c r="F92" s="482" t="n"/>
      <c r="G92" s="565" t="n"/>
      <c r="H92" s="565" t="n"/>
      <c r="I92" s="565" t="n"/>
      <c r="J92" s="565" t="n"/>
    </row>
    <row r="93">
      <c r="B93" s="482" t="n"/>
      <c r="C93" s="565" t="n"/>
      <c r="D93" s="565" t="n"/>
      <c r="E93" s="565" t="n"/>
      <c r="F93" s="482" t="n"/>
      <c r="G93" s="565" t="n"/>
      <c r="H93" s="565" t="n"/>
      <c r="I93" s="565" t="n"/>
      <c r="J93" s="565" t="n"/>
    </row>
    <row r="94">
      <c r="B94" s="482" t="n"/>
      <c r="C94" s="565" t="n"/>
      <c r="D94" s="565" t="n"/>
      <c r="E94" s="565" t="n"/>
      <c r="F94" s="482" t="n"/>
      <c r="G94" s="565" t="n"/>
      <c r="H94" s="565" t="n"/>
      <c r="I94" s="565" t="n"/>
      <c r="J94" s="565" t="n"/>
    </row>
    <row r="95">
      <c r="B95" s="482" t="n"/>
      <c r="C95" s="565" t="n"/>
      <c r="D95" s="565" t="n"/>
      <c r="E95" s="565" t="n"/>
      <c r="F95" s="482" t="n"/>
      <c r="G95" s="565" t="n"/>
      <c r="H95" s="565" t="n"/>
      <c r="I95" s="565" t="n"/>
      <c r="J95" s="565" t="n"/>
    </row>
    <row r="96">
      <c r="B96" s="482" t="n"/>
      <c r="C96" s="565" t="n"/>
      <c r="D96" s="565" t="n"/>
      <c r="E96" s="565" t="n"/>
      <c r="F96" s="482" t="n"/>
      <c r="G96" s="565" t="n"/>
      <c r="H96" s="565" t="n"/>
      <c r="I96" s="565" t="n"/>
      <c r="J96" s="565" t="n"/>
    </row>
    <row r="97">
      <c r="B97" s="482" t="n"/>
      <c r="C97" s="565" t="n"/>
      <c r="D97" s="565" t="n"/>
      <c r="E97" s="565" t="n"/>
      <c r="F97" s="482" t="n"/>
      <c r="G97" s="565" t="n"/>
      <c r="H97" s="565" t="n"/>
      <c r="I97" s="565" t="n"/>
      <c r="J97" s="565" t="n"/>
    </row>
    <row r="98">
      <c r="B98" s="482" t="n"/>
      <c r="C98" s="565" t="n"/>
      <c r="D98" s="565" t="n"/>
      <c r="E98" s="565" t="n"/>
      <c r="F98" s="482" t="n"/>
      <c r="G98" s="565" t="n"/>
      <c r="H98" s="565" t="n"/>
      <c r="I98" s="565" t="n"/>
      <c r="J98" s="565" t="n"/>
    </row>
    <row r="99">
      <c r="B99" s="482" t="n"/>
      <c r="C99" s="565" t="n"/>
      <c r="D99" s="565" t="n"/>
      <c r="E99" s="565" t="n"/>
      <c r="F99" s="482" t="n"/>
      <c r="G99" s="565" t="n"/>
      <c r="H99" s="565" t="n"/>
      <c r="I99" s="565" t="n"/>
      <c r="J99" s="565" t="n"/>
    </row>
    <row r="100">
      <c r="B100" s="482" t="n"/>
      <c r="C100" s="565" t="n"/>
      <c r="D100" s="565" t="n"/>
      <c r="E100" s="565" t="n"/>
      <c r="F100" s="482" t="n"/>
      <c r="G100" s="565" t="n"/>
      <c r="H100" s="565" t="n"/>
      <c r="I100" s="565" t="n"/>
      <c r="J100" s="565" t="n"/>
    </row>
    <row r="101">
      <c r="B101" s="482" t="n"/>
      <c r="C101" s="565" t="n"/>
      <c r="D101" s="565" t="n"/>
      <c r="E101" s="565" t="n"/>
      <c r="F101" s="482" t="n"/>
      <c r="G101" s="565" t="n"/>
      <c r="H101" s="565" t="n"/>
      <c r="I101" s="565" t="n"/>
      <c r="J101" s="565" t="n"/>
    </row>
    <row r="102">
      <c r="B102" s="482" t="n"/>
      <c r="C102" s="565" t="n"/>
      <c r="D102" s="565" t="n"/>
      <c r="E102" s="565" t="n"/>
      <c r="F102" s="482" t="n"/>
      <c r="G102" s="565" t="n"/>
      <c r="H102" s="565" t="n"/>
      <c r="I102" s="565" t="n"/>
      <c r="J102" s="565" t="n"/>
    </row>
    <row r="103">
      <c r="B103" s="482" t="n"/>
      <c r="C103" s="565" t="n"/>
      <c r="D103" s="565" t="n"/>
      <c r="E103" s="565" t="n"/>
      <c r="F103" s="482" t="n"/>
      <c r="G103" s="565" t="n"/>
      <c r="H103" s="565" t="n"/>
      <c r="I103" s="565" t="n"/>
      <c r="J103" s="565" t="n"/>
    </row>
    <row r="104">
      <c r="B104" s="482" t="n"/>
      <c r="C104" s="565" t="n"/>
      <c r="D104" s="565" t="n"/>
      <c r="E104" s="565" t="n"/>
      <c r="F104" s="482" t="n"/>
      <c r="G104" s="565" t="n"/>
      <c r="H104" s="565" t="n"/>
      <c r="I104" s="565" t="n"/>
      <c r="J104" s="565" t="n"/>
    </row>
    <row r="105">
      <c r="B105" s="482" t="n"/>
      <c r="C105" s="565" t="n"/>
      <c r="D105" s="565" t="n"/>
      <c r="E105" s="565" t="n"/>
      <c r="F105" s="482" t="n"/>
      <c r="G105" s="565" t="n"/>
      <c r="H105" s="565" t="n"/>
      <c r="I105" s="565" t="n"/>
      <c r="J105" s="565" t="n"/>
    </row>
    <row r="106">
      <c r="B106" s="482" t="n"/>
      <c r="C106" s="565" t="n"/>
      <c r="D106" s="565" t="n"/>
      <c r="E106" s="565" t="n"/>
      <c r="F106" s="482" t="n"/>
      <c r="G106" s="565" t="n"/>
      <c r="H106" s="565" t="n"/>
      <c r="I106" s="565" t="n"/>
      <c r="J106" s="565" t="n"/>
    </row>
    <row r="107">
      <c r="B107" s="482" t="n"/>
      <c r="C107" s="565" t="n"/>
      <c r="D107" s="565" t="n"/>
      <c r="E107" s="565" t="n"/>
      <c r="F107" s="482" t="n"/>
      <c r="G107" s="565" t="n"/>
      <c r="H107" s="565" t="n"/>
      <c r="I107" s="565" t="n"/>
      <c r="J107" s="565" t="n"/>
    </row>
    <row r="108">
      <c r="B108" s="482" t="n"/>
      <c r="C108" s="565" t="n"/>
      <c r="D108" s="565" t="n"/>
      <c r="E108" s="565" t="n"/>
      <c r="F108" s="482" t="n"/>
      <c r="G108" s="565" t="n"/>
      <c r="H108" s="565" t="n"/>
      <c r="I108" s="565" t="n"/>
      <c r="J108" s="565" t="n"/>
    </row>
    <row r="109">
      <c r="B109" s="482" t="n"/>
      <c r="C109" s="565" t="n"/>
      <c r="D109" s="565" t="n"/>
      <c r="E109" s="565" t="n"/>
      <c r="F109" s="482" t="n"/>
      <c r="G109" s="565" t="n"/>
      <c r="H109" s="565" t="n"/>
      <c r="I109" s="565" t="n"/>
      <c r="J109" s="565" t="n"/>
    </row>
    <row r="110">
      <c r="B110" s="482" t="n"/>
      <c r="C110" s="565" t="n"/>
      <c r="D110" s="565" t="n"/>
      <c r="E110" s="565" t="n"/>
      <c r="F110" s="482" t="n"/>
      <c r="G110" s="565" t="n"/>
      <c r="H110" s="565" t="n"/>
      <c r="I110" s="565" t="n"/>
      <c r="J110" s="565" t="n"/>
    </row>
    <row r="111">
      <c r="B111" s="482" t="n"/>
      <c r="C111" s="565" t="n"/>
      <c r="D111" s="565" t="n"/>
      <c r="E111" s="565" t="n"/>
      <c r="F111" s="482" t="n"/>
      <c r="G111" s="565" t="n"/>
      <c r="H111" s="565" t="n"/>
      <c r="I111" s="565" t="n"/>
      <c r="J111" s="565" t="n"/>
    </row>
    <row r="112">
      <c r="B112" s="482" t="n"/>
      <c r="C112" s="565" t="n"/>
      <c r="D112" s="565" t="n"/>
      <c r="E112" s="565" t="n"/>
      <c r="F112" s="482" t="n"/>
      <c r="G112" s="565" t="n"/>
      <c r="H112" s="565" t="n"/>
      <c r="I112" s="565" t="n"/>
      <c r="J112" s="565" t="n"/>
    </row>
    <row r="113">
      <c r="B113" s="482" t="n"/>
      <c r="C113" s="565" t="n"/>
      <c r="D113" s="565" t="n"/>
      <c r="E113" s="565" t="n"/>
      <c r="F113" s="482" t="n"/>
      <c r="G113" s="565" t="n"/>
      <c r="H113" s="565" t="n"/>
      <c r="I113" s="565" t="n"/>
      <c r="J113" s="565" t="n"/>
    </row>
    <row r="114">
      <c r="B114" s="482" t="n"/>
      <c r="C114" s="565" t="n"/>
      <c r="D114" s="565" t="n"/>
      <c r="E114" s="565" t="n"/>
      <c r="F114" s="482" t="n"/>
      <c r="G114" s="565" t="n"/>
      <c r="H114" s="565" t="n"/>
      <c r="I114" s="565" t="n"/>
      <c r="J114" s="565" t="n"/>
    </row>
    <row r="115">
      <c r="B115" s="482" t="n"/>
      <c r="C115" s="565" t="n"/>
      <c r="D115" s="565" t="n"/>
      <c r="E115" s="565" t="n"/>
      <c r="F115" s="482" t="n"/>
      <c r="G115" s="565" t="n"/>
      <c r="H115" s="565" t="n"/>
      <c r="I115" s="565" t="n"/>
      <c r="J115" s="565" t="n"/>
    </row>
    <row r="116">
      <c r="B116" s="482" t="n"/>
      <c r="C116" s="565" t="n"/>
      <c r="D116" s="565" t="n"/>
      <c r="E116" s="565" t="n"/>
      <c r="F116" s="482" t="n"/>
      <c r="G116" s="565" t="n"/>
      <c r="H116" s="565" t="n"/>
      <c r="I116" s="565" t="n"/>
      <c r="J116" s="565" t="n"/>
    </row>
    <row r="117">
      <c r="B117" s="482" t="n"/>
      <c r="C117" s="565" t="n"/>
      <c r="D117" s="565" t="n"/>
      <c r="E117" s="565" t="n"/>
      <c r="F117" s="482" t="n"/>
      <c r="G117" s="565" t="n"/>
      <c r="H117" s="565" t="n"/>
      <c r="I117" s="565" t="n"/>
      <c r="J117" s="565" t="n"/>
    </row>
    <row r="118">
      <c r="B118" s="482" t="n"/>
      <c r="C118" s="565" t="n"/>
      <c r="D118" s="565" t="n"/>
      <c r="E118" s="565" t="n"/>
      <c r="F118" s="482" t="n"/>
      <c r="G118" s="565" t="n"/>
      <c r="H118" s="565" t="n"/>
      <c r="I118" s="565" t="n"/>
      <c r="J118" s="565" t="n"/>
    </row>
    <row r="119">
      <c r="B119" s="482" t="n"/>
      <c r="C119" s="565" t="n"/>
      <c r="D119" s="565" t="n"/>
      <c r="E119" s="565" t="n"/>
      <c r="F119" s="482" t="n"/>
      <c r="G119" s="565" t="n"/>
      <c r="H119" s="565" t="n"/>
      <c r="I119" s="565" t="n"/>
      <c r="J119" s="565" t="n"/>
    </row>
    <row r="120">
      <c r="B120" s="482" t="n"/>
      <c r="C120" s="565" t="n"/>
      <c r="D120" s="565" t="n"/>
      <c r="E120" s="565" t="n"/>
      <c r="F120" s="482" t="n"/>
      <c r="G120" s="565" t="n"/>
      <c r="H120" s="565" t="n"/>
      <c r="I120" s="565" t="n"/>
      <c r="J120" s="565" t="n"/>
    </row>
    <row r="121">
      <c r="B121" s="482" t="n"/>
      <c r="C121" s="565" t="n"/>
      <c r="D121" s="565" t="n"/>
      <c r="E121" s="565" t="n"/>
      <c r="F121" s="482" t="n"/>
      <c r="G121" s="565" t="n"/>
      <c r="H121" s="565" t="n"/>
      <c r="I121" s="565" t="n"/>
      <c r="J121" s="565" t="n"/>
    </row>
    <row r="122">
      <c r="B122" s="482" t="n"/>
      <c r="C122" s="565" t="n"/>
      <c r="D122" s="565" t="n"/>
      <c r="E122" s="565" t="n"/>
      <c r="F122" s="482" t="n"/>
      <c r="G122" s="565" t="n"/>
      <c r="H122" s="565" t="n"/>
      <c r="I122" s="565" t="n"/>
      <c r="J122" s="565" t="n"/>
    </row>
    <row r="123">
      <c r="B123" s="482" t="n"/>
      <c r="C123" s="565" t="n"/>
      <c r="D123" s="565" t="n"/>
      <c r="E123" s="565" t="n"/>
      <c r="F123" s="482" t="n"/>
      <c r="G123" s="565" t="n"/>
      <c r="H123" s="565" t="n"/>
      <c r="I123" s="565" t="n"/>
      <c r="J123" s="565" t="n"/>
    </row>
    <row r="124">
      <c r="B124" s="482" t="n"/>
      <c r="C124" s="565" t="n"/>
      <c r="D124" s="565" t="n"/>
      <c r="E124" s="565" t="n"/>
      <c r="F124" s="482" t="n"/>
      <c r="G124" s="565" t="n"/>
      <c r="H124" s="565" t="n"/>
      <c r="I124" s="565" t="n"/>
      <c r="J124" s="565" t="n"/>
    </row>
    <row r="125">
      <c r="B125" s="482" t="n"/>
      <c r="C125" s="565" t="n"/>
      <c r="D125" s="565" t="n"/>
      <c r="E125" s="565" t="n"/>
      <c r="F125" s="482" t="n"/>
      <c r="G125" s="565" t="n"/>
      <c r="H125" s="565" t="n"/>
      <c r="I125" s="565" t="n"/>
      <c r="J125" s="565" t="n"/>
    </row>
    <row r="126">
      <c r="B126" s="482" t="n"/>
      <c r="C126" s="565" t="n"/>
      <c r="D126" s="565" t="n"/>
      <c r="E126" s="565" t="n"/>
      <c r="F126" s="482" t="n"/>
      <c r="G126" s="565" t="n"/>
      <c r="H126" s="565" t="n"/>
      <c r="I126" s="565" t="n"/>
      <c r="J126" s="565" t="n"/>
    </row>
    <row r="127">
      <c r="B127" s="482" t="n"/>
      <c r="C127" s="565" t="n"/>
      <c r="D127" s="565" t="n"/>
      <c r="E127" s="565" t="n"/>
      <c r="F127" s="482" t="n"/>
      <c r="G127" s="565" t="n"/>
      <c r="H127" s="565" t="n"/>
      <c r="I127" s="565" t="n"/>
      <c r="J127" s="565" t="n"/>
    </row>
    <row r="128">
      <c r="B128" s="482" t="n"/>
      <c r="C128" s="565" t="n"/>
      <c r="D128" s="565" t="n"/>
      <c r="E128" s="565" t="n"/>
      <c r="F128" s="482" t="n"/>
      <c r="G128" s="565" t="n"/>
      <c r="H128" s="565" t="n"/>
      <c r="I128" s="565" t="n"/>
      <c r="J128" s="565" t="n"/>
    </row>
    <row r="129">
      <c r="B129" s="482" t="n"/>
      <c r="C129" s="565" t="n"/>
      <c r="D129" s="565" t="n"/>
      <c r="E129" s="565" t="n"/>
      <c r="F129" s="482" t="n"/>
      <c r="G129" s="565" t="n"/>
      <c r="H129" s="565" t="n"/>
      <c r="I129" s="565" t="n"/>
      <c r="J129" s="565" t="n"/>
    </row>
    <row r="130">
      <c r="B130" s="482" t="n"/>
      <c r="C130" s="565" t="n"/>
      <c r="D130" s="565" t="n"/>
      <c r="E130" s="565" t="n"/>
      <c r="F130" s="482" t="n"/>
      <c r="G130" s="565" t="n"/>
      <c r="H130" s="565" t="n"/>
      <c r="I130" s="565" t="n"/>
      <c r="J130" s="565" t="n"/>
    </row>
    <row r="131">
      <c r="B131" s="482" t="n"/>
      <c r="C131" s="565" t="n"/>
      <c r="D131" s="565" t="n"/>
      <c r="E131" s="565" t="n"/>
      <c r="F131" s="482" t="n"/>
      <c r="G131" s="565" t="n"/>
      <c r="H131" s="565" t="n"/>
      <c r="I131" s="565" t="n"/>
      <c r="J131" s="565" t="n"/>
    </row>
    <row r="132">
      <c r="B132" s="482" t="n"/>
      <c r="C132" s="565" t="n"/>
      <c r="D132" s="565" t="n"/>
      <c r="E132" s="565" t="n"/>
      <c r="F132" s="482" t="n"/>
      <c r="G132" s="565" t="n"/>
      <c r="H132" s="565" t="n"/>
      <c r="I132" s="565" t="n"/>
      <c r="J132" s="565" t="n"/>
    </row>
    <row r="133">
      <c r="B133" s="482" t="n"/>
      <c r="C133" s="565" t="n"/>
      <c r="D133" s="565" t="n"/>
      <c r="E133" s="565" t="n"/>
      <c r="F133" s="482" t="n"/>
      <c r="G133" s="565" t="n"/>
      <c r="H133" s="565" t="n"/>
      <c r="I133" s="565" t="n"/>
      <c r="J133" s="565" t="n"/>
    </row>
    <row r="134">
      <c r="B134" s="482" t="n"/>
      <c r="C134" s="565" t="n"/>
      <c r="D134" s="565" t="n"/>
      <c r="E134" s="565" t="n"/>
      <c r="F134" s="482" t="n"/>
      <c r="G134" s="565" t="n"/>
      <c r="H134" s="565" t="n"/>
      <c r="I134" s="565" t="n"/>
      <c r="J134" s="565" t="n"/>
    </row>
    <row r="135">
      <c r="B135" s="482" t="n"/>
      <c r="C135" s="565" t="n"/>
      <c r="D135" s="565" t="n"/>
      <c r="E135" s="565" t="n"/>
      <c r="F135" s="482" t="n"/>
      <c r="G135" s="565" t="n"/>
      <c r="H135" s="565" t="n"/>
      <c r="I135" s="565" t="n"/>
      <c r="J135" s="565" t="n"/>
    </row>
    <row r="136">
      <c r="B136" s="482" t="n"/>
      <c r="C136" s="565" t="n"/>
      <c r="D136" s="565" t="n"/>
      <c r="E136" s="565" t="n"/>
      <c r="F136" s="482" t="n"/>
      <c r="G136" s="565" t="n"/>
      <c r="H136" s="565" t="n"/>
      <c r="I136" s="565" t="n"/>
      <c r="J136" s="565" t="n"/>
    </row>
    <row r="137">
      <c r="B137" s="482" t="n"/>
      <c r="C137" s="565" t="n"/>
      <c r="D137" s="565" t="n"/>
      <c r="E137" s="565" t="n"/>
      <c r="F137" s="482" t="n"/>
      <c r="G137" s="565" t="n"/>
      <c r="H137" s="565" t="n"/>
      <c r="I137" s="565" t="n"/>
      <c r="J137" s="565" t="n"/>
    </row>
    <row r="138">
      <c r="B138" s="482" t="n"/>
      <c r="C138" s="565" t="n"/>
      <c r="D138" s="565" t="n"/>
      <c r="E138" s="565" t="n"/>
      <c r="F138" s="482" t="n"/>
      <c r="G138" s="565" t="n"/>
      <c r="H138" s="565" t="n"/>
      <c r="I138" s="565" t="n"/>
      <c r="J138" s="565" t="n"/>
    </row>
    <row r="139">
      <c r="B139" s="482" t="n"/>
      <c r="C139" s="565" t="n"/>
      <c r="D139" s="565" t="n"/>
      <c r="E139" s="565" t="n"/>
      <c r="F139" s="482" t="n"/>
      <c r="G139" s="565" t="n"/>
      <c r="H139" s="565" t="n"/>
      <c r="I139" s="565" t="n"/>
      <c r="J139" s="565" t="n"/>
    </row>
    <row r="140">
      <c r="B140" s="482" t="n"/>
      <c r="C140" s="565" t="n"/>
      <c r="D140" s="565" t="n"/>
      <c r="E140" s="565" t="n"/>
      <c r="F140" s="482" t="n"/>
      <c r="G140" s="565" t="n"/>
      <c r="H140" s="565" t="n"/>
      <c r="I140" s="565" t="n"/>
      <c r="J140" s="565" t="n"/>
    </row>
    <row r="141">
      <c r="B141" s="482" t="n"/>
      <c r="C141" s="565" t="n"/>
      <c r="D141" s="565" t="n"/>
      <c r="E141" s="565" t="n"/>
      <c r="F141" s="482" t="n"/>
      <c r="G141" s="565" t="n"/>
      <c r="H141" s="565" t="n"/>
      <c r="I141" s="565" t="n"/>
      <c r="J141" s="565" t="n"/>
    </row>
    <row r="142">
      <c r="B142" s="482" t="n"/>
      <c r="C142" s="565" t="n"/>
      <c r="D142" s="565" t="n"/>
      <c r="E142" s="565" t="n"/>
      <c r="F142" s="482" t="n"/>
      <c r="G142" s="565" t="n"/>
      <c r="H142" s="565" t="n"/>
      <c r="I142" s="565" t="n"/>
      <c r="J142" s="565" t="n"/>
    </row>
    <row r="143">
      <c r="B143" s="482" t="n"/>
      <c r="C143" s="565" t="n"/>
      <c r="D143" s="565" t="n"/>
      <c r="E143" s="565" t="n"/>
      <c r="F143" s="482" t="n"/>
      <c r="G143" s="565" t="n"/>
      <c r="H143" s="565" t="n"/>
      <c r="I143" s="565" t="n"/>
      <c r="J143" s="565" t="n"/>
    </row>
    <row r="144">
      <c r="B144" s="482" t="n"/>
      <c r="C144" s="565" t="n"/>
      <c r="D144" s="565" t="n"/>
      <c r="E144" s="565" t="n"/>
      <c r="F144" s="482" t="n"/>
      <c r="G144" s="565" t="n"/>
      <c r="H144" s="565" t="n"/>
      <c r="I144" s="565" t="n"/>
      <c r="J144" s="565" t="n"/>
    </row>
    <row r="145">
      <c r="B145" s="482" t="n"/>
      <c r="C145" s="565" t="n"/>
      <c r="D145" s="565" t="n"/>
      <c r="E145" s="565" t="n"/>
      <c r="F145" s="482" t="n"/>
      <c r="G145" s="565" t="n"/>
      <c r="H145" s="565" t="n"/>
      <c r="I145" s="565" t="n"/>
      <c r="J145" s="565" t="n"/>
    </row>
    <row r="146">
      <c r="B146" s="482" t="n"/>
      <c r="C146" s="565" t="n"/>
      <c r="D146" s="565" t="n"/>
      <c r="E146" s="565" t="n"/>
      <c r="F146" s="482" t="n"/>
      <c r="G146" s="565" t="n"/>
      <c r="H146" s="565" t="n"/>
      <c r="I146" s="565" t="n"/>
      <c r="J146" s="565" t="n"/>
    </row>
    <row r="147">
      <c r="B147" s="482" t="n"/>
      <c r="C147" s="565" t="n"/>
      <c r="D147" s="565" t="n"/>
      <c r="E147" s="565" t="n"/>
      <c r="F147" s="482" t="n"/>
      <c r="G147" s="565" t="n"/>
      <c r="H147" s="565" t="n"/>
      <c r="I147" s="565" t="n"/>
      <c r="J147" s="565" t="n"/>
    </row>
    <row r="148">
      <c r="B148" s="482" t="n"/>
      <c r="C148" s="565" t="n"/>
      <c r="D148" s="565" t="n"/>
      <c r="E148" s="565" t="n"/>
      <c r="F148" s="482" t="n"/>
      <c r="G148" s="565" t="n"/>
      <c r="H148" s="565" t="n"/>
      <c r="I148" s="565" t="n"/>
      <c r="J148" s="565" t="n"/>
    </row>
    <row r="149">
      <c r="B149" s="482" t="n"/>
      <c r="C149" s="565" t="n"/>
      <c r="D149" s="565" t="n"/>
      <c r="E149" s="565" t="n"/>
      <c r="F149" s="482" t="n"/>
      <c r="G149" s="565" t="n"/>
      <c r="H149" s="565" t="n"/>
      <c r="I149" s="565" t="n"/>
      <c r="J149" s="565" t="n"/>
    </row>
    <row r="150">
      <c r="B150" s="482" t="n"/>
      <c r="C150" s="565" t="n"/>
      <c r="D150" s="565" t="n"/>
      <c r="E150" s="565" t="n"/>
      <c r="F150" s="482" t="n"/>
      <c r="G150" s="565" t="n"/>
      <c r="H150" s="565" t="n"/>
      <c r="I150" s="565" t="n"/>
      <c r="J150" s="565" t="n"/>
    </row>
    <row r="151">
      <c r="B151" s="482" t="n"/>
      <c r="C151" s="565" t="n"/>
      <c r="D151" s="565" t="n"/>
      <c r="E151" s="565" t="n"/>
      <c r="F151" s="482" t="n"/>
      <c r="G151" s="565" t="n"/>
      <c r="H151" s="565" t="n"/>
      <c r="I151" s="565" t="n"/>
      <c r="J151" s="565" t="n"/>
    </row>
    <row r="152">
      <c r="B152" s="482" t="n"/>
      <c r="C152" s="565" t="n"/>
      <c r="D152" s="565" t="n"/>
      <c r="E152" s="565" t="n"/>
      <c r="F152" s="482" t="n"/>
      <c r="G152" s="565" t="n"/>
      <c r="H152" s="565" t="n"/>
      <c r="I152" s="565" t="n"/>
      <c r="J152" s="565" t="n"/>
    </row>
    <row r="153">
      <c r="B153" s="482" t="n"/>
      <c r="C153" s="565" t="n"/>
      <c r="D153" s="565" t="n"/>
      <c r="E153" s="565" t="n"/>
      <c r="F153" s="482" t="n"/>
      <c r="G153" s="565" t="n"/>
      <c r="H153" s="565" t="n"/>
      <c r="I153" s="565" t="n"/>
      <c r="J153" s="565" t="n"/>
    </row>
    <row r="154">
      <c r="B154" s="482" t="n"/>
      <c r="C154" s="565" t="n"/>
      <c r="D154" s="565" t="n"/>
      <c r="E154" s="565" t="n"/>
      <c r="F154" s="482" t="n"/>
      <c r="G154" s="565" t="n"/>
      <c r="H154" s="565" t="n"/>
      <c r="I154" s="565" t="n"/>
      <c r="J154" s="565" t="n"/>
    </row>
    <row r="155">
      <c r="B155" s="482" t="n"/>
      <c r="C155" s="565" t="n"/>
      <c r="D155" s="565" t="n"/>
      <c r="E155" s="565" t="n"/>
      <c r="F155" s="482" t="n"/>
      <c r="G155" s="565" t="n"/>
      <c r="H155" s="565" t="n"/>
      <c r="I155" s="565" t="n"/>
      <c r="J155" s="565" t="n"/>
    </row>
    <row r="156">
      <c r="B156" s="482" t="n"/>
      <c r="C156" s="565" t="n"/>
      <c r="D156" s="565" t="n"/>
      <c r="E156" s="565" t="n"/>
      <c r="F156" s="482" t="n"/>
      <c r="G156" s="565" t="n"/>
      <c r="H156" s="565" t="n"/>
      <c r="I156" s="565" t="n"/>
      <c r="J156" s="565" t="n"/>
    </row>
    <row r="157">
      <c r="B157" s="482" t="n"/>
      <c r="C157" s="565" t="n"/>
      <c r="D157" s="565" t="n"/>
      <c r="E157" s="565" t="n"/>
      <c r="F157" s="482" t="n"/>
      <c r="G157" s="565" t="n"/>
      <c r="H157" s="565" t="n"/>
      <c r="I157" s="565" t="n"/>
      <c r="J157" s="565" t="n"/>
    </row>
    <row r="158">
      <c r="B158" s="482" t="n"/>
      <c r="C158" s="565" t="n"/>
      <c r="D158" s="565" t="n"/>
      <c r="E158" s="565" t="n"/>
      <c r="F158" s="482" t="n"/>
      <c r="G158" s="565" t="n"/>
      <c r="H158" s="565" t="n"/>
      <c r="I158" s="565" t="n"/>
      <c r="J158" s="565" t="n"/>
    </row>
    <row r="159">
      <c r="B159" s="482" t="n"/>
      <c r="C159" s="565" t="n"/>
      <c r="D159" s="565" t="n"/>
      <c r="E159" s="565" t="n"/>
      <c r="F159" s="482" t="n"/>
      <c r="G159" s="565" t="n"/>
      <c r="H159" s="565" t="n"/>
      <c r="I159" s="565" t="n"/>
      <c r="J159" s="565" t="n"/>
    </row>
    <row r="160">
      <c r="B160" s="482" t="n"/>
      <c r="C160" s="565" t="n"/>
      <c r="D160" s="565" t="n"/>
      <c r="E160" s="565" t="n"/>
      <c r="F160" s="482" t="n"/>
      <c r="G160" s="565" t="n"/>
      <c r="H160" s="565" t="n"/>
      <c r="I160" s="565" t="n"/>
      <c r="J160" s="565" t="n"/>
    </row>
    <row r="161">
      <c r="B161" s="482" t="n"/>
      <c r="C161" s="565" t="n"/>
      <c r="D161" s="565" t="n"/>
      <c r="E161" s="565" t="n"/>
      <c r="F161" s="482" t="n"/>
      <c r="G161" s="565" t="n"/>
      <c r="H161" s="565" t="n"/>
      <c r="I161" s="565" t="n"/>
      <c r="J161" s="565" t="n"/>
    </row>
    <row r="162">
      <c r="B162" s="482" t="n"/>
      <c r="C162" s="565" t="n"/>
      <c r="D162" s="565" t="n"/>
      <c r="E162" s="565" t="n"/>
      <c r="F162" s="482" t="n"/>
      <c r="G162" s="565" t="n"/>
      <c r="H162" s="565" t="n"/>
      <c r="I162" s="565" t="n"/>
      <c r="J162" s="565" t="n"/>
    </row>
    <row r="163">
      <c r="B163" s="482" t="n"/>
      <c r="C163" s="565" t="n"/>
      <c r="D163" s="565" t="n"/>
      <c r="E163" s="565" t="n"/>
      <c r="F163" s="482" t="n"/>
      <c r="G163" s="565" t="n"/>
      <c r="H163" s="565" t="n"/>
      <c r="I163" s="565" t="n"/>
      <c r="J163" s="565" t="n"/>
    </row>
    <row r="164">
      <c r="B164" s="482" t="n"/>
      <c r="C164" s="565" t="n"/>
      <c r="D164" s="565" t="n"/>
      <c r="E164" s="565" t="n"/>
      <c r="F164" s="482" t="n"/>
      <c r="G164" s="565" t="n"/>
      <c r="H164" s="565" t="n"/>
      <c r="I164" s="565" t="n"/>
      <c r="J164" s="565" t="n"/>
    </row>
    <row r="165">
      <c r="B165" s="482" t="n"/>
      <c r="C165" s="565" t="n"/>
      <c r="D165" s="565" t="n"/>
      <c r="E165" s="565" t="n"/>
      <c r="F165" s="482" t="n"/>
      <c r="G165" s="565" t="n"/>
      <c r="H165" s="565" t="n"/>
      <c r="I165" s="565" t="n"/>
      <c r="J165" s="565" t="n"/>
    </row>
    <row r="166">
      <c r="B166" s="482" t="n"/>
      <c r="C166" s="565" t="n"/>
      <c r="D166" s="565" t="n"/>
      <c r="E166" s="565" t="n"/>
      <c r="F166" s="482" t="n"/>
      <c r="G166" s="565" t="n"/>
      <c r="H166" s="565" t="n"/>
      <c r="I166" s="565" t="n"/>
      <c r="J166" s="565" t="n"/>
    </row>
    <row r="167">
      <c r="B167" s="482" t="n"/>
      <c r="C167" s="565" t="n"/>
      <c r="D167" s="565" t="n"/>
      <c r="E167" s="565" t="n"/>
      <c r="F167" s="482" t="n"/>
      <c r="G167" s="565" t="n"/>
      <c r="H167" s="565" t="n"/>
      <c r="I167" s="565" t="n"/>
      <c r="J167" s="565" t="n"/>
    </row>
    <row r="168">
      <c r="B168" s="482" t="n"/>
      <c r="C168" s="565" t="n"/>
      <c r="D168" s="565" t="n"/>
      <c r="E168" s="565" t="n"/>
      <c r="F168" s="482" t="n"/>
      <c r="G168" s="565" t="n"/>
      <c r="H168" s="565" t="n"/>
      <c r="I168" s="565" t="n"/>
      <c r="J168" s="565" t="n"/>
    </row>
    <row r="169">
      <c r="B169" s="482" t="n"/>
      <c r="C169" s="565" t="n"/>
      <c r="D169" s="565" t="n"/>
      <c r="E169" s="565" t="n"/>
      <c r="F169" s="482" t="n"/>
      <c r="G169" s="565" t="n"/>
      <c r="H169" s="565" t="n"/>
      <c r="I169" s="565" t="n"/>
      <c r="J169" s="565" t="n"/>
    </row>
    <row r="170">
      <c r="B170" s="482" t="n"/>
      <c r="C170" s="565" t="n"/>
      <c r="D170" s="565" t="n"/>
      <c r="E170" s="565" t="n"/>
      <c r="F170" s="482" t="n"/>
      <c r="G170" s="565" t="n"/>
      <c r="H170" s="565" t="n"/>
      <c r="I170" s="565" t="n"/>
      <c r="J170" s="565" t="n"/>
    </row>
    <row r="171">
      <c r="B171" s="482" t="n"/>
      <c r="C171" s="565" t="n"/>
      <c r="D171" s="565" t="n"/>
      <c r="E171" s="565" t="n"/>
      <c r="F171" s="482" t="n"/>
      <c r="G171" s="565" t="n"/>
      <c r="H171" s="565" t="n"/>
      <c r="I171" s="565" t="n"/>
      <c r="J171" s="565" t="n"/>
    </row>
    <row r="172">
      <c r="B172" s="482" t="n"/>
      <c r="C172" s="565" t="n"/>
      <c r="D172" s="565" t="n"/>
      <c r="E172" s="565" t="n"/>
      <c r="F172" s="482" t="n"/>
      <c r="G172" s="565" t="n"/>
      <c r="H172" s="565" t="n"/>
      <c r="I172" s="565" t="n"/>
      <c r="J172" s="565" t="n"/>
    </row>
    <row r="173">
      <c r="B173" s="482" t="n"/>
      <c r="C173" s="565" t="n"/>
      <c r="D173" s="565" t="n"/>
      <c r="E173" s="565" t="n"/>
      <c r="F173" s="482" t="n"/>
      <c r="G173" s="565" t="n"/>
      <c r="H173" s="565" t="n"/>
      <c r="I173" s="565" t="n"/>
      <c r="J173" s="565" t="n"/>
    </row>
    <row r="174">
      <c r="B174" s="482" t="n"/>
      <c r="C174" s="565" t="n"/>
      <c r="D174" s="565" t="n"/>
      <c r="E174" s="565" t="n"/>
      <c r="F174" s="482" t="n"/>
      <c r="G174" s="565" t="n"/>
      <c r="H174" s="565" t="n"/>
      <c r="I174" s="565" t="n"/>
      <c r="J174" s="565" t="n"/>
    </row>
    <row r="175">
      <c r="B175" s="482" t="n"/>
      <c r="C175" s="565" t="n"/>
      <c r="D175" s="565" t="n"/>
      <c r="E175" s="565" t="n"/>
      <c r="F175" s="482" t="n"/>
      <c r="G175" s="565" t="n"/>
      <c r="H175" s="565" t="n"/>
      <c r="I175" s="565" t="n"/>
      <c r="J175" s="565" t="n"/>
    </row>
    <row r="176">
      <c r="B176" s="482" t="n"/>
      <c r="C176" s="565" t="n"/>
      <c r="D176" s="565" t="n"/>
      <c r="E176" s="565" t="n"/>
      <c r="F176" s="482" t="n"/>
      <c r="G176" s="565" t="n"/>
      <c r="H176" s="565" t="n"/>
      <c r="I176" s="565" t="n"/>
      <c r="J176" s="565" t="n"/>
    </row>
    <row r="177">
      <c r="B177" s="482" t="n"/>
      <c r="C177" s="565" t="n"/>
      <c r="D177" s="565" t="n"/>
      <c r="E177" s="565" t="n"/>
      <c r="F177" s="482" t="n"/>
      <c r="G177" s="565" t="n"/>
      <c r="H177" s="565" t="n"/>
      <c r="I177" s="565" t="n"/>
      <c r="J177" s="565" t="n"/>
    </row>
    <row r="178">
      <c r="B178" s="482" t="n"/>
      <c r="C178" s="565" t="n"/>
      <c r="D178" s="565" t="n"/>
      <c r="E178" s="565" t="n"/>
      <c r="F178" s="482" t="n"/>
      <c r="G178" s="565" t="n"/>
      <c r="H178" s="565" t="n"/>
      <c r="I178" s="565" t="n"/>
      <c r="J178" s="565" t="n"/>
    </row>
    <row r="179">
      <c r="B179" s="482" t="n"/>
      <c r="C179" s="565" t="n"/>
      <c r="D179" s="565" t="n"/>
      <c r="E179" s="565" t="n"/>
      <c r="F179" s="482" t="n"/>
      <c r="G179" s="565" t="n"/>
      <c r="H179" s="565" t="n"/>
      <c r="I179" s="565" t="n"/>
      <c r="J179" s="565" t="n"/>
    </row>
    <row r="180">
      <c r="B180" s="482" t="n"/>
      <c r="C180" s="565" t="n"/>
      <c r="D180" s="565" t="n"/>
      <c r="E180" s="565" t="n"/>
      <c r="F180" s="482" t="n"/>
      <c r="G180" s="565" t="n"/>
      <c r="H180" s="565" t="n"/>
      <c r="I180" s="565" t="n"/>
      <c r="J180" s="565" t="n"/>
    </row>
    <row r="181">
      <c r="B181" s="482" t="n"/>
      <c r="C181" s="565" t="n"/>
      <c r="D181" s="565" t="n"/>
      <c r="E181" s="565" t="n"/>
      <c r="F181" s="482" t="n"/>
      <c r="G181" s="565" t="n"/>
      <c r="H181" s="565" t="n"/>
      <c r="I181" s="565" t="n"/>
      <c r="J181" s="565" t="n"/>
    </row>
    <row r="182">
      <c r="B182" s="482" t="n"/>
      <c r="C182" s="565" t="n"/>
      <c r="D182" s="565" t="n"/>
      <c r="E182" s="565" t="n"/>
      <c r="F182" s="482" t="n"/>
      <c r="G182" s="565" t="n"/>
      <c r="H182" s="565" t="n"/>
      <c r="I182" s="565" t="n"/>
      <c r="J182" s="565" t="n"/>
    </row>
    <row r="183">
      <c r="B183" s="482" t="n"/>
      <c r="C183" s="565" t="n"/>
      <c r="D183" s="565" t="n"/>
      <c r="E183" s="565" t="n"/>
      <c r="F183" s="482" t="n"/>
      <c r="G183" s="565" t="n"/>
      <c r="H183" s="565" t="n"/>
      <c r="I183" s="565" t="n"/>
      <c r="J183" s="565" t="n"/>
    </row>
    <row r="184">
      <c r="B184" s="482" t="n"/>
      <c r="C184" s="565" t="n"/>
      <c r="D184" s="565" t="n"/>
      <c r="E184" s="565" t="n"/>
      <c r="F184" s="482" t="n"/>
      <c r="G184" s="565" t="n"/>
      <c r="H184" s="565" t="n"/>
      <c r="I184" s="565" t="n"/>
      <c r="J184" s="565" t="n"/>
    </row>
    <row r="185">
      <c r="B185" s="482" t="n"/>
      <c r="C185" s="565" t="n"/>
      <c r="D185" s="565" t="n"/>
      <c r="E185" s="565" t="n"/>
      <c r="F185" s="482" t="n"/>
      <c r="G185" s="565" t="n"/>
      <c r="H185" s="565" t="n"/>
      <c r="I185" s="565" t="n"/>
      <c r="J185" s="565" t="n"/>
    </row>
    <row r="186">
      <c r="B186" s="482" t="n"/>
      <c r="C186" s="565" t="n"/>
      <c r="D186" s="565" t="n"/>
      <c r="E186" s="565" t="n"/>
      <c r="F186" s="482" t="n"/>
      <c r="G186" s="565" t="n"/>
      <c r="H186" s="565" t="n"/>
      <c r="I186" s="565" t="n"/>
      <c r="J186" s="565" t="n"/>
    </row>
    <row r="187">
      <c r="B187" s="482" t="n"/>
      <c r="C187" s="565" t="n"/>
      <c r="D187" s="565" t="n"/>
      <c r="E187" s="565" t="n"/>
      <c r="F187" s="482" t="n"/>
      <c r="G187" s="565" t="n"/>
      <c r="H187" s="565" t="n"/>
      <c r="I187" s="565" t="n"/>
      <c r="J187" s="565" t="n"/>
    </row>
    <row r="188">
      <c r="B188" s="482" t="n"/>
      <c r="C188" s="565" t="n"/>
      <c r="D188" s="565" t="n"/>
      <c r="E188" s="565" t="n"/>
      <c r="F188" s="482" t="n"/>
      <c r="G188" s="565" t="n"/>
      <c r="H188" s="565" t="n"/>
      <c r="I188" s="565" t="n"/>
      <c r="J188" s="565" t="n"/>
    </row>
    <row r="189">
      <c r="B189" s="482" t="n"/>
      <c r="C189" s="565" t="n"/>
      <c r="D189" s="565" t="n"/>
      <c r="E189" s="565" t="n"/>
      <c r="F189" s="482" t="n"/>
      <c r="G189" s="565" t="n"/>
      <c r="H189" s="565" t="n"/>
      <c r="I189" s="565" t="n"/>
      <c r="J189" s="565" t="n"/>
    </row>
    <row r="190">
      <c r="B190" s="482" t="n"/>
      <c r="C190" s="565" t="n"/>
      <c r="D190" s="565" t="n"/>
      <c r="E190" s="565" t="n"/>
      <c r="F190" s="482" t="n"/>
      <c r="G190" s="565" t="n"/>
      <c r="H190" s="565" t="n"/>
      <c r="I190" s="565" t="n"/>
      <c r="J190" s="565" t="n"/>
    </row>
    <row r="191">
      <c r="B191" s="482" t="n"/>
      <c r="C191" s="565" t="n"/>
      <c r="D191" s="565" t="n"/>
      <c r="E191" s="565" t="n"/>
      <c r="F191" s="482" t="n"/>
      <c r="G191" s="565" t="n"/>
      <c r="H191" s="565" t="n"/>
      <c r="I191" s="565" t="n"/>
      <c r="J191" s="565" t="n"/>
    </row>
    <row r="192">
      <c r="B192" s="482" t="n"/>
      <c r="C192" s="565" t="n"/>
      <c r="D192" s="565" t="n"/>
      <c r="E192" s="565" t="n"/>
      <c r="F192" s="482" t="n"/>
      <c r="G192" s="565" t="n"/>
      <c r="H192" s="565" t="n"/>
      <c r="I192" s="565" t="n"/>
      <c r="J192" s="565" t="n"/>
    </row>
    <row r="193">
      <c r="B193" s="482" t="n"/>
      <c r="C193" s="565" t="n"/>
      <c r="D193" s="565" t="n"/>
      <c r="E193" s="565" t="n"/>
      <c r="F193" s="482" t="n"/>
      <c r="G193" s="565" t="n"/>
      <c r="H193" s="565" t="n"/>
      <c r="I193" s="565" t="n"/>
      <c r="J193" s="565" t="n"/>
    </row>
    <row r="194">
      <c r="B194" s="482" t="n"/>
      <c r="C194" s="565" t="n"/>
      <c r="D194" s="565" t="n"/>
      <c r="E194" s="565" t="n"/>
      <c r="F194" s="482" t="n"/>
      <c r="G194" s="565" t="n"/>
      <c r="H194" s="565" t="n"/>
      <c r="I194" s="565" t="n"/>
      <c r="J194" s="565" t="n"/>
    </row>
    <row r="195">
      <c r="B195" s="482" t="n"/>
      <c r="C195" s="565" t="n"/>
      <c r="D195" s="565" t="n"/>
      <c r="E195" s="565" t="n"/>
      <c r="F195" s="482" t="n"/>
      <c r="G195" s="565" t="n"/>
      <c r="H195" s="565" t="n"/>
      <c r="I195" s="565" t="n"/>
      <c r="J195" s="565" t="n"/>
    </row>
    <row r="196">
      <c r="B196" s="482" t="n"/>
      <c r="C196" s="565" t="n"/>
      <c r="D196" s="565" t="n"/>
      <c r="E196" s="565" t="n"/>
      <c r="F196" s="482" t="n"/>
      <c r="G196" s="565" t="n"/>
      <c r="H196" s="565" t="n"/>
      <c r="I196" s="565" t="n"/>
      <c r="J196" s="565" t="n"/>
    </row>
    <row r="197">
      <c r="B197" s="482" t="n"/>
      <c r="C197" s="565" t="n"/>
      <c r="D197" s="565" t="n"/>
      <c r="E197" s="565" t="n"/>
      <c r="F197" s="482" t="n"/>
      <c r="G197" s="565" t="n"/>
      <c r="H197" s="565" t="n"/>
      <c r="I197" s="565" t="n"/>
      <c r="J197" s="565" t="n"/>
    </row>
    <row r="198">
      <c r="B198" s="482" t="n"/>
      <c r="C198" s="565" t="n"/>
      <c r="D198" s="565" t="n"/>
      <c r="E198" s="565" t="n"/>
      <c r="F198" s="482" t="n"/>
      <c r="G198" s="565" t="n"/>
      <c r="H198" s="565" t="n"/>
      <c r="I198" s="565" t="n"/>
      <c r="J198" s="565" t="n"/>
    </row>
    <row r="199">
      <c r="B199" s="482" t="n"/>
      <c r="C199" s="565" t="n"/>
      <c r="D199" s="565" t="n"/>
      <c r="E199" s="565" t="n"/>
      <c r="F199" s="482" t="n"/>
      <c r="G199" s="565" t="n"/>
      <c r="H199" s="565" t="n"/>
      <c r="I199" s="565" t="n"/>
      <c r="J199" s="565" t="n"/>
    </row>
    <row r="200">
      <c r="B200" s="482" t="n"/>
      <c r="C200" s="565" t="n"/>
      <c r="D200" s="565" t="n"/>
      <c r="E200" s="565" t="n"/>
      <c r="F200" s="482" t="n"/>
      <c r="G200" s="565" t="n"/>
      <c r="H200" s="565" t="n"/>
      <c r="I200" s="565" t="n"/>
      <c r="J200" s="565" t="n"/>
    </row>
    <row r="201">
      <c r="B201" s="482" t="n"/>
      <c r="C201" s="565" t="n"/>
      <c r="D201" s="565" t="n"/>
      <c r="E201" s="565" t="n"/>
      <c r="F201" s="482" t="n"/>
      <c r="G201" s="565" t="n"/>
      <c r="H201" s="565" t="n"/>
      <c r="I201" s="565" t="n"/>
      <c r="J201" s="565" t="n"/>
    </row>
    <row r="202">
      <c r="B202" s="482" t="n"/>
      <c r="C202" s="565" t="n"/>
      <c r="D202" s="565" t="n"/>
      <c r="E202" s="565" t="n"/>
      <c r="F202" s="482" t="n"/>
      <c r="G202" s="565" t="n"/>
      <c r="H202" s="565" t="n"/>
      <c r="I202" s="565" t="n"/>
      <c r="J202" s="565" t="n"/>
    </row>
    <row r="203">
      <c r="B203" s="482" t="n"/>
      <c r="C203" s="565" t="n"/>
      <c r="D203" s="565" t="n"/>
      <c r="E203" s="565" t="n"/>
      <c r="F203" s="482" t="n"/>
      <c r="G203" s="565" t="n"/>
      <c r="H203" s="565" t="n"/>
      <c r="I203" s="565" t="n"/>
      <c r="J203" s="565" t="n"/>
    </row>
    <row r="204">
      <c r="B204" s="482" t="n"/>
      <c r="C204" s="565" t="n"/>
      <c r="D204" s="565" t="n"/>
      <c r="E204" s="565" t="n"/>
      <c r="F204" s="482" t="n"/>
      <c r="G204" s="565" t="n"/>
      <c r="H204" s="565" t="n"/>
      <c r="I204" s="565" t="n"/>
      <c r="J204" s="565" t="n"/>
    </row>
    <row r="205">
      <c r="B205" s="482" t="n"/>
      <c r="C205" s="565" t="n"/>
      <c r="D205" s="565" t="n"/>
      <c r="E205" s="565" t="n"/>
      <c r="F205" s="482" t="n"/>
      <c r="G205" s="565" t="n"/>
      <c r="H205" s="565" t="n"/>
      <c r="I205" s="565" t="n"/>
      <c r="J205" s="565" t="n"/>
    </row>
    <row r="206">
      <c r="B206" s="482" t="n"/>
      <c r="C206" s="565" t="n"/>
      <c r="D206" s="565" t="n"/>
      <c r="E206" s="565" t="n"/>
      <c r="F206" s="482" t="n"/>
      <c r="G206" s="565" t="n"/>
      <c r="H206" s="565" t="n"/>
      <c r="I206" s="565" t="n"/>
      <c r="J206" s="565" t="n"/>
    </row>
    <row r="207">
      <c r="B207" s="482" t="n"/>
      <c r="C207" s="565" t="n"/>
      <c r="D207" s="565" t="n"/>
      <c r="E207" s="565" t="n"/>
      <c r="F207" s="482" t="n"/>
      <c r="G207" s="565" t="n"/>
      <c r="H207" s="565" t="n"/>
      <c r="I207" s="565" t="n"/>
      <c r="J207" s="565" t="n"/>
    </row>
    <row r="208">
      <c r="B208" s="482" t="n"/>
      <c r="C208" s="565" t="n"/>
      <c r="D208" s="565" t="n"/>
      <c r="E208" s="565" t="n"/>
      <c r="F208" s="482" t="n"/>
      <c r="G208" s="565" t="n"/>
      <c r="H208" s="565" t="n"/>
      <c r="I208" s="565" t="n"/>
      <c r="J208" s="565" t="n"/>
    </row>
    <row r="209">
      <c r="B209" s="482" t="n"/>
      <c r="C209" s="565" t="n"/>
      <c r="D209" s="565" t="n"/>
      <c r="E209" s="565" t="n"/>
      <c r="F209" s="482" t="n"/>
      <c r="G209" s="565" t="n"/>
      <c r="H209" s="565" t="n"/>
      <c r="I209" s="565" t="n"/>
      <c r="J209" s="565" t="n"/>
    </row>
    <row r="210">
      <c r="B210" s="482" t="n"/>
      <c r="C210" s="565" t="n"/>
      <c r="D210" s="565" t="n"/>
      <c r="E210" s="565" t="n"/>
      <c r="F210" s="482" t="n"/>
      <c r="G210" s="565" t="n"/>
      <c r="H210" s="565" t="n"/>
      <c r="I210" s="565" t="n"/>
      <c r="J210" s="565" t="n"/>
    </row>
    <row r="211">
      <c r="B211" s="482" t="n"/>
      <c r="C211" s="565" t="n"/>
      <c r="D211" s="565" t="n"/>
      <c r="E211" s="565" t="n"/>
      <c r="F211" s="482" t="n"/>
      <c r="G211" s="565" t="n"/>
      <c r="H211" s="565" t="n"/>
      <c r="I211" s="565" t="n"/>
      <c r="J211" s="565" t="n"/>
    </row>
    <row r="212">
      <c r="B212" s="482" t="n"/>
      <c r="C212" s="565" t="n"/>
      <c r="D212" s="565" t="n"/>
      <c r="E212" s="565" t="n"/>
      <c r="F212" s="482" t="n"/>
      <c r="G212" s="565" t="n"/>
      <c r="H212" s="565" t="n"/>
      <c r="I212" s="565" t="n"/>
      <c r="J212" s="565" t="n"/>
    </row>
    <row r="213">
      <c r="B213" s="482" t="n"/>
      <c r="C213" s="565" t="n"/>
      <c r="D213" s="565" t="n"/>
      <c r="E213" s="565" t="n"/>
      <c r="F213" s="482" t="n"/>
      <c r="G213" s="565" t="n"/>
      <c r="H213" s="565" t="n"/>
      <c r="I213" s="565" t="n"/>
      <c r="J213" s="565" t="n"/>
    </row>
    <row r="214">
      <c r="B214" s="482" t="n"/>
      <c r="C214" s="565" t="n"/>
      <c r="D214" s="565" t="n"/>
      <c r="E214" s="565" t="n"/>
      <c r="F214" s="482" t="n"/>
      <c r="G214" s="565" t="n"/>
      <c r="H214" s="565" t="n"/>
      <c r="I214" s="565" t="n"/>
      <c r="J214" s="565" t="n"/>
    </row>
    <row r="215">
      <c r="B215" s="482" t="n"/>
      <c r="C215" s="565" t="n"/>
      <c r="D215" s="565" t="n"/>
      <c r="E215" s="565" t="n"/>
      <c r="F215" s="482" t="n"/>
      <c r="G215" s="565" t="n"/>
      <c r="H215" s="565" t="n"/>
      <c r="I215" s="565" t="n"/>
      <c r="J215" s="565" t="n"/>
    </row>
    <row r="216">
      <c r="B216" s="482" t="n"/>
      <c r="C216" s="565" t="n"/>
      <c r="D216" s="565" t="n"/>
      <c r="E216" s="565" t="n"/>
      <c r="F216" s="482" t="n"/>
      <c r="G216" s="565" t="n"/>
      <c r="H216" s="565" t="n"/>
      <c r="I216" s="565" t="n"/>
      <c r="J216" s="565" t="n"/>
    </row>
    <row r="217">
      <c r="B217" s="482" t="n"/>
      <c r="C217" s="565" t="n"/>
      <c r="D217" s="565" t="n"/>
      <c r="E217" s="565" t="n"/>
      <c r="F217" s="482" t="n"/>
      <c r="G217" s="565" t="n"/>
      <c r="H217" s="565" t="n"/>
      <c r="I217" s="565" t="n"/>
      <c r="J217" s="565" t="n"/>
    </row>
    <row r="218">
      <c r="B218" s="482" t="n"/>
      <c r="C218" s="565" t="n"/>
      <c r="D218" s="565" t="n"/>
      <c r="E218" s="565" t="n"/>
      <c r="F218" s="482" t="n"/>
      <c r="G218" s="565" t="n"/>
      <c r="H218" s="565" t="n"/>
      <c r="I218" s="565" t="n"/>
      <c r="J218" s="565" t="n"/>
    </row>
    <row r="219">
      <c r="B219" s="482" t="n"/>
      <c r="C219" s="565" t="n"/>
      <c r="D219" s="565" t="n"/>
      <c r="E219" s="565" t="n"/>
      <c r="F219" s="482" t="n"/>
      <c r="G219" s="565" t="n"/>
      <c r="H219" s="565" t="n"/>
      <c r="I219" s="565" t="n"/>
      <c r="J219" s="565" t="n"/>
    </row>
    <row r="220">
      <c r="B220" s="482" t="n"/>
      <c r="C220" s="565" t="n"/>
      <c r="D220" s="565" t="n"/>
      <c r="E220" s="565" t="n"/>
      <c r="F220" s="482" t="n"/>
      <c r="G220" s="565" t="n"/>
      <c r="H220" s="565" t="n"/>
      <c r="I220" s="565" t="n"/>
      <c r="J220" s="565" t="n"/>
    </row>
    <row r="221">
      <c r="B221" s="482" t="n"/>
      <c r="C221" s="565" t="n"/>
      <c r="D221" s="565" t="n"/>
      <c r="E221" s="565" t="n"/>
      <c r="F221" s="482" t="n"/>
      <c r="G221" s="565" t="n"/>
      <c r="H221" s="565" t="n"/>
      <c r="I221" s="565" t="n"/>
      <c r="J221" s="565" t="n"/>
    </row>
    <row r="222">
      <c r="B222" s="482" t="n"/>
      <c r="C222" s="565" t="n"/>
      <c r="D222" s="565" t="n"/>
      <c r="E222" s="565" t="n"/>
      <c r="F222" s="482" t="n"/>
      <c r="G222" s="565" t="n"/>
      <c r="H222" s="565" t="n"/>
      <c r="I222" s="565" t="n"/>
      <c r="J222" s="565" t="n"/>
    </row>
    <row r="223">
      <c r="B223" s="482" t="n"/>
      <c r="C223" s="565" t="n"/>
      <c r="D223" s="565" t="n"/>
      <c r="E223" s="565" t="n"/>
      <c r="F223" s="482" t="n"/>
      <c r="G223" s="565" t="n"/>
      <c r="H223" s="565" t="n"/>
      <c r="I223" s="565" t="n"/>
      <c r="J223" s="565" t="n"/>
    </row>
    <row r="224">
      <c r="B224" s="482" t="n"/>
      <c r="C224" s="565" t="n"/>
      <c r="D224" s="565" t="n"/>
      <c r="E224" s="565" t="n"/>
      <c r="F224" s="482" t="n"/>
      <c r="G224" s="565" t="n"/>
      <c r="H224" s="565" t="n"/>
      <c r="I224" s="565" t="n"/>
      <c r="J224" s="565" t="n"/>
    </row>
    <row r="225">
      <c r="B225" s="482" t="n"/>
      <c r="C225" s="565" t="n"/>
      <c r="D225" s="565" t="n"/>
      <c r="E225" s="565" t="n"/>
      <c r="F225" s="482" t="n"/>
      <c r="G225" s="565" t="n"/>
      <c r="H225" s="565" t="n"/>
      <c r="I225" s="565" t="n"/>
      <c r="J225" s="565" t="n"/>
    </row>
  </sheetData>
  <mergeCells count="415">
    <mergeCell ref="F171:J171"/>
    <mergeCell ref="B201:E201"/>
    <mergeCell ref="B139:E139"/>
    <mergeCell ref="B203:E203"/>
    <mergeCell ref="B215:E215"/>
    <mergeCell ref="F75:J75"/>
    <mergeCell ref="F100:J100"/>
    <mergeCell ref="B21:E21"/>
    <mergeCell ref="F102:J102"/>
    <mergeCell ref="B23:E23"/>
    <mergeCell ref="F166:J166"/>
    <mergeCell ref="B112:E112"/>
    <mergeCell ref="B87:E87"/>
    <mergeCell ref="F64:J64"/>
    <mergeCell ref="F191:J191"/>
    <mergeCell ref="F178:J178"/>
    <mergeCell ref="F128:J128"/>
    <mergeCell ref="F192:J192"/>
    <mergeCell ref="F113:J113"/>
    <mergeCell ref="B138:E138"/>
    <mergeCell ref="B16:E16"/>
    <mergeCell ref="B209:E209"/>
    <mergeCell ref="G12:J12"/>
    <mergeCell ref="F194:J194"/>
    <mergeCell ref="F50:J50"/>
    <mergeCell ref="F181:J181"/>
    <mergeCell ref="B140:E140"/>
    <mergeCell ref="B18:E18"/>
    <mergeCell ref="B11:E11"/>
    <mergeCell ref="G7:J7"/>
    <mergeCell ref="L9:P9"/>
    <mergeCell ref="B29:E29"/>
    <mergeCell ref="F49:J49"/>
    <mergeCell ref="L11:P11"/>
    <mergeCell ref="F116:J116"/>
    <mergeCell ref="B158:E158"/>
    <mergeCell ref="F103:J103"/>
    <mergeCell ref="B6:E6"/>
    <mergeCell ref="F205:J205"/>
    <mergeCell ref="B24:E24"/>
    <mergeCell ref="B95:E95"/>
    <mergeCell ref="G25:J25"/>
    <mergeCell ref="F118:J118"/>
    <mergeCell ref="B89:E89"/>
    <mergeCell ref="B160:E160"/>
    <mergeCell ref="F55:J55"/>
    <mergeCell ref="B97:E97"/>
    <mergeCell ref="B153:E153"/>
    <mergeCell ref="B224:E224"/>
    <mergeCell ref="F169:J169"/>
    <mergeCell ref="L4:P4"/>
    <mergeCell ref="B184:E184"/>
    <mergeCell ref="F129:J129"/>
    <mergeCell ref="F200:J200"/>
    <mergeCell ref="F121:J121"/>
    <mergeCell ref="F71:J71"/>
    <mergeCell ref="F131:J131"/>
    <mergeCell ref="B42:E42"/>
    <mergeCell ref="F58:J58"/>
    <mergeCell ref="F52:J52"/>
    <mergeCell ref="G13:J13"/>
    <mergeCell ref="B17:E17"/>
    <mergeCell ref="B148:E148"/>
    <mergeCell ref="F195:J195"/>
    <mergeCell ref="B44:E44"/>
    <mergeCell ref="F60:J60"/>
    <mergeCell ref="B19:E19"/>
    <mergeCell ref="G15:J15"/>
    <mergeCell ref="F197:J197"/>
    <mergeCell ref="B108:E108"/>
    <mergeCell ref="F53:J53"/>
    <mergeCell ref="B143:E143"/>
    <mergeCell ref="F68:J68"/>
    <mergeCell ref="B20:E20"/>
    <mergeCell ref="F84:J84"/>
    <mergeCell ref="F86:J86"/>
    <mergeCell ref="F142:J142"/>
    <mergeCell ref="F80:J80"/>
    <mergeCell ref="F213:J213"/>
    <mergeCell ref="B159:E159"/>
    <mergeCell ref="A1:J1"/>
    <mergeCell ref="F144:J144"/>
    <mergeCell ref="F215:J215"/>
    <mergeCell ref="B96:E96"/>
    <mergeCell ref="B167:E167"/>
    <mergeCell ref="B161:E161"/>
    <mergeCell ref="B111:E111"/>
    <mergeCell ref="B98:E98"/>
    <mergeCell ref="G28:J28"/>
    <mergeCell ref="B225:E225"/>
    <mergeCell ref="F210:J210"/>
    <mergeCell ref="B175:E175"/>
    <mergeCell ref="B162:E162"/>
    <mergeCell ref="G30:J30"/>
    <mergeCell ref="G5:J5"/>
    <mergeCell ref="L7:P7"/>
    <mergeCell ref="F137:J137"/>
    <mergeCell ref="F63:J63"/>
    <mergeCell ref="F124:J124"/>
    <mergeCell ref="F99:J99"/>
    <mergeCell ref="F74:J74"/>
    <mergeCell ref="F201:J201"/>
    <mergeCell ref="F139:J139"/>
    <mergeCell ref="B91:E91"/>
    <mergeCell ref="F138:J138"/>
    <mergeCell ref="F76:J76"/>
    <mergeCell ref="B109:E109"/>
    <mergeCell ref="F203:J203"/>
    <mergeCell ref="B193:E193"/>
    <mergeCell ref="B155:E155"/>
    <mergeCell ref="B93:E93"/>
    <mergeCell ref="B149:E149"/>
    <mergeCell ref="B22:E22"/>
    <mergeCell ref="B86:E86"/>
    <mergeCell ref="F150:J150"/>
    <mergeCell ref="B151:E151"/>
    <mergeCell ref="B101:E101"/>
    <mergeCell ref="F92:J92"/>
    <mergeCell ref="G18:J18"/>
    <mergeCell ref="F152:J152"/>
    <mergeCell ref="B182:E182"/>
    <mergeCell ref="G34:J34"/>
    <mergeCell ref="B38:E38"/>
    <mergeCell ref="L3:Q3"/>
    <mergeCell ref="F216:J216"/>
    <mergeCell ref="B211:E211"/>
    <mergeCell ref="B40:E40"/>
    <mergeCell ref="F87:J87"/>
    <mergeCell ref="F147:J147"/>
    <mergeCell ref="F218:J218"/>
    <mergeCell ref="B183:E183"/>
    <mergeCell ref="B177:E177"/>
    <mergeCell ref="G29:J29"/>
    <mergeCell ref="B33:E33"/>
    <mergeCell ref="F193:J193"/>
    <mergeCell ref="B104:E104"/>
    <mergeCell ref="B164:E164"/>
    <mergeCell ref="F89:J89"/>
    <mergeCell ref="B114:E114"/>
    <mergeCell ref="G44:J44"/>
    <mergeCell ref="B212:E212"/>
    <mergeCell ref="B41:E41"/>
    <mergeCell ref="B206:E206"/>
    <mergeCell ref="G31:J31"/>
    <mergeCell ref="B106:E106"/>
    <mergeCell ref="B35:E35"/>
    <mergeCell ref="F51:J51"/>
    <mergeCell ref="F163:J163"/>
    <mergeCell ref="F101:J101"/>
    <mergeCell ref="L8:P8"/>
    <mergeCell ref="B180:E180"/>
    <mergeCell ref="F165:J165"/>
    <mergeCell ref="B130:E130"/>
    <mergeCell ref="L10:P10"/>
    <mergeCell ref="B117:E117"/>
    <mergeCell ref="F140:J140"/>
    <mergeCell ref="F115:J115"/>
    <mergeCell ref="B132:E132"/>
    <mergeCell ref="F77:J77"/>
    <mergeCell ref="B119:E119"/>
    <mergeCell ref="G24:J24"/>
    <mergeCell ref="B196:E196"/>
    <mergeCell ref="A2:J2"/>
    <mergeCell ref="B186:E186"/>
    <mergeCell ref="F206:J206"/>
    <mergeCell ref="G26:J26"/>
    <mergeCell ref="B127:E127"/>
    <mergeCell ref="F59:J59"/>
    <mergeCell ref="F95:J95"/>
    <mergeCell ref="B185:E185"/>
    <mergeCell ref="F159:J159"/>
    <mergeCell ref="F219:J219"/>
    <mergeCell ref="F153:J153"/>
    <mergeCell ref="F97:J97"/>
    <mergeCell ref="B122:E122"/>
    <mergeCell ref="B105:E105"/>
    <mergeCell ref="G39:J39"/>
    <mergeCell ref="B214:E214"/>
    <mergeCell ref="B176:E176"/>
    <mergeCell ref="B43:E43"/>
    <mergeCell ref="F90:J90"/>
    <mergeCell ref="B120:E120"/>
    <mergeCell ref="F184:J184"/>
    <mergeCell ref="B107:E107"/>
    <mergeCell ref="G37:J37"/>
    <mergeCell ref="B171:E171"/>
    <mergeCell ref="F148:J148"/>
    <mergeCell ref="F123:J123"/>
    <mergeCell ref="F179:J179"/>
    <mergeCell ref="B9:E9"/>
    <mergeCell ref="F212:J212"/>
    <mergeCell ref="F187:J187"/>
    <mergeCell ref="F174:J174"/>
    <mergeCell ref="F108:J108"/>
    <mergeCell ref="F168:J168"/>
    <mergeCell ref="B133:E133"/>
    <mergeCell ref="B204:E204"/>
    <mergeCell ref="B198:E198"/>
    <mergeCell ref="F143:J143"/>
    <mergeCell ref="F214:J214"/>
    <mergeCell ref="B135:E135"/>
    <mergeCell ref="B202:E202"/>
    <mergeCell ref="G27:J27"/>
    <mergeCell ref="B199:E199"/>
    <mergeCell ref="F70:J70"/>
    <mergeCell ref="F134:J134"/>
    <mergeCell ref="F96:J96"/>
    <mergeCell ref="F167:J167"/>
    <mergeCell ref="F161:J161"/>
    <mergeCell ref="B88:E88"/>
    <mergeCell ref="F98:J98"/>
    <mergeCell ref="F225:J225"/>
    <mergeCell ref="B128:E128"/>
    <mergeCell ref="F4:J4"/>
    <mergeCell ref="F175:J175"/>
    <mergeCell ref="B146:E146"/>
    <mergeCell ref="B217:E217"/>
    <mergeCell ref="F162:J162"/>
    <mergeCell ref="B192:E192"/>
    <mergeCell ref="B123:E123"/>
    <mergeCell ref="B221:E221"/>
    <mergeCell ref="B110:E110"/>
    <mergeCell ref="G40:J40"/>
    <mergeCell ref="F189:J189"/>
    <mergeCell ref="F45:J45"/>
    <mergeCell ref="B141:E141"/>
    <mergeCell ref="F66:J66"/>
    <mergeCell ref="F188:J188"/>
    <mergeCell ref="F126:J126"/>
    <mergeCell ref="F109:J109"/>
    <mergeCell ref="F180:J180"/>
    <mergeCell ref="F47:J47"/>
    <mergeCell ref="B12:E12"/>
    <mergeCell ref="G8:J8"/>
    <mergeCell ref="F190:J190"/>
    <mergeCell ref="F46:J46"/>
    <mergeCell ref="F111:J111"/>
    <mergeCell ref="B136:E136"/>
    <mergeCell ref="B14:E14"/>
    <mergeCell ref="G10:J10"/>
    <mergeCell ref="F61:J61"/>
    <mergeCell ref="F48:J48"/>
    <mergeCell ref="B13:E13"/>
    <mergeCell ref="B205:E205"/>
    <mergeCell ref="F73:J73"/>
    <mergeCell ref="F208:J208"/>
    <mergeCell ref="B154:E154"/>
    <mergeCell ref="F177:J177"/>
    <mergeCell ref="F164:J164"/>
    <mergeCell ref="B129:E129"/>
    <mergeCell ref="F114:J114"/>
    <mergeCell ref="G21:J21"/>
    <mergeCell ref="B25:E25"/>
    <mergeCell ref="B156:E156"/>
    <mergeCell ref="B131:E131"/>
    <mergeCell ref="B223:E223"/>
    <mergeCell ref="G23:J23"/>
    <mergeCell ref="B220:E220"/>
    <mergeCell ref="B195:E195"/>
    <mergeCell ref="F130:J130"/>
    <mergeCell ref="A4:E4"/>
    <mergeCell ref="F117:J117"/>
    <mergeCell ref="F132:J132"/>
    <mergeCell ref="F119:J119"/>
    <mergeCell ref="F69:J69"/>
    <mergeCell ref="F196:J196"/>
    <mergeCell ref="F112:J112"/>
    <mergeCell ref="F183:J183"/>
    <mergeCell ref="B15:E15"/>
    <mergeCell ref="B142:E142"/>
    <mergeCell ref="G16:J16"/>
    <mergeCell ref="F127:J127"/>
    <mergeCell ref="G9:J9"/>
    <mergeCell ref="B144:E144"/>
    <mergeCell ref="G11:J11"/>
    <mergeCell ref="B208:E208"/>
    <mergeCell ref="F145:J145"/>
    <mergeCell ref="F209:J209"/>
    <mergeCell ref="B210:E210"/>
    <mergeCell ref="F211:J211"/>
    <mergeCell ref="F67:J67"/>
    <mergeCell ref="B170:E170"/>
    <mergeCell ref="F186:J186"/>
    <mergeCell ref="B157:E157"/>
    <mergeCell ref="F82:J82"/>
    <mergeCell ref="B34:E34"/>
    <mergeCell ref="B172:E172"/>
    <mergeCell ref="F57:J57"/>
    <mergeCell ref="B28:E28"/>
    <mergeCell ref="B99:E99"/>
    <mergeCell ref="B92:E92"/>
    <mergeCell ref="B30:E30"/>
    <mergeCell ref="B5:E5"/>
    <mergeCell ref="B94:E94"/>
    <mergeCell ref="F158:J158"/>
    <mergeCell ref="F133:J133"/>
    <mergeCell ref="F204:J204"/>
    <mergeCell ref="F198:J198"/>
    <mergeCell ref="F160:J160"/>
    <mergeCell ref="B150:E150"/>
    <mergeCell ref="B125:E125"/>
    <mergeCell ref="L5:P5"/>
    <mergeCell ref="G42:J42"/>
    <mergeCell ref="F135:J135"/>
    <mergeCell ref="F62:J62"/>
    <mergeCell ref="F122:J122"/>
    <mergeCell ref="G17:J17"/>
    <mergeCell ref="F224:J224"/>
    <mergeCell ref="B152:E152"/>
    <mergeCell ref="F72:J72"/>
    <mergeCell ref="F199:J199"/>
    <mergeCell ref="B145:E145"/>
    <mergeCell ref="G19:J19"/>
    <mergeCell ref="B181:E181"/>
    <mergeCell ref="G6:J6"/>
    <mergeCell ref="B147:E147"/>
    <mergeCell ref="O13:P13"/>
    <mergeCell ref="F88:J88"/>
    <mergeCell ref="G14:J14"/>
    <mergeCell ref="F54:J54"/>
    <mergeCell ref="F146:J146"/>
    <mergeCell ref="F217:J217"/>
    <mergeCell ref="G32:J32"/>
    <mergeCell ref="B207:E207"/>
    <mergeCell ref="B36:E36"/>
    <mergeCell ref="B163:E163"/>
    <mergeCell ref="F83:J83"/>
    <mergeCell ref="B113:E113"/>
    <mergeCell ref="B173:E173"/>
    <mergeCell ref="B100:E100"/>
    <mergeCell ref="B165:E165"/>
    <mergeCell ref="F110:J110"/>
    <mergeCell ref="B115:E115"/>
    <mergeCell ref="B31:E31"/>
    <mergeCell ref="B102:E102"/>
    <mergeCell ref="F141:J141"/>
    <mergeCell ref="B39:E39"/>
    <mergeCell ref="L6:P6"/>
    <mergeCell ref="A3:J3"/>
    <mergeCell ref="B191:E191"/>
    <mergeCell ref="F136:J136"/>
    <mergeCell ref="F207:J207"/>
    <mergeCell ref="B178:E178"/>
    <mergeCell ref="F78:J78"/>
    <mergeCell ref="F65:J65"/>
    <mergeCell ref="G20:J20"/>
    <mergeCell ref="F202:J202"/>
    <mergeCell ref="B222:E222"/>
    <mergeCell ref="B32:E32"/>
    <mergeCell ref="B197:E197"/>
    <mergeCell ref="G22:J22"/>
    <mergeCell ref="B26:E26"/>
    <mergeCell ref="B90:E90"/>
    <mergeCell ref="F154:J154"/>
    <mergeCell ref="B27:E27"/>
    <mergeCell ref="F91:J91"/>
    <mergeCell ref="F156:J156"/>
    <mergeCell ref="G38:J38"/>
    <mergeCell ref="F155:J155"/>
    <mergeCell ref="F93:J93"/>
    <mergeCell ref="F149:J149"/>
    <mergeCell ref="F220:J220"/>
    <mergeCell ref="B179:E179"/>
    <mergeCell ref="B166:E166"/>
    <mergeCell ref="F151:J151"/>
    <mergeCell ref="B116:E116"/>
    <mergeCell ref="F222:J222"/>
    <mergeCell ref="B103:E103"/>
    <mergeCell ref="G33:J33"/>
    <mergeCell ref="B174:E174"/>
    <mergeCell ref="B37:E37"/>
    <mergeCell ref="B168:E168"/>
    <mergeCell ref="B118:E118"/>
    <mergeCell ref="F182:J182"/>
    <mergeCell ref="G35:J35"/>
    <mergeCell ref="B169:E169"/>
    <mergeCell ref="F104:J104"/>
    <mergeCell ref="B7:E7"/>
    <mergeCell ref="B200:E200"/>
    <mergeCell ref="B134:E134"/>
    <mergeCell ref="F79:J79"/>
    <mergeCell ref="B194:E194"/>
    <mergeCell ref="B121:E121"/>
    <mergeCell ref="F106:J106"/>
    <mergeCell ref="F81:J81"/>
    <mergeCell ref="F157:J157"/>
    <mergeCell ref="B187:E187"/>
    <mergeCell ref="F172:J172"/>
    <mergeCell ref="F221:J221"/>
    <mergeCell ref="B124:E124"/>
    <mergeCell ref="B189:E189"/>
    <mergeCell ref="G41:J41"/>
    <mergeCell ref="B216:E216"/>
    <mergeCell ref="B213:E213"/>
    <mergeCell ref="F223:J223"/>
    <mergeCell ref="B188:E188"/>
    <mergeCell ref="B126:E126"/>
    <mergeCell ref="F173:J173"/>
    <mergeCell ref="B218:E218"/>
    <mergeCell ref="G43:J43"/>
    <mergeCell ref="F94:J94"/>
    <mergeCell ref="B190:E190"/>
    <mergeCell ref="G36:J36"/>
    <mergeCell ref="F125:J125"/>
    <mergeCell ref="F185:J185"/>
    <mergeCell ref="B219:E219"/>
    <mergeCell ref="F56:J56"/>
    <mergeCell ref="F105:J105"/>
    <mergeCell ref="F176:J176"/>
    <mergeCell ref="B8:E8"/>
    <mergeCell ref="F170:J170"/>
    <mergeCell ref="F120:J120"/>
    <mergeCell ref="F107:J107"/>
    <mergeCell ref="B10:E10"/>
    <mergeCell ref="B137:E137"/>
  </mergeCells>
  <conditionalFormatting sqref="Q4:Q11">
    <cfRule type="containsBlanks" priority="7" dxfId="1">
      <formula>LEN(TRIM(Q4))=0</formula>
    </cfRule>
  </conditionalFormatting>
  <conditionalFormatting sqref="B5">
    <cfRule type="containsBlanks" priority="4" dxfId="1">
      <formula>LEN(TRIM(B5))=0</formula>
    </cfRule>
  </conditionalFormatting>
  <conditionalFormatting sqref="B6:B44">
    <cfRule type="containsBlanks" priority="3" dxfId="1">
      <formula>LEN(TRIM(B6))=0</formula>
    </cfRule>
  </conditionalFormatting>
  <conditionalFormatting sqref="G5">
    <cfRule type="containsBlanks" priority="8" dxfId="410">
      <formula>LEN(TRIM(G5))=0</formula>
    </cfRule>
  </conditionalFormatting>
  <conditionalFormatting sqref="G6:G44">
    <cfRule type="containsBlanks" priority="1" dxfId="410">
      <formula>LEN(TRIM(G6))=0</formula>
    </cfRule>
  </conditionalFormatting>
  <printOptions horizontalCentered="1" verticalCentered="1"/>
  <pageMargins left="0.2" right="0.2" top="0.2" bottom="0.2" header="0.05" footer="0.05"/>
  <pageSetup orientation="portrait" paperSize="10000"/>
</worksheet>
</file>

<file path=xl/worksheets/sheet2.xml><?xml version="1.0" encoding="utf-8"?>
<worksheet xmlns="http://schemas.openxmlformats.org/spreadsheetml/2006/main">
  <sheetPr>
    <outlinePr summaryBelow="1" summaryRight="1"/>
    <pageSetUpPr/>
  </sheetPr>
  <dimension ref="A2:K55"/>
  <sheetViews>
    <sheetView topLeftCell="A4" zoomScaleSheetLayoutView="175" workbookViewId="0">
      <selection activeCell="D8" sqref="D8"/>
    </sheetView>
  </sheetViews>
  <sheetFormatPr baseColWidth="8" defaultRowHeight="15"/>
  <cols>
    <col width="4.7109375" customWidth="1" style="335" min="1" max="1"/>
    <col width="20.7109375" customWidth="1" style="335" min="2" max="2"/>
    <col width="15.7109375" customWidth="1" style="335" min="3" max="3"/>
    <col width="52" customWidth="1" style="335" min="4" max="4"/>
    <col width="9.140625" customWidth="1" style="335" min="5" max="5"/>
    <col hidden="1" width="9.140625" customWidth="1" style="335" min="6" max="10"/>
    <col width="9.140625" customWidth="1" style="335" min="11" max="13"/>
  </cols>
  <sheetData>
    <row r="1" hidden="1" s="335"/>
    <row r="2" hidden="1" s="335">
      <c r="B2">
        <f>VLOOKUP(C2,I2:J13,2,0)</f>
        <v/>
      </c>
      <c r="C2" s="1" t="inlineStr">
        <is>
          <t>JUNE</t>
        </is>
      </c>
      <c r="D2" s="1" t="n"/>
      <c r="I2" t="inlineStr">
        <is>
          <t>January</t>
        </is>
      </c>
      <c r="J2" t="n">
        <v>2015</v>
      </c>
      <c r="K2" t="n">
        <v>1</v>
      </c>
    </row>
    <row r="3" hidden="1" s="335">
      <c r="I3" t="inlineStr">
        <is>
          <t>February</t>
        </is>
      </c>
      <c r="J3" t="n">
        <v>2015</v>
      </c>
      <c r="K3" t="n">
        <v>2</v>
      </c>
    </row>
    <row r="4" ht="15.75" customHeight="1" s="335" thickBot="1">
      <c r="A4" s="483" t="inlineStr">
        <is>
          <t>National and Local Holidays</t>
        </is>
      </c>
      <c r="B4" s="735" t="n"/>
      <c r="C4" s="735" t="n"/>
      <c r="D4" s="735" t="n"/>
      <c r="I4" t="inlineStr">
        <is>
          <t>March</t>
        </is>
      </c>
      <c r="J4" t="n">
        <v>2015</v>
      </c>
    </row>
    <row r="5" ht="16.5" customHeight="1" s="335" thickBot="1" thickTop="1">
      <c r="A5" s="284" t="inlineStr">
        <is>
          <t>#</t>
        </is>
      </c>
      <c r="B5" s="285" t="inlineStr">
        <is>
          <t>Month</t>
        </is>
      </c>
      <c r="C5" s="285" t="inlineStr">
        <is>
          <t>Date</t>
        </is>
      </c>
      <c r="D5" s="285" t="inlineStr">
        <is>
          <t>REASON</t>
        </is>
      </c>
      <c r="I5" t="inlineStr">
        <is>
          <t>April</t>
        </is>
      </c>
      <c r="J5" t="n">
        <v>2015</v>
      </c>
    </row>
    <row r="6" ht="17.25" customHeight="1" s="335" thickTop="1">
      <c r="A6" s="286">
        <f>IF(B6="","",1)</f>
        <v/>
      </c>
      <c r="B6" s="289" t="inlineStr">
        <is>
          <t>June</t>
        </is>
      </c>
      <c r="C6" s="292" t="n">
        <v>12</v>
      </c>
      <c r="D6" s="292" t="inlineStr">
        <is>
          <t>Independence Day</t>
        </is>
      </c>
      <c r="F6">
        <f>IF(B6=$C$2,C6,0)</f>
        <v/>
      </c>
      <c r="G6" s="3">
        <f>DATE(B2,B6,C6)</f>
        <v/>
      </c>
      <c r="I6" t="inlineStr">
        <is>
          <t>May</t>
        </is>
      </c>
      <c r="J6" t="n">
        <v>2015</v>
      </c>
    </row>
    <row r="7" ht="16.5" customHeight="1" s="335">
      <c r="A7" s="287">
        <f>IF(B7="","",A6+1)</f>
        <v/>
      </c>
      <c r="B7" s="290" t="inlineStr">
        <is>
          <t>July</t>
        </is>
      </c>
      <c r="C7" s="281" t="n">
        <v>25</v>
      </c>
      <c r="D7" s="281" t="inlineStr">
        <is>
          <t>Eidl Ftr</t>
        </is>
      </c>
      <c r="F7">
        <f>IF(B7=$C$2,C7,0)</f>
        <v/>
      </c>
      <c r="I7" t="inlineStr">
        <is>
          <t>June</t>
        </is>
      </c>
      <c r="J7" t="n">
        <v>2014</v>
      </c>
    </row>
    <row r="8" ht="16.5" customHeight="1" s="335">
      <c r="A8" s="287">
        <f>IF(B8="","",A7+1)</f>
        <v/>
      </c>
      <c r="B8" s="290" t="inlineStr">
        <is>
          <t>July</t>
        </is>
      </c>
      <c r="C8" s="281" t="n">
        <v>16</v>
      </c>
      <c r="D8" s="281" t="inlineStr">
        <is>
          <t>Class Suspended due to Typhoon</t>
        </is>
      </c>
      <c r="F8">
        <f>IF(B8=$C$2,C8,0)</f>
        <v/>
      </c>
      <c r="I8" t="inlineStr">
        <is>
          <t>July</t>
        </is>
      </c>
      <c r="J8" t="n">
        <v>2014</v>
      </c>
    </row>
    <row r="9" ht="16.5" customHeight="1" s="335">
      <c r="A9" s="287">
        <f>IF(B9="","",A8+1)</f>
        <v/>
      </c>
      <c r="B9" s="290" t="inlineStr">
        <is>
          <t>August</t>
        </is>
      </c>
      <c r="C9" s="280" t="n">
        <v>6</v>
      </c>
      <c r="D9" s="281" t="inlineStr">
        <is>
          <t>Cebu Charter Day</t>
        </is>
      </c>
      <c r="F9">
        <f>IF(B9=$C$2,C9,0)</f>
        <v/>
      </c>
      <c r="I9" t="inlineStr">
        <is>
          <t>August</t>
        </is>
      </c>
      <c r="J9" t="n">
        <v>2014</v>
      </c>
    </row>
    <row r="10" ht="16.5" customHeight="1" s="335">
      <c r="A10" s="287">
        <f>IF(B10="","",A9+1)</f>
        <v/>
      </c>
      <c r="B10" s="290" t="inlineStr">
        <is>
          <t>August</t>
        </is>
      </c>
      <c r="C10" s="281" t="n">
        <v>21</v>
      </c>
      <c r="D10" s="281" t="inlineStr">
        <is>
          <t>Ninoy Aquino Day</t>
        </is>
      </c>
      <c r="F10">
        <f>IF(B10=$C$2,C10,0)</f>
        <v/>
      </c>
      <c r="I10" t="inlineStr">
        <is>
          <t>September</t>
        </is>
      </c>
      <c r="J10" t="n">
        <v>2014</v>
      </c>
    </row>
    <row r="11" ht="16.5" customHeight="1" s="335">
      <c r="A11" s="287">
        <f>IF(B11="","",A10+1)</f>
        <v/>
      </c>
      <c r="B11" s="290" t="inlineStr">
        <is>
          <t>August</t>
        </is>
      </c>
      <c r="C11" s="281" t="n">
        <v>25</v>
      </c>
      <c r="D11" s="279" t="inlineStr">
        <is>
          <t>National Heroes Day</t>
        </is>
      </c>
      <c r="F11">
        <f>IF(B11=$C$2,C11,0)</f>
        <v/>
      </c>
      <c r="I11" t="inlineStr">
        <is>
          <t>October</t>
        </is>
      </c>
      <c r="J11" t="n">
        <v>2014</v>
      </c>
    </row>
    <row r="12" ht="16.5" customHeight="1" s="335">
      <c r="A12" s="287">
        <f>IF(B12="","",A11+1)</f>
        <v/>
      </c>
      <c r="B12" s="290" t="inlineStr">
        <is>
          <t>November</t>
        </is>
      </c>
      <c r="C12" s="280" t="n">
        <v>1</v>
      </c>
      <c r="D12" s="281" t="inlineStr">
        <is>
          <t>All Saints Day</t>
        </is>
      </c>
      <c r="F12">
        <f>IF(B12=$C$2,C12,0)</f>
        <v/>
      </c>
      <c r="I12" t="inlineStr">
        <is>
          <t>November</t>
        </is>
      </c>
      <c r="J12" t="n">
        <v>2014</v>
      </c>
    </row>
    <row r="13" ht="16.5" customHeight="1" s="335">
      <c r="A13" s="287">
        <f>IF(B13="","",A12+1)</f>
        <v/>
      </c>
      <c r="B13" s="290" t="inlineStr">
        <is>
          <t>November</t>
        </is>
      </c>
      <c r="C13" s="281" t="n">
        <v>2</v>
      </c>
      <c r="D13" s="281" t="inlineStr">
        <is>
          <t>All Souls Day</t>
        </is>
      </c>
      <c r="F13">
        <f>IF(B13=$C$2,C13,0)</f>
        <v/>
      </c>
      <c r="I13" t="inlineStr">
        <is>
          <t>December</t>
        </is>
      </c>
      <c r="J13" t="n">
        <v>2014</v>
      </c>
    </row>
    <row r="14" ht="16.5" customHeight="1" s="335">
      <c r="A14" s="287">
        <f>IF(B14="","",A13+1)</f>
        <v/>
      </c>
      <c r="B14" s="290" t="inlineStr">
        <is>
          <t>November</t>
        </is>
      </c>
      <c r="C14" s="281" t="n">
        <v>30</v>
      </c>
      <c r="D14" s="279" t="inlineStr">
        <is>
          <t>Bonifacio Day</t>
        </is>
      </c>
      <c r="F14">
        <f>IF(B14=$C$2,C14,0)</f>
        <v/>
      </c>
    </row>
    <row r="15" ht="16.5" customHeight="1" s="335">
      <c r="A15" s="287">
        <f>IF(B15="","",A14+1)</f>
        <v/>
      </c>
      <c r="B15" s="290" t="inlineStr">
        <is>
          <t>December</t>
        </is>
      </c>
      <c r="C15" s="280" t="n">
        <v>24</v>
      </c>
      <c r="D15" s="279" t="inlineStr">
        <is>
          <t>Special Non-Working Holiday</t>
        </is>
      </c>
      <c r="F15">
        <f>IF(B15=$C$2,C15,0)</f>
        <v/>
      </c>
    </row>
    <row r="16" ht="16.5" customHeight="1" s="335">
      <c r="A16" s="287">
        <f>IF(B16="","",A15+1)</f>
        <v/>
      </c>
      <c r="B16" s="290" t="inlineStr">
        <is>
          <t>December</t>
        </is>
      </c>
      <c r="C16" s="281" t="n">
        <v>25</v>
      </c>
      <c r="D16" s="281" t="inlineStr">
        <is>
          <t>Christmas Day</t>
        </is>
      </c>
      <c r="F16">
        <f>IF(B16=$C$2,C16,0)</f>
        <v/>
      </c>
    </row>
    <row r="17" ht="16.5" customHeight="1" s="335">
      <c r="A17" s="287">
        <f>IF(B17="","",A16+1)</f>
        <v/>
      </c>
      <c r="B17" s="290" t="inlineStr">
        <is>
          <t>December</t>
        </is>
      </c>
      <c r="C17" s="281" t="n">
        <v>26</v>
      </c>
      <c r="D17" s="281" t="inlineStr">
        <is>
          <t>Special Non-Working Holiday</t>
        </is>
      </c>
      <c r="F17">
        <f>IF(B17=$C$2,C17,0)</f>
        <v/>
      </c>
    </row>
    <row r="18" ht="16.5" customHeight="1" s="335">
      <c r="A18" s="287">
        <f>IF(B18="","",A17+1)</f>
        <v/>
      </c>
      <c r="B18" s="290" t="inlineStr">
        <is>
          <t>December</t>
        </is>
      </c>
      <c r="C18" s="280" t="n">
        <v>30</v>
      </c>
      <c r="D18" s="281" t="inlineStr">
        <is>
          <t>Rizal Day</t>
        </is>
      </c>
      <c r="F18">
        <f>IF(B18=$C$2,C18,0)</f>
        <v/>
      </c>
    </row>
    <row r="19" ht="16.5" customHeight="1" s="335">
      <c r="A19" s="287">
        <f>IF(B19="","",A18+1)</f>
        <v/>
      </c>
      <c r="B19" s="290" t="inlineStr">
        <is>
          <t>December</t>
        </is>
      </c>
      <c r="C19" s="281" t="n">
        <v>31</v>
      </c>
      <c r="D19" s="281" t="inlineStr">
        <is>
          <t>Special Non-Working Holiday</t>
        </is>
      </c>
      <c r="F19">
        <f>IF(B19=$C$2,C19,0)</f>
        <v/>
      </c>
    </row>
    <row r="20" ht="16.5" customHeight="1" s="335">
      <c r="A20" s="287">
        <f>IF(B20="","",A19+1)</f>
        <v/>
      </c>
      <c r="B20" s="290" t="inlineStr">
        <is>
          <t>January</t>
        </is>
      </c>
      <c r="C20" s="281" t="n">
        <v>31</v>
      </c>
      <c r="D20" s="279" t="inlineStr">
        <is>
          <t>Chinese New Year</t>
        </is>
      </c>
      <c r="F20">
        <f>IF(B20=$C$2,C20,0)</f>
        <v/>
      </c>
    </row>
    <row r="21" ht="16.5" customHeight="1" s="335">
      <c r="A21" s="287">
        <f>IF(B21="","",A20+1)</f>
        <v/>
      </c>
      <c r="B21" s="290" t="inlineStr">
        <is>
          <t>February</t>
        </is>
      </c>
      <c r="C21" s="280" t="n">
        <v>25</v>
      </c>
      <c r="D21" s="281" t="inlineStr">
        <is>
          <t>EDSA Revolution</t>
        </is>
      </c>
      <c r="F21">
        <f>IF(B21=$C$2,C21,0)</f>
        <v/>
      </c>
    </row>
    <row r="22" ht="16.5" customHeight="1" s="335">
      <c r="A22" s="287">
        <f>IF(B22="","",A21+1)</f>
        <v/>
      </c>
      <c r="B22" s="290" t="inlineStr">
        <is>
          <t>October</t>
        </is>
      </c>
      <c r="C22" s="281" t="n">
        <v>6</v>
      </c>
      <c r="D22" s="279" t="inlineStr">
        <is>
          <t>Holiday</t>
        </is>
      </c>
      <c r="F22">
        <f>IF(B22=$C$2,C22,0)</f>
        <v/>
      </c>
    </row>
    <row r="23" ht="16.5" customHeight="1" s="335">
      <c r="A23" s="287">
        <f>IF(B23="","",A22+1)</f>
        <v/>
      </c>
      <c r="B23" s="290" t="inlineStr">
        <is>
          <t>November</t>
        </is>
      </c>
      <c r="C23" s="281" t="n">
        <v>27</v>
      </c>
      <c r="D23" s="279" t="inlineStr">
        <is>
          <t>Class Suspended due to Queenie</t>
        </is>
      </c>
      <c r="F23">
        <f>IF(B23=$C$2,C23,0)</f>
        <v/>
      </c>
    </row>
    <row r="24" ht="16.5" customHeight="1" s="335">
      <c r="A24" s="287">
        <f>IF(B24="","",A23+1)</f>
        <v/>
      </c>
      <c r="B24" s="290" t="inlineStr">
        <is>
          <t>December</t>
        </is>
      </c>
      <c r="C24" s="280" t="n">
        <v>5</v>
      </c>
      <c r="D24" s="279" t="inlineStr">
        <is>
          <t>Class Suspended due to Typhoon</t>
        </is>
      </c>
      <c r="F24">
        <f>IF(B24=$C$2,C24,0)</f>
        <v/>
      </c>
    </row>
    <row r="25" ht="16.5" customHeight="1" s="335">
      <c r="A25" s="287">
        <f>IF(B25="","",A24+1)</f>
        <v/>
      </c>
      <c r="B25" s="290" t="inlineStr">
        <is>
          <t>December</t>
        </is>
      </c>
      <c r="C25" s="281" t="n">
        <v>8</v>
      </c>
      <c r="D25" s="279" t="inlineStr">
        <is>
          <t>Class Suspended due to Typhoon</t>
        </is>
      </c>
      <c r="F25">
        <f>IF(B25=$C$2,C25,0)</f>
        <v/>
      </c>
    </row>
    <row r="26" ht="16.5" customHeight="1" s="335">
      <c r="A26" s="287">
        <f>IF(B26="","",A25+1)</f>
        <v/>
      </c>
      <c r="B26" s="290" t="inlineStr">
        <is>
          <t>January</t>
        </is>
      </c>
      <c r="C26" s="281" t="n">
        <v>1</v>
      </c>
      <c r="D26" s="279" t="inlineStr">
        <is>
          <t>New Year</t>
        </is>
      </c>
      <c r="F26">
        <f>IF(B26=$C$2,C26,0)</f>
        <v/>
      </c>
    </row>
    <row r="27" ht="16.5" customHeight="1" s="335">
      <c r="A27" s="287">
        <f>IF(B27="","",A26+1)</f>
        <v/>
      </c>
      <c r="B27" s="290" t="inlineStr">
        <is>
          <t>January</t>
        </is>
      </c>
      <c r="C27" s="280" t="n">
        <v>2</v>
      </c>
      <c r="D27" s="281" t="inlineStr">
        <is>
          <t>Special Non-Working Holiday</t>
        </is>
      </c>
      <c r="F27">
        <f>IF(B27=$C$2,C27,0)</f>
        <v/>
      </c>
    </row>
    <row r="28" ht="16.5" customHeight="1" s="335">
      <c r="A28" s="287">
        <f>IF(B28="","",A27+1)</f>
        <v/>
      </c>
      <c r="B28" s="290" t="inlineStr">
        <is>
          <t>February</t>
        </is>
      </c>
      <c r="C28" s="281" t="n">
        <v>19</v>
      </c>
      <c r="D28" s="281" t="inlineStr">
        <is>
          <t>Chinese New Year</t>
        </is>
      </c>
      <c r="F28">
        <f>IF(B28=$C$2,C28,0)</f>
        <v/>
      </c>
    </row>
    <row r="29" ht="16.5" customHeight="1" s="335">
      <c r="A29" s="287">
        <f>IF(B29="","",A28+1)</f>
        <v/>
      </c>
      <c r="B29" s="290" t="inlineStr">
        <is>
          <t>December</t>
        </is>
      </c>
      <c r="C29" s="281" t="n">
        <v>22</v>
      </c>
      <c r="D29" s="281" t="inlineStr">
        <is>
          <t>NO CLASS</t>
        </is>
      </c>
      <c r="F29">
        <f>IF(B29=$C$2,C29,0)</f>
        <v/>
      </c>
    </row>
    <row r="30" ht="16.5" customHeight="1" s="335">
      <c r="A30" s="287">
        <f>IF(B30="","",A29+1)</f>
        <v/>
      </c>
      <c r="B30" s="290" t="inlineStr">
        <is>
          <t>December</t>
        </is>
      </c>
      <c r="C30" s="280" t="n">
        <v>23</v>
      </c>
      <c r="D30" s="281" t="inlineStr">
        <is>
          <t>NO CLASS</t>
        </is>
      </c>
      <c r="F30">
        <f>IF(B30=$C$2,C30,0)</f>
        <v/>
      </c>
    </row>
    <row r="31" ht="16.5" customHeight="1" s="335">
      <c r="A31" s="287">
        <f>IF(B31="","",A30+1)</f>
        <v/>
      </c>
      <c r="B31" s="290" t="inlineStr">
        <is>
          <t>December</t>
        </is>
      </c>
      <c r="C31" s="281" t="n">
        <v>29</v>
      </c>
      <c r="D31" s="281" t="inlineStr">
        <is>
          <t>NO CLASS</t>
        </is>
      </c>
      <c r="F31">
        <f>IF(B31=$C$2,C31,0)</f>
        <v/>
      </c>
    </row>
    <row r="32" ht="16.5" customHeight="1" s="335">
      <c r="A32" s="287">
        <f>IF(B32="","",A31+1)</f>
        <v/>
      </c>
      <c r="B32" s="290" t="inlineStr">
        <is>
          <t>July</t>
        </is>
      </c>
      <c r="C32" s="281" t="n">
        <v>3</v>
      </c>
      <c r="D32" s="281" t="inlineStr">
        <is>
          <t>no class</t>
        </is>
      </c>
      <c r="F32">
        <f>IF(B32=$C$2,C32,0)</f>
        <v/>
      </c>
    </row>
    <row r="33" ht="16.5" customHeight="1" s="335">
      <c r="A33" s="287">
        <f>IF(B33="","",A32+1)</f>
        <v/>
      </c>
      <c r="B33" s="290" t="n"/>
      <c r="C33" s="280" t="n"/>
      <c r="D33" s="281" t="n"/>
      <c r="F33">
        <f>IF(B33=$C$2,C33,0)</f>
        <v/>
      </c>
    </row>
    <row r="34" ht="16.5" customHeight="1" s="335">
      <c r="A34" s="287">
        <f>IF(B34="","",A33+1)</f>
        <v/>
      </c>
      <c r="B34" s="290" t="n"/>
      <c r="C34" s="281" t="n"/>
      <c r="D34" s="281" t="n"/>
      <c r="F34">
        <f>IF(B34=$C$2,C34,0)</f>
        <v/>
      </c>
    </row>
    <row r="35" ht="16.5" customHeight="1" s="335">
      <c r="A35" s="287">
        <f>IF(B35="","",A34+1)</f>
        <v/>
      </c>
      <c r="B35" s="290" t="n"/>
      <c r="C35" s="281" t="n"/>
      <c r="D35" s="281" t="n"/>
      <c r="F35">
        <f>IF(B35=$C$2,C35,0)</f>
        <v/>
      </c>
    </row>
    <row r="36" ht="16.5" customHeight="1" s="335">
      <c r="A36" s="287">
        <f>IF(B36="","",A35+1)</f>
        <v/>
      </c>
      <c r="B36" s="290" t="n"/>
      <c r="C36" s="280" t="n"/>
      <c r="D36" s="281" t="n"/>
      <c r="F36">
        <f>IF(B36=$C$2,C36,0)</f>
        <v/>
      </c>
    </row>
    <row r="37" ht="16.5" customHeight="1" s="335">
      <c r="A37" s="287">
        <f>IF(B37="","",A36+1)</f>
        <v/>
      </c>
      <c r="B37" s="290" t="n"/>
      <c r="C37" s="281" t="n"/>
      <c r="D37" s="281" t="n"/>
      <c r="F37">
        <f>IF(B37=$C$2,C37,0)</f>
        <v/>
      </c>
    </row>
    <row r="38" ht="16.5" customHeight="1" s="335">
      <c r="A38" s="287">
        <f>IF(B38="","",A37+1)</f>
        <v/>
      </c>
      <c r="B38" s="290" t="n"/>
      <c r="C38" s="281" t="n"/>
      <c r="D38" s="281" t="n"/>
      <c r="F38">
        <f>IF(B38=$C$2,C38,0)</f>
        <v/>
      </c>
    </row>
    <row r="39" ht="16.5" customHeight="1" s="335">
      <c r="A39" s="287">
        <f>IF(B39="","",A38+1)</f>
        <v/>
      </c>
      <c r="B39" s="290" t="n"/>
      <c r="C39" s="281" t="n"/>
      <c r="D39" s="281" t="n"/>
      <c r="F39">
        <f>IF(B39=$C$2,C39,0)</f>
        <v/>
      </c>
    </row>
    <row r="40" ht="16.5" customHeight="1" s="335">
      <c r="A40" s="287">
        <f>IF(B40="","",A39+1)</f>
        <v/>
      </c>
      <c r="B40" s="290" t="n"/>
      <c r="C40" s="281" t="n"/>
      <c r="D40" s="281" t="n"/>
      <c r="F40">
        <f>IF(B40=$C$2,C40,0)</f>
        <v/>
      </c>
    </row>
    <row r="41" ht="16.5" customHeight="1" s="335">
      <c r="A41" s="287">
        <f>IF(B41="","",A40+1)</f>
        <v/>
      </c>
      <c r="B41" s="290" t="n"/>
      <c r="C41" s="281" t="n"/>
      <c r="D41" s="281" t="n"/>
      <c r="F41">
        <f>IF(B41=$C$2,C41,0)</f>
        <v/>
      </c>
    </row>
    <row r="42" ht="16.5" customHeight="1" s="335">
      <c r="A42" s="287">
        <f>IF(B42="","",A41+1)</f>
        <v/>
      </c>
      <c r="B42" s="290" t="n"/>
      <c r="C42" s="281" t="n"/>
      <c r="D42" s="281" t="n"/>
      <c r="F42">
        <f>IF(B42=$C$2,C42,0)</f>
        <v/>
      </c>
    </row>
    <row r="43" ht="16.5" customHeight="1" s="335">
      <c r="A43" s="287">
        <f>IF(B43="","",A42+1)</f>
        <v/>
      </c>
      <c r="B43" s="290" t="n"/>
      <c r="C43" s="281" t="n"/>
      <c r="D43" s="281" t="n"/>
      <c r="F43">
        <f>IF(B43=$C$2,C43,0)</f>
        <v/>
      </c>
    </row>
    <row r="44" ht="16.5" customHeight="1" s="335">
      <c r="A44" s="287">
        <f>IF(B44="","",A43+1)</f>
        <v/>
      </c>
      <c r="B44" s="290" t="n"/>
      <c r="C44" s="281" t="n"/>
      <c r="D44" s="281" t="n"/>
      <c r="F44">
        <f>IF(B44=$C$2,C44,0)</f>
        <v/>
      </c>
    </row>
    <row r="45" ht="16.5" customHeight="1" s="335">
      <c r="A45" s="287">
        <f>IF(B45="","",A44+1)</f>
        <v/>
      </c>
      <c r="B45" s="290" t="n"/>
      <c r="C45" s="281" t="n"/>
      <c r="D45" s="281" t="n"/>
      <c r="F45">
        <f>IF(B45=$C$2,C45,0)</f>
        <v/>
      </c>
    </row>
    <row r="46" ht="16.5" customHeight="1" s="335">
      <c r="A46" s="287">
        <f>IF(B46="","",A45+1)</f>
        <v/>
      </c>
      <c r="B46" s="290" t="n"/>
      <c r="C46" s="281" t="n"/>
      <c r="D46" s="281" t="n"/>
      <c r="F46">
        <f>IF(B46=$C$2,C46,0)</f>
        <v/>
      </c>
    </row>
    <row r="47" ht="16.5" customHeight="1" s="335">
      <c r="A47" s="287">
        <f>IF(B47="","",A46+1)</f>
        <v/>
      </c>
      <c r="B47" s="290" t="n"/>
      <c r="C47" s="281" t="n"/>
      <c r="D47" s="281" t="n"/>
      <c r="F47">
        <f>IF(B47=$C$2,C47,0)</f>
        <v/>
      </c>
    </row>
    <row r="48" ht="16.5" customHeight="1" s="335">
      <c r="A48" s="287">
        <f>IF(B48="","",A47+1)</f>
        <v/>
      </c>
      <c r="B48" s="290" t="n"/>
      <c r="C48" s="281" t="n"/>
      <c r="D48" s="281" t="n"/>
      <c r="F48">
        <f>IF(B48=$C$2,C48,0)</f>
        <v/>
      </c>
    </row>
    <row r="49" ht="16.5" customHeight="1" s="335">
      <c r="A49" s="287">
        <f>IF(B49="","",A48+1)</f>
        <v/>
      </c>
      <c r="B49" s="290" t="n"/>
      <c r="C49" s="281" t="n"/>
      <c r="D49" s="281" t="n"/>
      <c r="F49">
        <f>IF(B49=$C$2,C49,0)</f>
        <v/>
      </c>
    </row>
    <row r="50" ht="16.5" customHeight="1" s="335">
      <c r="A50" s="287">
        <f>IF(B50="","",A49+1)</f>
        <v/>
      </c>
      <c r="B50" s="290" t="n"/>
      <c r="C50" s="281" t="n"/>
      <c r="D50" s="281" t="n"/>
      <c r="F50">
        <f>IF(B50=$C$2,C50,0)</f>
        <v/>
      </c>
    </row>
    <row r="51" ht="16.5" customHeight="1" s="335">
      <c r="A51" s="287">
        <f>IF(B51="","",A50+1)</f>
        <v/>
      </c>
      <c r="B51" s="290" t="n"/>
      <c r="C51" s="281" t="n"/>
      <c r="D51" s="281" t="n"/>
      <c r="F51">
        <f>IF(B51=$C$2,C51,0)</f>
        <v/>
      </c>
    </row>
    <row r="52" ht="16.5" customHeight="1" s="335">
      <c r="A52" s="287">
        <f>IF(B52="","",A51+1)</f>
        <v/>
      </c>
      <c r="B52" s="290" t="n"/>
      <c r="C52" s="281" t="n"/>
      <c r="D52" s="281" t="n"/>
      <c r="F52">
        <f>IF(B52=$C$2,C52,0)</f>
        <v/>
      </c>
    </row>
    <row r="53" ht="16.5" customHeight="1" s="335">
      <c r="A53" s="287">
        <f>IF(B53="","",A52+1)</f>
        <v/>
      </c>
      <c r="B53" s="290" t="n"/>
      <c r="C53" s="281" t="n"/>
      <c r="D53" s="281" t="n"/>
      <c r="F53">
        <f>IF(B53=$C$2,C53,0)</f>
        <v/>
      </c>
    </row>
    <row r="54" ht="16.5" customHeight="1" s="335">
      <c r="A54" s="287">
        <f>IF(B54="","",A53+1)</f>
        <v/>
      </c>
      <c r="B54" s="290" t="n"/>
      <c r="C54" s="281" t="n"/>
      <c r="D54" s="281" t="n"/>
      <c r="F54">
        <f>IF(B54=$C$2,C54,0)</f>
        <v/>
      </c>
    </row>
    <row r="55" ht="17.25" customHeight="1" s="335" thickBot="1">
      <c r="A55" s="288">
        <f>IF(B55="","",A54+1)</f>
        <v/>
      </c>
      <c r="B55" s="291" t="n"/>
      <c r="C55" s="282" t="n"/>
      <c r="D55" s="282" t="n"/>
      <c r="F55">
        <f>IF(B55=$C$2,C55,0)</f>
        <v/>
      </c>
    </row>
    <row r="56" ht="15.75" customHeight="1" s="335" thickTop="1"/>
  </sheetData>
  <mergeCells count="1">
    <mergeCell ref="A4:D4"/>
  </mergeCells>
  <conditionalFormatting sqref="B6:D55">
    <cfRule type="containsBlanks" priority="1" dxfId="1">
      <formula>LEN(TRIM(B6))=0</formula>
    </cfRule>
  </conditionalFormatting>
  <dataValidations count="1">
    <dataValidation sqref="B6:B55" showDropDown="0" showInputMessage="1" showErrorMessage="1" allowBlank="1" type="list">
      <formula1>$I$2:$I$14</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tabColor rgb="FF00B0F0"/>
    <outlinePr summaryBelow="1" summaryRight="1"/>
    <pageSetUpPr/>
  </sheetPr>
  <dimension ref="A1:BV308"/>
  <sheetViews>
    <sheetView showGridLines="0" view="pageBreakPreview" topLeftCell="A10" zoomScale="85" zoomScaleNormal="85" zoomScaleSheetLayoutView="85" workbookViewId="0">
      <pane xSplit="4" ySplit="3" topLeftCell="E13" activePane="bottomRight" state="frozen"/>
      <selection activeCell="A10" sqref="A10"/>
      <selection pane="topRight" activeCell="E10" sqref="E10"/>
      <selection pane="bottomLeft" activeCell="A13" sqref="A13"/>
      <selection pane="bottomRight" activeCell="AA15" sqref="Z15:AA15"/>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3"/>
    <col width="9" customWidth="1" style="274" min="44" max="44"/>
    <col width="7" customWidth="1" style="274" min="45" max="45"/>
    <col width="6.5703125" customWidth="1" style="274" min="46" max="46"/>
    <col width="7.7109375" customWidth="1" style="274" min="47" max="49"/>
    <col hidden="1" width="10.28515625" customWidth="1" style="274" min="50" max="56"/>
    <col hidden="1" width="8.42578125" customWidth="1" style="274" min="57" max="57"/>
    <col hidden="1" width="10.28515625" customWidth="1" style="274" min="58" max="58"/>
    <col hidden="1" width="14.7109375" customWidth="1" style="274" min="59" max="59"/>
    <col hidden="1" width="10.28515625" customWidth="1" style="274" min="60" max="64"/>
    <col width="10.28515625" customWidth="1" style="274" min="65" max="65"/>
    <col width="10.28515625" customWidth="1" style="274" min="66"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57" t="n"/>
      <c r="AR1" s="6" t="n"/>
      <c r="AS1" s="7" t="n"/>
      <c r="AT1" s="7" t="n"/>
      <c r="AU1" s="7" t="n"/>
      <c r="AV1" s="7" t="n"/>
      <c r="AW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W2" s="565" t="n"/>
      <c r="AY2" s="274" t="inlineStr">
        <is>
          <t>MONTH</t>
        </is>
      </c>
      <c r="AZ2" s="523">
        <f>IF(AG6="","",VLOOKUP(AG6,AY13:AZ25,2,0))</f>
        <v/>
      </c>
      <c r="BA2" s="274" t="inlineStr">
        <is>
          <t>YEAR</t>
        </is>
      </c>
      <c r="BB2" s="523">
        <f>VLOOKUP(AZ2,AZ13:BA24,2,0)</f>
        <v/>
      </c>
      <c r="BC2" s="274" t="inlineStr">
        <is>
          <t>DATE</t>
        </is>
      </c>
      <c r="BD2" s="10">
        <f>DATE(BB2,AZ2,1)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W3" s="565" t="n"/>
      <c r="AY3" s="274" t="inlineStr">
        <is>
          <t>YEAR</t>
        </is>
      </c>
      <c r="AZ3" s="523">
        <f>CONCATENATE(AY8,AZ8,BA8,BB8)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JUNE</t>
        </is>
      </c>
      <c r="AH6" s="736" t="n"/>
      <c r="AI6" s="736" t="n"/>
      <c r="AJ6" s="736" t="n"/>
      <c r="AK6" s="736" t="n"/>
      <c r="AL6" s="736" t="n"/>
      <c r="AM6" s="736" t="n"/>
      <c r="AN6" s="736" t="n"/>
      <c r="AO6" s="737" t="n"/>
      <c r="AP6" s="13" t="n"/>
      <c r="AQ6" s="13" t="n"/>
      <c r="AR6" s="13" t="n"/>
      <c r="AS6" s="13" t="n"/>
      <c r="AT6" s="13" t="n"/>
      <c r="AU6" s="13" t="n"/>
      <c r="AV6" s="11" t="n"/>
      <c r="AW6" s="11" t="n"/>
      <c r="AY6" s="274" t="n">
        <v>1</v>
      </c>
      <c r="BD6" s="274">
        <f>MONTH(BD2)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1" t="n"/>
      <c r="AW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6" t="n"/>
      <c r="AU8" s="737" t="n"/>
      <c r="AV8" s="15" t="n"/>
      <c r="AW8" s="15" t="n"/>
      <c r="AY8" s="274">
        <f>MID($N$6,1,1)</f>
        <v/>
      </c>
      <c r="AZ8" s="274">
        <f>MID($N$6,2,1)</f>
        <v/>
      </c>
      <c r="BA8" s="274">
        <f>MID($N$6,3,1)</f>
        <v/>
      </c>
      <c r="BB8" s="274">
        <f>MID($N$6,4,1)</f>
        <v/>
      </c>
      <c r="BH8" s="274" t="inlineStr">
        <is>
          <t>MALE</t>
        </is>
      </c>
      <c r="BI8" s="274" t="inlineStr">
        <is>
          <t>FEMALE</t>
        </is>
      </c>
    </row>
    <row r="9" ht="6" customHeight="1" s="335" thickBot="1">
      <c r="BF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742" t="inlineStr">
        <is>
          <t xml:space="preserve">Total for the Month             </t>
        </is>
      </c>
      <c r="AP10" s="562" t="n"/>
      <c r="AQ10" s="563" t="n"/>
      <c r="AR10" s="743" t="inlineStr">
        <is>
          <t>REMARKS (If DROPPED OUT, state reason, please refer to legend number 2.
If TRANSFERRED IN/OUT, write the name of School.)</t>
        </is>
      </c>
      <c r="AS10" s="562" t="n"/>
      <c r="AT10" s="562" t="n"/>
      <c r="AU10" s="562" t="n"/>
      <c r="AV10" s="562" t="n"/>
      <c r="AW10" s="563" t="n"/>
      <c r="BE10" s="274" t="inlineStr">
        <is>
          <t>DROPPED OUT</t>
        </is>
      </c>
      <c r="BF10" s="274" t="n">
        <v>2</v>
      </c>
      <c r="BH10" s="274">
        <f>COUNTIF($BE$13:$BE$52,"2")</f>
        <v/>
      </c>
      <c r="BI10" s="274">
        <f>COUNTIF($BE$54:$BE$93,"2")</f>
        <v/>
      </c>
    </row>
    <row r="11" ht="19.5" customHeight="1" s="335" thickBot="1">
      <c r="A11" s="564" t="n"/>
      <c r="B11" s="565" t="n"/>
      <c r="C11" s="566" t="n"/>
      <c r="D11" s="744">
        <f>IF(MONTH($BD$2)&lt;&gt;MONTH($BD$2-(WEEKDAY($BD$2,1)-($AY$6-1))-IF((WEEKDAY($BD$2,1)-($AY$6-1))&lt;=0,7,0)+(ROW(D11)-ROW($D$11))*7+(COLUMN(D11)-COLUMN($D$11)+1)),"",$BD$2-(WEEKDAY($BD$2,1)-($AY$6-1))-IF((WEEKDAY($BD$2,1)-($AY$6-1))&lt;=0,7,0)+(ROW(D11)-ROW($D$11))*7+(COLUMN(D11)-COLUMN($D$11)+1))</f>
        <v/>
      </c>
      <c r="E11" s="745">
        <f>IFERROR(IF(MONTH($BD$2)&lt;&gt;MONTH($BD$2-(WEEKDAY($BD$2,1)-($AY$6-1))-IF((WEEKDAY($BD$2,1)-($AY$6-1))&lt;=0,7,0)+(ROW(E11)-ROW($D$11))*7+(COLUMN(E11)-COLUMN($D$11)+1)),"",$BD$2-(WEEKDAY($BD$2,1)-($AY$6-1))-IF((WEEKDAY($BD$2,1)-($AY$6-1))&lt;=0,7,0)+(ROW(E11)-ROW($D$11))*7+(COLUMN(E11)-COLUMN($D$11)+1)),"")</f>
        <v/>
      </c>
      <c r="F11" s="746">
        <f>IFERROR(IF(MONTH($BD$2)&lt;&gt;MONTH($BD$2-(WEEKDAY($BD$2,1)-($AY$6-1))-IF((WEEKDAY($BD$2,1)-($AY$6-1))&lt;=0,7,0)+(ROW(F11)-ROW($D$11))*7+(COLUMN(F11)-COLUMN($D$11)+1)),"",$BD$2-(WEEKDAY($BD$2,1)-($AY$6-1))-IF((WEEKDAY($BD$2,1)-($AY$6-1))&lt;=0,7,0)+(ROW(F11)-ROW($D$11))*7+(COLUMN(F11)-COLUMN($D$11)+1)),"")</f>
        <v/>
      </c>
      <c r="G11" s="746">
        <f>IFERROR(IF(MONTH($BD$2)&lt;&gt;MONTH($BD$2-(WEEKDAY($BD$2,1)-($AY$6-1))-IF((WEEKDAY($BD$2,1)-($AY$6-1))&lt;=0,7,0)+(ROW(G11)-ROW($D$11))*7+(COLUMN(G11)-COLUMN($D$11)+1)),"",$BD$2-(WEEKDAY($BD$2,1)-($AY$6-1))-IF((WEEKDAY($BD$2,1)-($AY$6-1))&lt;=0,7,0)+(ROW(G11)-ROW($D$11))*7+(COLUMN(G11)-COLUMN($D$11)+1)),"")</f>
        <v/>
      </c>
      <c r="H11" s="746">
        <f>IFERROR(IF(MONTH($BD$2)&lt;&gt;MONTH($BD$2-(WEEKDAY($BD$2,1)-($AY$6-1))-IF((WEEKDAY($BD$2,1)-($AY$6-1))&lt;=0,7,0)+(ROW(H11)-ROW($D$11))*7+(COLUMN(H11)-COLUMN($D$11)+1)),"",$BD$2-(WEEKDAY($BD$2,1)-($AY$6-1))-IF((WEEKDAY($BD$2,1)-($AY$6-1))&lt;=0,7,0)+(ROW(H11)-ROW($D$11))*7+(COLUMN(H11)-COLUMN($D$11)+1)),"")</f>
        <v/>
      </c>
      <c r="I11" s="747">
        <f>IFERROR(IF(MONTH($BD$2)&lt;&gt;MONTH($BD$2-(WEEKDAY($BD$2,1)-($AY$6-1))-IF((WEEKDAY($BD$2,1)-($AY$6-1))&lt;=0,7,0)+(ROW(I11)-ROW($D$11))*7+(COLUMN(I11)-COLUMN($D$11)+1)),"",$BD$2-(WEEKDAY($BD$2,1)-($AY$6-1))-IF((WEEKDAY($BD$2,1)-($AY$6-1))&lt;=0,7,0)+(ROW(I11)-ROW($D$11))*7+(COLUMN(I11)-COLUMN($D$11)+1)),"")</f>
        <v/>
      </c>
      <c r="J11" s="748">
        <f>IF(MONTH($BD$2)&lt;&gt;MONTH($BD$2-(WEEKDAY($BD$2,1)-($AY$6-1))-IF((WEEKDAY($BD$2,1)-($AY$6-1))&lt;=0,7,0)+(ROW(J11)-ROW($D$11))*7+(COLUMN(J11)-COLUMN($D$11)+1)),"",$BD$2-(WEEKDAY($BD$2,1)-($AY$6-1))-IF((WEEKDAY($BD$2,1)-($AY$6-1))&lt;=0,7,0)+(ROW(J11)-ROW($D$11))*7+(COLUMN(J11)-COLUMN($D$11)+1))</f>
        <v/>
      </c>
      <c r="K11" s="749">
        <f>IF(MONTH($BD$2)&lt;&gt;MONTH($BD$2-(WEEKDAY($BD$2,1)-($AY$6-1))-IF((WEEKDAY($BD$2,1)-($AY$6-1))&lt;=0,7,0)+(ROW(K11)-ROW($D$11))*7+(COLUMN(K11)-COLUMN($D$11)+1)),"",$BD$2-(WEEKDAY($BD$2,1)-($AY$6-1))-IF((WEEKDAY($BD$2,1)-($AY$6-1))&lt;=0,7,0)+(ROW(K11)-ROW($D$11))*7+(COLUMN(K11)-COLUMN($D$11)+1))</f>
        <v/>
      </c>
      <c r="L11" s="748">
        <f>IFERROR(IF(MONTH($BD$2)&lt;&gt;MONTH($BD$2-(WEEKDAY($BD$2,1)-($AY$6-1))-IF((WEEKDAY($BD$2,1)-($AY$6-1))&lt;=0,7,0)+(ROW(L11)-ROW($D$11))*7+(COLUMN(L11)-COLUMN($D$11)+1)),"",$BD$2-(WEEKDAY($BD$2,1)-($AY$6-1))-IF((WEEKDAY($BD$2,1)-($AY$6-1))&lt;=0,7,0)+(ROW(L11)-ROW($D$11))*7+(COLUMN(L11)-COLUMN($D$11)+1)),"")</f>
        <v/>
      </c>
      <c r="M11" s="746">
        <f>IFERROR(IF(MONTH($BD$2)&lt;&gt;MONTH($BD$2-(WEEKDAY($BD$2,1)-($AY$6-1))-IF((WEEKDAY($BD$2,1)-($AY$6-1))&lt;=0,7,0)+(ROW(M11)-ROW($D$11))*7+(COLUMN(M11)-COLUMN($D$11)+1)),"",$BD$2-(WEEKDAY($BD$2,1)-($AY$6-1))-IF((WEEKDAY($BD$2,1)-($AY$6-1))&lt;=0,7,0)+(ROW(M11)-ROW($D$11))*7+(COLUMN(M11)-COLUMN($D$11)+1)),"")</f>
        <v/>
      </c>
      <c r="N11" s="746">
        <f>IFERROR(IF(MONTH($BD$2)&lt;&gt;MONTH($BD$2-(WEEKDAY($BD$2,1)-($AY$6-1))-IF((WEEKDAY($BD$2,1)-($AY$6-1))&lt;=0,7,0)+(ROW(N11)-ROW($D$11))*7+(COLUMN(N11)-COLUMN($D$11)+1)),"",$BD$2-(WEEKDAY($BD$2,1)-($AY$6-1))-IF((WEEKDAY($BD$2,1)-($AY$6-1))&lt;=0,7,0)+(ROW(N11)-ROW($D$11))*7+(COLUMN(N11)-COLUMN($D$11)+1)),"")</f>
        <v/>
      </c>
      <c r="O11" s="746">
        <f>IFERROR(IF(MONTH($BD$2)&lt;&gt;MONTH($BD$2-(WEEKDAY($BD$2,1)-($AY$6-1))-IF((WEEKDAY($BD$2,1)-($AY$6-1))&lt;=0,7,0)+(ROW(O11)-ROW($D$11))*7+(COLUMN(O11)-COLUMN($D$11)+1)),"",$BD$2-(WEEKDAY($BD$2,1)-($AY$6-1))-IF((WEEKDAY($BD$2,1)-($AY$6-1))&lt;=0,7,0)+(ROW(O11)-ROW($D$11))*7+(COLUMN(O11)-COLUMN($D$11)+1)),"")</f>
        <v/>
      </c>
      <c r="P11" s="747">
        <f>IFERROR(IF(MONTH($BD$2)&lt;&gt;MONTH($BD$2-(WEEKDAY($BD$2,1)-($AY$6-1))-IF((WEEKDAY($BD$2,1)-($AY$6-1))&lt;=0,7,0)+(ROW(P11)-ROW($D$11))*7+(COLUMN(P11)-COLUMN($D$11)+1)),"",$BD$2-(WEEKDAY($BD$2,1)-($AY$6-1))-IF((WEEKDAY($BD$2,1)-($AY$6-1))&lt;=0,7,0)+(ROW(P11)-ROW($D$11))*7+(COLUMN(P11)-COLUMN($D$11)+1)),"")</f>
        <v/>
      </c>
      <c r="Q11" s="748">
        <f>IF(MONTH($BD$2)&lt;&gt;MONTH($BD$2-(WEEKDAY($BD$2,1)-($AY$6-1))-IF((WEEKDAY($BD$2,1)-($AY$6-1))&lt;=0,7,0)+(ROW(Q11)-ROW($D$11))*7+(COLUMN(Q11)-COLUMN($D$11)+1)),"",$BD$2-(WEEKDAY($BD$2,1)-($AY$6-1))-IF((WEEKDAY($BD$2,1)-($AY$6-1))&lt;=0,7,0)+(ROW(Q11)-ROW($D$11))*7+(COLUMN(Q11)-COLUMN($D$11)+1))</f>
        <v/>
      </c>
      <c r="R11" s="749">
        <f>IF(MONTH($BD$2)&lt;&gt;MONTH($BD$2-(WEEKDAY($BD$2,1)-($AY$6-1))-IF((WEEKDAY($BD$2,1)-($AY$6-1))&lt;=0,7,0)+(ROW(R11)-ROW($D$11))*7+(COLUMN(R11)-COLUMN($D$11)+1)),"",$BD$2-(WEEKDAY($BD$2,1)-($AY$6-1))-IF((WEEKDAY($BD$2,1)-($AY$6-1))&lt;=0,7,0)+(ROW(R11)-ROW($D$11))*7+(COLUMN(R11)-COLUMN($D$11)+1))</f>
        <v/>
      </c>
      <c r="S11" s="748">
        <f>IFERROR(IF(MONTH($BD$2)&lt;&gt;MONTH($BD$2-(WEEKDAY($BD$2,1)-($AY$6-1))-IF((WEEKDAY($BD$2,1)-($AY$6-1))&lt;=0,7,0)+(ROW(S11)-ROW($D$11))*7+(COLUMN(S11)-COLUMN($D$11)+1)),"",$BD$2-(WEEKDAY($BD$2,1)-($AY$6-1))-IF((WEEKDAY($BD$2,1)-($AY$6-1))&lt;=0,7,0)+(ROW(S11)-ROW($D$11))*7+(COLUMN(S11)-COLUMN($D$11)+1)),"")</f>
        <v/>
      </c>
      <c r="T11" s="746">
        <f>IFERROR(IF(MONTH($BD$2)&lt;&gt;MONTH($BD$2-(WEEKDAY($BD$2,1)-($AY$6-1))-IF((WEEKDAY($BD$2,1)-($AY$6-1))&lt;=0,7,0)+(ROW(T11)-ROW($D$11))*7+(COLUMN(T11)-COLUMN($D$11)+1)),"",$BD$2-(WEEKDAY($BD$2,1)-($AY$6-1))-IF((WEEKDAY($BD$2,1)-($AY$6-1))&lt;=0,7,0)+(ROW(T11)-ROW($D$11))*7+(COLUMN(T11)-COLUMN($D$11)+1)),"")</f>
        <v/>
      </c>
      <c r="U11" s="746">
        <f>IFERROR(IF(MONTH($BD$2)&lt;&gt;MONTH($BD$2-(WEEKDAY($BD$2,1)-($AY$6-1))-IF((WEEKDAY($BD$2,1)-($AY$6-1))&lt;=0,7,0)+(ROW(U11)-ROW($D$11))*7+(COLUMN(U11)-COLUMN($D$11)+1)),"",$BD$2-(WEEKDAY($BD$2,1)-($AY$6-1))-IF((WEEKDAY($BD$2,1)-($AY$6-1))&lt;=0,7,0)+(ROW(U11)-ROW($D$11))*7+(COLUMN(U11)-COLUMN($D$11)+1)),"")</f>
        <v/>
      </c>
      <c r="V11" s="746">
        <f>IFERROR(IF(MONTH($BD$2)&lt;&gt;MONTH($BD$2-(WEEKDAY($BD$2,1)-($AY$6-1))-IF((WEEKDAY($BD$2,1)-($AY$6-1))&lt;=0,7,0)+(ROW(V11)-ROW($D$11))*7+(COLUMN(V11)-COLUMN($D$11)+1)),"",$BD$2-(WEEKDAY($BD$2,1)-($AY$6-1))-IF((WEEKDAY($BD$2,1)-($AY$6-1))&lt;=0,7,0)+(ROW(V11)-ROW($D$11))*7+(COLUMN(V11)-COLUMN($D$11)+1)),"")</f>
        <v/>
      </c>
      <c r="W11" s="747">
        <f>IFERROR(IF(MONTH($BD$2)&lt;&gt;MONTH($BD$2-(WEEKDAY($BD$2,1)-($AY$6-1))-IF((WEEKDAY($BD$2,1)-($AY$6-1))&lt;=0,7,0)+(ROW(W11)-ROW($D$11))*7+(COLUMN(W11)-COLUMN($D$11)+1)),"",$BD$2-(WEEKDAY($BD$2,1)-($AY$6-1))-IF((WEEKDAY($BD$2,1)-($AY$6-1))&lt;=0,7,0)+(ROW(W11)-ROW($D$11))*7+(COLUMN(W11)-COLUMN($D$11)+1)),"")</f>
        <v/>
      </c>
      <c r="X11" s="748">
        <f>IF(MONTH($BD$2)&lt;&gt;MONTH($BD$2-(WEEKDAY($BD$2,1)-($AY$6-1))-IF((WEEKDAY($BD$2,1)-($AY$6-1))&lt;=0,7,0)+(ROW(X11)-ROW($D$11))*7+(COLUMN(X11)-COLUMN($D$11)+1)),"",$BD$2-(WEEKDAY($BD$2,1)-($AY$6-1))-IF((WEEKDAY($BD$2,1)-($AY$6-1))&lt;=0,7,0)+(ROW(X11)-ROW($D$11))*7+(COLUMN(X11)-COLUMN($D$11)+1))</f>
        <v/>
      </c>
      <c r="Y11" s="749">
        <f>IF(MONTH($BD$2)&lt;&gt;MONTH($BD$2-(WEEKDAY($BD$2,1)-($AY$6-1))-IF((WEEKDAY($BD$2,1)-($AY$6-1))&lt;=0,7,0)+(ROW(Y11)-ROW($D$11))*7+(COLUMN(Y11)-COLUMN($D$11)+1)),"",$BD$2-(WEEKDAY($BD$2,1)-($AY$6-1))-IF((WEEKDAY($BD$2,1)-($AY$6-1))&lt;=0,7,0)+(ROW(Y11)-ROW($D$11))*7+(COLUMN(Y11)-COLUMN($D$11)+1))</f>
        <v/>
      </c>
      <c r="Z11" s="748">
        <f>IFERROR(IF(MONTH($BD$2)&lt;&gt;MONTH($BD$2-(WEEKDAY($BD$2,1)-($AY$6-1))-IF((WEEKDAY($BD$2,1)-($AY$6-1))&lt;=0,7,0)+(ROW(Z11)-ROW($D$11))*7+(COLUMN(Z11)-COLUMN($D$11)+1)),"",$BD$2-(WEEKDAY($BD$2,1)-($AY$6-1))-IF((WEEKDAY($BD$2,1)-($AY$6-1))&lt;=0,7,0)+(ROW(Z11)-ROW($D$11))*7+(COLUMN(Z11)-COLUMN($D$11)+1)),"")</f>
        <v/>
      </c>
      <c r="AA11" s="746">
        <f>IFERROR(IF(MONTH($BD$2)&lt;&gt;MONTH($BD$2-(WEEKDAY($BD$2,1)-($AY$6-1))-IF((WEEKDAY($BD$2,1)-($AY$6-1))&lt;=0,7,0)+(ROW(AA11)-ROW($D$11))*7+(COLUMN(AA11)-COLUMN($D$11)+1)),"",$BD$2-(WEEKDAY($BD$2,1)-($AY$6-1))-IF((WEEKDAY($BD$2,1)-($AY$6-1))&lt;=0,7,0)+(ROW(AA11)-ROW($D$11))*7+(COLUMN(AA11)-COLUMN($D$11)+1)),"")</f>
        <v/>
      </c>
      <c r="AB11" s="746">
        <f>IFERROR(IF(MONTH($BD$2)&lt;&gt;MONTH($BD$2-(WEEKDAY($BD$2,1)-($AY$6-1))-IF((WEEKDAY($BD$2,1)-($AY$6-1))&lt;=0,7,0)+(ROW(AB11)-ROW($D$11))*7+(COLUMN(AB11)-COLUMN($D$11)+1)),"",$BD$2-(WEEKDAY($BD$2,1)-($AY$6-1))-IF((WEEKDAY($BD$2,1)-($AY$6-1))&lt;=0,7,0)+(ROW(AB11)-ROW($D$11))*7+(COLUMN(AB11)-COLUMN($D$11)+1)),"")</f>
        <v/>
      </c>
      <c r="AC11" s="746">
        <f>IFERROR(IF(MONTH($BD$2)&lt;&gt;MONTH($BD$2-(WEEKDAY($BD$2,1)-($AY$6-1))-IF((WEEKDAY($BD$2,1)-($AY$6-1))&lt;=0,7,0)+(ROW(AC11)-ROW($D$11))*7+(COLUMN(AC11)-COLUMN($D$11)+1)),"",$BD$2-(WEEKDAY($BD$2,1)-($AY$6-1))-IF((WEEKDAY($BD$2,1)-($AY$6-1))&lt;=0,7,0)+(ROW(AC11)-ROW($D$11))*7+(COLUMN(AC11)-COLUMN($D$11)+1)),"")</f>
        <v/>
      </c>
      <c r="AD11" s="747">
        <f>IFERROR(IF(MONTH($BD$2)&lt;&gt;MONTH($BD$2-(WEEKDAY($BD$2,1)-($AY$6-1))-IF((WEEKDAY($BD$2,1)-($AY$6-1))&lt;=0,7,0)+(ROW(AD11)-ROW($D$11))*7+(COLUMN(AD11)-COLUMN($D$11)+1)),"",$BD$2-(WEEKDAY($BD$2,1)-($AY$6-1))-IF((WEEKDAY($BD$2,1)-($AY$6-1))&lt;=0,7,0)+(ROW(AD11)-ROW($D$11))*7+(COLUMN(AD11)-COLUMN($D$11)+1)),"")</f>
        <v/>
      </c>
      <c r="AE11" s="748">
        <f>IF(MONTH($BD$2)&lt;&gt;MONTH($BD$2-(WEEKDAY($BD$2,1)-($AY$6-1))-IF((WEEKDAY($BD$2,1)-($AY$6-1))&lt;=0,7,0)+(ROW(AE11)-ROW($D$11))*7+(COLUMN(AE11)-COLUMN($D$11)+1)),"",$BD$2-(WEEKDAY($BD$2,1)-($AY$6-1))-IF((WEEKDAY($BD$2,1)-($AY$6-1))&lt;=0,7,0)+(ROW(AE11)-ROW($D$11))*7+(COLUMN(AE11)-COLUMN($D$11)+1))</f>
        <v/>
      </c>
      <c r="AF11" s="749">
        <f>IF(MONTH($BD$2)&lt;&gt;MONTH($BD$2-(WEEKDAY($BD$2,1)-($AY$6-1))-IF((WEEKDAY($BD$2,1)-($AY$6-1))&lt;=0,7,0)+(ROW(AF11)-ROW($D$11))*7+(COLUMN(AF11)-COLUMN($D$11)+1)),"",$BD$2-(WEEKDAY($BD$2,1)-($AY$6-1))-IF((WEEKDAY($BD$2,1)-($AY$6-1))&lt;=0,7,0)+(ROW(AF11)-ROW($D$11))*7+(COLUMN(AF11)-COLUMN($D$11)+1))</f>
        <v/>
      </c>
      <c r="AG11" s="748">
        <f>IFERROR(IF(MONTH($BD$2)&lt;&gt;MONTH($BD$2-(WEEKDAY($BD$2,1)-($AY$6-1))-IF((WEEKDAY($BD$2,1)-($AY$6-1))&lt;=0,7,0)+(ROW(AG11)-ROW($D$11))*7+(COLUMN(AG11)-COLUMN($D$11)+1)),"",$BD$2-(WEEKDAY($BD$2,1)-($AY$6-1))-IF((WEEKDAY($BD$2,1)-($AY$6-1))&lt;=0,7,0)+(ROW(AG11)-ROW($D$11))*7+(COLUMN(AG11)-COLUMN($D$11)+1)),"")</f>
        <v/>
      </c>
      <c r="AH11" s="746">
        <f>IFERROR(IF(MONTH($BD$2)&lt;&gt;MONTH($BD$2-(WEEKDAY($BD$2,1)-($AY$6-1))-IF((WEEKDAY($BD$2,1)-($AY$6-1))&lt;=0,7,0)+(ROW(AH11)-ROW($D$11))*7+(COLUMN(AH11)-COLUMN($D$11)+1)),"",$BD$2-(WEEKDAY($BD$2,1)-($AY$6-1))-IF((WEEKDAY($BD$2,1)-($AY$6-1))&lt;=0,7,0)+(ROW(AH11)-ROW($D$11))*7+(COLUMN(AH11)-COLUMN($D$11)+1)),"")</f>
        <v/>
      </c>
      <c r="AI11" s="746">
        <f>IFERROR(IF(MONTH($BD$2)&lt;&gt;MONTH($BD$2-(WEEKDAY($BD$2,1)-($AY$6-1))-IF((WEEKDAY($BD$2,1)-($AY$6-1))&lt;=0,7,0)+(ROW(AI11)-ROW($D$11))*7+(COLUMN(AI11)-COLUMN($D$11)+1)),"",$BD$2-(WEEKDAY($BD$2,1)-($AY$6-1))-IF((WEEKDAY($BD$2,1)-($AY$6-1))&lt;=0,7,0)+(ROW(AI11)-ROW($D$11))*7+(COLUMN(AI11)-COLUMN($D$11)+1)),"")</f>
        <v/>
      </c>
      <c r="AJ11" s="746">
        <f>IFERROR(IF(MONTH($BD$2)&lt;&gt;MONTH($BD$2-(WEEKDAY($BD$2,1)-($AY$6-1))-IF((WEEKDAY($BD$2,1)-($AY$6-1))&lt;=0,7,0)+(ROW(AJ11)-ROW($D$11))*7+(COLUMN(AJ11)-COLUMN($D$11)+1)),"",$BD$2-(WEEKDAY($BD$2,1)-($AY$6-1))-IF((WEEKDAY($BD$2,1)-($AY$6-1))&lt;=0,7,0)+(ROW(AJ11)-ROW($D$11))*7+(COLUMN(AJ11)-COLUMN($D$11)+1)),"")</f>
        <v/>
      </c>
      <c r="AK11" s="746">
        <f>IFERROR(IF(MONTH($BD$2)&lt;&gt;MONTH($BD$2-(WEEKDAY($BD$2,1)-($AY$6-1))-IF((WEEKDAY($BD$2,1)-($AY$6-1))&lt;=0,7,0)+(ROW(AK11)-ROW($D$11))*7+(COLUMN(AK11)-COLUMN($D$11)+1)),"",$BD$2-(WEEKDAY($BD$2,1)-($AY$6-1))-IF((WEEKDAY($BD$2,1)-($AY$6-1))&lt;=0,7,0)+(ROW(AK11)-ROW($D$11))*7+(COLUMN(AK11)-COLUMN($D$11)+1)),"")</f>
        <v/>
      </c>
      <c r="AL11" s="746">
        <f>IF(MONTH($BD$2)&lt;&gt;MONTH($BD$2-(WEEKDAY($BD$2,1)-($AY$6-1))-IF((WEEKDAY($BD$2,1)-($AY$6-1))&lt;=0,7,0)+(ROW(AL11)-ROW($D$11))*7+(COLUMN(AL11)-COLUMN($D$11)+1)),"",$BD$2-(WEEKDAY($BD$2,1)-($AY$6-1))-IF((WEEKDAY($BD$2,1)-($AY$6-1))&lt;=0,7,0)+(ROW(AL11)-ROW($D$11))*7+(COLUMN(AL11)-COLUMN($D$11)+1))</f>
        <v/>
      </c>
      <c r="AM11" s="747">
        <f>IF(MONTH($BD$2)&lt;&gt;MONTH($BD$2-(WEEKDAY($BD$2,1)-($AY$6-1))-IF((WEEKDAY($BD$2,1)-($AY$6-1))&lt;=0,7,0)+(ROW(AM11)-ROW($D$11))*7+(COLUMN(AM11)-COLUMN($D$11)+1)),"",$BD$2-(WEEKDAY($BD$2,1)-($AY$6-1))-IF((WEEKDAY($BD$2,1)-($AY$6-1))&lt;=0,7,0)+(ROW(AM11)-ROW($D$11))*7+(COLUMN(AM11)-COLUMN($D$11)+1))</f>
        <v/>
      </c>
      <c r="AN11" s="744">
        <f>IFERROR(IF(MONTH($BD$2)&lt;&gt;MONTH($BD$2-(WEEKDAY($BD$2,1)-($AY$6-1))-IF((WEEKDAY($BD$2,1)-($AY$6-1))&lt;=0,7,0)+(ROW(AN11)-ROW($D$11))*7+(COLUMN(AN11)-COLUMN($D$11)+1)),"",$BD$2-(WEEKDAY($BD$2,1)-($AY$6-1))-IF((WEEKDAY($BD$2,1)-($AY$6-1))&lt;=0,7,0)+(ROW(AN11)-ROW($D$11))*7+(COLUMN(AN11)-COLUMN($D$11)+1)),"")</f>
        <v/>
      </c>
      <c r="AO11" s="564" t="n"/>
      <c r="AP11" s="565" t="n"/>
      <c r="AQ11" s="566" t="n"/>
      <c r="AR11" s="564" t="n"/>
      <c r="AS11" s="565" t="n"/>
      <c r="AT11" s="565" t="n"/>
      <c r="AU11" s="565" t="n"/>
      <c r="AV11" s="565" t="n"/>
      <c r="AW11" s="566" t="n"/>
      <c r="BE11" s="274" t="inlineStr">
        <is>
          <t>TRANSFERRED OUT</t>
        </is>
      </c>
      <c r="BF11" s="274" t="n">
        <v>3</v>
      </c>
      <c r="BH11" s="274">
        <f>COUNTIF($BE$13:$BE$52,"3")</f>
        <v/>
      </c>
      <c r="BI11" s="274">
        <f>COUNTIF($BE$54:$BE$93,"3")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1" t="inlineStr">
        <is>
          <t>TARDY</t>
        </is>
      </c>
      <c r="AQ12" s="752" t="inlineStr">
        <is>
          <t>PRES</t>
        </is>
      </c>
      <c r="AR12" s="567" t="n"/>
      <c r="AS12" s="568" t="n"/>
      <c r="AT12" s="568" t="n"/>
      <c r="AU12" s="568" t="n"/>
      <c r="AV12" s="568" t="n"/>
      <c r="AW12" s="569" t="n"/>
      <c r="BB12" s="274" t="inlineStr">
        <is>
          <t>HOLIDAYS</t>
        </is>
      </c>
      <c r="BE12" s="274" t="inlineStr">
        <is>
          <t>TRANSFERRED IN</t>
        </is>
      </c>
      <c r="BF12" s="274" t="n">
        <v>4</v>
      </c>
      <c r="BH12" s="274">
        <f>COUNTIF($BE$13:$BE$52,"4")</f>
        <v/>
      </c>
      <c r="BI12" s="274">
        <f>COUNTIF($BE$54:$BE$93,"4")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436">
        <f>IFERROR($AT$97-AO13,"")</f>
        <v/>
      </c>
      <c r="AR13" s="582" t="n"/>
      <c r="AS13" s="562" t="n"/>
      <c r="AT13" s="562" t="n"/>
      <c r="AU13" s="520" t="n"/>
      <c r="AV13" s="562" t="n"/>
      <c r="AW13" s="563" t="n"/>
      <c r="AX13" s="274">
        <f>IF(AR13="","",VLOOKUP(AR13,$BE$9:$BF$12,2,0))</f>
        <v/>
      </c>
      <c r="AY13" s="56" t="inlineStr">
        <is>
          <t>JANUARY</t>
        </is>
      </c>
      <c r="AZ13" s="523" t="n">
        <v>1</v>
      </c>
      <c r="BA13" s="523">
        <f>$AZ$3+1</f>
        <v/>
      </c>
      <c r="BB13" s="274">
        <f>IF(BC13=$AG$6,BD13,0)</f>
        <v/>
      </c>
      <c r="BC13" s="274">
        <f>Holidays!B6</f>
        <v/>
      </c>
      <c r="BD13" s="274">
        <f>Holidays!C6</f>
        <v/>
      </c>
      <c r="BE13" s="274">
        <f>IF(B13="","",AX13)</f>
        <v/>
      </c>
      <c r="BF13" s="57" t="inlineStr">
        <is>
          <t>1. CODES FOR CHECKING ATTENDANCE</t>
        </is>
      </c>
      <c r="BI13" s="57" t="n"/>
      <c r="BJ13" s="57" t="n"/>
      <c r="BK13" s="58" t="n"/>
      <c r="BL13" s="58" t="n"/>
      <c r="BM13" s="58" t="n"/>
      <c r="BN13" s="58" t="n"/>
      <c r="BO13" s="274" t="n"/>
      <c r="BP13" s="274" t="n"/>
      <c r="BQ13" s="274" t="n"/>
      <c r="BR13" s="274" t="n"/>
      <c r="BS13" s="274" t="n"/>
      <c r="BT13" s="57" t="n"/>
      <c r="BU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435">
        <f>IFERROR($AT$97-AO14,"")</f>
        <v/>
      </c>
      <c r="AR14" s="583" t="n"/>
      <c r="AS14" s="755" t="n"/>
      <c r="AT14" s="755" t="n"/>
      <c r="AU14" s="756" t="n"/>
      <c r="AV14" s="736" t="n"/>
      <c r="AW14" s="757" t="n"/>
      <c r="AX14" s="274">
        <f>IF(AR14="","",VLOOKUP(AR14,$BE$9:$BF$12,2,0))</f>
        <v/>
      </c>
      <c r="AY14" s="56" t="inlineStr">
        <is>
          <t>FEBRUARY</t>
        </is>
      </c>
      <c r="AZ14" s="523" t="n">
        <v>2</v>
      </c>
      <c r="BA14" s="523">
        <f>$AZ$3+1</f>
        <v/>
      </c>
      <c r="BB14" s="274">
        <f>IF(BC14=$AG$6,BD14,0)</f>
        <v/>
      </c>
      <c r="BC14" s="274">
        <f>Holidays!B7</f>
        <v/>
      </c>
      <c r="BD14" s="274">
        <f>Holidays!C7</f>
        <v/>
      </c>
      <c r="BE14" s="274">
        <f>IF(B14="","",AX14)</f>
        <v/>
      </c>
      <c r="BF14" s="541" t="inlineStr">
        <is>
          <t>(blank) - Present; (x)- Absent; Tardy (T)</t>
        </is>
      </c>
      <c r="BG14" s="565" t="n"/>
      <c r="BH14" s="565" t="n"/>
      <c r="BI14" s="565" t="n"/>
      <c r="BJ14" s="565" t="n"/>
      <c r="BK14" s="565" t="n"/>
      <c r="BL14" s="60" t="n"/>
      <c r="BM14" s="60" t="n"/>
      <c r="BN14" s="60" t="n"/>
      <c r="BO14" s="60" t="n"/>
      <c r="BP14" s="60" t="n"/>
      <c r="BQ14" s="60" t="n"/>
      <c r="BR14" s="60" t="n"/>
      <c r="BS14" s="60" t="n"/>
      <c r="BT14" s="60" t="n"/>
      <c r="BU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433">
        <f>IF(B15="","",AO229)</f>
        <v/>
      </c>
      <c r="AQ15" s="87">
        <f>IFERROR($AT$97-AO15,"")</f>
        <v/>
      </c>
      <c r="AR15" s="584" t="n"/>
      <c r="AS15" s="760" t="n"/>
      <c r="AT15" s="760" t="n"/>
      <c r="AU15" s="524" t="n"/>
      <c r="AV15" s="565" t="n"/>
      <c r="AW15" s="566" t="n"/>
      <c r="AX15" s="274">
        <f>IF(AR15="","",VLOOKUP(AR15,$BE$9:$BF$12,2,0))</f>
        <v/>
      </c>
      <c r="AY15" s="56" t="inlineStr">
        <is>
          <t>MARCH</t>
        </is>
      </c>
      <c r="AZ15" s="523" t="n">
        <v>3</v>
      </c>
      <c r="BA15" s="523">
        <f>$AZ$3+1</f>
        <v/>
      </c>
      <c r="BB15" s="274">
        <f>IF(BC15=$AG$6,BD15,0)</f>
        <v/>
      </c>
      <c r="BC15" s="274">
        <f>Holidays!B8</f>
        <v/>
      </c>
      <c r="BD15" s="274">
        <f>Holidays!C8</f>
        <v/>
      </c>
      <c r="BE15" s="274">
        <f>IF(B15="","",AX15)</f>
        <v/>
      </c>
      <c r="BF15" s="565" t="n"/>
      <c r="BG15" s="565" t="n"/>
      <c r="BH15" s="565" t="n"/>
      <c r="BI15" s="565" t="n"/>
      <c r="BJ15" s="565" t="n"/>
      <c r="BK15" s="565" t="n"/>
      <c r="BL15" s="60" t="n"/>
      <c r="BM15" s="60" t="n"/>
      <c r="BN15" s="60" t="n"/>
      <c r="BO15" s="60" t="n"/>
      <c r="BP15" s="60" t="n"/>
      <c r="BQ15" s="60" t="n"/>
      <c r="BR15" s="60" t="n"/>
      <c r="BS15" s="60" t="n"/>
      <c r="BT15" s="60" t="n"/>
      <c r="BU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436">
        <f>IFERROR($AT$97-AO16,"")</f>
        <v/>
      </c>
      <c r="AR16" s="582" t="n"/>
      <c r="AS16" s="562" t="n"/>
      <c r="AT16" s="562" t="n"/>
      <c r="AU16" s="520" t="n"/>
      <c r="AV16" s="562" t="n"/>
      <c r="AW16" s="563" t="n"/>
      <c r="AX16" s="274">
        <f>IF(AR16="","",VLOOKUP(AR16,$BE$9:$BF$12,2,0))</f>
        <v/>
      </c>
      <c r="AY16" s="56" t="inlineStr">
        <is>
          <t>APRIL</t>
        </is>
      </c>
      <c r="AZ16" s="523" t="n">
        <v>4</v>
      </c>
      <c r="BA16" s="523">
        <f>$AZ$3+1</f>
        <v/>
      </c>
      <c r="BB16" s="274">
        <f>IF(BC16=$AG$6,BD16,0)</f>
        <v/>
      </c>
      <c r="BC16" s="274">
        <f>Holidays!B9</f>
        <v/>
      </c>
      <c r="BD16" s="274">
        <f>Holidays!C9</f>
        <v/>
      </c>
      <c r="BE16" s="274">
        <f>IF(B16="","",AX16)</f>
        <v/>
      </c>
      <c r="BF16" s="761" t="inlineStr">
        <is>
          <t>2. REASONS/CAUSES FOR DROPPING OUT</t>
        </is>
      </c>
      <c r="BG16" s="762" t="n"/>
      <c r="BH16" s="762" t="n"/>
      <c r="BI16" s="762" t="n"/>
      <c r="BJ16" s="762" t="n"/>
      <c r="BK16" s="762" t="n"/>
      <c r="BL16" s="763" t="n"/>
      <c r="BM16" s="93" t="n"/>
      <c r="BN16" s="93" t="n"/>
      <c r="BO16" s="93" t="n"/>
      <c r="BP16" s="93" t="n"/>
      <c r="BQ16" s="93" t="n"/>
      <c r="BR16" s="93" t="n"/>
      <c r="BS16" s="93" t="n"/>
      <c r="BT16" s="93" t="n"/>
      <c r="BU16" s="60" t="n"/>
      <c r="BV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435">
        <f>IFERROR($AT$97-AO17,"")</f>
        <v/>
      </c>
      <c r="AR17" s="583" t="n"/>
      <c r="AS17" s="755" t="n"/>
      <c r="AT17" s="755" t="n"/>
      <c r="AU17" s="756" t="n"/>
      <c r="AV17" s="736" t="n"/>
      <c r="AW17" s="757" t="n"/>
      <c r="AX17" s="274">
        <f>IF(AR17="","",VLOOKUP(AR17,$BE$9:$BF$12,2,0))</f>
        <v/>
      </c>
      <c r="AY17" s="56" t="inlineStr">
        <is>
          <t>MAY</t>
        </is>
      </c>
      <c r="AZ17" s="523" t="n">
        <v>5</v>
      </c>
      <c r="BA17" s="523">
        <f>$AZ$3+1</f>
        <v/>
      </c>
      <c r="BB17" s="274">
        <f>IF(BC17=$AG$6,BD17,0)</f>
        <v/>
      </c>
      <c r="BC17" s="274">
        <f>Holidays!B10</f>
        <v/>
      </c>
      <c r="BD17" s="274">
        <f>Holidays!C10</f>
        <v/>
      </c>
      <c r="BE17" s="274">
        <f>IF(B17="","",AX17)</f>
        <v/>
      </c>
      <c r="BF17" s="764" t="inlineStr">
        <is>
          <t>a. Domestic-Related Factors</t>
        </is>
      </c>
      <c r="BG17" s="765" t="n"/>
      <c r="BH17" s="94" t="inlineStr">
        <is>
          <t>a.1. Had to take care of siblings</t>
        </is>
      </c>
      <c r="BI17" s="95" t="n"/>
      <c r="BJ17" s="96" t="n"/>
      <c r="BK17" s="96" t="n"/>
      <c r="BL17" s="97" t="n"/>
      <c r="BM17" s="57" t="n"/>
      <c r="BN17" s="57" t="n"/>
      <c r="BO17" s="57" t="n"/>
      <c r="BP17" s="57" t="n"/>
      <c r="BQ17" s="57" t="n"/>
      <c r="BR17" s="274" t="n"/>
      <c r="BS17" s="274" t="n"/>
      <c r="BT17" s="98" t="n"/>
      <c r="BU17" s="60" t="n"/>
      <c r="BV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87">
        <f>IFERROR($AT$97-AO18,"")</f>
        <v/>
      </c>
      <c r="AR18" s="584" t="n"/>
      <c r="AS18" s="760" t="n"/>
      <c r="AT18" s="760" t="n"/>
      <c r="AU18" s="524" t="n"/>
      <c r="AV18" s="565" t="n"/>
      <c r="AW18" s="566" t="n"/>
      <c r="AX18" s="274">
        <f>IF(AR18="","",VLOOKUP(AR18,$BE$9:$BF$12,2,0))</f>
        <v/>
      </c>
      <c r="AY18" s="56" t="inlineStr">
        <is>
          <t>JUNE</t>
        </is>
      </c>
      <c r="AZ18" s="523" t="n">
        <v>6</v>
      </c>
      <c r="BA18" s="523">
        <f>$AZ$3</f>
        <v/>
      </c>
      <c r="BB18" s="274">
        <f>IF(BC18=$AG$6,BD18,0)</f>
        <v/>
      </c>
      <c r="BC18" s="274">
        <f>Holidays!B11</f>
        <v/>
      </c>
      <c r="BD18" s="274">
        <f>Holidays!C11</f>
        <v/>
      </c>
      <c r="BE18" s="274">
        <f>IF(B18="","",AX18)</f>
        <v/>
      </c>
      <c r="BF18" s="766" t="n"/>
      <c r="BG18" s="767" t="n"/>
      <c r="BH18" s="102" t="inlineStr">
        <is>
          <t>a.2. Early marriage/pregnancy</t>
        </is>
      </c>
      <c r="BI18" s="275" t="n"/>
      <c r="BJ18" s="104" t="n"/>
      <c r="BK18" s="105" t="n"/>
      <c r="BL18" s="106" t="n"/>
      <c r="BM18" s="57" t="n"/>
      <c r="BN18" s="57" t="n"/>
      <c r="BO18" s="57" t="n"/>
      <c r="BP18" s="57" t="n"/>
      <c r="BQ18" s="57" t="n"/>
      <c r="BR18" s="274" t="n"/>
      <c r="BS18" s="274" t="n"/>
      <c r="BT18" s="98" t="n"/>
      <c r="BU18" s="60" t="n"/>
      <c r="BV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436">
        <f>IFERROR($AT$97-AO19,"")</f>
        <v/>
      </c>
      <c r="AR19" s="582" t="n"/>
      <c r="AS19" s="562" t="n"/>
      <c r="AT19" s="562" t="n"/>
      <c r="AU19" s="520" t="n"/>
      <c r="AV19" s="562" t="n"/>
      <c r="AW19" s="563" t="n"/>
      <c r="AX19" s="274">
        <f>IF(AR19="","",VLOOKUP(AR19,$BE$9:$BF$12,2,0))</f>
        <v/>
      </c>
      <c r="AY19" s="56" t="inlineStr">
        <is>
          <t>JULY</t>
        </is>
      </c>
      <c r="AZ19" s="523" t="n">
        <v>7</v>
      </c>
      <c r="BA19" s="523">
        <f>$AZ$3</f>
        <v/>
      </c>
      <c r="BB19" s="274">
        <f>IF(BC19=$AG$6,BD19,0)</f>
        <v/>
      </c>
      <c r="BC19" s="274">
        <f>Holidays!B12</f>
        <v/>
      </c>
      <c r="BD19" s="274">
        <f>Holidays!C12</f>
        <v/>
      </c>
      <c r="BE19" s="274">
        <f>IF(B19="","",AX19)</f>
        <v/>
      </c>
      <c r="BF19" s="766" t="n"/>
      <c r="BG19" s="767" t="n"/>
      <c r="BH19" s="102" t="inlineStr">
        <is>
          <t>a.3. Parents' attitude toward schooling</t>
        </is>
      </c>
      <c r="BI19" s="275" t="n"/>
      <c r="BJ19" s="104" t="n"/>
      <c r="BK19" s="275" t="n"/>
      <c r="BL19" s="107" t="n"/>
      <c r="BM19" s="274" t="n"/>
      <c r="BN19" s="274" t="n"/>
      <c r="BO19" s="57" t="n"/>
      <c r="BP19" s="57" t="n"/>
      <c r="BQ19" s="57" t="n"/>
      <c r="BR19" s="274" t="n"/>
      <c r="BS19" s="274" t="n"/>
      <c r="BT19" s="98" t="n"/>
      <c r="BU19" s="60" t="n"/>
      <c r="BV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435">
        <f>IFERROR($AT$97-AO20,"")</f>
        <v/>
      </c>
      <c r="AR20" s="583" t="n"/>
      <c r="AS20" s="755" t="n"/>
      <c r="AT20" s="755" t="n"/>
      <c r="AU20" s="756" t="n"/>
      <c r="AV20" s="736" t="n"/>
      <c r="AW20" s="757" t="n"/>
      <c r="AX20" s="274">
        <f>IF(AR20="","",VLOOKUP(AR20,$BE$9:$BF$12,2,0))</f>
        <v/>
      </c>
      <c r="AY20" s="56" t="inlineStr">
        <is>
          <t>AUGUST</t>
        </is>
      </c>
      <c r="AZ20" s="523" t="n">
        <v>8</v>
      </c>
      <c r="BA20" s="523">
        <f>$AZ$3</f>
        <v/>
      </c>
      <c r="BB20" s="274">
        <f>IF(BC20=$AG$6,BD20,0)</f>
        <v/>
      </c>
      <c r="BC20" s="274">
        <f>Holidays!B13</f>
        <v/>
      </c>
      <c r="BD20" s="274">
        <f>Holidays!C13</f>
        <v/>
      </c>
      <c r="BE20" s="274">
        <f>IF(B20="","",AX20)</f>
        <v/>
      </c>
      <c r="BF20" s="768" t="n"/>
      <c r="BG20" s="769" t="n"/>
      <c r="BH20" s="108" t="inlineStr">
        <is>
          <t>a.4. Family problems</t>
        </is>
      </c>
      <c r="BI20" s="109" t="n"/>
      <c r="BJ20" s="110" t="n"/>
      <c r="BK20" s="109" t="n"/>
      <c r="BL20" s="111" t="n"/>
      <c r="BM20" s="274" t="n"/>
      <c r="BN20" s="274" t="n"/>
      <c r="BO20" s="274" t="n"/>
      <c r="BP20" s="274" t="n"/>
      <c r="BQ20" s="274" t="n"/>
      <c r="BR20" s="274" t="n"/>
      <c r="BS20" s="274" t="n"/>
      <c r="BT20" s="98" t="n"/>
      <c r="BU20" s="60" t="n"/>
      <c r="BV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87">
        <f>IFERROR($AT$97-AO21,"")</f>
        <v/>
      </c>
      <c r="AR21" s="584" t="n"/>
      <c r="AS21" s="760" t="n"/>
      <c r="AT21" s="760" t="n"/>
      <c r="AU21" s="524" t="n"/>
      <c r="AV21" s="565" t="n"/>
      <c r="AW21" s="566" t="n"/>
      <c r="AX21" s="274">
        <f>IF(AR21="","",VLOOKUP(AR21,$BE$9:$BF$12,2,0))</f>
        <v/>
      </c>
      <c r="AY21" s="56" t="inlineStr">
        <is>
          <t>SEPTEMBER</t>
        </is>
      </c>
      <c r="AZ21" s="523" t="n">
        <v>9</v>
      </c>
      <c r="BA21" s="523">
        <f>$AZ$3</f>
        <v/>
      </c>
      <c r="BB21" s="274">
        <f>IF(BC21=$AG$6,BD21,0)</f>
        <v/>
      </c>
      <c r="BC21" s="274">
        <f>Holidays!B14</f>
        <v/>
      </c>
      <c r="BD21" s="274">
        <f>Holidays!C14</f>
        <v/>
      </c>
      <c r="BE21" s="274">
        <f>IF(B21="","",AX21)</f>
        <v/>
      </c>
      <c r="BF21" s="771" t="inlineStr">
        <is>
          <t>b. Individual-Related Factors</t>
        </is>
      </c>
      <c r="BG21" s="765" t="n"/>
      <c r="BH21" s="113" t="inlineStr">
        <is>
          <t>b.1. Illness</t>
        </is>
      </c>
      <c r="BI21" s="114" t="n"/>
      <c r="BJ21" s="115" t="n"/>
      <c r="BK21" s="114" t="n"/>
      <c r="BL21" s="116" t="n"/>
      <c r="BM21" s="274" t="n"/>
      <c r="BN21" s="274" t="n"/>
      <c r="BO21" s="274" t="n"/>
      <c r="BP21" s="274" t="n"/>
      <c r="BQ21" s="274" t="n"/>
      <c r="BR21" s="274" t="n"/>
      <c r="BS21" s="274" t="n"/>
      <c r="BT21" s="98" t="n"/>
      <c r="BU21" s="60" t="n"/>
      <c r="BV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436">
        <f>IFERROR($AT$97-AO22,"")</f>
        <v/>
      </c>
      <c r="AR22" s="582" t="n"/>
      <c r="AS22" s="562" t="n"/>
      <c r="AT22" s="562" t="n"/>
      <c r="AU22" s="520" t="n"/>
      <c r="AV22" s="562" t="n"/>
      <c r="AW22" s="563" t="n"/>
      <c r="AX22" s="274">
        <f>IF(AR22="","",VLOOKUP(AR22,$BE$9:$BF$12,2,0))</f>
        <v/>
      </c>
      <c r="AY22" s="56" t="inlineStr">
        <is>
          <t>OCTOBER</t>
        </is>
      </c>
      <c r="AZ22" s="523" t="n">
        <v>10</v>
      </c>
      <c r="BA22" s="523">
        <f>$AZ$3</f>
        <v/>
      </c>
      <c r="BB22" s="274">
        <f>IF(BC22=$AG$6,BD22,0)</f>
        <v/>
      </c>
      <c r="BC22" s="274">
        <f>Holidays!B15</f>
        <v/>
      </c>
      <c r="BD22" s="274">
        <f>Holidays!C15</f>
        <v/>
      </c>
      <c r="BE22" s="274">
        <f>IF(B22="","",AX22)</f>
        <v/>
      </c>
      <c r="BF22" s="766" t="n"/>
      <c r="BG22" s="767" t="n"/>
      <c r="BH22" s="118" t="inlineStr">
        <is>
          <t>b.2. Overage</t>
        </is>
      </c>
      <c r="BI22" s="119" t="n"/>
      <c r="BJ22" s="120" t="n"/>
      <c r="BK22" s="119" t="n"/>
      <c r="BL22" s="121" t="n"/>
      <c r="BM22" s="274" t="n"/>
      <c r="BN22" s="274" t="n"/>
      <c r="BO22" s="274" t="n"/>
      <c r="BP22" s="274" t="n"/>
      <c r="BQ22" s="274" t="n"/>
      <c r="BR22" s="274" t="n"/>
      <c r="BS22" s="274" t="n"/>
      <c r="BT22" s="98" t="n"/>
      <c r="BU22" s="60" t="n"/>
      <c r="BV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435">
        <f>IFERROR($AT$97-AO23,"")</f>
        <v/>
      </c>
      <c r="AR23" s="583" t="n"/>
      <c r="AS23" s="755" t="n"/>
      <c r="AT23" s="755" t="n"/>
      <c r="AU23" s="756" t="n"/>
      <c r="AV23" s="736" t="n"/>
      <c r="AW23" s="757" t="n"/>
      <c r="AX23" s="274">
        <f>IF(AR23="","",VLOOKUP(AR23,$BE$9:$BF$12,2,0))</f>
        <v/>
      </c>
      <c r="AY23" s="56" t="inlineStr">
        <is>
          <t>NOVEMBER</t>
        </is>
      </c>
      <c r="AZ23" s="523" t="n">
        <v>11</v>
      </c>
      <c r="BA23" s="523">
        <f>$AZ$3</f>
        <v/>
      </c>
      <c r="BB23" s="274">
        <f>IF(BC23=$AG$6,BD23,0)</f>
        <v/>
      </c>
      <c r="BC23" s="274">
        <f>Holidays!B16</f>
        <v/>
      </c>
      <c r="BD23" s="274">
        <f>Holidays!C16</f>
        <v/>
      </c>
      <c r="BE23" s="274">
        <f>IF(B23="","",AX23)</f>
        <v/>
      </c>
      <c r="BF23" s="766" t="n"/>
      <c r="BG23" s="767" t="n"/>
      <c r="BH23" s="118" t="inlineStr">
        <is>
          <t>b.3. Death</t>
        </is>
      </c>
      <c r="BI23" s="119" t="n"/>
      <c r="BJ23" s="122" t="n"/>
      <c r="BK23" s="119" t="n"/>
      <c r="BL23" s="121" t="n"/>
      <c r="BM23" s="274" t="n"/>
      <c r="BN23" s="274" t="n"/>
      <c r="BO23" s="274" t="n"/>
      <c r="BP23" s="274" t="n"/>
      <c r="BQ23" s="274" t="n"/>
      <c r="BR23" s="274" t="n"/>
      <c r="BS23" s="274" t="n"/>
      <c r="BT23" s="57" t="n"/>
      <c r="BU23" s="60" t="n"/>
      <c r="BV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87">
        <f>IFERROR($AT$97-AO24,"")</f>
        <v/>
      </c>
      <c r="AR24" s="584" t="n"/>
      <c r="AS24" s="760" t="n"/>
      <c r="AT24" s="760" t="n"/>
      <c r="AU24" s="524" t="n"/>
      <c r="AV24" s="565" t="n"/>
      <c r="AW24" s="566" t="n"/>
      <c r="AX24" s="274">
        <f>IF(AR24="","",VLOOKUP(AR24,$BE$9:$BF$12,2,0))</f>
        <v/>
      </c>
      <c r="AY24" s="56" t="inlineStr">
        <is>
          <t>DECEMBER</t>
        </is>
      </c>
      <c r="AZ24" s="523" t="n">
        <v>12</v>
      </c>
      <c r="BA24" s="523">
        <f>$AZ$3</f>
        <v/>
      </c>
      <c r="BB24" s="274">
        <f>IF(BC24=$AG$6,BD24,0)</f>
        <v/>
      </c>
      <c r="BC24" s="274">
        <f>Holidays!B17</f>
        <v/>
      </c>
      <c r="BD24" s="274">
        <f>Holidays!C17</f>
        <v/>
      </c>
      <c r="BE24" s="274">
        <f>IF(B24="","",AX24)</f>
        <v/>
      </c>
      <c r="BF24" s="766" t="n"/>
      <c r="BG24" s="767" t="n"/>
      <c r="BH24" s="118" t="inlineStr">
        <is>
          <t>b.4. Drug Abuse</t>
        </is>
      </c>
      <c r="BI24" s="119" t="n"/>
      <c r="BJ24" s="122" t="n"/>
      <c r="BK24" s="119" t="n"/>
      <c r="BL24" s="121" t="n"/>
      <c r="BM24" s="274" t="n"/>
      <c r="BN24" s="274" t="n"/>
      <c r="BO24" s="274" t="n"/>
      <c r="BP24" s="274" t="n"/>
      <c r="BQ24" s="274" t="n"/>
      <c r="BR24" s="274" t="n"/>
      <c r="BS24" s="274" t="n"/>
      <c r="BT24" s="98" t="n"/>
      <c r="BU24" s="60" t="n"/>
      <c r="BV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436">
        <f>IFERROR($AT$97-AO25,"")</f>
        <v/>
      </c>
      <c r="AR25" s="582" t="n"/>
      <c r="AS25" s="562" t="n"/>
      <c r="AT25" s="562" t="n"/>
      <c r="AU25" s="520" t="n"/>
      <c r="AV25" s="562" t="n"/>
      <c r="AW25" s="563" t="n"/>
      <c r="AX25" s="274">
        <f>IF(AR25="","",VLOOKUP(AR25,$BE$9:$BF$12,2,0))</f>
        <v/>
      </c>
      <c r="AZ25" s="523" t="n">
        <v>13</v>
      </c>
      <c r="BA25" s="523" t="n"/>
      <c r="BB25" s="274">
        <f>IF(BC25=$AG$6,BD25,0)</f>
        <v/>
      </c>
      <c r="BC25" s="274">
        <f>Holidays!B18</f>
        <v/>
      </c>
      <c r="BD25" s="274">
        <f>Holidays!C18</f>
        <v/>
      </c>
      <c r="BE25" s="274">
        <f>IF(B25="","",AX25)</f>
        <v/>
      </c>
      <c r="BF25" s="766" t="n"/>
      <c r="BG25" s="767" t="n"/>
      <c r="BH25" s="118" t="inlineStr">
        <is>
          <t>b.5. Poor academic performance</t>
        </is>
      </c>
      <c r="BI25" s="119" t="n"/>
      <c r="BJ25" s="122" t="n"/>
      <c r="BK25" s="119" t="n"/>
      <c r="BL25" s="121" t="n"/>
      <c r="BM25" s="274" t="n"/>
      <c r="BN25" s="274" t="n"/>
      <c r="BO25" s="274" t="n"/>
      <c r="BP25" s="274" t="n"/>
      <c r="BQ25" s="274" t="n"/>
      <c r="BR25" s="274" t="n"/>
      <c r="BS25" s="274" t="n"/>
      <c r="BT25" s="98" t="n"/>
      <c r="BU25" s="60" t="n"/>
      <c r="BV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435">
        <f>IFERROR($AT$97-AO26,"")</f>
        <v/>
      </c>
      <c r="AR26" s="583" t="n"/>
      <c r="AS26" s="755" t="n"/>
      <c r="AT26" s="755" t="n"/>
      <c r="AU26" s="756" t="n"/>
      <c r="AV26" s="736" t="n"/>
      <c r="AW26" s="757" t="n"/>
      <c r="AX26" s="274">
        <f>IF(AR26="","",VLOOKUP(AR26,$BE$9:$BF$12,2,0))</f>
        <v/>
      </c>
      <c r="BB26" s="274">
        <f>IF(BC26=$AG$6,BD26,0)</f>
        <v/>
      </c>
      <c r="BC26" s="274">
        <f>Holidays!B19</f>
        <v/>
      </c>
      <c r="BD26" s="274">
        <f>Holidays!C19</f>
        <v/>
      </c>
      <c r="BE26" s="274">
        <f>IF(B26="","",AX26)</f>
        <v/>
      </c>
      <c r="BF26" s="766" t="n"/>
      <c r="BG26" s="767" t="n"/>
      <c r="BH26" s="118" t="inlineStr">
        <is>
          <t>b.6. Lack of interest/Distractions</t>
        </is>
      </c>
      <c r="BI26" s="119" t="n"/>
      <c r="BJ26" s="122" t="n"/>
      <c r="BK26" s="119" t="n"/>
      <c r="BL26" s="121" t="n"/>
      <c r="BM26" s="274" t="n"/>
      <c r="BN26" s="274" t="n"/>
      <c r="BO26" s="274" t="n"/>
      <c r="BP26" s="274" t="n"/>
      <c r="BQ26" s="274" t="n"/>
      <c r="BR26" s="274" t="n"/>
      <c r="BS26" s="274" t="n"/>
      <c r="BT26" s="98" t="n"/>
      <c r="BU26" s="60" t="n"/>
      <c r="BV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87">
        <f>IFERROR($AT$97-AO27,"")</f>
        <v/>
      </c>
      <c r="AR27" s="584" t="n"/>
      <c r="AS27" s="760" t="n"/>
      <c r="AT27" s="760" t="n"/>
      <c r="AU27" s="524" t="n"/>
      <c r="AV27" s="565" t="n"/>
      <c r="AW27" s="566" t="n"/>
      <c r="AX27" s="274">
        <f>IF(AR27="","",VLOOKUP(AR27,$BE$9:$BF$12,2,0))</f>
        <v/>
      </c>
      <c r="BB27" s="274">
        <f>IF(BC27=$AG$6,BD27,0)</f>
        <v/>
      </c>
      <c r="BC27" s="274">
        <f>Holidays!B20</f>
        <v/>
      </c>
      <c r="BD27" s="274">
        <f>Holidays!C20</f>
        <v/>
      </c>
      <c r="BE27" s="274">
        <f>IF(B27="","",AX27)</f>
        <v/>
      </c>
      <c r="BF27" s="768" t="n"/>
      <c r="BG27" s="769" t="n"/>
      <c r="BH27" s="133" t="inlineStr">
        <is>
          <t>b.7. Hunger/Malnutrition</t>
        </is>
      </c>
      <c r="BI27" s="134" t="n"/>
      <c r="BJ27" s="135" t="n"/>
      <c r="BK27" s="134" t="n"/>
      <c r="BL27" s="136" t="n"/>
      <c r="BM27" s="274" t="n"/>
      <c r="BN27" s="274" t="n"/>
      <c r="BO27" s="274" t="n"/>
      <c r="BP27" s="274" t="n"/>
      <c r="BQ27" s="274" t="n"/>
      <c r="BR27" s="274" t="n"/>
      <c r="BS27" s="274" t="n"/>
      <c r="BT27" s="57" t="n"/>
      <c r="BU27" s="60" t="n"/>
      <c r="BV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436">
        <f>IFERROR($AT$97-AO28,"")</f>
        <v/>
      </c>
      <c r="AR28" s="582" t="n"/>
      <c r="AS28" s="562" t="n"/>
      <c r="AT28" s="562" t="n"/>
      <c r="AU28" s="520" t="n"/>
      <c r="AV28" s="562" t="n"/>
      <c r="AW28" s="563" t="n"/>
      <c r="AX28" s="274">
        <f>IF(AR28="","",VLOOKUP(AR28,$BE$9:$BF$12,2,0))</f>
        <v/>
      </c>
      <c r="BB28" s="274">
        <f>IF(BC28=$AG$6,BD28,0)</f>
        <v/>
      </c>
      <c r="BC28" s="274">
        <f>Holidays!B21</f>
        <v/>
      </c>
      <c r="BD28" s="274">
        <f>Holidays!C21</f>
        <v/>
      </c>
      <c r="BE28" s="274">
        <f>IF(B28="","",AX28)</f>
        <v/>
      </c>
      <c r="BF28" s="775" t="inlineStr">
        <is>
          <t>c. School-Related Factors</t>
        </is>
      </c>
      <c r="BG28" s="767" t="n"/>
      <c r="BH28" s="141" t="inlineStr">
        <is>
          <t>c.1. Teacher Factor</t>
        </is>
      </c>
      <c r="BI28" s="142" t="n"/>
      <c r="BJ28" s="143" t="n"/>
      <c r="BK28" s="142" t="n"/>
      <c r="BL28" s="144" t="n"/>
      <c r="BM28" s="274" t="n"/>
      <c r="BN28" s="274" t="n"/>
      <c r="BO28" s="274" t="n"/>
      <c r="BP28" s="274" t="n"/>
      <c r="BQ28" s="274" t="n"/>
      <c r="BR28" s="274" t="n"/>
      <c r="BS28" s="274" t="n"/>
      <c r="BT28" s="98" t="n"/>
      <c r="BU28" s="60" t="n"/>
      <c r="BV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435">
        <f>IFERROR($AT$97-AO29,"")</f>
        <v/>
      </c>
      <c r="AR29" s="583" t="n"/>
      <c r="AS29" s="755" t="n"/>
      <c r="AT29" s="755" t="n"/>
      <c r="AU29" s="756" t="n"/>
      <c r="AV29" s="736" t="n"/>
      <c r="AW29" s="757" t="n"/>
      <c r="AX29" s="274">
        <f>IF(AR29="","",VLOOKUP(AR29,$BE$9:$BF$12,2,0))</f>
        <v/>
      </c>
      <c r="BB29" s="274">
        <f>IF(BC29=$AG$6,BD29,0)</f>
        <v/>
      </c>
      <c r="BC29" s="274">
        <f>Holidays!B22</f>
        <v/>
      </c>
      <c r="BD29" s="274">
        <f>Holidays!C22</f>
        <v/>
      </c>
      <c r="BE29" s="274">
        <f>IF(B29="","",AX29)</f>
        <v/>
      </c>
      <c r="BF29" s="766" t="n"/>
      <c r="BG29" s="767" t="n"/>
      <c r="BH29" s="141" t="inlineStr">
        <is>
          <t>c.2. Physical condition of classroom</t>
        </is>
      </c>
      <c r="BI29" s="142" t="n"/>
      <c r="BJ29" s="143" t="n"/>
      <c r="BK29" s="142" t="n"/>
      <c r="BL29" s="144" t="n"/>
      <c r="BM29" s="274" t="n"/>
      <c r="BN29" s="274" t="n"/>
      <c r="BO29" s="274" t="n"/>
      <c r="BP29" s="274" t="n"/>
      <c r="BQ29" s="274" t="n"/>
      <c r="BR29" s="274" t="n"/>
      <c r="BS29" s="274" t="n"/>
      <c r="BT29" s="57" t="n"/>
      <c r="BU29" s="60" t="n"/>
      <c r="BV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87">
        <f>IFERROR($AT$97-AO30,"")</f>
        <v/>
      </c>
      <c r="AR30" s="584" t="n"/>
      <c r="AS30" s="760" t="n"/>
      <c r="AT30" s="760" t="n"/>
      <c r="AU30" s="524" t="n"/>
      <c r="AV30" s="565" t="n"/>
      <c r="AW30" s="566" t="n"/>
      <c r="AX30" s="274">
        <f>IF(AR30="","",VLOOKUP(AR30,$BE$9:$BF$12,2,0))</f>
        <v/>
      </c>
      <c r="BB30" s="274">
        <f>IF(BC30=$AG$6,BD30,0)</f>
        <v/>
      </c>
      <c r="BC30" s="274">
        <f>Holidays!B23</f>
        <v/>
      </c>
      <c r="BD30" s="274">
        <f>Holidays!C23</f>
        <v/>
      </c>
      <c r="BE30" s="274">
        <f>IF(B30="","",AX30)</f>
        <v/>
      </c>
      <c r="BF30" s="768" t="n"/>
      <c r="BG30" s="769" t="n"/>
      <c r="BH30" s="146" t="inlineStr">
        <is>
          <t>c.3. Peer influence</t>
        </is>
      </c>
      <c r="BI30" s="147" t="n"/>
      <c r="BJ30" s="148" t="n"/>
      <c r="BK30" s="147" t="n"/>
      <c r="BL30" s="149" t="n"/>
      <c r="BM30" s="274" t="n"/>
      <c r="BN30" s="274" t="n"/>
      <c r="BO30" s="274" t="n"/>
      <c r="BP30" s="274" t="n"/>
      <c r="BQ30" s="274" t="n"/>
      <c r="BR30" s="274" t="n"/>
      <c r="BS30" s="274" t="n"/>
      <c r="BT30" s="274" t="n"/>
      <c r="BU30" s="60" t="n"/>
      <c r="BV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436">
        <f>IFERROR($AT$97-AO31,"")</f>
        <v/>
      </c>
      <c r="AR31" s="582" t="n"/>
      <c r="AS31" s="562" t="n"/>
      <c r="AT31" s="562" t="n"/>
      <c r="AU31" s="520" t="n"/>
      <c r="AV31" s="562" t="n"/>
      <c r="AW31" s="563" t="n"/>
      <c r="AX31" s="274">
        <f>IF(AR31="","",VLOOKUP(AR31,$BE$9:$BF$12,2,0))</f>
        <v/>
      </c>
      <c r="BB31" s="274">
        <f>IF(BC31=$AG$6,BD31,0)</f>
        <v/>
      </c>
      <c r="BC31" s="274">
        <f>Holidays!B24</f>
        <v/>
      </c>
      <c r="BD31" s="274">
        <f>Holidays!C24</f>
        <v/>
      </c>
      <c r="BE31" s="274">
        <f>IF(B31="","",AX31)</f>
        <v/>
      </c>
      <c r="BF31" s="776" t="inlineStr">
        <is>
          <t>d. Geographic/Environmental</t>
        </is>
      </c>
      <c r="BG31" s="765" t="n"/>
      <c r="BH31" s="157" t="inlineStr">
        <is>
          <t>d.1. Distance between home and school</t>
        </is>
      </c>
      <c r="BI31" s="158" t="n"/>
      <c r="BJ31" s="159" t="n"/>
      <c r="BK31" s="158" t="n"/>
      <c r="BL31" s="160" t="n"/>
      <c r="BM31" s="274" t="n"/>
      <c r="BN31" s="274" t="n"/>
      <c r="BO31" s="274" t="n"/>
      <c r="BP31" s="274" t="n"/>
      <c r="BQ31" s="274" t="n"/>
      <c r="BR31" s="98" t="n"/>
      <c r="BS31" s="98" t="n"/>
      <c r="BT31" s="98" t="n"/>
      <c r="BU31" s="60" t="n"/>
      <c r="BV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435">
        <f>IFERROR($AT$97-AO32,"")</f>
        <v/>
      </c>
      <c r="AR32" s="583" t="n"/>
      <c r="AS32" s="755" t="n"/>
      <c r="AT32" s="755" t="n"/>
      <c r="AU32" s="756" t="n"/>
      <c r="AV32" s="736" t="n"/>
      <c r="AW32" s="757" t="n"/>
      <c r="AX32" s="274">
        <f>IF(AR32="","",VLOOKUP(AR32,$BE$9:$BF$12,2,0))</f>
        <v/>
      </c>
      <c r="BB32" s="274">
        <f>IF(BC32=$AG$6,BD32,0)</f>
        <v/>
      </c>
      <c r="BC32" s="274">
        <f>Holidays!B25</f>
        <v/>
      </c>
      <c r="BD32" s="274">
        <f>Holidays!C25</f>
        <v/>
      </c>
      <c r="BE32" s="274">
        <f>IF(B32="","",AX32)</f>
        <v/>
      </c>
      <c r="BF32" s="766" t="n"/>
      <c r="BG32" s="767" t="n"/>
      <c r="BH32" s="161" t="inlineStr">
        <is>
          <t>d.2. Armed conflict (incl. Tribal wars &amp; clanfeuds)</t>
        </is>
      </c>
      <c r="BI32" s="162" t="n"/>
      <c r="BJ32" s="163" t="n"/>
      <c r="BK32" s="162" t="n"/>
      <c r="BL32" s="164" t="n"/>
      <c r="BM32" s="274" t="n"/>
      <c r="BN32" s="274" t="n"/>
      <c r="BO32" s="274" t="n"/>
      <c r="BP32" s="274" t="n"/>
      <c r="BQ32" s="274" t="n"/>
      <c r="BR32" s="274" t="n"/>
      <c r="BS32" s="274" t="n"/>
      <c r="BT32" s="274" t="n"/>
      <c r="BU32" s="60" t="n"/>
      <c r="BV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87">
        <f>IFERROR($AT$97-AO33,"")</f>
        <v/>
      </c>
      <c r="AR33" s="584" t="n"/>
      <c r="AS33" s="760" t="n"/>
      <c r="AT33" s="760" t="n"/>
      <c r="AU33" s="524" t="n"/>
      <c r="AV33" s="565" t="n"/>
      <c r="AW33" s="566" t="n"/>
      <c r="AX33" s="274">
        <f>IF(AR33="","",VLOOKUP(AR33,$BE$9:$BF$12,2,0))</f>
        <v/>
      </c>
      <c r="BB33" s="274">
        <f>IF(BC33=$AG$6,BD33,0)</f>
        <v/>
      </c>
      <c r="BC33" s="274">
        <f>Holidays!B26</f>
        <v/>
      </c>
      <c r="BD33" s="274">
        <f>Holidays!C26</f>
        <v/>
      </c>
      <c r="BE33" s="274">
        <f>IF(B33="","",AX33)</f>
        <v/>
      </c>
      <c r="BF33" s="768" t="n"/>
      <c r="BG33" s="769" t="n"/>
      <c r="BH33" s="165" t="inlineStr">
        <is>
          <t>d.3. Calamities/Disasters</t>
        </is>
      </c>
      <c r="BI33" s="166" t="n"/>
      <c r="BJ33" s="167" t="n"/>
      <c r="BK33" s="166" t="n"/>
      <c r="BL33" s="168" t="n"/>
      <c r="BM33" s="274" t="n"/>
      <c r="BN33" s="274" t="n"/>
      <c r="BO33" s="274" t="n"/>
      <c r="BP33" s="274" t="n"/>
      <c r="BQ33" s="274" t="n"/>
      <c r="BR33" s="274" t="n"/>
      <c r="BS33" s="274" t="n"/>
      <c r="BT33" s="274" t="n"/>
      <c r="BU33" s="60" t="n"/>
      <c r="BV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436">
        <f>IFERROR($AT$97-AO34,"")</f>
        <v/>
      </c>
      <c r="AR34" s="582" t="n"/>
      <c r="AS34" s="562" t="n"/>
      <c r="AT34" s="562" t="n"/>
      <c r="AU34" s="520" t="n"/>
      <c r="AV34" s="562" t="n"/>
      <c r="AW34" s="563" t="n"/>
      <c r="AX34" s="274">
        <f>IF(AR34="","",VLOOKUP(AR34,$BE$9:$BF$12,2,0))</f>
        <v/>
      </c>
      <c r="BB34" s="274">
        <f>IF(BC34=$AG$6,BD34,0)</f>
        <v/>
      </c>
      <c r="BC34" s="274">
        <f>Holidays!B27</f>
        <v/>
      </c>
      <c r="BD34" s="274">
        <f>Holidays!C27</f>
        <v/>
      </c>
      <c r="BE34" s="274">
        <f>IF(B34="","",AX34)</f>
        <v/>
      </c>
      <c r="BF34" s="777" t="inlineStr">
        <is>
          <t>e. Financial-Related</t>
        </is>
      </c>
      <c r="BG34" s="778" t="n"/>
      <c r="BH34" s="169" t="inlineStr">
        <is>
          <t>e.1. Child labor, work</t>
        </is>
      </c>
      <c r="BI34" s="170" t="n"/>
      <c r="BJ34" s="171" t="n"/>
      <c r="BK34" s="170" t="n"/>
      <c r="BL34" s="172" t="n"/>
      <c r="BM34" s="274" t="n"/>
      <c r="BN34" s="274" t="n"/>
      <c r="BO34" s="274" t="n"/>
      <c r="BP34" s="274" t="n"/>
      <c r="BQ34" s="274" t="n"/>
      <c r="BR34" s="274" t="n"/>
      <c r="BS34" s="274" t="n"/>
      <c r="BT34" s="274" t="n"/>
      <c r="BU34" s="60" t="n"/>
      <c r="BV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435">
        <f>IFERROR($AT$97-AO35,"")</f>
        <v/>
      </c>
      <c r="AR35" s="583" t="n"/>
      <c r="AS35" s="755" t="n"/>
      <c r="AT35" s="755" t="n"/>
      <c r="AU35" s="756" t="n"/>
      <c r="AV35" s="736" t="n"/>
      <c r="AW35" s="757" t="n"/>
      <c r="AX35" s="274">
        <f>IF(AR35="","",VLOOKUP(AR35,$BE$9:$BF$12,2,0))</f>
        <v/>
      </c>
      <c r="BB35" s="274">
        <f>IF(BC35=$AG$6,BD35,0)</f>
        <v/>
      </c>
      <c r="BC35" s="274">
        <f>Holidays!B28</f>
        <v/>
      </c>
      <c r="BD35" s="274">
        <f>Holidays!C28</f>
        <v/>
      </c>
      <c r="BE35" s="274">
        <f>IF(B35="","",AX35)</f>
        <v/>
      </c>
      <c r="BF35" s="779" t="inlineStr">
        <is>
          <t>f. Others (Specify)</t>
        </is>
      </c>
      <c r="BG35" s="565" t="n"/>
      <c r="BH35" s="173">
        <f>CONCATENATE("f."," ",BH36)</f>
        <v/>
      </c>
      <c r="BI35" s="119" t="n"/>
      <c r="BJ35" s="122" t="n"/>
      <c r="BK35" s="119" t="n"/>
      <c r="BL35" s="121" t="n"/>
      <c r="BM35" s="274" t="n"/>
      <c r="BN35" s="274" t="n"/>
      <c r="BO35" s="274" t="n"/>
      <c r="BP35" s="274" t="n"/>
      <c r="BQ35" s="274" t="n"/>
      <c r="BR35" s="274" t="n"/>
      <c r="BS35" s="274" t="n"/>
      <c r="BT35" s="274" t="n"/>
      <c r="BU35" s="60" t="n"/>
      <c r="BV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87">
        <f>IFERROR($AT$97-AO36,"")</f>
        <v/>
      </c>
      <c r="AR36" s="584" t="n"/>
      <c r="AS36" s="760" t="n"/>
      <c r="AT36" s="760" t="n"/>
      <c r="AU36" s="524" t="n"/>
      <c r="AV36" s="565" t="n"/>
      <c r="AW36" s="566" t="n"/>
      <c r="AX36" s="274">
        <f>IF(AR36="","",VLOOKUP(AR36,$BE$9:$BF$12,2,0))</f>
        <v/>
      </c>
      <c r="BB36" s="274">
        <f>IF(BC36=$AG$6,BD36,0)</f>
        <v/>
      </c>
      <c r="BC36" s="274">
        <f>Holidays!B29</f>
        <v/>
      </c>
      <c r="BD36" s="274">
        <f>Holidays!C29</f>
        <v/>
      </c>
      <c r="BE36" s="274">
        <f>IF(B36="","",AX36)</f>
        <v/>
      </c>
      <c r="BF36" s="780" t="n"/>
      <c r="BG36" s="781" t="n"/>
      <c r="BH36" s="782" t="n"/>
      <c r="BI36" s="781" t="n"/>
      <c r="BJ36" s="781" t="n"/>
      <c r="BK36" s="781" t="n"/>
      <c r="BL36" s="783" t="n"/>
      <c r="BM36" s="174" t="n"/>
      <c r="BN36" s="174" t="n"/>
      <c r="BO36" s="93" t="n"/>
      <c r="BP36" s="93" t="n"/>
      <c r="BQ36" s="93" t="n"/>
      <c r="BR36" s="274" t="n"/>
      <c r="BS36" s="274" t="n"/>
      <c r="BT36" s="274" t="n"/>
      <c r="BU36" s="60" t="n"/>
      <c r="BV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436">
        <f>IFERROR($AT$97-AO37,"")</f>
        <v/>
      </c>
      <c r="AR37" s="582" t="n"/>
      <c r="AS37" s="562" t="n"/>
      <c r="AT37" s="562" t="n"/>
      <c r="AU37" s="520" t="n"/>
      <c r="AV37" s="562" t="n"/>
      <c r="AW37" s="563" t="n"/>
      <c r="AX37" s="274">
        <f>IF(AR37="","",VLOOKUP(AR37,$BE$9:$BF$12,2,0))</f>
        <v/>
      </c>
      <c r="BB37" s="274">
        <f>IF(BC37=$AG$6,BD37,0)</f>
        <v/>
      </c>
      <c r="BC37" s="274">
        <f>Holidays!B30</f>
        <v/>
      </c>
      <c r="BD37" s="274">
        <f>Holidays!C30</f>
        <v/>
      </c>
      <c r="BE37" s="274">
        <f>IF(B37="","",AX37)</f>
        <v/>
      </c>
      <c r="BI37" s="98" t="n"/>
      <c r="BJ37" s="98" t="n"/>
      <c r="BK37" s="93" t="n"/>
      <c r="BL37" s="93" t="n"/>
      <c r="BM37" s="93" t="n"/>
      <c r="BN37" s="93" t="n"/>
      <c r="BO37" s="93" t="n"/>
      <c r="BP37" s="93" t="n"/>
      <c r="BQ37" s="93" t="n"/>
      <c r="BR37" s="93" t="n"/>
      <c r="BS37" s="93" t="n"/>
      <c r="BT37" s="93" t="n"/>
      <c r="BU37" s="93" t="n"/>
      <c r="BV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435">
        <f>IFERROR($AT$97-AO38,"")</f>
        <v/>
      </c>
      <c r="AR38" s="583" t="n"/>
      <c r="AS38" s="755" t="n"/>
      <c r="AT38" s="755" t="n"/>
      <c r="AU38" s="756" t="n"/>
      <c r="AV38" s="736" t="n"/>
      <c r="AW38" s="757" t="n"/>
      <c r="AX38" s="274">
        <f>IF(AR38="","",VLOOKUP(AR38,$BE$9:$BF$12,2,0))</f>
        <v/>
      </c>
      <c r="BB38" s="274">
        <f>IF(BC38=$AG$6,BD38,0)</f>
        <v/>
      </c>
      <c r="BC38" s="274">
        <f>Holidays!B31</f>
        <v/>
      </c>
      <c r="BD38" s="274">
        <f>Holidays!C31</f>
        <v/>
      </c>
      <c r="BE38" s="274">
        <f>IF(B38="","",AX38)</f>
        <v/>
      </c>
      <c r="BH38" s="57" t="n"/>
      <c r="BI38" s="57" t="n"/>
      <c r="BJ38" s="57" t="n"/>
      <c r="BK38" s="274" t="n"/>
      <c r="BL38" s="274" t="n"/>
      <c r="BM38" s="274" t="n"/>
      <c r="BN38" s="274" t="n"/>
      <c r="BO38" s="274" t="n"/>
      <c r="BP38" s="274" t="n"/>
      <c r="BQ38" s="274" t="n"/>
      <c r="BR38" s="93" t="n"/>
      <c r="BS38" s="93" t="n"/>
      <c r="BT38" s="93" t="n"/>
      <c r="BU38" s="93" t="n"/>
      <c r="BV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87">
        <f>IFERROR($AT$97-AO39,"")</f>
        <v/>
      </c>
      <c r="AR39" s="584" t="n"/>
      <c r="AS39" s="760" t="n"/>
      <c r="AT39" s="760" t="n"/>
      <c r="AU39" s="524" t="n"/>
      <c r="AV39" s="565" t="n"/>
      <c r="AW39" s="566" t="n"/>
      <c r="AX39" s="274">
        <f>IF(AR39="","",VLOOKUP(AR39,$BE$9:$BF$12,2,0))</f>
        <v/>
      </c>
      <c r="BB39" s="274">
        <f>IF(BC39=$AG$6,BD39,0)</f>
        <v/>
      </c>
      <c r="BC39" s="274">
        <f>Holidays!B32</f>
        <v/>
      </c>
      <c r="BD39" s="274">
        <f>Holidays!C32</f>
        <v/>
      </c>
      <c r="BE39" s="274">
        <f>IF(B39="","",AX39)</f>
        <v/>
      </c>
      <c r="BH39" s="274" t="n"/>
      <c r="BI39" s="98" t="n"/>
      <c r="BJ39" s="98" t="n"/>
      <c r="BK39" s="274" t="n"/>
      <c r="BL39" s="274" t="n"/>
      <c r="BM39" s="274" t="n"/>
      <c r="BN39" s="274" t="n"/>
      <c r="BO39" s="274" t="n"/>
      <c r="BP39" s="274" t="n"/>
      <c r="BQ39" s="274" t="n"/>
      <c r="BR39" s="274" t="n"/>
      <c r="BS39" s="274" t="n"/>
      <c r="BT39" s="274" t="n"/>
      <c r="BU39" s="274" t="n"/>
      <c r="BV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436">
        <f>IFERROR($AT$97-AO40,"")</f>
        <v/>
      </c>
      <c r="AR40" s="582" t="n"/>
      <c r="AS40" s="562" t="n"/>
      <c r="AT40" s="562" t="n"/>
      <c r="AU40" s="520" t="n"/>
      <c r="AV40" s="562" t="n"/>
      <c r="AW40" s="563" t="n"/>
      <c r="AX40" s="274">
        <f>IF(AR40="","",VLOOKUP(AR40,$BE$9:$BF$12,2,0))</f>
        <v/>
      </c>
      <c r="BB40" s="274">
        <f>IF(BC40=$AG$6,BD40,0)</f>
        <v/>
      </c>
      <c r="BC40" s="274">
        <f>Holidays!B33</f>
        <v/>
      </c>
      <c r="BD40" s="274">
        <f>Holidays!C33</f>
        <v/>
      </c>
      <c r="BE40" s="274">
        <f>IF(B40="","",AX40)</f>
        <v/>
      </c>
      <c r="BH40" s="274" t="n"/>
      <c r="BI40" s="57" t="n"/>
      <c r="BJ40" s="57" t="n"/>
      <c r="BK40" s="274" t="n"/>
      <c r="BL40" s="274" t="n"/>
      <c r="BM40" s="274" t="n"/>
      <c r="BN40" s="274" t="n"/>
      <c r="BO40" s="274" t="n"/>
      <c r="BP40" s="274" t="n"/>
      <c r="BQ40" s="274" t="n"/>
      <c r="BR40" s="274" t="n"/>
      <c r="BS40" s="274" t="n"/>
      <c r="BT40" s="274" t="n"/>
      <c r="BU40" s="274" t="n"/>
      <c r="BV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435">
        <f>IFERROR($AT$97-AO41,"")</f>
        <v/>
      </c>
      <c r="AR41" s="583" t="n"/>
      <c r="AS41" s="755" t="n"/>
      <c r="AT41" s="755" t="n"/>
      <c r="AU41" s="756" t="n"/>
      <c r="AV41" s="736" t="n"/>
      <c r="AW41" s="757" t="n"/>
      <c r="AX41" s="274">
        <f>IF(AR41="","",VLOOKUP(AR41,$BE$9:$BF$12,2,0))</f>
        <v/>
      </c>
      <c r="BB41" s="274">
        <f>IF(BC41=$AG$6,BD41,0)</f>
        <v/>
      </c>
      <c r="BC41" s="274">
        <f>Holidays!B34</f>
        <v/>
      </c>
      <c r="BD41" s="274">
        <f>Holidays!C34</f>
        <v/>
      </c>
      <c r="BE41" s="274">
        <f>IF(B41="","",AX41)</f>
        <v/>
      </c>
      <c r="BH41" s="274" t="n"/>
      <c r="BI41" s="274" t="n"/>
      <c r="BJ41" s="274" t="n"/>
      <c r="BK41" s="274" t="n"/>
      <c r="BL41" s="274" t="n"/>
      <c r="BM41" s="274" t="n"/>
      <c r="BN41" s="274" t="n"/>
      <c r="BO41" s="274" t="n"/>
      <c r="BP41" s="274" t="n"/>
      <c r="BQ41" s="274" t="n"/>
      <c r="BR41" s="274" t="n"/>
      <c r="BS41" s="274" t="n"/>
      <c r="BT41" s="274" t="n"/>
      <c r="BU41" s="274" t="n"/>
      <c r="BV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87">
        <f>IFERROR($AT$97-AO42,"")</f>
        <v/>
      </c>
      <c r="AR42" s="584" t="n"/>
      <c r="AS42" s="760" t="n"/>
      <c r="AT42" s="760" t="n"/>
      <c r="AU42" s="524" t="n"/>
      <c r="AV42" s="565" t="n"/>
      <c r="AW42" s="566" t="n"/>
      <c r="AX42" s="274">
        <f>IF(AR42="","",VLOOKUP(AR42,$BE$9:$BF$12,2,0))</f>
        <v/>
      </c>
      <c r="BB42" s="274">
        <f>IF(BC42=$AG$6,BD42,0)</f>
        <v/>
      </c>
      <c r="BC42" s="274">
        <f>Holidays!B35</f>
        <v/>
      </c>
      <c r="BD42" s="274">
        <f>Holidays!C35</f>
        <v/>
      </c>
      <c r="BE42" s="274">
        <f>IF(B42="","",AX42)</f>
        <v/>
      </c>
      <c r="BH42" s="57" t="n"/>
      <c r="BI42" s="57" t="n"/>
      <c r="BJ42" s="57" t="n"/>
      <c r="BK42" s="274" t="n"/>
      <c r="BL42" s="274" t="n"/>
      <c r="BM42" s="274" t="n"/>
      <c r="BN42" s="274" t="n"/>
      <c r="BO42" s="274" t="n"/>
      <c r="BP42" s="274" t="n"/>
      <c r="BQ42" s="274" t="n"/>
      <c r="BR42" s="274" t="n"/>
      <c r="BS42" s="274" t="n"/>
      <c r="BT42" s="274" t="n"/>
      <c r="BU42" s="274" t="n"/>
      <c r="BV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436">
        <f>IFERROR($AT$97-AO43,"")</f>
        <v/>
      </c>
      <c r="AR43" s="582" t="n"/>
      <c r="AS43" s="562" t="n"/>
      <c r="AT43" s="562" t="n"/>
      <c r="AU43" s="520" t="n"/>
      <c r="AV43" s="562" t="n"/>
      <c r="AW43" s="563" t="n"/>
      <c r="AX43" s="274">
        <f>IF(AR43="","",VLOOKUP(AR43,$BE$9:$BF$12,2,0))</f>
        <v/>
      </c>
      <c r="BB43" s="274">
        <f>IF(BC43=$AG$6,BD43,0)</f>
        <v/>
      </c>
      <c r="BC43" s="274">
        <f>Holidays!B36</f>
        <v/>
      </c>
      <c r="BD43" s="274">
        <f>Holidays!C36</f>
        <v/>
      </c>
      <c r="BE43" s="274">
        <f>IF(B43="","",AX43)</f>
        <v/>
      </c>
      <c r="BH43" s="274" t="n"/>
      <c r="BI43" s="274" t="n"/>
      <c r="BJ43" s="274" t="n"/>
      <c r="BK43" s="274" t="n"/>
      <c r="BL43" s="274" t="n"/>
      <c r="BM43" s="274" t="n"/>
      <c r="BN43" s="274" t="n"/>
      <c r="BO43" s="274" t="n"/>
      <c r="BP43" s="274" t="n"/>
      <c r="BQ43" s="274" t="n"/>
      <c r="BR43" s="274" t="n"/>
      <c r="BS43" s="274" t="n"/>
      <c r="BT43" s="274" t="n"/>
      <c r="BU43" s="274" t="n"/>
      <c r="BV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435">
        <f>IFERROR($AT$97-AO44,"")</f>
        <v/>
      </c>
      <c r="AR44" s="583" t="n"/>
      <c r="AS44" s="755" t="n"/>
      <c r="AT44" s="755" t="n"/>
      <c r="AU44" s="756" t="n"/>
      <c r="AV44" s="736" t="n"/>
      <c r="AW44" s="757" t="n"/>
      <c r="AX44" s="274">
        <f>IF(AR44="","",VLOOKUP(AR44,$BE$9:$BF$12,2,0))</f>
        <v/>
      </c>
      <c r="BB44" s="274">
        <f>IF(BC44=$AG$6,BD44,0)</f>
        <v/>
      </c>
      <c r="BC44" s="274">
        <f>Holidays!B37</f>
        <v/>
      </c>
      <c r="BD44" s="274">
        <f>Holidays!C37</f>
        <v/>
      </c>
      <c r="BE44" s="274">
        <f>IF(B44="","",AX44)</f>
        <v/>
      </c>
      <c r="BH44" s="274" t="n"/>
      <c r="BI44" s="274" t="n"/>
      <c r="BJ44" s="274" t="n"/>
      <c r="BK44" s="274" t="n"/>
      <c r="BL44" s="274" t="n"/>
      <c r="BM44" s="274" t="n"/>
      <c r="BN44" s="274" t="n"/>
      <c r="BO44" s="274" t="n"/>
      <c r="BP44" s="274" t="n"/>
      <c r="BQ44" s="274" t="n"/>
      <c r="BR44" s="274" t="n"/>
      <c r="BS44" s="274" t="n"/>
      <c r="BT44" s="274" t="n"/>
      <c r="BU44" s="274" t="n"/>
      <c r="BV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87">
        <f>IFERROR($AT$97-AO45,"")</f>
        <v/>
      </c>
      <c r="AR45" s="584" t="n"/>
      <c r="AS45" s="760" t="n"/>
      <c r="AT45" s="760" t="n"/>
      <c r="AU45" s="524" t="n"/>
      <c r="AV45" s="565" t="n"/>
      <c r="AW45" s="566" t="n"/>
      <c r="AX45" s="274">
        <f>IF(AR45="","",VLOOKUP(AR45,$BE$9:$BF$12,2,0))</f>
        <v/>
      </c>
      <c r="BB45" s="274">
        <f>IF(BC45=$AG$6,BD45,0)</f>
        <v/>
      </c>
      <c r="BC45" s="274">
        <f>Holidays!B38</f>
        <v/>
      </c>
      <c r="BD45" s="274">
        <f>Holidays!C38</f>
        <v/>
      </c>
      <c r="BE45" s="274">
        <f>IF(B45="","",AX45)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436">
        <f>IFERROR($AT$97-AO46,"")</f>
        <v/>
      </c>
      <c r="AR46" s="582" t="n"/>
      <c r="AS46" s="562" t="n"/>
      <c r="AT46" s="562" t="n"/>
      <c r="AU46" s="520" t="n"/>
      <c r="AV46" s="562" t="n"/>
      <c r="AW46" s="563" t="n"/>
      <c r="AX46" s="274">
        <f>IF(AR46="","",VLOOKUP(AR46,$BE$9:$BF$12,2,0))</f>
        <v/>
      </c>
      <c r="BB46" s="274">
        <f>IF(BC46=$AG$6,BD46,0)</f>
        <v/>
      </c>
      <c r="BC46" s="274">
        <f>Holidays!B39</f>
        <v/>
      </c>
      <c r="BD46" s="274">
        <f>Holidays!C39</f>
        <v/>
      </c>
      <c r="BE46" s="274">
        <f>IF(B46="","",AX46)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435">
        <f>IFERROR($AT$97-AO47,"")</f>
        <v/>
      </c>
      <c r="AR47" s="583" t="n"/>
      <c r="AS47" s="755" t="n"/>
      <c r="AT47" s="755" t="n"/>
      <c r="AU47" s="756" t="n"/>
      <c r="AV47" s="736" t="n"/>
      <c r="AW47" s="757" t="n"/>
      <c r="AX47" s="274">
        <f>IF(AR47="","",VLOOKUP(AR47,$BE$9:$BF$12,2,0))</f>
        <v/>
      </c>
      <c r="BB47" s="274">
        <f>IF(BC47=$AG$6,BD47,0)</f>
        <v/>
      </c>
      <c r="BC47" s="274">
        <f>Holidays!B40</f>
        <v/>
      </c>
      <c r="BD47" s="274">
        <f>Holidays!C40</f>
        <v/>
      </c>
      <c r="BE47" s="274">
        <f>IF(B47="","",AX47)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87">
        <f>IFERROR($AT$97-AO48,"")</f>
        <v/>
      </c>
      <c r="AR48" s="584" t="n"/>
      <c r="AS48" s="760" t="n"/>
      <c r="AT48" s="760" t="n"/>
      <c r="AU48" s="524" t="n"/>
      <c r="AV48" s="565" t="n"/>
      <c r="AW48" s="566" t="n"/>
      <c r="AX48" s="274">
        <f>IF(AR48="","",VLOOKUP(AR48,$BE$9:$BF$12,2,0))</f>
        <v/>
      </c>
      <c r="BB48" s="274">
        <f>IF(BC48=$AG$6,BD48,0)</f>
        <v/>
      </c>
      <c r="BC48" s="274">
        <f>Holidays!B41</f>
        <v/>
      </c>
      <c r="BD48" s="274">
        <f>Holidays!C41</f>
        <v/>
      </c>
      <c r="BE48" s="274">
        <f>IF(B48="","",AX48)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436">
        <f>IFERROR($AT$97-AO49,"")</f>
        <v/>
      </c>
      <c r="AR49" s="582" t="n"/>
      <c r="AS49" s="562" t="n"/>
      <c r="AT49" s="562" t="n"/>
      <c r="AU49" s="520" t="n"/>
      <c r="AV49" s="562" t="n"/>
      <c r="AW49" s="563" t="n"/>
      <c r="AX49" s="274">
        <f>IF(AR49="","",VLOOKUP(AR49,$BE$9:$BF$12,2,0))</f>
        <v/>
      </c>
      <c r="BB49" s="274">
        <f>IF(BC49=$AG$6,BD49,0)</f>
        <v/>
      </c>
      <c r="BC49" s="274">
        <f>Holidays!B42</f>
        <v/>
      </c>
      <c r="BD49" s="274">
        <f>Holidays!C42</f>
        <v/>
      </c>
      <c r="BE49" s="274">
        <f>IF(B49="","",AX49)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435">
        <f>IFERROR($AT$97-AO50,"")</f>
        <v/>
      </c>
      <c r="AR50" s="583" t="n"/>
      <c r="AS50" s="755" t="n"/>
      <c r="AT50" s="755" t="n"/>
      <c r="AU50" s="756" t="n"/>
      <c r="AV50" s="736" t="n"/>
      <c r="AW50" s="757" t="n"/>
      <c r="AX50" s="274">
        <f>IF(AR50="","",VLOOKUP(AR50,$BE$9:$BF$12,2,0))</f>
        <v/>
      </c>
      <c r="BB50" s="274">
        <f>IF(BC50=$AG$6,BD50,0)</f>
        <v/>
      </c>
      <c r="BC50" s="274">
        <f>Holidays!B43</f>
        <v/>
      </c>
      <c r="BD50" s="274">
        <f>Holidays!C43</f>
        <v/>
      </c>
      <c r="BE50" s="274">
        <f>IF(B50="","",AX50)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87">
        <f>IFERROR($AT$97-AO51,"")</f>
        <v/>
      </c>
      <c r="AR51" s="592" t="n"/>
      <c r="AS51" s="784" t="n"/>
      <c r="AT51" s="784" t="n"/>
      <c r="AU51" s="785" t="n"/>
      <c r="AV51" s="784" t="n"/>
      <c r="AW51" s="759" t="n"/>
      <c r="AX51" s="274">
        <f>IF(AR51="","",VLOOKUP(AR51,$BE$9:$BF$12,2,0))</f>
        <v/>
      </c>
      <c r="BB51" s="274">
        <f>IF(BC51=$AG$6,BD51,0)</f>
        <v/>
      </c>
      <c r="BC51" s="274">
        <f>Holidays!B44</f>
        <v/>
      </c>
      <c r="BD51" s="274">
        <f>Holidays!C44</f>
        <v/>
      </c>
      <c r="BE51" s="274">
        <f>IF(B51="","",AX51)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436">
        <f>IFERROR($AT$97-AO52,"")</f>
        <v/>
      </c>
      <c r="AR52" s="598" t="n"/>
      <c r="AS52" s="781" t="n"/>
      <c r="AT52" s="781" t="n"/>
      <c r="AU52" s="528" t="n"/>
      <c r="AV52" s="781" t="n"/>
      <c r="AW52" s="787" t="n"/>
      <c r="AX52" s="274">
        <f>IF(AR52="","",VLOOKUP(AR52,$BE$9:$BF$12,2,0))</f>
        <v/>
      </c>
      <c r="BB52" s="274">
        <f>IF(BC52=$AG$6,BD52,0)</f>
        <v/>
      </c>
      <c r="BC52" s="274">
        <f>Holidays!B45</f>
        <v/>
      </c>
      <c r="BD52" s="274">
        <f>Holidays!C45</f>
        <v/>
      </c>
      <c r="BE52" s="274">
        <f>IF(B52="","",AX52)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792" t="n"/>
      <c r="AR53" s="674" t="n"/>
      <c r="AS53" s="789" t="n"/>
      <c r="AT53" s="789" t="n"/>
      <c r="AU53" s="673" t="n"/>
      <c r="AV53" s="789" t="n"/>
      <c r="AW53" s="790" t="n"/>
      <c r="BB53" s="274">
        <f>IF(BC53=$AG$6,BD53,0)</f>
        <v/>
      </c>
      <c r="BC53" s="274">
        <f>Holidays!B46</f>
        <v/>
      </c>
      <c r="BD53" s="274">
        <f>Holidays!C46</f>
        <v/>
      </c>
      <c r="BE53" s="274">
        <f>IF(B53="","",AX53)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436">
        <f>IFERROR($AT$97-AO54,"")</f>
        <v/>
      </c>
      <c r="AR54" s="582" t="n"/>
      <c r="AS54" s="562" t="n"/>
      <c r="AT54" s="562" t="n"/>
      <c r="AU54" s="520" t="n"/>
      <c r="AV54" s="562" t="n"/>
      <c r="AW54" s="563" t="n"/>
      <c r="AX54" s="274">
        <f>IF(AR54="","",VLOOKUP(AR54,$BE$9:$BF$12,2,0))</f>
        <v/>
      </c>
      <c r="BB54" s="274">
        <f>IF(BC54=$AG$6,BD54,0)</f>
        <v/>
      </c>
      <c r="BC54" s="274">
        <f>Holidays!B47</f>
        <v/>
      </c>
      <c r="BD54" s="274">
        <f>Holidays!C47</f>
        <v/>
      </c>
      <c r="BE54" s="274">
        <f>IF(B54="","",AX54)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435">
        <f>IFERROR($AT$97-AO55,"")</f>
        <v/>
      </c>
      <c r="AR55" s="583" t="n"/>
      <c r="AS55" s="755" t="n"/>
      <c r="AT55" s="755" t="n"/>
      <c r="AU55" s="756" t="n"/>
      <c r="AV55" s="736" t="n"/>
      <c r="AW55" s="757" t="n"/>
      <c r="AX55" s="274">
        <f>IF(AR55="","",VLOOKUP(AR55,$BE$9:$BF$12,2,0))</f>
        <v/>
      </c>
      <c r="BB55" s="274">
        <f>IF(BC55=$AG$6,BD55,0)</f>
        <v/>
      </c>
      <c r="BC55" s="274">
        <f>Holidays!B48</f>
        <v/>
      </c>
      <c r="BD55" s="274">
        <f>Holidays!C48</f>
        <v/>
      </c>
      <c r="BE55" s="274">
        <f>IF(B55="","",AX55)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433">
        <f>IF(B56="","",AO270)</f>
        <v/>
      </c>
      <c r="AQ56" s="87">
        <f>IFERROR($AT$97-AO56,"")</f>
        <v/>
      </c>
      <c r="AR56" s="584" t="n"/>
      <c r="AS56" s="760" t="n"/>
      <c r="AT56" s="760" t="n"/>
      <c r="AU56" s="602" t="n"/>
      <c r="AV56" s="568" t="n"/>
      <c r="AW56" s="569" t="n"/>
      <c r="AX56" s="274">
        <f>IF(AR56="","",VLOOKUP(AR56,$BE$9:$BF$12,2,0))</f>
        <v/>
      </c>
      <c r="BB56" s="274">
        <f>IF(BC56=$AG$6,BD56,0)</f>
        <v/>
      </c>
      <c r="BC56" s="274">
        <f>Holidays!B49</f>
        <v/>
      </c>
      <c r="BD56" s="274">
        <f>Holidays!C49</f>
        <v/>
      </c>
      <c r="BE56" s="274">
        <f>IF(B56="","",AX56)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436">
        <f>IFERROR($AT$97-AO57,"")</f>
        <v/>
      </c>
      <c r="AR57" s="582" t="n"/>
      <c r="AS57" s="562" t="n"/>
      <c r="AT57" s="562" t="n"/>
      <c r="AU57" s="520" t="n"/>
      <c r="AV57" s="562" t="n"/>
      <c r="AW57" s="563" t="n"/>
      <c r="AX57" s="274">
        <f>IF(AR57="","",VLOOKUP(AR57,$BE$9:$BF$12,2,0))</f>
        <v/>
      </c>
      <c r="BB57" s="274">
        <f>IF(BC57=$AG$6,BD57,0)</f>
        <v/>
      </c>
      <c r="BC57" s="274">
        <f>Holidays!B50</f>
        <v/>
      </c>
      <c r="BD57" s="274">
        <f>Holidays!C50</f>
        <v/>
      </c>
      <c r="BE57" s="274">
        <f>IF(B57="","",AX57)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435">
        <f>IFERROR($AT$97-AO58,"")</f>
        <v/>
      </c>
      <c r="AR58" s="583" t="n"/>
      <c r="AS58" s="755" t="n"/>
      <c r="AT58" s="755" t="n"/>
      <c r="AU58" s="756" t="n"/>
      <c r="AV58" s="736" t="n"/>
      <c r="AW58" s="757" t="n"/>
      <c r="AX58" s="274">
        <f>IF(AR58="","",VLOOKUP(AR58,$BE$9:$BF$12,2,0))</f>
        <v/>
      </c>
      <c r="BB58" s="274">
        <f>IF(BC58=$AG$6,BD58,0)</f>
        <v/>
      </c>
      <c r="BC58" s="274">
        <f>Holidays!B51</f>
        <v/>
      </c>
      <c r="BD58" s="274">
        <f>Holidays!C51</f>
        <v/>
      </c>
      <c r="BE58" s="274">
        <f>IF(B58="","",AX58)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87">
        <f>IFERROR($AT$97-AO59,"")</f>
        <v/>
      </c>
      <c r="AR59" s="584" t="n"/>
      <c r="AS59" s="760" t="n"/>
      <c r="AT59" s="760" t="n"/>
      <c r="AU59" s="602" t="n"/>
      <c r="AV59" s="568" t="n"/>
      <c r="AW59" s="569" t="n"/>
      <c r="AX59" s="274">
        <f>IF(AR59="","",VLOOKUP(AR59,$BE$9:$BF$12,2,0))</f>
        <v/>
      </c>
      <c r="BB59" s="274">
        <f>IF(BC59=$AG$6,BD59,0)</f>
        <v/>
      </c>
      <c r="BC59" s="274">
        <f>Holidays!B52</f>
        <v/>
      </c>
      <c r="BD59" s="274">
        <f>Holidays!C52</f>
        <v/>
      </c>
      <c r="BE59" s="274">
        <f>IF(B59="","",AX59)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436">
        <f>IFERROR($AT$97-AO60,"")</f>
        <v/>
      </c>
      <c r="AR60" s="582" t="n"/>
      <c r="AS60" s="562" t="n"/>
      <c r="AT60" s="562" t="n"/>
      <c r="AU60" s="520" t="n"/>
      <c r="AV60" s="562" t="n"/>
      <c r="AW60" s="563" t="n"/>
      <c r="AX60" s="274">
        <f>IF(AR60="","",VLOOKUP(AR60,$BE$9:$BF$12,2,0))</f>
        <v/>
      </c>
      <c r="BB60" s="274">
        <f>IF(BC60=$AG$6,BD60,0)</f>
        <v/>
      </c>
      <c r="BC60" s="274">
        <f>Holidays!B53</f>
        <v/>
      </c>
      <c r="BD60" s="274">
        <f>Holidays!C53</f>
        <v/>
      </c>
      <c r="BE60" s="274">
        <f>IF(B60="","",AX60)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435">
        <f>IFERROR($AT$97-AO61,"")</f>
        <v/>
      </c>
      <c r="AR61" s="583" t="n"/>
      <c r="AS61" s="755" t="n"/>
      <c r="AT61" s="755" t="n"/>
      <c r="AU61" s="756" t="n"/>
      <c r="AV61" s="736" t="n"/>
      <c r="AW61" s="757" t="n"/>
      <c r="AX61" s="274">
        <f>IF(AR61="","",VLOOKUP(AR61,$BE$9:$BF$12,2,0))</f>
        <v/>
      </c>
      <c r="BB61" s="274">
        <f>IF(BC61=$AG$6,BD61,0)</f>
        <v/>
      </c>
      <c r="BC61" s="274">
        <f>Holidays!B54</f>
        <v/>
      </c>
      <c r="BD61" s="274">
        <f>Holidays!C54</f>
        <v/>
      </c>
      <c r="BE61" s="274">
        <f>IF(B61="","",AX61)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87">
        <f>IFERROR($AT$97-AO62,"")</f>
        <v/>
      </c>
      <c r="AR62" s="584" t="n"/>
      <c r="AS62" s="760" t="n"/>
      <c r="AT62" s="760" t="n"/>
      <c r="AU62" s="602" t="n"/>
      <c r="AV62" s="568" t="n"/>
      <c r="AW62" s="569" t="n"/>
      <c r="AX62" s="274">
        <f>IF(AR62="","",VLOOKUP(AR62,$BE$9:$BF$12,2,0))</f>
        <v/>
      </c>
      <c r="BB62" s="274">
        <f>IF(BC62=$AG$6,BD62,0)</f>
        <v/>
      </c>
      <c r="BC62" s="274">
        <f>Holidays!B55</f>
        <v/>
      </c>
      <c r="BD62" s="274">
        <f>Holidays!C55</f>
        <v/>
      </c>
      <c r="BE62" s="274">
        <f>IF(B62="","",AX62)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436">
        <f>IFERROR($AT$97-AO63,"")</f>
        <v/>
      </c>
      <c r="AR63" s="582" t="n"/>
      <c r="AS63" s="562" t="n"/>
      <c r="AT63" s="562" t="n"/>
      <c r="AU63" s="520" t="n"/>
      <c r="AV63" s="562" t="n"/>
      <c r="AW63" s="563" t="n"/>
      <c r="AX63" s="274">
        <f>IF(AR63="","",VLOOKUP(AR63,$BE$9:$BF$12,2,0))</f>
        <v/>
      </c>
      <c r="BE63" s="274">
        <f>IF(B63="","",AX63)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435">
        <f>IFERROR($AT$97-AO64,"")</f>
        <v/>
      </c>
      <c r="AR64" s="583" t="n"/>
      <c r="AS64" s="755" t="n"/>
      <c r="AT64" s="755" t="n"/>
      <c r="AU64" s="756" t="n"/>
      <c r="AV64" s="736" t="n"/>
      <c r="AW64" s="757" t="n"/>
      <c r="AX64" s="274">
        <f>IF(AR64="","",VLOOKUP(AR64,$BE$9:$BF$12,2,0))</f>
        <v/>
      </c>
      <c r="BE64" s="274">
        <f>IF(B64="","",AX64)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87">
        <f>IFERROR($AT$97-AO65,"")</f>
        <v/>
      </c>
      <c r="AR65" s="584" t="n"/>
      <c r="AS65" s="760" t="n"/>
      <c r="AT65" s="760" t="n"/>
      <c r="AU65" s="602" t="n"/>
      <c r="AV65" s="568" t="n"/>
      <c r="AW65" s="569" t="n"/>
      <c r="AX65" s="274">
        <f>IF(AR65="","",VLOOKUP(AR65,$BE$9:$BF$12,2,0))</f>
        <v/>
      </c>
      <c r="BE65" s="274">
        <f>IF(B65="","",AX65)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436">
        <f>IFERROR($AT$97-AO66,"")</f>
        <v/>
      </c>
      <c r="AR66" s="582" t="n"/>
      <c r="AS66" s="562" t="n"/>
      <c r="AT66" s="562" t="n"/>
      <c r="AU66" s="520" t="n"/>
      <c r="AV66" s="562" t="n"/>
      <c r="AW66" s="563" t="n"/>
      <c r="AX66" s="274">
        <f>IF(AR66="","",VLOOKUP(AR66,$BE$9:$BF$12,2,0))</f>
        <v/>
      </c>
      <c r="BE66" s="274">
        <f>IF(B66="","",AX66)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435">
        <f>IFERROR($AT$97-AO67,"")</f>
        <v/>
      </c>
      <c r="AR67" s="583" t="n"/>
      <c r="AS67" s="755" t="n"/>
      <c r="AT67" s="755" t="n"/>
      <c r="AU67" s="756" t="n"/>
      <c r="AV67" s="736" t="n"/>
      <c r="AW67" s="757" t="n"/>
      <c r="AX67" s="274">
        <f>IF(AR67="","",VLOOKUP(AR67,$BE$9:$BF$12,2,0))</f>
        <v/>
      </c>
      <c r="BE67" s="274">
        <f>IF(B67="","",AX67)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87">
        <f>IFERROR($AT$97-AO68,"")</f>
        <v/>
      </c>
      <c r="AR68" s="584" t="n"/>
      <c r="AS68" s="760" t="n"/>
      <c r="AT68" s="760" t="n"/>
      <c r="AU68" s="602" t="n"/>
      <c r="AV68" s="568" t="n"/>
      <c r="AW68" s="569" t="n"/>
      <c r="AX68" s="274">
        <f>IF(AR68="","",VLOOKUP(AR68,$BE$9:$BF$12,2,0))</f>
        <v/>
      </c>
      <c r="BE68" s="274">
        <f>IF(B68="","",AX68)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436">
        <f>IFERROR($AT$97-AO69,"")</f>
        <v/>
      </c>
      <c r="AR69" s="582" t="n"/>
      <c r="AS69" s="562" t="n"/>
      <c r="AT69" s="562" t="n"/>
      <c r="AU69" s="520" t="n"/>
      <c r="AV69" s="562" t="n"/>
      <c r="AW69" s="563" t="n"/>
      <c r="AX69" s="274">
        <f>IF(AR69="","",VLOOKUP(AR69,$BE$9:$BF$12,2,0))</f>
        <v/>
      </c>
      <c r="BE69" s="274">
        <f>IF(B69="","",AX69)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435">
        <f>IFERROR($AT$97-AO70,"")</f>
        <v/>
      </c>
      <c r="AR70" s="583" t="n"/>
      <c r="AS70" s="755" t="n"/>
      <c r="AT70" s="755" t="n"/>
      <c r="AU70" s="756" t="n"/>
      <c r="AV70" s="736" t="n"/>
      <c r="AW70" s="757" t="n"/>
      <c r="AX70" s="274">
        <f>IF(AR70="","",VLOOKUP(AR70,$BE$9:$BF$12,2,0))</f>
        <v/>
      </c>
      <c r="BE70" s="274">
        <f>IF(B70="","",AX70)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87">
        <f>IFERROR($AT$97-AO71,"")</f>
        <v/>
      </c>
      <c r="AR71" s="584" t="n"/>
      <c r="AS71" s="760" t="n"/>
      <c r="AT71" s="760" t="n"/>
      <c r="AU71" s="602" t="n"/>
      <c r="AV71" s="568" t="n"/>
      <c r="AW71" s="569" t="n"/>
      <c r="AX71" s="274">
        <f>IF(AR71="","",VLOOKUP(AR71,$BE$9:$BF$12,2,0))</f>
        <v/>
      </c>
      <c r="BE71" s="274">
        <f>IF(B71="","",AX71)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436">
        <f>IFERROR($AT$97-AO72,"")</f>
        <v/>
      </c>
      <c r="AR72" s="582" t="n"/>
      <c r="AS72" s="562" t="n"/>
      <c r="AT72" s="562" t="n"/>
      <c r="AU72" s="520" t="n"/>
      <c r="AV72" s="562" t="n"/>
      <c r="AW72" s="563" t="n"/>
      <c r="AX72" s="274">
        <f>IF(AR72="","",VLOOKUP(AR72,$BE$9:$BF$12,2,0))</f>
        <v/>
      </c>
      <c r="BE72" s="274">
        <f>IF(B72="","",AX72)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435">
        <f>IFERROR($AT$97-AO73,"")</f>
        <v/>
      </c>
      <c r="AR73" s="583" t="n"/>
      <c r="AS73" s="755" t="n"/>
      <c r="AT73" s="755" t="n"/>
      <c r="AU73" s="756" t="n"/>
      <c r="AV73" s="736" t="n"/>
      <c r="AW73" s="757" t="n"/>
      <c r="AX73" s="274">
        <f>IF(AR73="","",VLOOKUP(AR73,$BE$9:$BF$12,2,0))</f>
        <v/>
      </c>
      <c r="BE73" s="274">
        <f>IF(B73="","",AX73)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87">
        <f>IFERROR($AT$97-AO74,"")</f>
        <v/>
      </c>
      <c r="AR74" s="584" t="n"/>
      <c r="AS74" s="760" t="n"/>
      <c r="AT74" s="760" t="n"/>
      <c r="AU74" s="602" t="n"/>
      <c r="AV74" s="568" t="n"/>
      <c r="AW74" s="569" t="n"/>
      <c r="AX74" s="274">
        <f>IF(AR74="","",VLOOKUP(AR74,$BE$9:$BF$12,2,0))</f>
        <v/>
      </c>
      <c r="BE74" s="274">
        <f>IF(B74="","",AX74)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436">
        <f>IFERROR($AT$97-AO75,"")</f>
        <v/>
      </c>
      <c r="AR75" s="582" t="n"/>
      <c r="AS75" s="562" t="n"/>
      <c r="AT75" s="562" t="n"/>
      <c r="AU75" s="520" t="n"/>
      <c r="AV75" s="562" t="n"/>
      <c r="AW75" s="563" t="n"/>
      <c r="AX75" s="274">
        <f>IF(AR75="","",VLOOKUP(AR75,$BE$9:$BF$12,2,0))</f>
        <v/>
      </c>
      <c r="BE75" s="274">
        <f>IF(B75="","",AX75)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435">
        <f>IFERROR($AT$97-AO76,"")</f>
        <v/>
      </c>
      <c r="AR76" s="583" t="n"/>
      <c r="AS76" s="755" t="n"/>
      <c r="AT76" s="755" t="n"/>
      <c r="AU76" s="756" t="n"/>
      <c r="AV76" s="736" t="n"/>
      <c r="AW76" s="757" t="n"/>
      <c r="AX76" s="274">
        <f>IF(AR76="","",VLOOKUP(AR76,$BE$9:$BF$12,2,0))</f>
        <v/>
      </c>
      <c r="BE76" s="274">
        <f>IF(B76="","",AX76)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87">
        <f>IFERROR($AT$97-AO77,"")</f>
        <v/>
      </c>
      <c r="AR77" s="584" t="n"/>
      <c r="AS77" s="760" t="n"/>
      <c r="AT77" s="760" t="n"/>
      <c r="AU77" s="602" t="n"/>
      <c r="AV77" s="568" t="n"/>
      <c r="AW77" s="569" t="n"/>
      <c r="AX77" s="274">
        <f>IF(AR77="","",VLOOKUP(AR77,$BE$9:$BF$12,2,0))</f>
        <v/>
      </c>
      <c r="BE77" s="274">
        <f>IF(B77="","",AX77)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436">
        <f>IFERROR($AT$97-AO78,"")</f>
        <v/>
      </c>
      <c r="AR78" s="582" t="n"/>
      <c r="AS78" s="562" t="n"/>
      <c r="AT78" s="562" t="n"/>
      <c r="AU78" s="520" t="n"/>
      <c r="AV78" s="562" t="n"/>
      <c r="AW78" s="563" t="n"/>
      <c r="AX78" s="274">
        <f>IF(AR78="","",VLOOKUP(AR78,$BE$9:$BF$12,2,0))</f>
        <v/>
      </c>
      <c r="BE78" s="274">
        <f>IF(B78="","",AX78)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435">
        <f>IFERROR($AT$97-AO79,"")</f>
        <v/>
      </c>
      <c r="AR79" s="583" t="n"/>
      <c r="AS79" s="755" t="n"/>
      <c r="AT79" s="755" t="n"/>
      <c r="AU79" s="756" t="n"/>
      <c r="AV79" s="736" t="n"/>
      <c r="AW79" s="757" t="n"/>
      <c r="AX79" s="274">
        <f>IF(AR79="","",VLOOKUP(AR79,$BE$9:$BF$12,2,0))</f>
        <v/>
      </c>
      <c r="BE79" s="274">
        <f>IF(B79="","",AX79)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87">
        <f>IFERROR($AT$97-AO80,"")</f>
        <v/>
      </c>
      <c r="AR80" s="584" t="n"/>
      <c r="AS80" s="760" t="n"/>
      <c r="AT80" s="760" t="n"/>
      <c r="AU80" s="602" t="n"/>
      <c r="AV80" s="568" t="n"/>
      <c r="AW80" s="569" t="n"/>
      <c r="AX80" s="274">
        <f>IF(AR80="","",VLOOKUP(AR80,$BE$9:$BF$12,2,0))</f>
        <v/>
      </c>
      <c r="BE80" s="274">
        <f>IF(B80="","",AX80)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436">
        <f>IFERROR($AT$97-AO81,"")</f>
        <v/>
      </c>
      <c r="AR81" s="582" t="n"/>
      <c r="AS81" s="562" t="n"/>
      <c r="AT81" s="562" t="n"/>
      <c r="AU81" s="520" t="n"/>
      <c r="AV81" s="562" t="n"/>
      <c r="AW81" s="563" t="n"/>
      <c r="AX81" s="274">
        <f>IF(AR81="","",VLOOKUP(AR81,$BE$9:$BF$12,2,0))</f>
        <v/>
      </c>
      <c r="BE81" s="274">
        <f>IF(B81="","",AX81)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435">
        <f>IFERROR($AT$97-AO82,"")</f>
        <v/>
      </c>
      <c r="AR82" s="583" t="n"/>
      <c r="AS82" s="755" t="n"/>
      <c r="AT82" s="755" t="n"/>
      <c r="AU82" s="756" t="n"/>
      <c r="AV82" s="736" t="n"/>
      <c r="AW82" s="757" t="n"/>
      <c r="AX82" s="274">
        <f>IF(AR82="","",VLOOKUP(AR82,$BE$9:$BF$12,2,0))</f>
        <v/>
      </c>
      <c r="BE82" s="274">
        <f>IF(B82="","",AX82)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87">
        <f>IFERROR($AT$97-AO83,"")</f>
        <v/>
      </c>
      <c r="AR83" s="584" t="n"/>
      <c r="AS83" s="760" t="n"/>
      <c r="AT83" s="760" t="n"/>
      <c r="AU83" s="602" t="n"/>
      <c r="AV83" s="568" t="n"/>
      <c r="AW83" s="569" t="n"/>
      <c r="AX83" s="274">
        <f>IF(AR83="","",VLOOKUP(AR83,$BE$9:$BF$12,2,0))</f>
        <v/>
      </c>
      <c r="BE83" s="274">
        <f>IF(B83="","",AX83)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436">
        <f>IFERROR($AT$97-AO84,"")</f>
        <v/>
      </c>
      <c r="AR84" s="582" t="n"/>
      <c r="AS84" s="562" t="n"/>
      <c r="AT84" s="562" t="n"/>
      <c r="AU84" s="520" t="n"/>
      <c r="AV84" s="562" t="n"/>
      <c r="AW84" s="563" t="n"/>
      <c r="AX84" s="274">
        <f>IF(AR84="","",VLOOKUP(AR84,$BE$9:$BF$12,2,0))</f>
        <v/>
      </c>
      <c r="BE84" s="274">
        <f>IF(B84="","",AX84)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435">
        <f>IFERROR($AT$97-AO85,"")</f>
        <v/>
      </c>
      <c r="AR85" s="583" t="n"/>
      <c r="AS85" s="755" t="n"/>
      <c r="AT85" s="755" t="n"/>
      <c r="AU85" s="756" t="n"/>
      <c r="AV85" s="736" t="n"/>
      <c r="AW85" s="757" t="n"/>
      <c r="AX85" s="274">
        <f>IF(AR85="","",VLOOKUP(AR85,$BE$9:$BF$12,2,0))</f>
        <v/>
      </c>
      <c r="BE85" s="274">
        <f>IF(B85="","",AX85)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87">
        <f>IFERROR($AT$97-AO86,"")</f>
        <v/>
      </c>
      <c r="AR86" s="584" t="n"/>
      <c r="AS86" s="760" t="n"/>
      <c r="AT86" s="760" t="n"/>
      <c r="AU86" s="602" t="n"/>
      <c r="AV86" s="568" t="n"/>
      <c r="AW86" s="569" t="n"/>
      <c r="AX86" s="274">
        <f>IF(AR86="","",VLOOKUP(AR86,$BE$9:$BF$12,2,0))</f>
        <v/>
      </c>
      <c r="BE86" s="274">
        <f>IF(B86="","",AX86)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436">
        <f>IFERROR($AT$97-AO87,"")</f>
        <v/>
      </c>
      <c r="AR87" s="582" t="n"/>
      <c r="AS87" s="562" t="n"/>
      <c r="AT87" s="562" t="n"/>
      <c r="AU87" s="520" t="n"/>
      <c r="AV87" s="562" t="n"/>
      <c r="AW87" s="563" t="n"/>
      <c r="AX87" s="274">
        <f>IF(AR87="","",VLOOKUP(AR87,$BE$9:$BF$12,2,0))</f>
        <v/>
      </c>
      <c r="BE87" s="274">
        <f>IF(B87="","",AX87)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435">
        <f>IFERROR($AT$97-AO88,"")</f>
        <v/>
      </c>
      <c r="AR88" s="583" t="n"/>
      <c r="AS88" s="755" t="n"/>
      <c r="AT88" s="755" t="n"/>
      <c r="AU88" s="756" t="n"/>
      <c r="AV88" s="736" t="n"/>
      <c r="AW88" s="757" t="n"/>
      <c r="AX88" s="274">
        <f>IF(AR88="","",VLOOKUP(AR88,$BE$9:$BF$12,2,0))</f>
        <v/>
      </c>
      <c r="BE88" s="274">
        <f>IF(B88="","",AX88)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87">
        <f>IFERROR($AT$97-AO89,"")</f>
        <v/>
      </c>
      <c r="AR89" s="584" t="n"/>
      <c r="AS89" s="760" t="n"/>
      <c r="AT89" s="760" t="n"/>
      <c r="AU89" s="602" t="n"/>
      <c r="AV89" s="568" t="n"/>
      <c r="AW89" s="569" t="n"/>
      <c r="AX89" s="274">
        <f>IF(AR89="","",VLOOKUP(AR89,$BE$9:$BF$12,2,0))</f>
        <v/>
      </c>
      <c r="BE89" s="274">
        <f>IF(B89="","",AX89)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436">
        <f>IFERROR($AT$97-AO90,"")</f>
        <v/>
      </c>
      <c r="AR90" s="582" t="n"/>
      <c r="AS90" s="562" t="n"/>
      <c r="AT90" s="562" t="n"/>
      <c r="AU90" s="520" t="n"/>
      <c r="AV90" s="562" t="n"/>
      <c r="AW90" s="563" t="n"/>
      <c r="AX90" s="274">
        <f>IF(AR90="","",VLOOKUP(AR90,$BE$9:$BF$12,2,0))</f>
        <v/>
      </c>
      <c r="BE90" s="274">
        <f>IF(B90="","",AX90)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435">
        <f>IFERROR($AT$97-AO91,"")</f>
        <v/>
      </c>
      <c r="AR91" s="583" t="n"/>
      <c r="AS91" s="755" t="n"/>
      <c r="AT91" s="755" t="n"/>
      <c r="AU91" s="756" t="n"/>
      <c r="AV91" s="736" t="n"/>
      <c r="AW91" s="757" t="n"/>
      <c r="AX91" s="274">
        <f>IF(AR91="","",VLOOKUP(AR91,$BE$9:$BF$12,2,0))</f>
        <v/>
      </c>
      <c r="BE91" s="274">
        <f>IF(B91="","",AX91)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87">
        <f>IFERROR($AT$97-AO92,"")</f>
        <v/>
      </c>
      <c r="AR92" s="592" t="n"/>
      <c r="AS92" s="784" t="n"/>
      <c r="AT92" s="784" t="n"/>
      <c r="AU92" s="785" t="n"/>
      <c r="AV92" s="784" t="n"/>
      <c r="AW92" s="759" t="n"/>
      <c r="AX92" s="274">
        <f>IF(AR92="","",VLOOKUP(AR92,$BE$9:$BF$12,2,0))</f>
        <v/>
      </c>
      <c r="BE92" s="274">
        <f>IF(B92="","",AX92)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436">
        <f>IFERROR($AT$97-AO93,"")</f>
        <v/>
      </c>
      <c r="AR93" s="598" t="n"/>
      <c r="AS93" s="781" t="n"/>
      <c r="AT93" s="781" t="n"/>
      <c r="AU93" s="528" t="n"/>
      <c r="AV93" s="781" t="n"/>
      <c r="AW93" s="787" t="n"/>
      <c r="AX93" s="274">
        <f>IF(AR93="","",VLOOKUP(AR93,$BE$9:$BF$12,2,0))</f>
        <v/>
      </c>
      <c r="BE93" s="274">
        <f>IF(B93="","",AX93)</f>
        <v/>
      </c>
    </row>
    <row r="94" ht="21.95" customHeight="1" s="335" thickBot="1" thickTop="1">
      <c r="A94" s="788" t="inlineStr">
        <is>
          <t>FEMALE  | TOTAL Per Day</t>
        </is>
      </c>
      <c r="B94" s="789" t="n"/>
      <c r="C94" s="790" t="n"/>
      <c r="D94" s="218">
        <f>IF(D131=0,D222,"")</f>
        <v/>
      </c>
      <c r="E94" s="219">
        <f>IF(E131=0,E222,"")</f>
        <v/>
      </c>
      <c r="F94" s="220">
        <f>IF(F131=0,F222,"")</f>
        <v/>
      </c>
      <c r="G94" s="220">
        <f>IF(G131=0,G222,"")</f>
        <v/>
      </c>
      <c r="H94" s="220">
        <f>IF(H131=0,H222,"")</f>
        <v/>
      </c>
      <c r="I94" s="221">
        <f>IF(I131=0,I222,"")</f>
        <v/>
      </c>
      <c r="J94" s="218">
        <f>IF(J131=0,J222,"")</f>
        <v/>
      </c>
      <c r="K94" s="218">
        <f>IF(K131=0,K222,"")</f>
        <v/>
      </c>
      <c r="L94" s="219">
        <f>IF(L131=0,L222,"")</f>
        <v/>
      </c>
      <c r="M94" s="220">
        <f>IF(M131=0,M222,"")</f>
        <v/>
      </c>
      <c r="N94" s="220">
        <f>IF(N131=0,N222,"")</f>
        <v/>
      </c>
      <c r="O94" s="220">
        <f>IF(O131=0,O222,"")</f>
        <v/>
      </c>
      <c r="P94" s="221">
        <f>IF(P131=0,P222,"")</f>
        <v/>
      </c>
      <c r="Q94" s="218">
        <f>IF(Q131=0,Q222,"")</f>
        <v/>
      </c>
      <c r="R94" s="218">
        <f>IF(R131=0,R222,"")</f>
        <v/>
      </c>
      <c r="S94" s="219">
        <f>IF(S131=0,S222,"")</f>
        <v/>
      </c>
      <c r="T94" s="220">
        <f>IF(T131=0,T222,"")</f>
        <v/>
      </c>
      <c r="U94" s="220">
        <f>IF(U131=0,U222,"")</f>
        <v/>
      </c>
      <c r="V94" s="220">
        <f>IF(V131=0,V222,"")</f>
        <v/>
      </c>
      <c r="W94" s="221">
        <f>IF(W131=0,W222,"")</f>
        <v/>
      </c>
      <c r="X94" s="218">
        <f>IF(X131=0,X222,"")</f>
        <v/>
      </c>
      <c r="Y94" s="218">
        <f>IF(Y131=0,Y222,"")</f>
        <v/>
      </c>
      <c r="Z94" s="219">
        <f>IF(Z131=0,Z222,"")</f>
        <v/>
      </c>
      <c r="AA94" s="220">
        <f>IF(AA131=0,AA222,"")</f>
        <v/>
      </c>
      <c r="AB94" s="220">
        <f>IF(AB131=0,AB222,"")</f>
        <v/>
      </c>
      <c r="AC94" s="220">
        <f>IF(AC131=0,AC222,"")</f>
        <v/>
      </c>
      <c r="AD94" s="221">
        <f>IF(AD131=0,AD222,"")</f>
        <v/>
      </c>
      <c r="AE94" s="218">
        <f>IF(AE131=0,AE222,"")</f>
        <v/>
      </c>
      <c r="AF94" s="218">
        <f>IF(AF131=0,AF222,"")</f>
        <v/>
      </c>
      <c r="AG94" s="219">
        <f>IF(AG131=0,AG222,"")</f>
        <v/>
      </c>
      <c r="AH94" s="220">
        <f>IF(AH131=0,AH222,"")</f>
        <v/>
      </c>
      <c r="AI94" s="220">
        <f>IF(AI131=0,AI222,"")</f>
        <v/>
      </c>
      <c r="AJ94" s="220">
        <f>IF(AJ131=0,AJ222,"")</f>
        <v/>
      </c>
      <c r="AK94" s="221">
        <f>IF(AK131=0,AK222,"")</f>
        <v/>
      </c>
      <c r="AL94" s="218">
        <f>IF(AL131=0,AL222,"")</f>
        <v/>
      </c>
      <c r="AM94" s="218">
        <f>IF(AM131=0,AM222,"")</f>
        <v/>
      </c>
      <c r="AN94" s="222">
        <f>IF(AN131=0,AN222,"")</f>
        <v/>
      </c>
      <c r="AO94" s="365" t="n"/>
      <c r="AP94" s="366" t="n"/>
      <c r="AQ94" s="366" t="n"/>
      <c r="AR94" s="605" t="n"/>
      <c r="AS94" s="796" t="n"/>
      <c r="AT94" s="796" t="n"/>
      <c r="AU94" s="796" t="n"/>
      <c r="AV94" s="796" t="n"/>
      <c r="AW94" s="797" t="n"/>
    </row>
    <row r="95" ht="21.95" customHeight="1" s="335" thickBot="1">
      <c r="A95" s="608" t="inlineStr">
        <is>
          <t xml:space="preserve">    Combined TOTAL PER DAY</t>
        </is>
      </c>
      <c r="B95" s="732" t="n"/>
      <c r="C95" s="798" t="n"/>
      <c r="D95" s="225">
        <f>IF(D131=0,SUM(D53,D94),"")</f>
        <v/>
      </c>
      <c r="E95" s="226">
        <f>IF(E131=0,SUM(E53,E94),"")</f>
        <v/>
      </c>
      <c r="F95" s="227">
        <f>IF(F131=0,SUM(F53,F94),"")</f>
        <v/>
      </c>
      <c r="G95" s="227">
        <f>IF(G131=0,SUM(G53,G94),"")</f>
        <v/>
      </c>
      <c r="H95" s="227">
        <f>IF(H131=0,SUM(H53,H94),"")</f>
        <v/>
      </c>
      <c r="I95" s="228">
        <f>IF(I131=0,SUM(I53,I94),"")</f>
        <v/>
      </c>
      <c r="J95" s="229">
        <f>IF(J131=0,SUM(J53,J94),"")</f>
        <v/>
      </c>
      <c r="K95" s="225">
        <f>IF(K131=0,SUM(K53,K94),"")</f>
        <v/>
      </c>
      <c r="L95" s="226">
        <f>IF(L131=0,SUM(L53,L94),"")</f>
        <v/>
      </c>
      <c r="M95" s="227">
        <f>IF(M131=0,SUM(M53,M94),"")</f>
        <v/>
      </c>
      <c r="N95" s="227">
        <f>IF(N131=0,SUM(N53,N94),"")</f>
        <v/>
      </c>
      <c r="O95" s="227">
        <f>IF(O131=0,SUM(O53,O94),"")</f>
        <v/>
      </c>
      <c r="P95" s="228">
        <f>IF(P131=0,SUM(P53,P94),"")</f>
        <v/>
      </c>
      <c r="Q95" s="229">
        <f>IF(Q131=0,SUM(Q53,Q94),"")</f>
        <v/>
      </c>
      <c r="R95" s="225">
        <f>IF(R131=0,SUM(R53,R94),"")</f>
        <v/>
      </c>
      <c r="S95" s="226">
        <f>IF(S131=0,SUM(S53,S94),"")</f>
        <v/>
      </c>
      <c r="T95" s="227">
        <f>IF(T131=0,SUM(T53,T94),"")</f>
        <v/>
      </c>
      <c r="U95" s="227">
        <f>IF(U131=0,SUM(U53,U94),"")</f>
        <v/>
      </c>
      <c r="V95" s="227">
        <f>IF(V131=0,SUM(V53,V94),"")</f>
        <v/>
      </c>
      <c r="W95" s="228">
        <f>IF(W131=0,SUM(W53,W94),"")</f>
        <v/>
      </c>
      <c r="X95" s="229">
        <f>IF(X131=0,SUM(X53,X94),"")</f>
        <v/>
      </c>
      <c r="Y95" s="225">
        <f>IF(Y131=0,SUM(Y53,Y94),"")</f>
        <v/>
      </c>
      <c r="Z95" s="226">
        <f>IF(Z131=0,SUM(Z53,Z94),"")</f>
        <v/>
      </c>
      <c r="AA95" s="227">
        <f>IF(AA131=0,SUM(AA53,AA94),"")</f>
        <v/>
      </c>
      <c r="AB95" s="227">
        <f>IF(AB131=0,SUM(AB53,AB94),"")</f>
        <v/>
      </c>
      <c r="AC95" s="227">
        <f>IF(AC131=0,SUM(AC53,AC94),"")</f>
        <v/>
      </c>
      <c r="AD95" s="228">
        <f>IF(AD131=0,SUM(AD53,AD94),"")</f>
        <v/>
      </c>
      <c r="AE95" s="229">
        <f>IF(AE131=0,SUM(AE53,AE94),"")</f>
        <v/>
      </c>
      <c r="AF95" s="225">
        <f>IF(AF131=0,SUM(AF53,AF94),"")</f>
        <v/>
      </c>
      <c r="AG95" s="226">
        <f>IF(AG131=0,SUM(AG53,AG94),"")</f>
        <v/>
      </c>
      <c r="AH95" s="227">
        <f>IF(AH131=0,SUM(AH53,AH94),"")</f>
        <v/>
      </c>
      <c r="AI95" s="227">
        <f>IF(AI131=0,SUM(AI53,AI94),"")</f>
        <v/>
      </c>
      <c r="AJ95" s="227">
        <f>IF(AJ131=0,SUM(AJ53,AJ94),"")</f>
        <v/>
      </c>
      <c r="AK95" s="228">
        <f>IF(AK131=0,SUM(AK53,AK94),"")</f>
        <v/>
      </c>
      <c r="AL95" s="229">
        <f>IF(AL131=0,SUM(AL53,AL94),"")</f>
        <v/>
      </c>
      <c r="AM95" s="225">
        <f>IF(AM131=0,SUM(AM53,AM94),"")</f>
        <v/>
      </c>
      <c r="AN95" s="230">
        <f>IF(AN131=0,SUM(AN53,AN94),"")</f>
        <v/>
      </c>
      <c r="AO95" s="231" t="n"/>
      <c r="AP95" s="232" t="n"/>
      <c r="AQ95" s="232" t="n"/>
      <c r="AR95" s="799" t="n"/>
      <c r="AS95" s="568" t="n"/>
      <c r="AT95" s="568" t="n"/>
      <c r="AU95" s="568" t="n"/>
      <c r="AV95" s="568" t="n"/>
      <c r="AW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c r="AW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632" t="n"/>
      <c r="AR97" s="801" t="inlineStr">
        <is>
          <t>No. of Days of Classes:</t>
        </is>
      </c>
      <c r="AS97" s="562" t="n"/>
      <c r="AT97" s="802">
        <f>IF(AU107="","",IF(CONSOLIDATION!C4="",AO131,CONSOLIDATION!C4))</f>
        <v/>
      </c>
      <c r="AU97" s="618" t="inlineStr">
        <is>
          <t>Summary</t>
        </is>
      </c>
      <c r="AV97" s="803" t="n"/>
      <c r="AW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635" t="n"/>
      <c r="AR98" s="567" t="n"/>
      <c r="AS98" s="568" t="n"/>
      <c r="AT98" s="569" t="n"/>
      <c r="AU98" s="243" t="inlineStr">
        <is>
          <t>M</t>
        </is>
      </c>
      <c r="AV98" s="533" t="inlineStr">
        <is>
          <t>F</t>
        </is>
      </c>
      <c r="AW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562" t="n"/>
      <c r="AU99" s="627">
        <f>IF(AU107="","",COUNT(A13:A52))</f>
        <v/>
      </c>
      <c r="AV99" s="628">
        <f>IF(AU107="","",COUNT(A54:A93))</f>
        <v/>
      </c>
      <c r="AW99" s="645">
        <f>IF(AU107="","",SUM(AU99:AV100))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760" t="n"/>
      <c r="AU100" s="808" t="n"/>
      <c r="AV100" s="809" t="n"/>
      <c r="AW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1" t="n"/>
      <c r="AT101" s="812" t="n"/>
      <c r="AU101" s="650">
        <f>IF(AU107="","",AU117)</f>
        <v/>
      </c>
      <c r="AV101" s="651">
        <f>IF(AU107="","",AV117)</f>
        <v/>
      </c>
      <c r="AW101" s="539">
        <f>IF(AU107="","",SUM(AU101:AV102))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760" t="n"/>
      <c r="AT102" s="813" t="n"/>
      <c r="AU102" s="814" t="n"/>
      <c r="AV102" s="809" t="n"/>
      <c r="AW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1" t="n"/>
      <c r="AT103" s="812" t="n"/>
      <c r="AU103" s="644">
        <f>IF(AU107="","",COUNT(A13:A52)+AU101-AU115-AU113)</f>
        <v/>
      </c>
      <c r="AV103" s="628">
        <f>IF(AU107="","",COUNT(A54:A93)+AV101-AV115-AV113)</f>
        <v/>
      </c>
      <c r="AW103" s="645">
        <f>IF(AU107="","",SUM(AU103:AV104))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760" t="n"/>
      <c r="AT104" s="813" t="n"/>
      <c r="AU104" s="814" t="n"/>
      <c r="AV104" s="809" t="n"/>
      <c r="AW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1" t="n"/>
      <c r="AU105" s="817">
        <f>IFERROR(AU103/AU99,"")</f>
        <v/>
      </c>
      <c r="AV105" s="818">
        <f>IFERROR(AV103/AV99,"")</f>
        <v/>
      </c>
      <c r="AW105" s="819">
        <f>IFERROR(AW103/AW99,"")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760" t="n"/>
      <c r="AU106" s="814" t="n"/>
      <c r="AV106" s="809" t="n"/>
      <c r="AW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1" t="n"/>
      <c r="AT107" s="812" t="n"/>
      <c r="AU107" s="650">
        <f>IFERROR(AVERAGE(E53:AN53),"")</f>
        <v/>
      </c>
      <c r="AV107" s="651">
        <f>IFERROR(AVERAGE(E94:AN94),"")</f>
        <v/>
      </c>
      <c r="AW107" s="539">
        <f>IF(AU107="","",IFERROR(SUM(AU107:AV108),""))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760" t="n"/>
      <c r="AT108" s="813" t="n"/>
      <c r="AU108" s="814" t="n"/>
      <c r="AV108" s="809" t="n"/>
      <c r="AW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1" t="n"/>
      <c r="AT109" s="812" t="n"/>
      <c r="AU109" s="665">
        <f>IFERROR(AU107/AU103,"")</f>
        <v/>
      </c>
      <c r="AV109" s="684">
        <f>IFERROR(AV107/AV103,"")</f>
        <v/>
      </c>
      <c r="AW109" s="685">
        <f>IFERROR(AW107/AW103,"")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760" t="n"/>
      <c r="AT110" s="813" t="n"/>
      <c r="AU110" s="814" t="n"/>
      <c r="AV110" s="820" t="n"/>
      <c r="AW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1" t="n"/>
      <c r="AT111" s="812" t="n"/>
      <c r="AU111" s="821">
        <f>IF(AU107="","",I223)</f>
        <v/>
      </c>
      <c r="AV111" s="822">
        <f>IF(AU107="","",I224)</f>
        <v/>
      </c>
      <c r="AW111" s="823">
        <f>IF(AU107="","",SUM(AU111:AV112))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760" t="n"/>
      <c r="AT112" s="813" t="n"/>
      <c r="AU112" s="814" t="n"/>
      <c r="AV112" s="809" t="n"/>
      <c r="AW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1" t="n"/>
      <c r="AT113" s="812" t="n"/>
      <c r="AU113" s="650">
        <f>IF(AU107="","",BH10)</f>
        <v/>
      </c>
      <c r="AV113" s="651">
        <f>IF(AU107="","",BI10)</f>
        <v/>
      </c>
      <c r="AW113" s="539">
        <f>IF(AU107="","",SUM(AU113:AV114))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760" t="n"/>
      <c r="AT114" s="813" t="n"/>
      <c r="AU114" s="814" t="n"/>
      <c r="AV114" s="809" t="n"/>
      <c r="AW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1" t="n"/>
      <c r="AT115" s="812" t="n"/>
      <c r="AU115" s="535">
        <f>IF(AU107="","",BH11)</f>
        <v/>
      </c>
      <c r="AV115" s="537">
        <f>IF(AU107="","",BI11)</f>
        <v/>
      </c>
      <c r="AW115" s="539">
        <f>IF(AU107="","",SUM(AU115:AV116))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760" t="n"/>
      <c r="AT116" s="813" t="n"/>
      <c r="AU116" s="814" t="n"/>
      <c r="AV116" s="809" t="n"/>
      <c r="AW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1" t="n"/>
      <c r="AT117" s="812" t="n"/>
      <c r="AU117" s="535">
        <f>IF(AU107="","",BH12)</f>
        <v/>
      </c>
      <c r="AV117" s="537">
        <f>IF(AU107="","",BI12)</f>
        <v/>
      </c>
      <c r="AW117" s="539">
        <f>IF(AU107="","",SUM(AU117:AV118))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760" t="n"/>
      <c r="AT118" s="813" t="n"/>
      <c r="AU118" s="814" t="n"/>
      <c r="AV118" s="809" t="n"/>
      <c r="AW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W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V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c r="AV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c r="AV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70" t="n"/>
      <c r="AR125" s="264" t="n"/>
      <c r="AS125" s="270" t="n"/>
      <c r="AT125" s="270" t="n"/>
      <c r="AU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c r="AV126" s="760" t="n"/>
    </row>
    <row r="127">
      <c r="AO127" s="274" t="n"/>
      <c r="AP127" s="490" t="inlineStr">
        <is>
          <t xml:space="preserve"> (Signature of School Head over Printed Name)</t>
        </is>
      </c>
      <c r="AQ127" s="811" t="n"/>
      <c r="AR127" s="811" t="n"/>
      <c r="AS127" s="811" t="n"/>
      <c r="AT127" s="811" t="n"/>
      <c r="AU127" s="811" t="n"/>
      <c r="AV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B$13),1,IF(DAY(D11)=DAY($BB$14),1,IF(DAY(D11)=DAY($BB$15),1,IF(DAY(D11)=DAY($BB$16),1,IF(DAY(D11)=DAY($BB$17),1,IF(DAY(D11)=DAY($BB$18),1,IF(DAY(D11)=DAY($BB$19),1,IF(DAY(D11)=DAY($BB$20),1,IF(DAY(D11)=DAY($BB$21),1,IF(DAY(D11)=DAY($BB$22),1,IF(DAY(D11)=DAY($BB$23),1,IF(DAY(D11)=DAY($BB$24),1,IF(DAY(D11)=DAY($BB$25),1,IF(DAY(D11)=DAY($BB$26),1,IF(DAY(D11)=DAY($BB$27),1,IF(DAY(D11)=DAY($BB$28),1,IF(DAY(D11)=DAY($BB$29),1,IF(DAY(D11)=DAY($BB$30),1,IF(DAY(D11)=DAY($BB$31),1,IF(DAY(D11)=DAY($BB$32),1,IF(DAY(D11)=DAY($BB$33),1,IF(DAY(D11)=DAY($BB$34),1,IF(DAY(D11)=DAY($BB$35),1,IF(DAY(D11)=DAY($BB$36),1,IF(DAY(D11)=DAY($BB$37),1,IF(DAY(D11)=DAY($BB$38),1,IF(DAY(D11)=DAY($BB$39),1,IF(DAY(D11)=DAY($BB$40),1,IF(DAY(D11)=DAY($BB$41),1,IF(DAY(D11)=DAY($BB$42),1,IF(DAY(D11)=DAY($BB$43),1,IF(DAY(D11)=DAY($BB$44),1,IF(DAY(D11)=DAY($BB$45),1,IF(DAY(D11)=DAY($BB$46),1,IF(DAY(D11)=DAY($BB$47),1,IF(DAY(D11)=DAY($BB$48),1,IF(DAY(D11)=DAY($BB$49),1,IF(DAY(D11)=DAY($BB$50),1,IF(DAY(D11)=DAY($BB$51),1,IF(DAY(D11)=DAY($BB$52),1,IF(DAY(D11)=DAY($BB$53),1,IF(DAY(D11)=DAY($BB$54),1,IF(DAY(D11)=DAY($BB$55),1,IF(DAY(D11)=DAY($BB$56),1,IF(DAY(D11)=DAY($BB$57),1,IF(DAY(D11)=DAY($BB$58),1,IF(DAY(D11)=DAY($BB$59),1,IF(DAY(D11)=DAY($BB$60),1,IF(DAY(D11)=DAY($BB$61),1,IF(DAY(D11)=DAY($BB$62),1,0)))))))))))))))))))))))))))))))))))))))))))))))))))</f>
        <v/>
      </c>
      <c r="E129" s="272">
        <f>IF(E11="","",IF(DAY(E11)=DAY($BB$13),1,IF(DAY(E11)=DAY($BB$14),1,IF(DAY(E11)=DAY($BB$15),1,IF(DAY(E11)=DAY($BB$16),1,IF(DAY(E11)=DAY($BB$17),1,IF(DAY(E11)=DAY($BB$18),1,IF(DAY(E11)=DAY($BB$19),1,IF(DAY(E11)=DAY($BB$20),1,IF(DAY(E11)=DAY($BB$21),1,IF(DAY(E11)=DAY($BB$22),1,IF(DAY(E11)=DAY($BB$23),1,IF(DAY(E11)=DAY($BB$24),1,IF(DAY(E11)=DAY($BB$25),1,IF(DAY(E11)=DAY($BB$26),1,IF(DAY(E11)=DAY($BB$27),1,IF(DAY(E11)=DAY($BB$28),1,IF(DAY(E11)=DAY($BB$29),1,IF(DAY(E11)=DAY($BB$30),1,IF(DAY(E11)=DAY($BB$31),1,IF(DAY(E11)=DAY($BB$32),1,IF(DAY(E11)=DAY($BB$33),1,IF(DAY(E11)=DAY($BB$34),1,IF(DAY(E11)=DAY($BB$35),1,IF(DAY(E11)=DAY($BB$36),1,IF(DAY(E11)=DAY($BB$37),1,IF(DAY(E11)=DAY($BB$38),1,IF(DAY(E11)=DAY($BB$39),1,IF(DAY(E11)=DAY($BB$40),1,IF(DAY(E11)=DAY($BB$41),1,IF(DAY(E11)=DAY($BB$42),1,IF(DAY(E11)=DAY($BB$43),1,IF(DAY(E11)=DAY($BB$44),1,IF(DAY(E11)=DAY($BB$45),1,IF(DAY(E11)=DAY($BB$46),1,IF(DAY(E11)=DAY($BB$47),1,IF(DAY(E11)=DAY($BB$48),1,IF(DAY(E11)=DAY($BB$49),1,IF(DAY(E11)=DAY($BB$50),1,IF(DAY(E11)=DAY($BB$51),1,IF(DAY(E11)=DAY($BB$52),1,IF(DAY(E11)=DAY($BB$53),1,IF(DAY(E11)=DAY($BB$54),1,IF(DAY(E11)=DAY($BB$55),1,IF(DAY(E11)=DAY($BB$56),1,IF(DAY(E11)=DAY($BB$57),1,IF(DAY(E11)=DAY($BB$58),1,IF(DAY(E11)=DAY($BB$59),1,IF(DAY(E11)=DAY($BB$60),1,IF(DAY(E11)=DAY($BB$61),1,IF(DAY(E11)=DAY($BB$62),1,0)))))))))))))))))))))))))))))))))))))))))))))))))))</f>
        <v/>
      </c>
      <c r="F129" s="272">
        <f>IF(F11="","",IF(DAY(F11)=DAY($BB$13),1,IF(DAY(F11)=DAY($BB$14),1,IF(DAY(F11)=DAY($BB$15),1,IF(DAY(F11)=DAY($BB$16),1,IF(DAY(F11)=DAY($BB$17),1,IF(DAY(F11)=DAY($BB$18),1,IF(DAY(F11)=DAY($BB$19),1,IF(DAY(F11)=DAY($BB$20),1,IF(DAY(F11)=DAY($BB$21),1,IF(DAY(F11)=DAY($BB$22),1,IF(DAY(F11)=DAY($BB$23),1,IF(DAY(F11)=DAY($BB$24),1,IF(DAY(F11)=DAY($BB$25),1,IF(DAY(F11)=DAY($BB$26),1,IF(DAY(F11)=DAY($BB$27),1,IF(DAY(F11)=DAY($BB$28),1,IF(DAY(F11)=DAY($BB$29),1,IF(DAY(F11)=DAY($BB$30),1,IF(DAY(F11)=DAY($BB$31),1,IF(DAY(F11)=DAY($BB$32),1,IF(DAY(F11)=DAY($BB$33),1,IF(DAY(F11)=DAY($BB$34),1,IF(DAY(F11)=DAY($BB$35),1,IF(DAY(F11)=DAY($BB$36),1,IF(DAY(F11)=DAY($BB$37),1,IF(DAY(F11)=DAY($BB$38),1,IF(DAY(F11)=DAY($BB$39),1,IF(DAY(F11)=DAY($BB$40),1,IF(DAY(F11)=DAY($BB$41),1,IF(DAY(F11)=DAY($BB$42),1,IF(DAY(F11)=DAY($BB$43),1,IF(DAY(F11)=DAY($BB$44),1,IF(DAY(F11)=DAY($BB$45),1,IF(DAY(F11)=DAY($BB$46),1,IF(DAY(F11)=DAY($BB$47),1,IF(DAY(F11)=DAY($BB$48),1,IF(DAY(F11)=DAY($BB$49),1,IF(DAY(F11)=DAY($BB$50),1,IF(DAY(F11)=DAY($BB$51),1,IF(DAY(F11)=DAY($BB$52),1,IF(DAY(F11)=DAY($BB$53),1,IF(DAY(F11)=DAY($BB$54),1,IF(DAY(F11)=DAY($BB$55),1,IF(DAY(F11)=DAY($BB$56),1,IF(DAY(F11)=DAY($BB$57),1,IF(DAY(F11)=DAY($BB$58),1,IF(DAY(F11)=DAY($BB$59),1,IF(DAY(F11)=DAY($BB$60),1,IF(DAY(F11)=DAY($BB$61),1,IF(DAY(F11)=DAY($BB$62),1,0)))))))))))))))))))))))))))))))))))))))))))))))))))</f>
        <v/>
      </c>
      <c r="G129" s="272">
        <f>IF(G11="","",IF(DAY(G11)=DAY($BB$13),1,IF(DAY(G11)=DAY($BB$14),1,IF(DAY(G11)=DAY($BB$15),1,IF(DAY(G11)=DAY($BB$16),1,IF(DAY(G11)=DAY($BB$17),1,IF(DAY(G11)=DAY($BB$18),1,IF(DAY(G11)=DAY($BB$19),1,IF(DAY(G11)=DAY($BB$20),1,IF(DAY(G11)=DAY($BB$21),1,IF(DAY(G11)=DAY($BB$22),1,IF(DAY(G11)=DAY($BB$23),1,IF(DAY(G11)=DAY($BB$24),1,IF(DAY(G11)=DAY($BB$25),1,IF(DAY(G11)=DAY($BB$26),1,IF(DAY(G11)=DAY($BB$27),1,IF(DAY(G11)=DAY($BB$28),1,IF(DAY(G11)=DAY($BB$29),1,IF(DAY(G11)=DAY($BB$30),1,IF(DAY(G11)=DAY($BB$31),1,IF(DAY(G11)=DAY($BB$32),1,IF(DAY(G11)=DAY($BB$33),1,IF(DAY(G11)=DAY($BB$34),1,IF(DAY(G11)=DAY($BB$35),1,IF(DAY(G11)=DAY($BB$36),1,IF(DAY(G11)=DAY($BB$37),1,IF(DAY(G11)=DAY($BB$38),1,IF(DAY(G11)=DAY($BB$39),1,IF(DAY(G11)=DAY($BB$40),1,IF(DAY(G11)=DAY($BB$41),1,IF(DAY(G11)=DAY($BB$42),1,IF(DAY(G11)=DAY($BB$43),1,IF(DAY(G11)=DAY($BB$44),1,IF(DAY(G11)=DAY($BB$45),1,IF(DAY(G11)=DAY($BB$46),1,IF(DAY(G11)=DAY($BB$47),1,IF(DAY(G11)=DAY($BB$48),1,IF(DAY(G11)=DAY($BB$49),1,IF(DAY(G11)=DAY($BB$50),1,IF(DAY(G11)=DAY($BB$51),1,IF(DAY(G11)=DAY($BB$52),1,IF(DAY(G11)=DAY($BB$53),1,IF(DAY(G11)=DAY($BB$54),1,IF(DAY(G11)=DAY($BB$55),1,IF(DAY(G11)=DAY($BB$56),1,IF(DAY(G11)=DAY($BB$57),1,IF(DAY(G11)=DAY($BB$58),1,IF(DAY(G11)=DAY($BB$59),1,IF(DAY(G11)=DAY($BB$60),1,IF(DAY(G11)=DAY($BB$61),1,IF(DAY(G11)=DAY($BB$62),1,0)))))))))))))))))))))))))))))))))))))))))))))))))))</f>
        <v/>
      </c>
      <c r="H129" s="272">
        <f>IF(H11="","",IF(DAY(H11)=DAY($BB$13),1,IF(DAY(H11)=DAY($BB$14),1,IF(DAY(H11)=DAY($BB$15),1,IF(DAY(H11)=DAY($BB$16),1,IF(DAY(H11)=DAY($BB$17),1,IF(DAY(H11)=DAY($BB$18),1,IF(DAY(H11)=DAY($BB$19),1,IF(DAY(H11)=DAY($BB$20),1,IF(DAY(H11)=DAY($BB$21),1,IF(DAY(H11)=DAY($BB$22),1,IF(DAY(H11)=DAY($BB$23),1,IF(DAY(H11)=DAY($BB$24),1,IF(DAY(H11)=DAY($BB$25),1,IF(DAY(H11)=DAY($BB$26),1,IF(DAY(H11)=DAY($BB$27),1,IF(DAY(H11)=DAY($BB$28),1,IF(DAY(H11)=DAY($BB$29),1,IF(DAY(H11)=DAY($BB$30),1,IF(DAY(H11)=DAY($BB$31),1,IF(DAY(H11)=DAY($BB$32),1,IF(DAY(H11)=DAY($BB$33),1,IF(DAY(H11)=DAY($BB$34),1,IF(DAY(H11)=DAY($BB$35),1,IF(DAY(H11)=DAY($BB$36),1,IF(DAY(H11)=DAY($BB$37),1,IF(DAY(H11)=DAY($BB$38),1,IF(DAY(H11)=DAY($BB$39),1,IF(DAY(H11)=DAY($BB$40),1,IF(DAY(H11)=DAY($BB$41),1,IF(DAY(H11)=DAY($BB$42),1,IF(DAY(H11)=DAY($BB$43),1,IF(DAY(H11)=DAY($BB$44),1,IF(DAY(H11)=DAY($BB$45),1,IF(DAY(H11)=DAY($BB$46),1,IF(DAY(H11)=DAY($BB$47),1,IF(DAY(H11)=DAY($BB$48),1,IF(DAY(H11)=DAY($BB$49),1,IF(DAY(H11)=DAY($BB$50),1,IF(DAY(H11)=DAY($BB$51),1,IF(DAY(H11)=DAY($BB$52),1,IF(DAY(H11)=DAY($BB$53),1,IF(DAY(H11)=DAY($BB$54),1,IF(DAY(H11)=DAY($BB$55),1,IF(DAY(H11)=DAY($BB$56),1,IF(DAY(H11)=DAY($BB$57),1,IF(DAY(H11)=DAY($BB$58),1,IF(DAY(H11)=DAY($BB$59),1,IF(DAY(H11)=DAY($BB$60),1,IF(DAY(H11)=DAY($BB$61),1,IF(DAY(H11)=DAY($BB$62),1,0)))))))))))))))))))))))))))))))))))))))))))))))))))</f>
        <v/>
      </c>
      <c r="I129" s="272">
        <f>IF(I11="","",IF(DAY(I11)=DAY($BB$13),1,IF(DAY(I11)=DAY($BB$14),1,IF(DAY(I11)=DAY($BB$15),1,IF(DAY(I11)=DAY($BB$16),1,IF(DAY(I11)=DAY($BB$17),1,IF(DAY(I11)=DAY($BB$18),1,IF(DAY(I11)=DAY($BB$19),1,IF(DAY(I11)=DAY($BB$20),1,IF(DAY(I11)=DAY($BB$21),1,IF(DAY(I11)=DAY($BB$22),1,IF(DAY(I11)=DAY($BB$23),1,IF(DAY(I11)=DAY($BB$24),1,IF(DAY(I11)=DAY($BB$25),1,IF(DAY(I11)=DAY($BB$26),1,IF(DAY(I11)=DAY($BB$27),1,IF(DAY(I11)=DAY($BB$28),1,IF(DAY(I11)=DAY($BB$29),1,IF(DAY(I11)=DAY($BB$30),1,IF(DAY(I11)=DAY($BB$31),1,IF(DAY(I11)=DAY($BB$32),1,IF(DAY(I11)=DAY($BB$33),1,IF(DAY(I11)=DAY($BB$34),1,IF(DAY(I11)=DAY($BB$35),1,IF(DAY(I11)=DAY($BB$36),1,IF(DAY(I11)=DAY($BB$37),1,IF(DAY(I11)=DAY($BB$38),1,IF(DAY(I11)=DAY($BB$39),1,IF(DAY(I11)=DAY($BB$40),1,IF(DAY(I11)=DAY($BB$41),1,IF(DAY(I11)=DAY($BB$42),1,IF(DAY(I11)=DAY($BB$43),1,IF(DAY(I11)=DAY($BB$44),1,IF(DAY(I11)=DAY($BB$45),1,IF(DAY(I11)=DAY($BB$46),1,IF(DAY(I11)=DAY($BB$47),1,IF(DAY(I11)=DAY($BB$48),1,IF(DAY(I11)=DAY($BB$49),1,IF(DAY(I11)=DAY($BB$50),1,IF(DAY(I11)=DAY($BB$51),1,IF(DAY(I11)=DAY($BB$52),1,IF(DAY(I11)=DAY($BB$53),1,IF(DAY(I11)=DAY($BB$54),1,IF(DAY(I11)=DAY($BB$55),1,IF(DAY(I11)=DAY($BB$56),1,IF(DAY(I11)=DAY($BB$57),1,IF(DAY(I11)=DAY($BB$58),1,IF(DAY(I11)=DAY($BB$59),1,IF(DAY(I11)=DAY($BB$60),1,IF(DAY(I11)=DAY($BB$61),1,IF(DAY(I11)=DAY($BB$62),1,0)))))))))))))))))))))))))))))))))))))))))))))))))))</f>
        <v/>
      </c>
      <c r="J129" s="271">
        <f>IF(J11="","",IF(DAY(J11)=DAY($BB$13),1,IF(DAY(J11)=DAY($BB$14),1,IF(DAY(J11)=DAY($BB$15),1,IF(DAY(J11)=DAY($BB$16),1,IF(DAY(J11)=DAY($BB$17),1,IF(DAY(J11)=DAY($BB$18),1,IF(DAY(J11)=DAY($BB$19),1,IF(DAY(J11)=DAY($BB$20),1,IF(DAY(J11)=DAY($BB$21),1,IF(DAY(J11)=DAY($BB$22),1,IF(DAY(J11)=DAY($BB$23),1,IF(DAY(J11)=DAY($BB$24),1,IF(DAY(J11)=DAY($BB$25),1,IF(DAY(J11)=DAY($BB$26),1,IF(DAY(J11)=DAY($BB$27),1,IF(DAY(J11)=DAY($BB$28),1,IF(DAY(J11)=DAY($BB$29),1,IF(DAY(J11)=DAY($BB$30),1,IF(DAY(J11)=DAY($BB$31),1,IF(DAY(J11)=DAY($BB$32),1,IF(DAY(J11)=DAY($BB$33),1,IF(DAY(J11)=DAY($BB$34),1,IF(DAY(J11)=DAY($BB$35),1,IF(DAY(J11)=DAY($BB$36),1,IF(DAY(J11)=DAY($BB$37),1,IF(DAY(J11)=DAY($BB$38),1,IF(DAY(J11)=DAY($BB$39),1,IF(DAY(J11)=DAY($BB$40),1,IF(DAY(J11)=DAY($BB$41),1,IF(DAY(J11)=DAY($BB$42),1,IF(DAY(J11)=DAY($BB$43),1,IF(DAY(J11)=DAY($BB$44),1,IF(DAY(J11)=DAY($BB$45),1,IF(DAY(J11)=DAY($BB$46),1,IF(DAY(J11)=DAY($BB$47),1,IF(DAY(J11)=DAY($BB$48),1,IF(DAY(J11)=DAY($BB$49),1,IF(DAY(J11)=DAY($BB$50),1,IF(DAY(J11)=DAY($BB$51),1,IF(DAY(J11)=DAY($BB$52),1,IF(DAY(J11)=DAY($BB$53),1,IF(DAY(J11)=DAY($BB$54),1,IF(DAY(J11)=DAY($BB$55),1,IF(DAY(J11)=DAY($BB$56),1,IF(DAY(J11)=DAY($BB$57),1,IF(DAY(J11)=DAY($BB$58),1,IF(DAY(J11)=DAY($BB$59),1,IF(DAY(J11)=DAY($BB$60),1,IF(DAY(J11)=DAY($BB$61),1,IF(DAY(J11)=DAY($BB$62),1,0)))))))))))))))))))))))))))))))))))))))))))))))))))</f>
        <v/>
      </c>
      <c r="K129" s="271">
        <f>IF(K11="","",IF(DAY(K11)=DAY($BB$13),1,IF(DAY(K11)=DAY($BB$14),1,IF(DAY(K11)=DAY($BB$15),1,IF(DAY(K11)=DAY($BB$16),1,IF(DAY(K11)=DAY($BB$17),1,IF(DAY(K11)=DAY($BB$18),1,IF(DAY(K11)=DAY($BB$19),1,IF(DAY(K11)=DAY($BB$20),1,IF(DAY(K11)=DAY($BB$21),1,IF(DAY(K11)=DAY($BB$22),1,IF(DAY(K11)=DAY($BB$23),1,IF(DAY(K11)=DAY($BB$24),1,IF(DAY(K11)=DAY($BB$25),1,IF(DAY(K11)=DAY($BB$26),1,IF(DAY(K11)=DAY($BB$27),1,IF(DAY(K11)=DAY($BB$28),1,IF(DAY(K11)=DAY($BB$29),1,IF(DAY(K11)=DAY($BB$30),1,IF(DAY(K11)=DAY($BB$31),1,IF(DAY(K11)=DAY($BB$32),1,IF(DAY(K11)=DAY($BB$33),1,IF(DAY(K11)=DAY($BB$34),1,IF(DAY(K11)=DAY($BB$35),1,IF(DAY(K11)=DAY($BB$36),1,IF(DAY(K11)=DAY($BB$37),1,IF(DAY(K11)=DAY($BB$38),1,IF(DAY(K11)=DAY($BB$39),1,IF(DAY(K11)=DAY($BB$40),1,IF(DAY(K11)=DAY($BB$41),1,IF(DAY(K11)=DAY($BB$42),1,IF(DAY(K11)=DAY($BB$43),1,IF(DAY(K11)=DAY($BB$44),1,IF(DAY(K11)=DAY($BB$45),1,IF(DAY(K11)=DAY($BB$46),1,IF(DAY(K11)=DAY($BB$47),1,IF(DAY(K11)=DAY($BB$48),1,IF(DAY(K11)=DAY($BB$49),1,IF(DAY(K11)=DAY($BB$50),1,IF(DAY(K11)=DAY($BB$51),1,IF(DAY(K11)=DAY($BB$52),1,IF(DAY(K11)=DAY($BB$53),1,IF(DAY(K11)=DAY($BB$54),1,IF(DAY(K11)=DAY($BB$55),1,IF(DAY(K11)=DAY($BB$56),1,IF(DAY(K11)=DAY($BB$57),1,IF(DAY(K11)=DAY($BB$58),1,IF(DAY(K11)=DAY($BB$59),1,IF(DAY(K11)=DAY($BB$60),1,IF(DAY(K11)=DAY($BB$61),1,IF(DAY(K11)=DAY($BB$62),1,0)))))))))))))))))))))))))))))))))))))))))))))))))))</f>
        <v/>
      </c>
      <c r="L129" s="272">
        <f>IF(L11="","",IF(DAY(L11)=DAY($BB$13),1,IF(DAY(L11)=DAY($BB$14),1,IF(DAY(L11)=DAY($BB$15),1,IF(DAY(L11)=DAY($BB$16),1,IF(DAY(L11)=DAY($BB$17),1,IF(DAY(L11)=DAY($BB$18),1,IF(DAY(L11)=DAY($BB$19),1,IF(DAY(L11)=DAY($BB$20),1,IF(DAY(L11)=DAY($BB$21),1,IF(DAY(L11)=DAY($BB$22),1,IF(DAY(L11)=DAY($BB$23),1,IF(DAY(L11)=DAY($BB$24),1,IF(DAY(L11)=DAY($BB$25),1,IF(DAY(L11)=DAY($BB$26),1,IF(DAY(L11)=DAY($BB$27),1,IF(DAY(L11)=DAY($BB$28),1,IF(DAY(L11)=DAY($BB$29),1,IF(DAY(L11)=DAY($BB$30),1,IF(DAY(L11)=DAY($BB$31),1,IF(DAY(L11)=DAY($BB$32),1,IF(DAY(L11)=DAY($BB$33),1,IF(DAY(L11)=DAY($BB$34),1,IF(DAY(L11)=DAY($BB$35),1,IF(DAY(L11)=DAY($BB$36),1,IF(DAY(L11)=DAY($BB$37),1,IF(DAY(L11)=DAY($BB$38),1,IF(DAY(L11)=DAY($BB$39),1,IF(DAY(L11)=DAY($BB$40),1,IF(DAY(L11)=DAY($BB$41),1,IF(DAY(L11)=DAY($BB$42),1,IF(DAY(L11)=DAY($BB$43),1,IF(DAY(L11)=DAY($BB$44),1,IF(DAY(L11)=DAY($BB$45),1,IF(DAY(L11)=DAY($BB$46),1,IF(DAY(L11)=DAY($BB$47),1,IF(DAY(L11)=DAY($BB$48),1,IF(DAY(L11)=DAY($BB$49),1,IF(DAY(L11)=DAY($BB$50),1,IF(DAY(L11)=DAY($BB$51),1,IF(DAY(L11)=DAY($BB$52),1,IF(DAY(L11)=DAY($BB$53),1,IF(DAY(L11)=DAY($BB$54),1,IF(DAY(L11)=DAY($BB$55),1,IF(DAY(L11)=DAY($BB$56),1,IF(DAY(L11)=DAY($BB$57),1,IF(DAY(L11)=DAY($BB$58),1,IF(DAY(L11)=DAY($BB$59),1,IF(DAY(L11)=DAY($BB$60),1,IF(DAY(L11)=DAY($BB$61),1,IF(DAY(L11)=DAY($BB$62),1,0)))))))))))))))))))))))))))))))))))))))))))))))))))</f>
        <v/>
      </c>
      <c r="M129" s="272">
        <f>IF(M11="","",IF(DAY(M11)=DAY($BB$13),1,IF(DAY(M11)=DAY($BB$14),1,IF(DAY(M11)=DAY($BB$15),1,IF(DAY(M11)=DAY($BB$16),1,IF(DAY(M11)=DAY($BB$17),1,IF(DAY(M11)=DAY($BB$18),1,IF(DAY(M11)=DAY($BB$19),1,IF(DAY(M11)=DAY($BB$20),1,IF(DAY(M11)=DAY($BB$21),1,IF(DAY(M11)=DAY($BB$22),1,IF(DAY(M11)=DAY($BB$23),1,IF(DAY(M11)=DAY($BB$24),1,IF(DAY(M11)=DAY($BB$25),1,IF(DAY(M11)=DAY($BB$26),1,IF(DAY(M11)=DAY($BB$27),1,IF(DAY(M11)=DAY($BB$28),1,IF(DAY(M11)=DAY($BB$29),1,IF(DAY(M11)=DAY($BB$30),1,IF(DAY(M11)=DAY($BB$31),1,IF(DAY(M11)=DAY($BB$32),1,IF(DAY(M11)=DAY($BB$33),1,IF(DAY(M11)=DAY($BB$34),1,IF(DAY(M11)=DAY($BB$35),1,IF(DAY(M11)=DAY($BB$36),1,IF(DAY(M11)=DAY($BB$37),1,IF(DAY(M11)=DAY($BB$38),1,IF(DAY(M11)=DAY($BB$39),1,IF(DAY(M11)=DAY($BB$40),1,IF(DAY(M11)=DAY($BB$41),1,IF(DAY(M11)=DAY($BB$42),1,IF(DAY(M11)=DAY($BB$43),1,IF(DAY(M11)=DAY($BB$44),1,IF(DAY(M11)=DAY($BB$45),1,IF(DAY(M11)=DAY($BB$46),1,IF(DAY(M11)=DAY($BB$47),1,IF(DAY(M11)=DAY($BB$48),1,IF(DAY(M11)=DAY($BB$49),1,IF(DAY(M11)=DAY($BB$50),1,IF(DAY(M11)=DAY($BB$51),1,IF(DAY(M11)=DAY($BB$52),1,IF(DAY(M11)=DAY($BB$53),1,IF(DAY(M11)=DAY($BB$54),1,IF(DAY(M11)=DAY($BB$55),1,IF(DAY(M11)=DAY($BB$56),1,IF(DAY(M11)=DAY($BB$57),1,IF(DAY(M11)=DAY($BB$58),1,IF(DAY(M11)=DAY($BB$59),1,IF(DAY(M11)=DAY($BB$60),1,IF(DAY(M11)=DAY($BB$61),1,IF(DAY(M11)=DAY($BB$62),1,0)))))))))))))))))))))))))))))))))))))))))))))))))))</f>
        <v/>
      </c>
      <c r="N129" s="272">
        <f>IF(N11="","",IF(DAY(N11)=DAY($BB$13),1,IF(DAY(N11)=DAY($BB$14),1,IF(DAY(N11)=DAY($BB$15),1,IF(DAY(N11)=DAY($BB$16),1,IF(DAY(N11)=DAY($BB$17),1,IF(DAY(N11)=DAY($BB$18),1,IF(DAY(N11)=DAY($BB$19),1,IF(DAY(N11)=DAY($BB$20),1,IF(DAY(N11)=DAY($BB$21),1,IF(DAY(N11)=DAY($BB$22),1,IF(DAY(N11)=DAY($BB$23),1,IF(DAY(N11)=DAY($BB$24),1,IF(DAY(N11)=DAY($BB$25),1,IF(DAY(N11)=DAY($BB$26),1,IF(DAY(N11)=DAY($BB$27),1,IF(DAY(N11)=DAY($BB$28),1,IF(DAY(N11)=DAY($BB$29),1,IF(DAY(N11)=DAY($BB$30),1,IF(DAY(N11)=DAY($BB$31),1,IF(DAY(N11)=DAY($BB$32),1,IF(DAY(N11)=DAY($BB$33),1,IF(DAY(N11)=DAY($BB$34),1,IF(DAY(N11)=DAY($BB$35),1,IF(DAY(N11)=DAY($BB$36),1,IF(DAY(N11)=DAY($BB$37),1,IF(DAY(N11)=DAY($BB$38),1,IF(DAY(N11)=DAY($BB$39),1,IF(DAY(N11)=DAY($BB$40),1,IF(DAY(N11)=DAY($BB$41),1,IF(DAY(N11)=DAY($BB$42),1,IF(DAY(N11)=DAY($BB$43),1,IF(DAY(N11)=DAY($BB$44),1,IF(DAY(N11)=DAY($BB$45),1,IF(DAY(N11)=DAY($BB$46),1,IF(DAY(N11)=DAY($BB$47),1,IF(DAY(N11)=DAY($BB$48),1,IF(DAY(N11)=DAY($BB$49),1,IF(DAY(N11)=DAY($BB$50),1,IF(DAY(N11)=DAY($BB$51),1,IF(DAY(N11)=DAY($BB$52),1,IF(DAY(N11)=DAY($BB$53),1,IF(DAY(N11)=DAY($BB$54),1,IF(DAY(N11)=DAY($BB$55),1,IF(DAY(N11)=DAY($BB$56),1,IF(DAY(N11)=DAY($BB$57),1,IF(DAY(N11)=DAY($BB$58),1,IF(DAY(N11)=DAY($BB$59),1,IF(DAY(N11)=DAY($BB$60),1,IF(DAY(N11)=DAY($BB$61),1,IF(DAY(N11)=DAY($BB$62),1,0)))))))))))))))))))))))))))))))))))))))))))))))))))</f>
        <v/>
      </c>
      <c r="O129" s="272">
        <f>IF(O11="","",IF(DAY(O11)=DAY($BB$13),1,IF(DAY(O11)=DAY($BB$14),1,IF(DAY(O11)=DAY($BB$15),1,IF(DAY(O11)=DAY($BB$16),1,IF(DAY(O11)=DAY($BB$17),1,IF(DAY(O11)=DAY($BB$18),1,IF(DAY(O11)=DAY($BB$19),1,IF(DAY(O11)=DAY($BB$20),1,IF(DAY(O11)=DAY($BB$21),1,IF(DAY(O11)=DAY($BB$22),1,IF(DAY(O11)=DAY($BB$23),1,IF(DAY(O11)=DAY($BB$24),1,IF(DAY(O11)=DAY($BB$25),1,IF(DAY(O11)=DAY($BB$26),1,IF(DAY(O11)=DAY($BB$27),1,IF(DAY(O11)=DAY($BB$28),1,IF(DAY(O11)=DAY($BB$29),1,IF(DAY(O11)=DAY($BB$30),1,IF(DAY(O11)=DAY($BB$31),1,IF(DAY(O11)=DAY($BB$32),1,IF(DAY(O11)=DAY($BB$33),1,IF(DAY(O11)=DAY($BB$34),1,IF(DAY(O11)=DAY($BB$35),1,IF(DAY(O11)=DAY($BB$36),1,IF(DAY(O11)=DAY($BB$37),1,IF(DAY(O11)=DAY($BB$38),1,IF(DAY(O11)=DAY($BB$39),1,IF(DAY(O11)=DAY($BB$40),1,IF(DAY(O11)=DAY($BB$41),1,IF(DAY(O11)=DAY($BB$42),1,IF(DAY(O11)=DAY($BB$43),1,IF(DAY(O11)=DAY($BB$44),1,IF(DAY(O11)=DAY($BB$45),1,IF(DAY(O11)=DAY($BB$46),1,IF(DAY(O11)=DAY($BB$47),1,IF(DAY(O11)=DAY($BB$48),1,IF(DAY(O11)=DAY($BB$49),1,IF(DAY(O11)=DAY($BB$50),1,IF(DAY(O11)=DAY($BB$51),1,IF(DAY(O11)=DAY($BB$52),1,IF(DAY(O11)=DAY($BB$53),1,IF(DAY(O11)=DAY($BB$54),1,IF(DAY(O11)=DAY($BB$55),1,IF(DAY(O11)=DAY($BB$56),1,IF(DAY(O11)=DAY($BB$57),1,IF(DAY(O11)=DAY($BB$58),1,IF(DAY(O11)=DAY($BB$59),1,IF(DAY(O11)=DAY($BB$60),1,IF(DAY(O11)=DAY($BB$61),1,IF(DAY(O11)=DAY($BB$62),1,0)))))))))))))))))))))))))))))))))))))))))))))))))))</f>
        <v/>
      </c>
      <c r="P129" s="272">
        <f>IF(P11="","",IF(DAY(P11)=DAY($BB$13),1,IF(DAY(P11)=DAY($BB$14),1,IF(DAY(P11)=DAY($BB$15),1,IF(DAY(P11)=DAY($BB$16),1,IF(DAY(P11)=DAY($BB$17),1,IF(DAY(P11)=DAY($BB$18),1,IF(DAY(P11)=DAY($BB$19),1,IF(DAY(P11)=DAY($BB$20),1,IF(DAY(P11)=DAY($BB$21),1,IF(DAY(P11)=DAY($BB$22),1,IF(DAY(P11)=DAY($BB$23),1,IF(DAY(P11)=DAY($BB$24),1,IF(DAY(P11)=DAY($BB$25),1,IF(DAY(P11)=DAY($BB$26),1,IF(DAY(P11)=DAY($BB$27),1,IF(DAY(P11)=DAY($BB$28),1,IF(DAY(P11)=DAY($BB$29),1,IF(DAY(P11)=DAY($BB$30),1,IF(DAY(P11)=DAY($BB$31),1,IF(DAY(P11)=DAY($BB$32),1,IF(DAY(P11)=DAY($BB$33),1,IF(DAY(P11)=DAY($BB$34),1,IF(DAY(P11)=DAY($BB$35),1,IF(DAY(P11)=DAY($BB$36),1,IF(DAY(P11)=DAY($BB$37),1,IF(DAY(P11)=DAY($BB$38),1,IF(DAY(P11)=DAY($BB$39),1,IF(DAY(P11)=DAY($BB$40),1,IF(DAY(P11)=DAY($BB$41),1,IF(DAY(P11)=DAY($BB$42),1,IF(DAY(P11)=DAY($BB$43),1,IF(DAY(P11)=DAY($BB$44),1,IF(DAY(P11)=DAY($BB$45),1,IF(DAY(P11)=DAY($BB$46),1,IF(DAY(P11)=DAY($BB$47),1,IF(DAY(P11)=DAY($BB$48),1,IF(DAY(P11)=DAY($BB$49),1,IF(DAY(P11)=DAY($BB$50),1,IF(DAY(P11)=DAY($BB$51),1,IF(DAY(P11)=DAY($BB$52),1,IF(DAY(P11)=DAY($BB$53),1,IF(DAY(P11)=DAY($BB$54),1,IF(DAY(P11)=DAY($BB$55),1,IF(DAY(P11)=DAY($BB$56),1,IF(DAY(P11)=DAY($BB$57),1,IF(DAY(P11)=DAY($BB$58),1,IF(DAY(P11)=DAY($BB$59),1,IF(DAY(P11)=DAY($BB$60),1,IF(DAY(P11)=DAY($BB$61),1,IF(DAY(P11)=DAY($BB$62),1,0)))))))))))))))))))))))))))))))))))))))))))))))))))</f>
        <v/>
      </c>
      <c r="Q129" s="271">
        <f>IF(Q11="","",IF(DAY(Q11)=DAY($BB$13),1,IF(DAY(Q11)=DAY($BB$14),1,IF(DAY(Q11)=DAY($BB$15),1,IF(DAY(Q11)=DAY($BB$16),1,IF(DAY(Q11)=DAY($BB$17),1,IF(DAY(Q11)=DAY($BB$18),1,IF(DAY(Q11)=DAY($BB$19),1,IF(DAY(Q11)=DAY($BB$20),1,IF(DAY(Q11)=DAY($BB$21),1,IF(DAY(Q11)=DAY($BB$22),1,IF(DAY(Q11)=DAY($BB$23),1,IF(DAY(Q11)=DAY($BB$24),1,IF(DAY(Q11)=DAY($BB$25),1,IF(DAY(Q11)=DAY($BB$26),1,IF(DAY(Q11)=DAY($BB$27),1,IF(DAY(Q11)=DAY($BB$28),1,IF(DAY(Q11)=DAY($BB$29),1,IF(DAY(Q11)=DAY($BB$30),1,IF(DAY(Q11)=DAY($BB$31),1,IF(DAY(Q11)=DAY($BB$32),1,IF(DAY(Q11)=DAY($BB$33),1,IF(DAY(Q11)=DAY($BB$34),1,IF(DAY(Q11)=DAY($BB$35),1,IF(DAY(Q11)=DAY($BB$36),1,IF(DAY(Q11)=DAY($BB$37),1,IF(DAY(Q11)=DAY($BB$38),1,IF(DAY(Q11)=DAY($BB$39),1,IF(DAY(Q11)=DAY($BB$40),1,IF(DAY(Q11)=DAY($BB$41),1,IF(DAY(Q11)=DAY($BB$42),1,IF(DAY(Q11)=DAY($BB$43),1,IF(DAY(Q11)=DAY($BB$44),1,IF(DAY(Q11)=DAY($BB$45),1,IF(DAY(Q11)=DAY($BB$46),1,IF(DAY(Q11)=DAY($BB$47),1,IF(DAY(Q11)=DAY($BB$48),1,IF(DAY(Q11)=DAY($BB$49),1,IF(DAY(Q11)=DAY($BB$50),1,IF(DAY(Q11)=DAY($BB$51),1,IF(DAY(Q11)=DAY($BB$52),1,IF(DAY(Q11)=DAY($BB$53),1,IF(DAY(Q11)=DAY($BB$54),1,IF(DAY(Q11)=DAY($BB$55),1,IF(DAY(Q11)=DAY($BB$56),1,IF(DAY(Q11)=DAY($BB$57),1,IF(DAY(Q11)=DAY($BB$58),1,IF(DAY(Q11)=DAY($BB$59),1,IF(DAY(Q11)=DAY($BB$60),1,IF(DAY(Q11)=DAY($BB$61),1,IF(DAY(Q11)=DAY($BB$62),1,0)))))))))))))))))))))))))))))))))))))))))))))))))))</f>
        <v/>
      </c>
      <c r="R129" s="271">
        <f>IF(R11="","",IF(DAY(R11)=DAY($BB$13),1,IF(DAY(R11)=DAY($BB$14),1,IF(DAY(R11)=DAY($BB$15),1,IF(DAY(R11)=DAY($BB$16),1,IF(DAY(R11)=DAY($BB$17),1,IF(DAY(R11)=DAY($BB$18),1,IF(DAY(R11)=DAY($BB$19),1,IF(DAY(R11)=DAY($BB$20),1,IF(DAY(R11)=DAY($BB$21),1,IF(DAY(R11)=DAY($BB$22),1,IF(DAY(R11)=DAY($BB$23),1,IF(DAY(R11)=DAY($BB$24),1,IF(DAY(R11)=DAY($BB$25),1,IF(DAY(R11)=DAY($BB$26),1,IF(DAY(R11)=DAY($BB$27),1,IF(DAY(R11)=DAY($BB$28),1,IF(DAY(R11)=DAY($BB$29),1,IF(DAY(R11)=DAY($BB$30),1,IF(DAY(R11)=DAY($BB$31),1,IF(DAY(R11)=DAY($BB$32),1,IF(DAY(R11)=DAY($BB$33),1,IF(DAY(R11)=DAY($BB$34),1,IF(DAY(R11)=DAY($BB$35),1,IF(DAY(R11)=DAY($BB$36),1,IF(DAY(R11)=DAY($BB$37),1,IF(DAY(R11)=DAY($BB$38),1,IF(DAY(R11)=DAY($BB$39),1,IF(DAY(R11)=DAY($BB$40),1,IF(DAY(R11)=DAY($BB$41),1,IF(DAY(R11)=DAY($BB$42),1,IF(DAY(R11)=DAY($BB$43),1,IF(DAY(R11)=DAY($BB$44),1,IF(DAY(R11)=DAY($BB$45),1,IF(DAY(R11)=DAY($BB$46),1,IF(DAY(R11)=DAY($BB$47),1,IF(DAY(R11)=DAY($BB$48),1,IF(DAY(R11)=DAY($BB$49),1,IF(DAY(R11)=DAY($BB$50),1,IF(DAY(R11)=DAY($BB$51),1,IF(DAY(R11)=DAY($BB$52),1,IF(DAY(R11)=DAY($BB$53),1,IF(DAY(R11)=DAY($BB$54),1,IF(DAY(R11)=DAY($BB$55),1,IF(DAY(R11)=DAY($BB$56),1,IF(DAY(R11)=DAY($BB$57),1,IF(DAY(R11)=DAY($BB$58),1,IF(DAY(R11)=DAY($BB$59),1,IF(DAY(R11)=DAY($BB$60),1,IF(DAY(R11)=DAY($BB$61),1,IF(DAY(R11)=DAY($BB$62),1,0)))))))))))))))))))))))))))))))))))))))))))))))))))</f>
        <v/>
      </c>
      <c r="S129" s="272">
        <f>IF(S11="","",IF(DAY(S11)=DAY($BB$13),1,IF(DAY(S11)=DAY($BB$14),1,IF(DAY(S11)=DAY($BB$15),1,IF(DAY(S11)=DAY($BB$16),1,IF(DAY(S11)=DAY($BB$17),1,IF(DAY(S11)=DAY($BB$18),1,IF(DAY(S11)=DAY($BB$19),1,IF(DAY(S11)=DAY($BB$20),1,IF(DAY(S11)=DAY($BB$21),1,IF(DAY(S11)=DAY($BB$22),1,IF(DAY(S11)=DAY($BB$23),1,IF(DAY(S11)=DAY($BB$24),1,IF(DAY(S11)=DAY($BB$25),1,IF(DAY(S11)=DAY($BB$26),1,IF(DAY(S11)=DAY($BB$27),1,IF(DAY(S11)=DAY($BB$28),1,IF(DAY(S11)=DAY($BB$29),1,IF(DAY(S11)=DAY($BB$30),1,IF(DAY(S11)=DAY($BB$31),1,IF(DAY(S11)=DAY($BB$32),1,IF(DAY(S11)=DAY($BB$33),1,IF(DAY(S11)=DAY($BB$34),1,IF(DAY(S11)=DAY($BB$35),1,IF(DAY(S11)=DAY($BB$36),1,IF(DAY(S11)=DAY($BB$37),1,IF(DAY(S11)=DAY($BB$38),1,IF(DAY(S11)=DAY($BB$39),1,IF(DAY(S11)=DAY($BB$40),1,IF(DAY(S11)=DAY($BB$41),1,IF(DAY(S11)=DAY($BB$42),1,IF(DAY(S11)=DAY($BB$43),1,IF(DAY(S11)=DAY($BB$44),1,IF(DAY(S11)=DAY($BB$45),1,IF(DAY(S11)=DAY($BB$46),1,IF(DAY(S11)=DAY($BB$47),1,IF(DAY(S11)=DAY($BB$48),1,IF(DAY(S11)=DAY($BB$49),1,IF(DAY(S11)=DAY($BB$50),1,IF(DAY(S11)=DAY($BB$51),1,IF(DAY(S11)=DAY($BB$52),1,IF(DAY(S11)=DAY($BB$53),1,IF(DAY(S11)=DAY($BB$54),1,IF(DAY(S11)=DAY($BB$55),1,IF(DAY(S11)=DAY($BB$56),1,IF(DAY(S11)=DAY($BB$57),1,IF(DAY(S11)=DAY($BB$58),1,IF(DAY(S11)=DAY($BB$59),1,IF(DAY(S11)=DAY($BB$60),1,IF(DAY(S11)=DAY($BB$61),1,IF(DAY(S11)=DAY($BB$62),1,0)))))))))))))))))))))))))))))))))))))))))))))))))))</f>
        <v/>
      </c>
      <c r="T129" s="272">
        <f>IF(T11="","",IF(DAY(T11)=DAY($BB$13),1,IF(DAY(T11)=DAY($BB$14),1,IF(DAY(T11)=DAY($BB$15),1,IF(DAY(T11)=DAY($BB$16),1,IF(DAY(T11)=DAY($BB$17),1,IF(DAY(T11)=DAY($BB$18),1,IF(DAY(T11)=DAY($BB$19),1,IF(DAY(T11)=DAY($BB$20),1,IF(DAY(T11)=DAY($BB$21),1,IF(DAY(T11)=DAY($BB$22),1,IF(DAY(T11)=DAY($BB$23),1,IF(DAY(T11)=DAY($BB$24),1,IF(DAY(T11)=DAY($BB$25),1,IF(DAY(T11)=DAY($BB$26),1,IF(DAY(T11)=DAY($BB$27),1,IF(DAY(T11)=DAY($BB$28),1,IF(DAY(T11)=DAY($BB$29),1,IF(DAY(T11)=DAY($BB$30),1,IF(DAY(T11)=DAY($BB$31),1,IF(DAY(T11)=DAY($BB$32),1,IF(DAY(T11)=DAY($BB$33),1,IF(DAY(T11)=DAY($BB$34),1,IF(DAY(T11)=DAY($BB$35),1,IF(DAY(T11)=DAY($BB$36),1,IF(DAY(T11)=DAY($BB$37),1,IF(DAY(T11)=DAY($BB$38),1,IF(DAY(T11)=DAY($BB$39),1,IF(DAY(T11)=DAY($BB$40),1,IF(DAY(T11)=DAY($BB$41),1,IF(DAY(T11)=DAY($BB$42),1,IF(DAY(T11)=DAY($BB$43),1,IF(DAY(T11)=DAY($BB$44),1,IF(DAY(T11)=DAY($BB$45),1,IF(DAY(T11)=DAY($BB$46),1,IF(DAY(T11)=DAY($BB$47),1,IF(DAY(T11)=DAY($BB$48),1,IF(DAY(T11)=DAY($BB$49),1,IF(DAY(T11)=DAY($BB$50),1,IF(DAY(T11)=DAY($BB$51),1,IF(DAY(T11)=DAY($BB$52),1,IF(DAY(T11)=DAY($BB$53),1,IF(DAY(T11)=DAY($BB$54),1,IF(DAY(T11)=DAY($BB$55),1,IF(DAY(T11)=DAY($BB$56),1,IF(DAY(T11)=DAY($BB$57),1,IF(DAY(T11)=DAY($BB$58),1,IF(DAY(T11)=DAY($BB$59),1,IF(DAY(T11)=DAY($BB$60),1,IF(DAY(T11)=DAY($BB$61),1,IF(DAY(T11)=DAY($BB$62),1,0)))))))))))))))))))))))))))))))))))))))))))))))))))</f>
        <v/>
      </c>
      <c r="U129" s="272">
        <f>IF(U11="","",IF(DAY(U11)=DAY($BB$13),1,IF(DAY(U11)=DAY($BB$14),1,IF(DAY(U11)=DAY($BB$15),1,IF(DAY(U11)=DAY($BB$16),1,IF(DAY(U11)=DAY($BB$17),1,IF(DAY(U11)=DAY($BB$18),1,IF(DAY(U11)=DAY($BB$19),1,IF(DAY(U11)=DAY($BB$20),1,IF(DAY(U11)=DAY($BB$21),1,IF(DAY(U11)=DAY($BB$22),1,IF(DAY(U11)=DAY($BB$23),1,IF(DAY(U11)=DAY($BB$24),1,IF(DAY(U11)=DAY($BB$25),1,IF(DAY(U11)=DAY($BB$26),1,IF(DAY(U11)=DAY($BB$27),1,IF(DAY(U11)=DAY($BB$28),1,IF(DAY(U11)=DAY($BB$29),1,IF(DAY(U11)=DAY($BB$30),1,IF(DAY(U11)=DAY($BB$31),1,IF(DAY(U11)=DAY($BB$32),1,IF(DAY(U11)=DAY($BB$33),1,IF(DAY(U11)=DAY($BB$34),1,IF(DAY(U11)=DAY($BB$35),1,IF(DAY(U11)=DAY($BB$36),1,IF(DAY(U11)=DAY($BB$37),1,IF(DAY(U11)=DAY($BB$38),1,IF(DAY(U11)=DAY($BB$39),1,IF(DAY(U11)=DAY($BB$40),1,IF(DAY(U11)=DAY($BB$41),1,IF(DAY(U11)=DAY($BB$42),1,IF(DAY(U11)=DAY($BB$43),1,IF(DAY(U11)=DAY($BB$44),1,IF(DAY(U11)=DAY($BB$45),1,IF(DAY(U11)=DAY($BB$46),1,IF(DAY(U11)=DAY($BB$47),1,IF(DAY(U11)=DAY($BB$48),1,IF(DAY(U11)=DAY($BB$49),1,IF(DAY(U11)=DAY($BB$50),1,IF(DAY(U11)=DAY($BB$51),1,IF(DAY(U11)=DAY($BB$52),1,IF(DAY(U11)=DAY($BB$53),1,IF(DAY(U11)=DAY($BB$54),1,IF(DAY(U11)=DAY($BB$55),1,IF(DAY(U11)=DAY($BB$56),1,IF(DAY(U11)=DAY($BB$57),1,IF(DAY(U11)=DAY($BB$58),1,IF(DAY(U11)=DAY($BB$59),1,IF(DAY(U11)=DAY($BB$60),1,IF(DAY(U11)=DAY($BB$61),1,IF(DAY(U11)=DAY($BB$62),1,0)))))))))))))))))))))))))))))))))))))))))))))))))))</f>
        <v/>
      </c>
      <c r="V129" s="272">
        <f>IF(V11="","",IF(DAY(V11)=DAY($BB$13),1,IF(DAY(V11)=DAY($BB$14),1,IF(DAY(V11)=DAY($BB$15),1,IF(DAY(V11)=DAY($BB$16),1,IF(DAY(V11)=DAY($BB$17),1,IF(DAY(V11)=DAY($BB$18),1,IF(DAY(V11)=DAY($BB$19),1,IF(DAY(V11)=DAY($BB$20),1,IF(DAY(V11)=DAY($BB$21),1,IF(DAY(V11)=DAY($BB$22),1,IF(DAY(V11)=DAY($BB$23),1,IF(DAY(V11)=DAY($BB$24),1,IF(DAY(V11)=DAY($BB$25),1,IF(DAY(V11)=DAY($BB$26),1,IF(DAY(V11)=DAY($BB$27),1,IF(DAY(V11)=DAY($BB$28),1,IF(DAY(V11)=DAY($BB$29),1,IF(DAY(V11)=DAY($BB$30),1,IF(DAY(V11)=DAY($BB$31),1,IF(DAY(V11)=DAY($BB$32),1,IF(DAY(V11)=DAY($BB$33),1,IF(DAY(V11)=DAY($BB$34),1,IF(DAY(V11)=DAY($BB$35),1,IF(DAY(V11)=DAY($BB$36),1,IF(DAY(V11)=DAY($BB$37),1,IF(DAY(V11)=DAY($BB$38),1,IF(DAY(V11)=DAY($BB$39),1,IF(DAY(V11)=DAY($BB$40),1,IF(DAY(V11)=DAY($BB$41),1,IF(DAY(V11)=DAY($BB$42),1,IF(DAY(V11)=DAY($BB$43),1,IF(DAY(V11)=DAY($BB$44),1,IF(DAY(V11)=DAY($BB$45),1,IF(DAY(V11)=DAY($BB$46),1,IF(DAY(V11)=DAY($BB$47),1,IF(DAY(V11)=DAY($BB$48),1,IF(DAY(V11)=DAY($BB$49),1,IF(DAY(V11)=DAY($BB$50),1,IF(DAY(V11)=DAY($BB$51),1,IF(DAY(V11)=DAY($BB$52),1,IF(DAY(V11)=DAY($BB$53),1,IF(DAY(V11)=DAY($BB$54),1,IF(DAY(V11)=DAY($BB$55),1,IF(DAY(V11)=DAY($BB$56),1,IF(DAY(V11)=DAY($BB$57),1,IF(DAY(V11)=DAY($BB$58),1,IF(DAY(V11)=DAY($BB$59),1,IF(DAY(V11)=DAY($BB$60),1,IF(DAY(V11)=DAY($BB$61),1,IF(DAY(V11)=DAY($BB$62),1,0)))))))))))))))))))))))))))))))))))))))))))))))))))</f>
        <v/>
      </c>
      <c r="W129" s="272">
        <f>IF(W11="","",IF(DAY(W11)=DAY($BB$13),1,IF(DAY(W11)=DAY($BB$14),1,IF(DAY(W11)=DAY($BB$15),1,IF(DAY(W11)=DAY($BB$16),1,IF(DAY(W11)=DAY($BB$17),1,IF(DAY(W11)=DAY($BB$18),1,IF(DAY(W11)=DAY($BB$19),1,IF(DAY(W11)=DAY($BB$20),1,IF(DAY(W11)=DAY($BB$21),1,IF(DAY(W11)=DAY($BB$22),1,IF(DAY(W11)=DAY($BB$23),1,IF(DAY(W11)=DAY($BB$24),1,IF(DAY(W11)=DAY($BB$25),1,IF(DAY(W11)=DAY($BB$26),1,IF(DAY(W11)=DAY($BB$27),1,IF(DAY(W11)=DAY($BB$28),1,IF(DAY(W11)=DAY($BB$29),1,IF(DAY(W11)=DAY($BB$30),1,IF(DAY(W11)=DAY($BB$31),1,IF(DAY(W11)=DAY($BB$32),1,IF(DAY(W11)=DAY($BB$33),1,IF(DAY(W11)=DAY($BB$34),1,IF(DAY(W11)=DAY($BB$35),1,IF(DAY(W11)=DAY($BB$36),1,IF(DAY(W11)=DAY($BB$37),1,IF(DAY(W11)=DAY($BB$38),1,IF(DAY(W11)=DAY($BB$39),1,IF(DAY(W11)=DAY($BB$40),1,IF(DAY(W11)=DAY($BB$41),1,IF(DAY(W11)=DAY($BB$42),1,IF(DAY(W11)=DAY($BB$43),1,IF(DAY(W11)=DAY($BB$44),1,IF(DAY(W11)=DAY($BB$45),1,IF(DAY(W11)=DAY($BB$46),1,IF(DAY(W11)=DAY($BB$47),1,IF(DAY(W11)=DAY($BB$48),1,IF(DAY(W11)=DAY($BB$49),1,IF(DAY(W11)=DAY($BB$50),1,IF(DAY(W11)=DAY($BB$51),1,IF(DAY(W11)=DAY($BB$52),1,IF(DAY(W11)=DAY($BB$53),1,IF(DAY(W11)=DAY($BB$54),1,IF(DAY(W11)=DAY($BB$55),1,IF(DAY(W11)=DAY($BB$56),1,IF(DAY(W11)=DAY($BB$57),1,IF(DAY(W11)=DAY($BB$58),1,IF(DAY(W11)=DAY($BB$59),1,IF(DAY(W11)=DAY($BB$60),1,IF(DAY(W11)=DAY($BB$61),1,IF(DAY(W11)=DAY($BB$62),1,0)))))))))))))))))))))))))))))))))))))))))))))))))))</f>
        <v/>
      </c>
      <c r="X129" s="271">
        <f>IF(X11="","",IF(DAY(X11)=DAY($BB$13),1,IF(DAY(X11)=DAY($BB$14),1,IF(DAY(X11)=DAY($BB$15),1,IF(DAY(X11)=DAY($BB$16),1,IF(DAY(X11)=DAY($BB$17),1,IF(DAY(X11)=DAY($BB$18),1,IF(DAY(X11)=DAY($BB$19),1,IF(DAY(X11)=DAY($BB$20),1,IF(DAY(X11)=DAY($BB$21),1,IF(DAY(X11)=DAY($BB$22),1,IF(DAY(X11)=DAY($BB$23),1,IF(DAY(X11)=DAY($BB$24),1,IF(DAY(X11)=DAY($BB$25),1,IF(DAY(X11)=DAY($BB$26),1,IF(DAY(X11)=DAY($BB$27),1,IF(DAY(X11)=DAY($BB$28),1,IF(DAY(X11)=DAY($BB$29),1,IF(DAY(X11)=DAY($BB$30),1,IF(DAY(X11)=DAY($BB$31),1,IF(DAY(X11)=DAY($BB$32),1,IF(DAY(X11)=DAY($BB$33),1,IF(DAY(X11)=DAY($BB$34),1,IF(DAY(X11)=DAY($BB$35),1,IF(DAY(X11)=DAY($BB$36),1,IF(DAY(X11)=DAY($BB$37),1,IF(DAY(X11)=DAY($BB$38),1,IF(DAY(X11)=DAY($BB$39),1,IF(DAY(X11)=DAY($BB$40),1,IF(DAY(X11)=DAY($BB$41),1,IF(DAY(X11)=DAY($BB$42),1,IF(DAY(X11)=DAY($BB$43),1,IF(DAY(X11)=DAY($BB$44),1,IF(DAY(X11)=DAY($BB$45),1,IF(DAY(X11)=DAY($BB$46),1,IF(DAY(X11)=DAY($BB$47),1,IF(DAY(X11)=DAY($BB$48),1,IF(DAY(X11)=DAY($BB$49),1,IF(DAY(X11)=DAY($BB$50),1,IF(DAY(X11)=DAY($BB$51),1,IF(DAY(X11)=DAY($BB$52),1,IF(DAY(X11)=DAY($BB$53),1,IF(DAY(X11)=DAY($BB$54),1,IF(DAY(X11)=DAY($BB$55),1,IF(DAY(X11)=DAY($BB$56),1,IF(DAY(X11)=DAY($BB$57),1,IF(DAY(X11)=DAY($BB$58),1,IF(DAY(X11)=DAY($BB$59),1,IF(DAY(X11)=DAY($BB$60),1,IF(DAY(X11)=DAY($BB$61),1,IF(DAY(X11)=DAY($BB$62),1,0)))))))))))))))))))))))))))))))))))))))))))))))))))</f>
        <v/>
      </c>
      <c r="Y129" s="271">
        <f>IF(Y11="","",IF(DAY(Y11)=DAY($BB$13),1,IF(DAY(Y11)=DAY($BB$14),1,IF(DAY(Y11)=DAY($BB$15),1,IF(DAY(Y11)=DAY($BB$16),1,IF(DAY(Y11)=DAY($BB$17),1,IF(DAY(Y11)=DAY($BB$18),1,IF(DAY(Y11)=DAY($BB$19),1,IF(DAY(Y11)=DAY($BB$20),1,IF(DAY(Y11)=DAY($BB$21),1,IF(DAY(Y11)=DAY($BB$22),1,IF(DAY(Y11)=DAY($BB$23),1,IF(DAY(Y11)=DAY($BB$24),1,IF(DAY(Y11)=DAY($BB$25),1,IF(DAY(Y11)=DAY($BB$26),1,IF(DAY(Y11)=DAY($BB$27),1,IF(DAY(Y11)=DAY($BB$28),1,IF(DAY(Y11)=DAY($BB$29),1,IF(DAY(Y11)=DAY($BB$30),1,IF(DAY(Y11)=DAY($BB$31),1,IF(DAY(Y11)=DAY($BB$32),1,IF(DAY(Y11)=DAY($BB$33),1,IF(DAY(Y11)=DAY($BB$34),1,IF(DAY(Y11)=DAY($BB$35),1,IF(DAY(Y11)=DAY($BB$36),1,IF(DAY(Y11)=DAY($BB$37),1,IF(DAY(Y11)=DAY($BB$38),1,IF(DAY(Y11)=DAY($BB$39),1,IF(DAY(Y11)=DAY($BB$40),1,IF(DAY(Y11)=DAY($BB$41),1,IF(DAY(Y11)=DAY($BB$42),1,IF(DAY(Y11)=DAY($BB$43),1,IF(DAY(Y11)=DAY($BB$44),1,IF(DAY(Y11)=DAY($BB$45),1,IF(DAY(Y11)=DAY($BB$46),1,IF(DAY(Y11)=DAY($BB$47),1,IF(DAY(Y11)=DAY($BB$48),1,IF(DAY(Y11)=DAY($BB$49),1,IF(DAY(Y11)=DAY($BB$50),1,IF(DAY(Y11)=DAY($BB$51),1,IF(DAY(Y11)=DAY($BB$52),1,IF(DAY(Y11)=DAY($BB$53),1,IF(DAY(Y11)=DAY($BB$54),1,IF(DAY(Y11)=DAY($BB$55),1,IF(DAY(Y11)=DAY($BB$56),1,IF(DAY(Y11)=DAY($BB$57),1,IF(DAY(Y11)=DAY($BB$58),1,IF(DAY(Y11)=DAY($BB$59),1,IF(DAY(Y11)=DAY($BB$60),1,IF(DAY(Y11)=DAY($BB$61),1,IF(DAY(Y11)=DAY($BB$62),1,0)))))))))))))))))))))))))))))))))))))))))))))))))))</f>
        <v/>
      </c>
      <c r="Z129" s="272">
        <f>IF(Z11="","",IF(DAY(Z11)=DAY($BB$13),1,IF(DAY(Z11)=DAY($BB$14),1,IF(DAY(Z11)=DAY($BB$15),1,IF(DAY(Z11)=DAY($BB$16),1,IF(DAY(Z11)=DAY($BB$17),1,IF(DAY(Z11)=DAY($BB$18),1,IF(DAY(Z11)=DAY($BB$19),1,IF(DAY(Z11)=DAY($BB$20),1,IF(DAY(Z11)=DAY($BB$21),1,IF(DAY(Z11)=DAY($BB$22),1,IF(DAY(Z11)=DAY($BB$23),1,IF(DAY(Z11)=DAY($BB$24),1,IF(DAY(Z11)=DAY($BB$25),1,IF(DAY(Z11)=DAY($BB$26),1,IF(DAY(Z11)=DAY($BB$27),1,IF(DAY(Z11)=DAY($BB$28),1,IF(DAY(Z11)=DAY($BB$29),1,IF(DAY(Z11)=DAY($BB$30),1,IF(DAY(Z11)=DAY($BB$31),1,IF(DAY(Z11)=DAY($BB$32),1,IF(DAY(Z11)=DAY($BB$33),1,IF(DAY(Z11)=DAY($BB$34),1,IF(DAY(Z11)=DAY($BB$35),1,IF(DAY(Z11)=DAY($BB$36),1,IF(DAY(Z11)=DAY($BB$37),1,IF(DAY(Z11)=DAY($BB$38),1,IF(DAY(Z11)=DAY($BB$39),1,IF(DAY(Z11)=DAY($BB$40),1,IF(DAY(Z11)=DAY($BB$41),1,IF(DAY(Z11)=DAY($BB$42),1,IF(DAY(Z11)=DAY($BB$43),1,IF(DAY(Z11)=DAY($BB$44),1,IF(DAY(Z11)=DAY($BB$45),1,IF(DAY(Z11)=DAY($BB$46),1,IF(DAY(Z11)=DAY($BB$47),1,IF(DAY(Z11)=DAY($BB$48),1,IF(DAY(Z11)=DAY($BB$49),1,IF(DAY(Z11)=DAY($BB$50),1,IF(DAY(Z11)=DAY($BB$51),1,IF(DAY(Z11)=DAY($BB$52),1,IF(DAY(Z11)=DAY($BB$53),1,IF(DAY(Z11)=DAY($BB$54),1,IF(DAY(Z11)=DAY($BB$55),1,IF(DAY(Z11)=DAY($BB$56),1,IF(DAY(Z11)=DAY($BB$57),1,IF(DAY(Z11)=DAY($BB$58),1,IF(DAY(Z11)=DAY($BB$59),1,IF(DAY(Z11)=DAY($BB$60),1,IF(DAY(Z11)=DAY($BB$61),1,IF(DAY(Z11)=DAY($BB$62),1,0)))))))))))))))))))))))))))))))))))))))))))))))))))</f>
        <v/>
      </c>
      <c r="AA129" s="272">
        <f>IF(AA11="","",IF(DAY(AA11)=DAY($BB$13),1,IF(DAY(AA11)=DAY($BB$14),1,IF(DAY(AA11)=DAY($BB$15),1,IF(DAY(AA11)=DAY($BB$16),1,IF(DAY(AA11)=DAY($BB$17),1,IF(DAY(AA11)=DAY($BB$18),1,IF(DAY(AA11)=DAY($BB$19),1,IF(DAY(AA11)=DAY($BB$20),1,IF(DAY(AA11)=DAY($BB$21),1,IF(DAY(AA11)=DAY($BB$22),1,IF(DAY(AA11)=DAY($BB$23),1,IF(DAY(AA11)=DAY($BB$24),1,IF(DAY(AA11)=DAY($BB$25),1,IF(DAY(AA11)=DAY($BB$26),1,IF(DAY(AA11)=DAY($BB$27),1,IF(DAY(AA11)=DAY($BB$28),1,IF(DAY(AA11)=DAY($BB$29),1,IF(DAY(AA11)=DAY($BB$30),1,IF(DAY(AA11)=DAY($BB$31),1,IF(DAY(AA11)=DAY($BB$32),1,IF(DAY(AA11)=DAY($BB$33),1,IF(DAY(AA11)=DAY($BB$34),1,IF(DAY(AA11)=DAY($BB$35),1,IF(DAY(AA11)=DAY($BB$36),1,IF(DAY(AA11)=DAY($BB$37),1,IF(DAY(AA11)=DAY($BB$38),1,IF(DAY(AA11)=DAY($BB$39),1,IF(DAY(AA11)=DAY($BB$40),1,IF(DAY(AA11)=DAY($BB$41),1,IF(DAY(AA11)=DAY($BB$42),1,IF(DAY(AA11)=DAY($BB$43),1,IF(DAY(AA11)=DAY($BB$44),1,IF(DAY(AA11)=DAY($BB$45),1,IF(DAY(AA11)=DAY($BB$46),1,IF(DAY(AA11)=DAY($BB$47),1,IF(DAY(AA11)=DAY($BB$48),1,IF(DAY(AA11)=DAY($BB$49),1,IF(DAY(AA11)=DAY($BB$50),1,IF(DAY(AA11)=DAY($BB$51),1,IF(DAY(AA11)=DAY($BB$52),1,IF(DAY(AA11)=DAY($BB$53),1,IF(DAY(AA11)=DAY($BB$54),1,IF(DAY(AA11)=DAY($BB$55),1,IF(DAY(AA11)=DAY($BB$56),1,IF(DAY(AA11)=DAY($BB$57),1,IF(DAY(AA11)=DAY($BB$58),1,IF(DAY(AA11)=DAY($BB$59),1,IF(DAY(AA11)=DAY($BB$60),1,IF(DAY(AA11)=DAY($BB$61),1,IF(DAY(AA11)=DAY($BB$62),1,0)))))))))))))))))))))))))))))))))))))))))))))))))))</f>
        <v/>
      </c>
      <c r="AB129" s="272">
        <f>IF(AB11="","",IF(DAY(AB11)=DAY($BB$13),1,IF(DAY(AB11)=DAY($BB$14),1,IF(DAY(AB11)=DAY($BB$15),1,IF(DAY(AB11)=DAY($BB$16),1,IF(DAY(AB11)=DAY($BB$17),1,IF(DAY(AB11)=DAY($BB$18),1,IF(DAY(AB11)=DAY($BB$19),1,IF(DAY(AB11)=DAY($BB$20),1,IF(DAY(AB11)=DAY($BB$21),1,IF(DAY(AB11)=DAY($BB$22),1,IF(DAY(AB11)=DAY($BB$23),1,IF(DAY(AB11)=DAY($BB$24),1,IF(DAY(AB11)=DAY($BB$25),1,IF(DAY(AB11)=DAY($BB$26),1,IF(DAY(AB11)=DAY($BB$27),1,IF(DAY(AB11)=DAY($BB$28),1,IF(DAY(AB11)=DAY($BB$29),1,IF(DAY(AB11)=DAY($BB$30),1,IF(DAY(AB11)=DAY($BB$31),1,IF(DAY(AB11)=DAY($BB$32),1,IF(DAY(AB11)=DAY($BB$33),1,IF(DAY(AB11)=DAY($BB$34),1,IF(DAY(AB11)=DAY($BB$35),1,IF(DAY(AB11)=DAY($BB$36),1,IF(DAY(AB11)=DAY($BB$37),1,IF(DAY(AB11)=DAY($BB$38),1,IF(DAY(AB11)=DAY($BB$39),1,IF(DAY(AB11)=DAY($BB$40),1,IF(DAY(AB11)=DAY($BB$41),1,IF(DAY(AB11)=DAY($BB$42),1,IF(DAY(AB11)=DAY($BB$43),1,IF(DAY(AB11)=DAY($BB$44),1,IF(DAY(AB11)=DAY($BB$45),1,IF(DAY(AB11)=DAY($BB$46),1,IF(DAY(AB11)=DAY($BB$47),1,IF(DAY(AB11)=DAY($BB$48),1,IF(DAY(AB11)=DAY($BB$49),1,IF(DAY(AB11)=DAY($BB$50),1,IF(DAY(AB11)=DAY($BB$51),1,IF(DAY(AB11)=DAY($BB$52),1,IF(DAY(AB11)=DAY($BB$53),1,IF(DAY(AB11)=DAY($BB$54),1,IF(DAY(AB11)=DAY($BB$55),1,IF(DAY(AB11)=DAY($BB$56),1,IF(DAY(AB11)=DAY($BB$57),1,IF(DAY(AB11)=DAY($BB$58),1,IF(DAY(AB11)=DAY($BB$59),1,IF(DAY(AB11)=DAY($BB$60),1,IF(DAY(AB11)=DAY($BB$61),1,IF(DAY(AB11)=DAY($BB$62),1,0)))))))))))))))))))))))))))))))))))))))))))))))))))</f>
        <v/>
      </c>
      <c r="AC129" s="272">
        <f>IF(AC11="","",IF(DAY(AC11)=DAY($BB$13),1,IF(DAY(AC11)=DAY($BB$14),1,IF(DAY(AC11)=DAY($BB$15),1,IF(DAY(AC11)=DAY($BB$16),1,IF(DAY(AC11)=DAY($BB$17),1,IF(DAY(AC11)=DAY($BB$18),1,IF(DAY(AC11)=DAY($BB$19),1,IF(DAY(AC11)=DAY($BB$20),1,IF(DAY(AC11)=DAY($BB$21),1,IF(DAY(AC11)=DAY($BB$22),1,IF(DAY(AC11)=DAY($BB$23),1,IF(DAY(AC11)=DAY($BB$24),1,IF(DAY(AC11)=DAY($BB$25),1,IF(DAY(AC11)=DAY($BB$26),1,IF(DAY(AC11)=DAY($BB$27),1,IF(DAY(AC11)=DAY($BB$28),1,IF(DAY(AC11)=DAY($BB$29),1,IF(DAY(AC11)=DAY($BB$30),1,IF(DAY(AC11)=DAY($BB$31),1,IF(DAY(AC11)=DAY($BB$32),1,IF(DAY(AC11)=DAY($BB$33),1,IF(DAY(AC11)=DAY($BB$34),1,IF(DAY(AC11)=DAY($BB$35),1,IF(DAY(AC11)=DAY($BB$36),1,IF(DAY(AC11)=DAY($BB$37),1,IF(DAY(AC11)=DAY($BB$38),1,IF(DAY(AC11)=DAY($BB$39),1,IF(DAY(AC11)=DAY($BB$40),1,IF(DAY(AC11)=DAY($BB$41),1,IF(DAY(AC11)=DAY($BB$42),1,IF(DAY(AC11)=DAY($BB$43),1,IF(DAY(AC11)=DAY($BB$44),1,IF(DAY(AC11)=DAY($BB$45),1,IF(DAY(AC11)=DAY($BB$46),1,IF(DAY(AC11)=DAY($BB$47),1,IF(DAY(AC11)=DAY($BB$48),1,IF(DAY(AC11)=DAY($BB$49),1,IF(DAY(AC11)=DAY($BB$50),1,IF(DAY(AC11)=DAY($BB$51),1,IF(DAY(AC11)=DAY($BB$52),1,IF(DAY(AC11)=DAY($BB$53),1,IF(DAY(AC11)=DAY($BB$54),1,IF(DAY(AC11)=DAY($BB$55),1,IF(DAY(AC11)=DAY($BB$56),1,IF(DAY(AC11)=DAY($BB$57),1,IF(DAY(AC11)=DAY($BB$58),1,IF(DAY(AC11)=DAY($BB$59),1,IF(DAY(AC11)=DAY($BB$60),1,IF(DAY(AC11)=DAY($BB$61),1,IF(DAY(AC11)=DAY($BB$62),1,0)))))))))))))))))))))))))))))))))))))))))))))))))))</f>
        <v/>
      </c>
      <c r="AD129" s="272">
        <f>IF(AD11="","",IF(DAY(AD11)=DAY($BB$13),1,IF(DAY(AD11)=DAY($BB$14),1,IF(DAY(AD11)=DAY($BB$15),1,IF(DAY(AD11)=DAY($BB$16),1,IF(DAY(AD11)=DAY($BB$17),1,IF(DAY(AD11)=DAY($BB$18),1,IF(DAY(AD11)=DAY($BB$19),1,IF(DAY(AD11)=DAY($BB$20),1,IF(DAY(AD11)=DAY($BB$21),1,IF(DAY(AD11)=DAY($BB$22),1,IF(DAY(AD11)=DAY($BB$23),1,IF(DAY(AD11)=DAY($BB$24),1,IF(DAY(AD11)=DAY($BB$25),1,IF(DAY(AD11)=DAY($BB$26),1,IF(DAY(AD11)=DAY($BB$27),1,IF(DAY(AD11)=DAY($BB$28),1,IF(DAY(AD11)=DAY($BB$29),1,IF(DAY(AD11)=DAY($BB$30),1,IF(DAY(AD11)=DAY($BB$31),1,IF(DAY(AD11)=DAY($BB$32),1,IF(DAY(AD11)=DAY($BB$33),1,IF(DAY(AD11)=DAY($BB$34),1,IF(DAY(AD11)=DAY($BB$35),1,IF(DAY(AD11)=DAY($BB$36),1,IF(DAY(AD11)=DAY($BB$37),1,IF(DAY(AD11)=DAY($BB$38),1,IF(DAY(AD11)=DAY($BB$39),1,IF(DAY(AD11)=DAY($BB$40),1,IF(DAY(AD11)=DAY($BB$41),1,IF(DAY(AD11)=DAY($BB$42),1,IF(DAY(AD11)=DAY($BB$43),1,IF(DAY(AD11)=DAY($BB$44),1,IF(DAY(AD11)=DAY($BB$45),1,IF(DAY(AD11)=DAY($BB$46),1,IF(DAY(AD11)=DAY($BB$47),1,IF(DAY(AD11)=DAY($BB$48),1,IF(DAY(AD11)=DAY($BB$49),1,IF(DAY(AD11)=DAY($BB$50),1,IF(DAY(AD11)=DAY($BB$51),1,IF(DAY(AD11)=DAY($BB$52),1,IF(DAY(AD11)=DAY($BB$53),1,IF(DAY(AD11)=DAY($BB$54),1,IF(DAY(AD11)=DAY($BB$55),1,IF(DAY(AD11)=DAY($BB$56),1,IF(DAY(AD11)=DAY($BB$57),1,IF(DAY(AD11)=DAY($BB$58),1,IF(DAY(AD11)=DAY($BB$59),1,IF(DAY(AD11)=DAY($BB$60),1,IF(DAY(AD11)=DAY($BB$61),1,IF(DAY(AD11)=DAY($BB$62),1,0)))))))))))))))))))))))))))))))))))))))))))))))))))</f>
        <v/>
      </c>
      <c r="AE129" s="271">
        <f>IF(AE11="","",IF(DAY(AE11)=DAY($BB$13),1,IF(DAY(AE11)=DAY($BB$14),1,IF(DAY(AE11)=DAY($BB$15),1,IF(DAY(AE11)=DAY($BB$16),1,IF(DAY(AE11)=DAY($BB$17),1,IF(DAY(AE11)=DAY($BB$18),1,IF(DAY(AE11)=DAY($BB$19),1,IF(DAY(AE11)=DAY($BB$20),1,IF(DAY(AE11)=DAY($BB$21),1,IF(DAY(AE11)=DAY($BB$22),1,IF(DAY(AE11)=DAY($BB$23),1,IF(DAY(AE11)=DAY($BB$24),1,IF(DAY(AE11)=DAY($BB$25),1,IF(DAY(AE11)=DAY($BB$26),1,IF(DAY(AE11)=DAY($BB$27),1,IF(DAY(AE11)=DAY($BB$28),1,IF(DAY(AE11)=DAY($BB$29),1,IF(DAY(AE11)=DAY($BB$30),1,IF(DAY(AE11)=DAY($BB$31),1,IF(DAY(AE11)=DAY($BB$32),1,IF(DAY(AE11)=DAY($BB$33),1,IF(DAY(AE11)=DAY($BB$34),1,IF(DAY(AE11)=DAY($BB$35),1,IF(DAY(AE11)=DAY($BB$36),1,IF(DAY(AE11)=DAY($BB$37),1,IF(DAY(AE11)=DAY($BB$38),1,IF(DAY(AE11)=DAY($BB$39),1,IF(DAY(AE11)=DAY($BB$40),1,IF(DAY(AE11)=DAY($BB$41),1,IF(DAY(AE11)=DAY($BB$42),1,IF(DAY(AE11)=DAY($BB$43),1,IF(DAY(AE11)=DAY($BB$44),1,IF(DAY(AE11)=DAY($BB$45),1,IF(DAY(AE11)=DAY($BB$46),1,IF(DAY(AE11)=DAY($BB$47),1,IF(DAY(AE11)=DAY($BB$48),1,IF(DAY(AE11)=DAY($BB$49),1,IF(DAY(AE11)=DAY($BB$50),1,IF(DAY(AE11)=DAY($BB$51),1,IF(DAY(AE11)=DAY($BB$52),1,IF(DAY(AE11)=DAY($BB$53),1,IF(DAY(AE11)=DAY($BB$54),1,IF(DAY(AE11)=DAY($BB$55),1,IF(DAY(AE11)=DAY($BB$56),1,IF(DAY(AE11)=DAY($BB$57),1,IF(DAY(AE11)=DAY($BB$58),1,IF(DAY(AE11)=DAY($BB$59),1,IF(DAY(AE11)=DAY($BB$60),1,IF(DAY(AE11)=DAY($BB$61),1,IF(DAY(AE11)=DAY($BB$62),1,0)))))))))))))))))))))))))))))))))))))))))))))))))))</f>
        <v/>
      </c>
      <c r="AF129" s="271">
        <f>IF(AF11="","",IF(DAY(AF11)=DAY($BB$13),1,IF(DAY(AF11)=DAY($BB$14),1,IF(DAY(AF11)=DAY($BB$15),1,IF(DAY(AF11)=DAY($BB$16),1,IF(DAY(AF11)=DAY($BB$17),1,IF(DAY(AF11)=DAY($BB$18),1,IF(DAY(AF11)=DAY($BB$19),1,IF(DAY(AF11)=DAY($BB$20),1,IF(DAY(AF11)=DAY($BB$21),1,IF(DAY(AF11)=DAY($BB$22),1,IF(DAY(AF11)=DAY($BB$23),1,IF(DAY(AF11)=DAY($BB$24),1,IF(DAY(AF11)=DAY($BB$25),1,IF(DAY(AF11)=DAY($BB$26),1,IF(DAY(AF11)=DAY($BB$27),1,IF(DAY(AF11)=DAY($BB$28),1,IF(DAY(AF11)=DAY($BB$29),1,IF(DAY(AF11)=DAY($BB$30),1,IF(DAY(AF11)=DAY($BB$31),1,IF(DAY(AF11)=DAY($BB$32),1,IF(DAY(AF11)=DAY($BB$33),1,IF(DAY(AF11)=DAY($BB$34),1,IF(DAY(AF11)=DAY($BB$35),1,IF(DAY(AF11)=DAY($BB$36),1,IF(DAY(AF11)=DAY($BB$37),1,IF(DAY(AF11)=DAY($BB$38),1,IF(DAY(AF11)=DAY($BB$39),1,IF(DAY(AF11)=DAY($BB$40),1,IF(DAY(AF11)=DAY($BB$41),1,IF(DAY(AF11)=DAY($BB$42),1,IF(DAY(AF11)=DAY($BB$43),1,IF(DAY(AF11)=DAY($BB$44),1,IF(DAY(AF11)=DAY($BB$45),1,IF(DAY(AF11)=DAY($BB$46),1,IF(DAY(AF11)=DAY($BB$47),1,IF(DAY(AF11)=DAY($BB$48),1,IF(DAY(AF11)=DAY($BB$49),1,IF(DAY(AF11)=DAY($BB$50),1,IF(DAY(AF11)=DAY($BB$51),1,IF(DAY(AF11)=DAY($BB$52),1,IF(DAY(AF11)=DAY($BB$53),1,IF(DAY(AF11)=DAY($BB$54),1,IF(DAY(AF11)=DAY($BB$55),1,IF(DAY(AF11)=DAY($BB$56),1,IF(DAY(AF11)=DAY($BB$57),1,IF(DAY(AF11)=DAY($BB$58),1,IF(DAY(AF11)=DAY($BB$59),1,IF(DAY(AF11)=DAY($BB$60),1,IF(DAY(AF11)=DAY($BB$61),1,IF(DAY(AF11)=DAY($BB$62),1,0)))))))))))))))))))))))))))))))))))))))))))))))))))</f>
        <v/>
      </c>
      <c r="AG129" s="272">
        <f>IF(AG11="","",IF(DAY(AG11)=DAY($BB$13),1,IF(DAY(AG11)=DAY($BB$14),1,IF(DAY(AG11)=DAY($BB$15),1,IF(DAY(AG11)=DAY($BB$16),1,IF(DAY(AG11)=DAY($BB$17),1,IF(DAY(AG11)=DAY($BB$18),1,IF(DAY(AG11)=DAY($BB$19),1,IF(DAY(AG11)=DAY($BB$20),1,IF(DAY(AG11)=DAY($BB$21),1,IF(DAY(AG11)=DAY($BB$22),1,IF(DAY(AG11)=DAY($BB$23),1,IF(DAY(AG11)=DAY($BB$24),1,IF(DAY(AG11)=DAY($BB$25),1,IF(DAY(AG11)=DAY($BB$26),1,IF(DAY(AG11)=DAY($BB$27),1,IF(DAY(AG11)=DAY($BB$28),1,IF(DAY(AG11)=DAY($BB$29),1,IF(DAY(AG11)=DAY($BB$30),1,IF(DAY(AG11)=DAY($BB$31),1,IF(DAY(AG11)=DAY($BB$32),1,IF(DAY(AG11)=DAY($BB$33),1,IF(DAY(AG11)=DAY($BB$34),1,IF(DAY(AG11)=DAY($BB$35),1,IF(DAY(AG11)=DAY($BB$36),1,IF(DAY(AG11)=DAY($BB$37),1,IF(DAY(AG11)=DAY($BB$38),1,IF(DAY(AG11)=DAY($BB$39),1,IF(DAY(AG11)=DAY($BB$40),1,IF(DAY(AG11)=DAY($BB$41),1,IF(DAY(AG11)=DAY($BB$42),1,IF(DAY(AG11)=DAY($BB$43),1,IF(DAY(AG11)=DAY($BB$44),1,IF(DAY(AG11)=DAY($BB$45),1,IF(DAY(AG11)=DAY($BB$46),1,IF(DAY(AG11)=DAY($BB$47),1,IF(DAY(AG11)=DAY($BB$48),1,IF(DAY(AG11)=DAY($BB$49),1,IF(DAY(AG11)=DAY($BB$50),1,IF(DAY(AG11)=DAY($BB$51),1,IF(DAY(AG11)=DAY($BB$52),1,IF(DAY(AG11)=DAY($BB$53),1,IF(DAY(AG11)=DAY($BB$54),1,IF(DAY(AG11)=DAY($BB$55),1,IF(DAY(AG11)=DAY($BB$56),1,IF(DAY(AG11)=DAY($BB$57),1,IF(DAY(AG11)=DAY($BB$58),1,IF(DAY(AG11)=DAY($BB$59),1,IF(DAY(AG11)=DAY($BB$60),1,IF(DAY(AG11)=DAY($BB$61),1,IF(DAY(AG11)=DAY($BB$62),1,0)))))))))))))))))))))))))))))))))))))))))))))))))))</f>
        <v/>
      </c>
      <c r="AH129" s="272">
        <f>IF(AH11="","",IF(DAY(AH11)=DAY($BB$13),1,IF(DAY(AH11)=DAY($BB$14),1,IF(DAY(AH11)=DAY($BB$15),1,IF(DAY(AH11)=DAY($BB$16),1,IF(DAY(AH11)=DAY($BB$17),1,IF(DAY(AH11)=DAY($BB$18),1,IF(DAY(AH11)=DAY($BB$19),1,IF(DAY(AH11)=DAY($BB$20),1,IF(DAY(AH11)=DAY($BB$21),1,IF(DAY(AH11)=DAY($BB$22),1,IF(DAY(AH11)=DAY($BB$23),1,IF(DAY(AH11)=DAY($BB$24),1,IF(DAY(AH11)=DAY($BB$25),1,IF(DAY(AH11)=DAY($BB$26),1,IF(DAY(AH11)=DAY($BB$27),1,IF(DAY(AH11)=DAY($BB$28),1,IF(DAY(AH11)=DAY($BB$29),1,IF(DAY(AH11)=DAY($BB$30),1,IF(DAY(AH11)=DAY($BB$31),1,IF(DAY(AH11)=DAY($BB$32),1,IF(DAY(AH11)=DAY($BB$33),1,IF(DAY(AH11)=DAY($BB$34),1,IF(DAY(AH11)=DAY($BB$35),1,IF(DAY(AH11)=DAY($BB$36),1,IF(DAY(AH11)=DAY($BB$37),1,IF(DAY(AH11)=DAY($BB$38),1,IF(DAY(AH11)=DAY($BB$39),1,IF(DAY(AH11)=DAY($BB$40),1,IF(DAY(AH11)=DAY($BB$41),1,IF(DAY(AH11)=DAY($BB$42),1,IF(DAY(AH11)=DAY($BB$43),1,IF(DAY(AH11)=DAY($BB$44),1,IF(DAY(AH11)=DAY($BB$45),1,IF(DAY(AH11)=DAY($BB$46),1,IF(DAY(AH11)=DAY($BB$47),1,IF(DAY(AH11)=DAY($BB$48),1,IF(DAY(AH11)=DAY($BB$49),1,IF(DAY(AH11)=DAY($BB$50),1,IF(DAY(AH11)=DAY($BB$51),1,IF(DAY(AH11)=DAY($BB$52),1,IF(DAY(AH11)=DAY($BB$53),1,IF(DAY(AH11)=DAY($BB$54),1,IF(DAY(AH11)=DAY($BB$55),1,IF(DAY(AH11)=DAY($BB$56),1,IF(DAY(AH11)=DAY($BB$57),1,IF(DAY(AH11)=DAY($BB$58),1,IF(DAY(AH11)=DAY($BB$59),1,IF(DAY(AH11)=DAY($BB$60),1,IF(DAY(AH11)=DAY($BB$61),1,IF(DAY(AH11)=DAY($BB$62),1,0)))))))))))))))))))))))))))))))))))))))))))))))))))</f>
        <v/>
      </c>
      <c r="AI129" s="272">
        <f>IF(AI11="","",IF(DAY(AI11)=DAY($BB$13),1,IF(DAY(AI11)=DAY($BB$14),1,IF(DAY(AI11)=DAY($BB$15),1,IF(DAY(AI11)=DAY($BB$16),1,IF(DAY(AI11)=DAY($BB$17),1,IF(DAY(AI11)=DAY($BB$18),1,IF(DAY(AI11)=DAY($BB$19),1,IF(DAY(AI11)=DAY($BB$20),1,IF(DAY(AI11)=DAY($BB$21),1,IF(DAY(AI11)=DAY($BB$22),1,IF(DAY(AI11)=DAY($BB$23),1,IF(DAY(AI11)=DAY($BB$24),1,IF(DAY(AI11)=DAY($BB$25),1,IF(DAY(AI11)=DAY($BB$26),1,IF(DAY(AI11)=DAY($BB$27),1,IF(DAY(AI11)=DAY($BB$28),1,IF(DAY(AI11)=DAY($BB$29),1,IF(DAY(AI11)=DAY($BB$30),1,IF(DAY(AI11)=DAY($BB$31),1,IF(DAY(AI11)=DAY($BB$32),1,IF(DAY(AI11)=DAY($BB$33),1,IF(DAY(AI11)=DAY($BB$34),1,IF(DAY(AI11)=DAY($BB$35),1,IF(DAY(AI11)=DAY($BB$36),1,IF(DAY(AI11)=DAY($BB$37),1,IF(DAY(AI11)=DAY($BB$38),1,IF(DAY(AI11)=DAY($BB$39),1,IF(DAY(AI11)=DAY($BB$40),1,IF(DAY(AI11)=DAY($BB$41),1,IF(DAY(AI11)=DAY($BB$42),1,IF(DAY(AI11)=DAY($BB$43),1,IF(DAY(AI11)=DAY($BB$44),1,IF(DAY(AI11)=DAY($BB$45),1,IF(DAY(AI11)=DAY($BB$46),1,IF(DAY(AI11)=DAY($BB$47),1,IF(DAY(AI11)=DAY($BB$48),1,IF(DAY(AI11)=DAY($BB$49),1,IF(DAY(AI11)=DAY($BB$50),1,IF(DAY(AI11)=DAY($BB$51),1,IF(DAY(AI11)=DAY($BB$52),1,IF(DAY(AI11)=DAY($BB$53),1,IF(DAY(AI11)=DAY($BB$54),1,IF(DAY(AI11)=DAY($BB$55),1,IF(DAY(AI11)=DAY($BB$56),1,IF(DAY(AI11)=DAY($BB$57),1,IF(DAY(AI11)=DAY($BB$58),1,IF(DAY(AI11)=DAY($BB$59),1,IF(DAY(AI11)=DAY($BB$60),1,IF(DAY(AI11)=DAY($BB$61),1,IF(DAY(AI11)=DAY($BB$62),1,0)))))))))))))))))))))))))))))))))))))))))))))))))))</f>
        <v/>
      </c>
      <c r="AJ129" s="272">
        <f>IF(AJ11="","",IF(DAY(AJ11)=DAY($BB$13),1,IF(DAY(AJ11)=DAY($BB$14),1,IF(DAY(AJ11)=DAY($BB$15),1,IF(DAY(AJ11)=DAY($BB$16),1,IF(DAY(AJ11)=DAY($BB$17),1,IF(DAY(AJ11)=DAY($BB$18),1,IF(DAY(AJ11)=DAY($BB$19),1,IF(DAY(AJ11)=DAY($BB$20),1,IF(DAY(AJ11)=DAY($BB$21),1,IF(DAY(AJ11)=DAY($BB$22),1,IF(DAY(AJ11)=DAY($BB$23),1,IF(DAY(AJ11)=DAY($BB$24),1,IF(DAY(AJ11)=DAY($BB$25),1,IF(DAY(AJ11)=DAY($BB$26),1,IF(DAY(AJ11)=DAY($BB$27),1,IF(DAY(AJ11)=DAY($BB$28),1,IF(DAY(AJ11)=DAY($BB$29),1,IF(DAY(AJ11)=DAY($BB$30),1,IF(DAY(AJ11)=DAY($BB$31),1,IF(DAY(AJ11)=DAY($BB$32),1,IF(DAY(AJ11)=DAY($BB$33),1,IF(DAY(AJ11)=DAY($BB$34),1,IF(DAY(AJ11)=DAY($BB$35),1,IF(DAY(AJ11)=DAY($BB$36),1,IF(DAY(AJ11)=DAY($BB$37),1,IF(DAY(AJ11)=DAY($BB$38),1,IF(DAY(AJ11)=DAY($BB$39),1,IF(DAY(AJ11)=DAY($BB$40),1,IF(DAY(AJ11)=DAY($BB$41),1,IF(DAY(AJ11)=DAY($BB$42),1,IF(DAY(AJ11)=DAY($BB$43),1,IF(DAY(AJ11)=DAY($BB$44),1,IF(DAY(AJ11)=DAY($BB$45),1,IF(DAY(AJ11)=DAY($BB$46),1,IF(DAY(AJ11)=DAY($BB$47),1,IF(DAY(AJ11)=DAY($BB$48),1,IF(DAY(AJ11)=DAY($BB$49),1,IF(DAY(AJ11)=DAY($BB$50),1,IF(DAY(AJ11)=DAY($BB$51),1,IF(DAY(AJ11)=DAY($BB$52),1,IF(DAY(AJ11)=DAY($BB$53),1,IF(DAY(AJ11)=DAY($BB$54),1,IF(DAY(AJ11)=DAY($BB$55),1,IF(DAY(AJ11)=DAY($BB$56),1,IF(DAY(AJ11)=DAY($BB$57),1,IF(DAY(AJ11)=DAY($BB$58),1,IF(DAY(AJ11)=DAY($BB$59),1,IF(DAY(AJ11)=DAY($BB$60),1,IF(DAY(AJ11)=DAY($BB$61),1,IF(DAY(AJ11)=DAY($BB$62),1,0)))))))))))))))))))))))))))))))))))))))))))))))))))</f>
        <v/>
      </c>
      <c r="AK129" s="272">
        <f>IF(AK11="","",IF(DAY(AK11)=DAY($BB$13),1,IF(DAY(AK11)=DAY($BB$14),1,IF(DAY(AK11)=DAY($BB$15),1,IF(DAY(AK11)=DAY($BB$16),1,IF(DAY(AK11)=DAY($BB$17),1,IF(DAY(AK11)=DAY($BB$18),1,IF(DAY(AK11)=DAY($BB$19),1,IF(DAY(AK11)=DAY($BB$20),1,IF(DAY(AK11)=DAY($BB$21),1,IF(DAY(AK11)=DAY($BB$22),1,IF(DAY(AK11)=DAY($BB$23),1,IF(DAY(AK11)=DAY($BB$24),1,IF(DAY(AK11)=DAY($BB$25),1,IF(DAY(AK11)=DAY($BB$26),1,IF(DAY(AK11)=DAY($BB$27),1,IF(DAY(AK11)=DAY($BB$28),1,IF(DAY(AK11)=DAY($BB$29),1,IF(DAY(AK11)=DAY($BB$30),1,IF(DAY(AK11)=DAY($BB$31),1,IF(DAY(AK11)=DAY($BB$32),1,IF(DAY(AK11)=DAY($BB$33),1,IF(DAY(AK11)=DAY($BB$34),1,IF(DAY(AK11)=DAY($BB$35),1,IF(DAY(AK11)=DAY($BB$36),1,IF(DAY(AK11)=DAY($BB$37),1,IF(DAY(AK11)=DAY($BB$38),1,IF(DAY(AK11)=DAY($BB$39),1,IF(DAY(AK11)=DAY($BB$40),1,IF(DAY(AK11)=DAY($BB$41),1,IF(DAY(AK11)=DAY($BB$42),1,IF(DAY(AK11)=DAY($BB$43),1,IF(DAY(AK11)=DAY($BB$44),1,IF(DAY(AK11)=DAY($BB$45),1,IF(DAY(AK11)=DAY($BB$46),1,IF(DAY(AK11)=DAY($BB$47),1,IF(DAY(AK11)=DAY($BB$48),1,IF(DAY(AK11)=DAY($BB$49),1,IF(DAY(AK11)=DAY($BB$50),1,IF(DAY(AK11)=DAY($BB$51),1,IF(DAY(AK11)=DAY($BB$52),1,IF(DAY(AK11)=DAY($BB$53),1,IF(DAY(AK11)=DAY($BB$54),1,IF(DAY(AK11)=DAY($BB$55),1,IF(DAY(AK11)=DAY($BB$56),1,IF(DAY(AK11)=DAY($BB$57),1,IF(DAY(AK11)=DAY($BB$58),1,IF(DAY(AK11)=DAY($BB$59),1,IF(DAY(AK11)=DAY($BB$60),1,IF(DAY(AK11)=DAY($BB$61),1,IF(DAY(AK11)=DAY($BB$62),1,0)))))))))))))))))))))))))))))))))))))))))))))))))))</f>
        <v/>
      </c>
      <c r="AL129" s="271">
        <f>IF(AL11="","",IF(DAY(AL11)=DAY($BB$13),1,IF(DAY(AL11)=DAY($BB$14),1,IF(DAY(AL11)=DAY($BB$15),1,IF(DAY(AL11)=DAY($BB$16),1,IF(DAY(AL11)=DAY($BB$17),1,IF(DAY(AL11)=DAY($BB$18),1,IF(DAY(AL11)=DAY($BB$19),1,IF(DAY(AL11)=DAY($BB$20),1,IF(DAY(AL11)=DAY($BB$21),1,IF(DAY(AL11)=DAY($BB$22),1,IF(DAY(AL11)=DAY($BB$23),1,IF(DAY(AL11)=DAY($BB$24),1,IF(DAY(AL11)=DAY($BB$25),1,IF(DAY(AL11)=DAY($BB$26),1,IF(DAY(AL11)=DAY($BB$27),1,IF(DAY(AL11)=DAY($BB$28),1,IF(DAY(AL11)=DAY($BB$29),1,IF(DAY(AL11)=DAY($BB$30),1,IF(DAY(AL11)=DAY($BB$31),1,IF(DAY(AL11)=DAY($BB$32),1,IF(DAY(AL11)=DAY($BB$33),1,IF(DAY(AL11)=DAY($BB$34),1,IF(DAY(AL11)=DAY($BB$35),1,IF(DAY(AL11)=DAY($BB$36),1,IF(DAY(AL11)=DAY($BB$37),1,IF(DAY(AL11)=DAY($BB$38),1,IF(DAY(AL11)=DAY($BB$39),1,IF(DAY(AL11)=DAY($BB$40),1,IF(DAY(AL11)=DAY($BB$41),1,IF(DAY(AL11)=DAY($BB$42),1,IF(DAY(AL11)=DAY($BB$43),1,IF(DAY(AL11)=DAY($BB$44),1,IF(DAY(AL11)=DAY($BB$45),1,IF(DAY(AL11)=DAY($BB$46),1,IF(DAY(AL11)=DAY($BB$47),1,IF(DAY(AL11)=DAY($BB$48),1,IF(DAY(AL11)=DAY($BB$49),1,IF(DAY(AL11)=DAY($BB$50),1,IF(DAY(AL11)=DAY($BB$51),1,IF(DAY(AL11)=DAY($BB$52),1,IF(DAY(AL11)=DAY($BB$53),1,IF(DAY(AL11)=DAY($BB$54),1,IF(DAY(AL11)=DAY($BB$55),1,IF(DAY(AL11)=DAY($BB$56),1,IF(DAY(AL11)=DAY($BB$57),1,IF(DAY(AL11)=DAY($BB$58),1,IF(DAY(AL11)=DAY($BB$59),1,IF(DAY(AL11)=DAY($BB$60),1,IF(DAY(AL11)=DAY($BB$61),1,IF(DAY(AL11)=DAY($BB$62),1,0)))))))))))))))))))))))))))))))))))))))))))))))))))</f>
        <v/>
      </c>
      <c r="AM129" s="271">
        <f>IF(AM11="","",IF(DAY(AM11)=DAY($BB$13),1,IF(DAY(AM11)=DAY($BB$14),1,IF(DAY(AM11)=DAY($BB$15),1,IF(DAY(AM11)=DAY($BB$16),1,IF(DAY(AM11)=DAY($BB$17),1,IF(DAY(AM11)=DAY($BB$18),1,IF(DAY(AM11)=DAY($BB$19),1,IF(DAY(AM11)=DAY($BB$20),1,IF(DAY(AM11)=DAY($BB$21),1,IF(DAY(AM11)=DAY($BB$22),1,IF(DAY(AM11)=DAY($BB$23),1,IF(DAY(AM11)=DAY($BB$24),1,IF(DAY(AM11)=DAY($BB$25),1,IF(DAY(AM11)=DAY($BB$26),1,IF(DAY(AM11)=DAY($BB$27),1,IF(DAY(AM11)=DAY($BB$28),1,IF(DAY(AM11)=DAY($BB$29),1,IF(DAY(AM11)=DAY($BB$30),1,IF(DAY(AM11)=DAY($BB$31),1,IF(DAY(AM11)=DAY($BB$32),1,IF(DAY(AM11)=DAY($BB$33),1,IF(DAY(AM11)=DAY($BB$34),1,IF(DAY(AM11)=DAY($BB$35),1,IF(DAY(AM11)=DAY($BB$36),1,IF(DAY(AM11)=DAY($BB$37),1,IF(DAY(AM11)=DAY($BB$38),1,IF(DAY(AM11)=DAY($BB$39),1,IF(DAY(AM11)=DAY($BB$40),1,IF(DAY(AM11)=DAY($BB$41),1,IF(DAY(AM11)=DAY($BB$42),1,IF(DAY(AM11)=DAY($BB$43),1,IF(DAY(AM11)=DAY($BB$44),1,IF(DAY(AM11)=DAY($BB$45),1,IF(DAY(AM11)=DAY($BB$46),1,IF(DAY(AM11)=DAY($BB$47),1,IF(DAY(AM11)=DAY($BB$48),1,IF(DAY(AM11)=DAY($BB$49),1,IF(DAY(AM11)=DAY($BB$50),1,IF(DAY(AM11)=DAY($BB$51),1,IF(DAY(AM11)=DAY($BB$52),1,IF(DAY(AM11)=DAY($BB$53),1,IF(DAY(AM11)=DAY($BB$54),1,IF(DAY(AM11)=DAY($BB$55),1,IF(DAY(AM11)=DAY($BB$56),1,IF(DAY(AM11)=DAY($BB$57),1,IF(DAY(AM11)=DAY($BB$58),1,IF(DAY(AM11)=DAY($BB$59),1,IF(DAY(AM11)=DAY($BB$60),1,IF(DAY(AM11)=DAY($BB$61),1,IF(DAY(AM11)=DAY($BB$62),1,0)))))))))))))))))))))))))))))))))))))))))))))))))))</f>
        <v/>
      </c>
      <c r="AN129" s="272">
        <f>IF(AN11="","",IF(DAY(AN11)=DAY($BB$13),1,IF(DAY(AN11)=DAY($BB$14),1,IF(DAY(AN11)=DAY($BB$15),1,IF(DAY(AN11)=DAY($BB$16),1,IF(DAY(AN11)=DAY($BB$17),1,IF(DAY(AN11)=DAY($BB$18),1,IF(DAY(AN11)=DAY($BB$19),1,IF(DAY(AN11)=DAY($BB$20),1,IF(DAY(AN11)=DAY($BB$21),1,IF(DAY(AN11)=DAY($BB$22),1,IF(DAY(AN11)=DAY($BB$23),1,IF(DAY(AN11)=DAY($BB$24),1,IF(DAY(AN11)=DAY($BB$25),1,IF(DAY(AN11)=DAY($BB$26),1,IF(DAY(AN11)=DAY($BB$27),1,IF(DAY(AN11)=DAY($BB$28),1,IF(DAY(AN11)=DAY($BB$29),1,IF(DAY(AN11)=DAY($BB$30),1,IF(DAY(AN11)=DAY($BB$31),1,IF(DAY(AN11)=DAY($BB$32),1,IF(DAY(AN11)=DAY($BB$33),1,IF(DAY(AN11)=DAY($BB$34),1,IF(DAY(AN11)=DAY($BB$35),1,IF(DAY(AN11)=DAY($BB$36),1,IF(DAY(AN11)=DAY($BB$37),1,IF(DAY(AN11)=DAY($BB$38),1,IF(DAY(AN11)=DAY($BB$39),1,IF(DAY(AN11)=DAY($BB$40),1,IF(DAY(AN11)=DAY($BB$41),1,IF(DAY(AN11)=DAY($BB$42),1,IF(DAY(AN11)=DAY($BB$43),1,IF(DAY(AN11)=DAY($BB$44),1,IF(DAY(AN11)=DAY($BB$45),1,IF(DAY(AN11)=DAY($BB$46),1,IF(DAY(AN11)=DAY($BB$47),1,IF(DAY(AN11)=DAY($BB$48),1,IF(DAY(AN11)=DAY($BB$49),1,IF(DAY(AN11)=DAY($BB$50),1,IF(DAY(AN11)=DAY($BB$51),1,IF(DAY(AN11)=DAY($BB$52),1,IF(DAY(AN11)=DAY($BB$53),1,IF(DAY(AN11)=DAY($BB$54),1,IF(DAY(AN11)=DAY($BB$55),1,IF(DAY(AN11)=DAY($BB$56),1,IF(DAY(AN11)=DAY($BB$57),1,IF(DAY(AN11)=DAY($BB$58),1,IF(DAY(AN11)=DAY($BB$59),1,IF(DAY(AN11)=DAY($BB$60),1,IF(DAY(AN11)=DAY($BB$61),1,IF(DAY(AN11)=DAY($BB$62)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N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R135" s="274">
        <f>SUM(E135:I135)</f>
        <v/>
      </c>
      <c r="AS135" s="274">
        <f>SUM(F135:I135,L135)</f>
        <v/>
      </c>
      <c r="AT135" s="274">
        <f>SUM(G135:I135,L135:M135)</f>
        <v/>
      </c>
      <c r="AU135" s="274">
        <f>SUM(H135:I135,L135:N135)</f>
        <v/>
      </c>
      <c r="AV135" s="274">
        <f>SUM(I135,L135:O135)</f>
        <v/>
      </c>
      <c r="AW135" s="274">
        <f>SUM(L135:P135)</f>
        <v/>
      </c>
      <c r="AX135" s="274">
        <f>SUM(M135:P135,S135)</f>
        <v/>
      </c>
      <c r="AY135" s="274">
        <f>SUM(N135:P135,S135:T135)</f>
        <v/>
      </c>
      <c r="AZ135" s="274">
        <f>SUM(O135:P135,S135:U135)</f>
        <v/>
      </c>
      <c r="BA135" s="274">
        <f>SUM(P135,S135:V135)</f>
        <v/>
      </c>
      <c r="BB135" s="274">
        <f>SUM(S135:W135)</f>
        <v/>
      </c>
      <c r="BC135" s="274">
        <f>SUM(T135:W135,Z135)</f>
        <v/>
      </c>
      <c r="BD135" s="274">
        <f>SUM(U135:W135,Z135:AA135)</f>
        <v/>
      </c>
      <c r="BE135" s="274">
        <f>SUM(V135:W135,Z135:AB135)</f>
        <v/>
      </c>
      <c r="BF135" s="274">
        <f>SUM(W135,Z135:AC135)</f>
        <v/>
      </c>
      <c r="BG135" s="274">
        <f>SUM(Z135:AD135)</f>
        <v/>
      </c>
      <c r="BH135" s="274">
        <f>SUM(AA135:AD135,AG135)</f>
        <v/>
      </c>
      <c r="BI135" s="274">
        <f>SUM(AB135:AD135,AG135:AH135)</f>
        <v/>
      </c>
      <c r="BJ135" s="274">
        <f>SUM(AC135:AD135,AG135:AI135)</f>
        <v/>
      </c>
      <c r="BK135" s="274">
        <f>SUM(AD135,AG135:AJ135)</f>
        <v/>
      </c>
      <c r="BL135" s="274">
        <f>SUM(AG135:AK135)</f>
        <v/>
      </c>
      <c r="BM135" s="274">
        <f>SUM(AH135:AK135,AN135)</f>
        <v/>
      </c>
      <c r="BN135" s="272">
        <f>COUNTIF(AR135:BM135,5)</f>
        <v/>
      </c>
      <c r="BO135" s="274">
        <f>IF(BN135=0,0,1)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R136" s="274">
        <f>SUM(E136:I136)</f>
        <v/>
      </c>
      <c r="AS136" s="274">
        <f>SUM(F136:I136,L136)</f>
        <v/>
      </c>
      <c r="AT136" s="274">
        <f>SUM(G136:I136,L136:M136)</f>
        <v/>
      </c>
      <c r="AU136" s="274">
        <f>SUM(H136:I136,L136:N136)</f>
        <v/>
      </c>
      <c r="AV136" s="274">
        <f>SUM(I136,L136:O136)</f>
        <v/>
      </c>
      <c r="AW136" s="274">
        <f>SUM(L136:P136)</f>
        <v/>
      </c>
      <c r="AX136" s="274">
        <f>SUM(M136:P136,S136)</f>
        <v/>
      </c>
      <c r="AY136" s="274">
        <f>SUM(N136:P136,S136:T136)</f>
        <v/>
      </c>
      <c r="AZ136" s="274">
        <f>SUM(O136:P136,S136:U136)</f>
        <v/>
      </c>
      <c r="BA136" s="274">
        <f>SUM(P136,S136:V136)</f>
        <v/>
      </c>
      <c r="BB136" s="274">
        <f>SUM(S136:W136)</f>
        <v/>
      </c>
      <c r="BC136" s="274">
        <f>SUM(T136:W136,Z136)</f>
        <v/>
      </c>
      <c r="BD136" s="274">
        <f>SUM(U136:W136,Z136:AA136)</f>
        <v/>
      </c>
      <c r="BE136" s="274">
        <f>SUM(V136:W136,Z136:AB136)</f>
        <v/>
      </c>
      <c r="BF136" s="274">
        <f>SUM(W136,Z136:AC136)</f>
        <v/>
      </c>
      <c r="BG136" s="274">
        <f>SUM(Z136:AD136)</f>
        <v/>
      </c>
      <c r="BH136" s="274">
        <f>SUM(AA136:AD136,AG136)</f>
        <v/>
      </c>
      <c r="BI136" s="274">
        <f>SUM(AB136:AD136,AG136:AH136)</f>
        <v/>
      </c>
      <c r="BJ136" s="274">
        <f>SUM(AC136:AD136,AG136:AI136)</f>
        <v/>
      </c>
      <c r="BK136" s="274">
        <f>SUM(AD136,AG136:AJ136)</f>
        <v/>
      </c>
      <c r="BL136" s="274">
        <f>SUM(AG136:AK136)</f>
        <v/>
      </c>
      <c r="BM136" s="274">
        <f>SUM(AH136:AK136,AN136)</f>
        <v/>
      </c>
      <c r="BN136" s="272">
        <f>COUNTIF(AR136:BM136,5)</f>
        <v/>
      </c>
      <c r="BO136" s="274">
        <f>IF(BN136=0,0,1)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R137" s="274">
        <f>SUM(E137:I137)</f>
        <v/>
      </c>
      <c r="AS137" s="274">
        <f>SUM(F137:I137,L137)</f>
        <v/>
      </c>
      <c r="AT137" s="274">
        <f>SUM(G137:I137,L137:M137)</f>
        <v/>
      </c>
      <c r="AU137" s="274">
        <f>SUM(H137:I137,L137:N137)</f>
        <v/>
      </c>
      <c r="AV137" s="274">
        <f>SUM(I137,L137:O137)</f>
        <v/>
      </c>
      <c r="AW137" s="274">
        <f>SUM(L137:P137)</f>
        <v/>
      </c>
      <c r="AX137" s="274">
        <f>SUM(M137:P137,S137)</f>
        <v/>
      </c>
      <c r="AY137" s="274">
        <f>SUM(N137:P137,S137:T137)</f>
        <v/>
      </c>
      <c r="AZ137" s="274">
        <f>SUM(O137:P137,S137:U137)</f>
        <v/>
      </c>
      <c r="BA137" s="274">
        <f>SUM(P137,S137:V137)</f>
        <v/>
      </c>
      <c r="BB137" s="274">
        <f>SUM(S137:W137)</f>
        <v/>
      </c>
      <c r="BC137" s="274">
        <f>SUM(T137:W137,Z137)</f>
        <v/>
      </c>
      <c r="BD137" s="274">
        <f>SUM(U137:W137,Z137:AA137)</f>
        <v/>
      </c>
      <c r="BE137" s="274">
        <f>SUM(V137:W137,Z137:AB137)</f>
        <v/>
      </c>
      <c r="BF137" s="274">
        <f>SUM(W137,Z137:AC137)</f>
        <v/>
      </c>
      <c r="BG137" s="274">
        <f>SUM(Z137:AD137)</f>
        <v/>
      </c>
      <c r="BH137" s="274">
        <f>SUM(AA137:AD137,AG137)</f>
        <v/>
      </c>
      <c r="BI137" s="274">
        <f>SUM(AB137:AD137,AG137:AH137)</f>
        <v/>
      </c>
      <c r="BJ137" s="274">
        <f>SUM(AC137:AD137,AG137:AI137)</f>
        <v/>
      </c>
      <c r="BK137" s="274">
        <f>SUM(AD137,AG137:AJ137)</f>
        <v/>
      </c>
      <c r="BL137" s="274">
        <f>SUM(AG137:AK137)</f>
        <v/>
      </c>
      <c r="BM137" s="274">
        <f>SUM(AH137:AK137,AN137)</f>
        <v/>
      </c>
      <c r="BN137" s="272">
        <f>COUNTIF(AR137:BM137,5)</f>
        <v/>
      </c>
      <c r="BO137" s="274">
        <f>IF(BN137=0,0,1)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R138" s="274">
        <f>SUM(E138:I138)</f>
        <v/>
      </c>
      <c r="AS138" s="274">
        <f>SUM(F138:I138,L138)</f>
        <v/>
      </c>
      <c r="AT138" s="274">
        <f>SUM(G138:I138,L138:M138)</f>
        <v/>
      </c>
      <c r="AU138" s="274">
        <f>SUM(H138:I138,L138:N138)</f>
        <v/>
      </c>
      <c r="AV138" s="274">
        <f>SUM(I138,L138:O138)</f>
        <v/>
      </c>
      <c r="AW138" s="274">
        <f>SUM(L138:P138)</f>
        <v/>
      </c>
      <c r="AX138" s="274">
        <f>SUM(M138:P138,S138)</f>
        <v/>
      </c>
      <c r="AY138" s="274">
        <f>SUM(N138:P138,S138:T138)</f>
        <v/>
      </c>
      <c r="AZ138" s="274">
        <f>SUM(O138:P138,S138:U138)</f>
        <v/>
      </c>
      <c r="BA138" s="274">
        <f>SUM(P138,S138:V138)</f>
        <v/>
      </c>
      <c r="BB138" s="274">
        <f>SUM(S138:W138)</f>
        <v/>
      </c>
      <c r="BC138" s="274">
        <f>SUM(T138:W138,Z138)</f>
        <v/>
      </c>
      <c r="BD138" s="274">
        <f>SUM(U138:W138,Z138:AA138)</f>
        <v/>
      </c>
      <c r="BE138" s="274">
        <f>SUM(V138:W138,Z138:AB138)</f>
        <v/>
      </c>
      <c r="BF138" s="274">
        <f>SUM(W138,Z138:AC138)</f>
        <v/>
      </c>
      <c r="BG138" s="274">
        <f>SUM(Z138:AD138)</f>
        <v/>
      </c>
      <c r="BH138" s="274">
        <f>SUM(AA138:AD138,AG138)</f>
        <v/>
      </c>
      <c r="BI138" s="274">
        <f>SUM(AB138:AD138,AG138:AH138)</f>
        <v/>
      </c>
      <c r="BJ138" s="274">
        <f>SUM(AC138:AD138,AG138:AI138)</f>
        <v/>
      </c>
      <c r="BK138" s="274">
        <f>SUM(AD138,AG138:AJ138)</f>
        <v/>
      </c>
      <c r="BL138" s="274">
        <f>SUM(AG138:AK138)</f>
        <v/>
      </c>
      <c r="BM138" s="274">
        <f>SUM(AH138:AK138,AN138)</f>
        <v/>
      </c>
      <c r="BN138" s="272">
        <f>COUNTIF(AR138:BM138,5)</f>
        <v/>
      </c>
      <c r="BO138" s="274">
        <f>IF(BN138=0,0,1)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R139" s="274">
        <f>SUM(E139:I139)</f>
        <v/>
      </c>
      <c r="AS139" s="274">
        <f>SUM(F139:I139,L139)</f>
        <v/>
      </c>
      <c r="AT139" s="274">
        <f>SUM(G139:I139,L139:M139)</f>
        <v/>
      </c>
      <c r="AU139" s="274">
        <f>SUM(H139:I139,L139:N139)</f>
        <v/>
      </c>
      <c r="AV139" s="274">
        <f>SUM(I139,L139:O139)</f>
        <v/>
      </c>
      <c r="AW139" s="274">
        <f>SUM(L139:P139)</f>
        <v/>
      </c>
      <c r="AX139" s="274">
        <f>SUM(M139:P139,S139)</f>
        <v/>
      </c>
      <c r="AY139" s="274">
        <f>SUM(N139:P139,S139:T139)</f>
        <v/>
      </c>
      <c r="AZ139" s="274">
        <f>SUM(O139:P139,S139:U139)</f>
        <v/>
      </c>
      <c r="BA139" s="274">
        <f>SUM(P139,S139:V139)</f>
        <v/>
      </c>
      <c r="BB139" s="274">
        <f>SUM(S139:W139)</f>
        <v/>
      </c>
      <c r="BC139" s="274">
        <f>SUM(T139:W139,Z139)</f>
        <v/>
      </c>
      <c r="BD139" s="274">
        <f>SUM(U139:W139,Z139:AA139)</f>
        <v/>
      </c>
      <c r="BE139" s="274">
        <f>SUM(V139:W139,Z139:AB139)</f>
        <v/>
      </c>
      <c r="BF139" s="274">
        <f>SUM(W139,Z139:AC139)</f>
        <v/>
      </c>
      <c r="BG139" s="274">
        <f>SUM(Z139:AD139)</f>
        <v/>
      </c>
      <c r="BH139" s="274">
        <f>SUM(AA139:AD139,AG139)</f>
        <v/>
      </c>
      <c r="BI139" s="274">
        <f>SUM(AB139:AD139,AG139:AH139)</f>
        <v/>
      </c>
      <c r="BJ139" s="274">
        <f>SUM(AC139:AD139,AG139:AI139)</f>
        <v/>
      </c>
      <c r="BK139" s="274">
        <f>SUM(AD139,AG139:AJ139)</f>
        <v/>
      </c>
      <c r="BL139" s="274">
        <f>SUM(AG139:AK139)</f>
        <v/>
      </c>
      <c r="BM139" s="274">
        <f>SUM(AH139:AK139,AN139)</f>
        <v/>
      </c>
      <c r="BN139" s="272">
        <f>COUNTIF(AR139:BM139,5)</f>
        <v/>
      </c>
      <c r="BO139" s="274">
        <f>IF(BN139=0,0,1)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R140" s="274">
        <f>SUM(E140:I140)</f>
        <v/>
      </c>
      <c r="AS140" s="274">
        <f>SUM(F140:I140,L140)</f>
        <v/>
      </c>
      <c r="AT140" s="274">
        <f>SUM(G140:I140,L140:M140)</f>
        <v/>
      </c>
      <c r="AU140" s="274">
        <f>SUM(H140:I140,L140:N140)</f>
        <v/>
      </c>
      <c r="AV140" s="274">
        <f>SUM(I140,L140:O140)</f>
        <v/>
      </c>
      <c r="AW140" s="274">
        <f>SUM(L140:P140)</f>
        <v/>
      </c>
      <c r="AX140" s="274">
        <f>SUM(M140:P140,S140)</f>
        <v/>
      </c>
      <c r="AY140" s="274">
        <f>SUM(N140:P140,S140:T140)</f>
        <v/>
      </c>
      <c r="AZ140" s="274">
        <f>SUM(O140:P140,S140:U140)</f>
        <v/>
      </c>
      <c r="BA140" s="274">
        <f>SUM(P140,S140:V140)</f>
        <v/>
      </c>
      <c r="BB140" s="274">
        <f>SUM(S140:W140)</f>
        <v/>
      </c>
      <c r="BC140" s="274">
        <f>SUM(T140:W140,Z140)</f>
        <v/>
      </c>
      <c r="BD140" s="274">
        <f>SUM(U140:W140,Z140:AA140)</f>
        <v/>
      </c>
      <c r="BE140" s="274">
        <f>SUM(V140:W140,Z140:AB140)</f>
        <v/>
      </c>
      <c r="BF140" s="274">
        <f>SUM(W140,Z140:AC140)</f>
        <v/>
      </c>
      <c r="BG140" s="274">
        <f>SUM(Z140:AD140)</f>
        <v/>
      </c>
      <c r="BH140" s="274">
        <f>SUM(AA140:AD140,AG140)</f>
        <v/>
      </c>
      <c r="BI140" s="274">
        <f>SUM(AB140:AD140,AG140:AH140)</f>
        <v/>
      </c>
      <c r="BJ140" s="274">
        <f>SUM(AC140:AD140,AG140:AI140)</f>
        <v/>
      </c>
      <c r="BK140" s="274">
        <f>SUM(AD140,AG140:AJ140)</f>
        <v/>
      </c>
      <c r="BL140" s="274">
        <f>SUM(AG140:AK140)</f>
        <v/>
      </c>
      <c r="BM140" s="274">
        <f>SUM(AH140:AK140,AN140)</f>
        <v/>
      </c>
      <c r="BN140" s="272">
        <f>COUNTIF(AR140:BM140,5)</f>
        <v/>
      </c>
      <c r="BO140" s="274">
        <f>IF(BN140=0,0,1)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R141" s="274">
        <f>SUM(E141:I141)</f>
        <v/>
      </c>
      <c r="AS141" s="274">
        <f>SUM(F141:I141,L141)</f>
        <v/>
      </c>
      <c r="AT141" s="274">
        <f>SUM(G141:I141,L141:M141)</f>
        <v/>
      </c>
      <c r="AU141" s="274">
        <f>SUM(H141:I141,L141:N141)</f>
        <v/>
      </c>
      <c r="AV141" s="274">
        <f>SUM(I141,L141:O141)</f>
        <v/>
      </c>
      <c r="AW141" s="274">
        <f>SUM(L141:P141)</f>
        <v/>
      </c>
      <c r="AX141" s="274">
        <f>SUM(M141:P141,S141)</f>
        <v/>
      </c>
      <c r="AY141" s="274">
        <f>SUM(N141:P141,S141:T141)</f>
        <v/>
      </c>
      <c r="AZ141" s="274">
        <f>SUM(O141:P141,S141:U141)</f>
        <v/>
      </c>
      <c r="BA141" s="274">
        <f>SUM(P141,S141:V141)</f>
        <v/>
      </c>
      <c r="BB141" s="274">
        <f>SUM(S141:W141)</f>
        <v/>
      </c>
      <c r="BC141" s="274">
        <f>SUM(T141:W141,Z141)</f>
        <v/>
      </c>
      <c r="BD141" s="274">
        <f>SUM(U141:W141,Z141:AA141)</f>
        <v/>
      </c>
      <c r="BE141" s="274">
        <f>SUM(V141:W141,Z141:AB141)</f>
        <v/>
      </c>
      <c r="BF141" s="274">
        <f>SUM(W141,Z141:AC141)</f>
        <v/>
      </c>
      <c r="BG141" s="274">
        <f>SUM(Z141:AD141)</f>
        <v/>
      </c>
      <c r="BH141" s="274">
        <f>SUM(AA141:AD141,AG141)</f>
        <v/>
      </c>
      <c r="BI141" s="274">
        <f>SUM(AB141:AD141,AG141:AH141)</f>
        <v/>
      </c>
      <c r="BJ141" s="274">
        <f>SUM(AC141:AD141,AG141:AI141)</f>
        <v/>
      </c>
      <c r="BK141" s="274">
        <f>SUM(AD141,AG141:AJ141)</f>
        <v/>
      </c>
      <c r="BL141" s="274">
        <f>SUM(AG141:AK141)</f>
        <v/>
      </c>
      <c r="BM141" s="274">
        <f>SUM(AH141:AK141,AN141)</f>
        <v/>
      </c>
      <c r="BN141" s="272">
        <f>COUNTIF(AR141:BM141,5)</f>
        <v/>
      </c>
      <c r="BO141" s="274">
        <f>IF(BN141=0,0,1)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R142" s="274">
        <f>SUM(E142:I142)</f>
        <v/>
      </c>
      <c r="AS142" s="274">
        <f>SUM(F142:I142,L142)</f>
        <v/>
      </c>
      <c r="AT142" s="274">
        <f>SUM(G142:I142,L142:M142)</f>
        <v/>
      </c>
      <c r="AU142" s="274">
        <f>SUM(H142:I142,L142:N142)</f>
        <v/>
      </c>
      <c r="AV142" s="274">
        <f>SUM(I142,L142:O142)</f>
        <v/>
      </c>
      <c r="AW142" s="274">
        <f>SUM(L142:P142)</f>
        <v/>
      </c>
      <c r="AX142" s="274">
        <f>SUM(M142:P142,S142)</f>
        <v/>
      </c>
      <c r="AY142" s="274">
        <f>SUM(N142:P142,S142:T142)</f>
        <v/>
      </c>
      <c r="AZ142" s="274">
        <f>SUM(O142:P142,S142:U142)</f>
        <v/>
      </c>
      <c r="BA142" s="274">
        <f>SUM(P142,S142:V142)</f>
        <v/>
      </c>
      <c r="BB142" s="274">
        <f>SUM(S142:W142)</f>
        <v/>
      </c>
      <c r="BC142" s="274">
        <f>SUM(T142:W142,Z142)</f>
        <v/>
      </c>
      <c r="BD142" s="274">
        <f>SUM(U142:W142,Z142:AA142)</f>
        <v/>
      </c>
      <c r="BE142" s="274">
        <f>SUM(V142:W142,Z142:AB142)</f>
        <v/>
      </c>
      <c r="BF142" s="274">
        <f>SUM(W142,Z142:AC142)</f>
        <v/>
      </c>
      <c r="BG142" s="274">
        <f>SUM(Z142:AD142)</f>
        <v/>
      </c>
      <c r="BH142" s="274">
        <f>SUM(AA142:AD142,AG142)</f>
        <v/>
      </c>
      <c r="BI142" s="274">
        <f>SUM(AB142:AD142,AG142:AH142)</f>
        <v/>
      </c>
      <c r="BJ142" s="274">
        <f>SUM(AC142:AD142,AG142:AI142)</f>
        <v/>
      </c>
      <c r="BK142" s="274">
        <f>SUM(AD142,AG142:AJ142)</f>
        <v/>
      </c>
      <c r="BL142" s="274">
        <f>SUM(AG142:AK142)</f>
        <v/>
      </c>
      <c r="BM142" s="274">
        <f>SUM(AH142:AK142,AN142)</f>
        <v/>
      </c>
      <c r="BN142" s="272">
        <f>COUNTIF(AR142:BM142,5)</f>
        <v/>
      </c>
      <c r="BO142" s="274">
        <f>IF(BN142=0,0,1)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R143" s="274">
        <f>SUM(E143:I143)</f>
        <v/>
      </c>
      <c r="AS143" s="274">
        <f>SUM(F143:I143,L143)</f>
        <v/>
      </c>
      <c r="AT143" s="274">
        <f>SUM(G143:I143,L143:M143)</f>
        <v/>
      </c>
      <c r="AU143" s="274">
        <f>SUM(H143:I143,L143:N143)</f>
        <v/>
      </c>
      <c r="AV143" s="274">
        <f>SUM(I143,L143:O143)</f>
        <v/>
      </c>
      <c r="AW143" s="274">
        <f>SUM(L143:P143)</f>
        <v/>
      </c>
      <c r="AX143" s="274">
        <f>SUM(M143:P143,S143)</f>
        <v/>
      </c>
      <c r="AY143" s="274">
        <f>SUM(N143:P143,S143:T143)</f>
        <v/>
      </c>
      <c r="AZ143" s="274">
        <f>SUM(O143:P143,S143:U143)</f>
        <v/>
      </c>
      <c r="BA143" s="274">
        <f>SUM(P143,S143:V143)</f>
        <v/>
      </c>
      <c r="BB143" s="274">
        <f>SUM(S143:W143)</f>
        <v/>
      </c>
      <c r="BC143" s="274">
        <f>SUM(T143:W143,Z143)</f>
        <v/>
      </c>
      <c r="BD143" s="274">
        <f>SUM(U143:W143,Z143:AA143)</f>
        <v/>
      </c>
      <c r="BE143" s="274">
        <f>SUM(V143:W143,Z143:AB143)</f>
        <v/>
      </c>
      <c r="BF143" s="274">
        <f>SUM(W143,Z143:AC143)</f>
        <v/>
      </c>
      <c r="BG143" s="274">
        <f>SUM(Z143:AD143)</f>
        <v/>
      </c>
      <c r="BH143" s="274">
        <f>SUM(AA143:AD143,AG143)</f>
        <v/>
      </c>
      <c r="BI143" s="274">
        <f>SUM(AB143:AD143,AG143:AH143)</f>
        <v/>
      </c>
      <c r="BJ143" s="274">
        <f>SUM(AC143:AD143,AG143:AI143)</f>
        <v/>
      </c>
      <c r="BK143" s="274">
        <f>SUM(AD143,AG143:AJ143)</f>
        <v/>
      </c>
      <c r="BL143" s="274">
        <f>SUM(AG143:AK143)</f>
        <v/>
      </c>
      <c r="BM143" s="274">
        <f>SUM(AH143:AK143,AN143)</f>
        <v/>
      </c>
      <c r="BN143" s="272">
        <f>COUNTIF(AR143:BM143,5)</f>
        <v/>
      </c>
      <c r="BO143" s="274">
        <f>IF(BN143=0,0,1)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R144" s="274">
        <f>SUM(E144:I144)</f>
        <v/>
      </c>
      <c r="AS144" s="274">
        <f>SUM(F144:I144,L144)</f>
        <v/>
      </c>
      <c r="AT144" s="274">
        <f>SUM(G144:I144,L144:M144)</f>
        <v/>
      </c>
      <c r="AU144" s="274">
        <f>SUM(H144:I144,L144:N144)</f>
        <v/>
      </c>
      <c r="AV144" s="274">
        <f>SUM(I144,L144:O144)</f>
        <v/>
      </c>
      <c r="AW144" s="274">
        <f>SUM(L144:P144)</f>
        <v/>
      </c>
      <c r="AX144" s="274">
        <f>SUM(M144:P144,S144)</f>
        <v/>
      </c>
      <c r="AY144" s="274">
        <f>SUM(N144:P144,S144:T144)</f>
        <v/>
      </c>
      <c r="AZ144" s="274">
        <f>SUM(O144:P144,S144:U144)</f>
        <v/>
      </c>
      <c r="BA144" s="274">
        <f>SUM(P144,S144:V144)</f>
        <v/>
      </c>
      <c r="BB144" s="274">
        <f>SUM(S144:W144)</f>
        <v/>
      </c>
      <c r="BC144" s="274">
        <f>SUM(T144:W144,Z144)</f>
        <v/>
      </c>
      <c r="BD144" s="274">
        <f>SUM(U144:W144,Z144:AA144)</f>
        <v/>
      </c>
      <c r="BE144" s="274">
        <f>SUM(V144:W144,Z144:AB144)</f>
        <v/>
      </c>
      <c r="BF144" s="274">
        <f>SUM(W144,Z144:AC144)</f>
        <v/>
      </c>
      <c r="BG144" s="274">
        <f>SUM(Z144:AD144)</f>
        <v/>
      </c>
      <c r="BH144" s="274">
        <f>SUM(AA144:AD144,AG144)</f>
        <v/>
      </c>
      <c r="BI144" s="274">
        <f>SUM(AB144:AD144,AG144:AH144)</f>
        <v/>
      </c>
      <c r="BJ144" s="274">
        <f>SUM(AC144:AD144,AG144:AI144)</f>
        <v/>
      </c>
      <c r="BK144" s="274">
        <f>SUM(AD144,AG144:AJ144)</f>
        <v/>
      </c>
      <c r="BL144" s="274">
        <f>SUM(AG144:AK144)</f>
        <v/>
      </c>
      <c r="BM144" s="274">
        <f>SUM(AH144:AK144,AN144)</f>
        <v/>
      </c>
      <c r="BN144" s="272">
        <f>COUNTIF(AR144:BM144,5)</f>
        <v/>
      </c>
      <c r="BO144" s="274">
        <f>IF(BN144=0,0,1)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R145" s="274">
        <f>SUM(E145:I145)</f>
        <v/>
      </c>
      <c r="AS145" s="274">
        <f>SUM(F145:I145,L145)</f>
        <v/>
      </c>
      <c r="AT145" s="274">
        <f>SUM(G145:I145,L145:M145)</f>
        <v/>
      </c>
      <c r="AU145" s="274">
        <f>SUM(H145:I145,L145:N145)</f>
        <v/>
      </c>
      <c r="AV145" s="274">
        <f>SUM(I145,L145:O145)</f>
        <v/>
      </c>
      <c r="AW145" s="274">
        <f>SUM(L145:P145)</f>
        <v/>
      </c>
      <c r="AX145" s="274">
        <f>SUM(M145:P145,S145)</f>
        <v/>
      </c>
      <c r="AY145" s="274">
        <f>SUM(N145:P145,S145:T145)</f>
        <v/>
      </c>
      <c r="AZ145" s="274">
        <f>SUM(O145:P145,S145:U145)</f>
        <v/>
      </c>
      <c r="BA145" s="274">
        <f>SUM(P145,S145:V145)</f>
        <v/>
      </c>
      <c r="BB145" s="274">
        <f>SUM(S145:W145)</f>
        <v/>
      </c>
      <c r="BC145" s="274">
        <f>SUM(T145:W145,Z145)</f>
        <v/>
      </c>
      <c r="BD145" s="274">
        <f>SUM(U145:W145,Z145:AA145)</f>
        <v/>
      </c>
      <c r="BE145" s="274">
        <f>SUM(V145:W145,Z145:AB145)</f>
        <v/>
      </c>
      <c r="BF145" s="274">
        <f>SUM(W145,Z145:AC145)</f>
        <v/>
      </c>
      <c r="BG145" s="274">
        <f>SUM(Z145:AD145)</f>
        <v/>
      </c>
      <c r="BH145" s="274">
        <f>SUM(AA145:AD145,AG145)</f>
        <v/>
      </c>
      <c r="BI145" s="274">
        <f>SUM(AB145:AD145,AG145:AH145)</f>
        <v/>
      </c>
      <c r="BJ145" s="274">
        <f>SUM(AC145:AD145,AG145:AI145)</f>
        <v/>
      </c>
      <c r="BK145" s="274">
        <f>SUM(AD145,AG145:AJ145)</f>
        <v/>
      </c>
      <c r="BL145" s="274">
        <f>SUM(AG145:AK145)</f>
        <v/>
      </c>
      <c r="BM145" s="274">
        <f>SUM(AH145:AK145,AN145)</f>
        <v/>
      </c>
      <c r="BN145" s="272">
        <f>COUNTIF(AR145:BM145,5)</f>
        <v/>
      </c>
      <c r="BO145" s="274">
        <f>IF(BN145=0,0,1)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R146" s="274">
        <f>SUM(E146:I146)</f>
        <v/>
      </c>
      <c r="AS146" s="274">
        <f>SUM(F146:I146,L146)</f>
        <v/>
      </c>
      <c r="AT146" s="274">
        <f>SUM(G146:I146,L146:M146)</f>
        <v/>
      </c>
      <c r="AU146" s="274">
        <f>SUM(H146:I146,L146:N146)</f>
        <v/>
      </c>
      <c r="AV146" s="274">
        <f>SUM(I146,L146:O146)</f>
        <v/>
      </c>
      <c r="AW146" s="274">
        <f>SUM(L146:P146)</f>
        <v/>
      </c>
      <c r="AX146" s="274">
        <f>SUM(M146:P146,S146)</f>
        <v/>
      </c>
      <c r="AY146" s="274">
        <f>SUM(N146:P146,S146:T146)</f>
        <v/>
      </c>
      <c r="AZ146" s="274">
        <f>SUM(O146:P146,S146:U146)</f>
        <v/>
      </c>
      <c r="BA146" s="274">
        <f>SUM(P146,S146:V146)</f>
        <v/>
      </c>
      <c r="BB146" s="274">
        <f>SUM(S146:W146)</f>
        <v/>
      </c>
      <c r="BC146" s="274">
        <f>SUM(T146:W146,Z146)</f>
        <v/>
      </c>
      <c r="BD146" s="274">
        <f>SUM(U146:W146,Z146:AA146)</f>
        <v/>
      </c>
      <c r="BE146" s="274">
        <f>SUM(V146:W146,Z146:AB146)</f>
        <v/>
      </c>
      <c r="BF146" s="274">
        <f>SUM(W146,Z146:AC146)</f>
        <v/>
      </c>
      <c r="BG146" s="274">
        <f>SUM(Z146:AD146)</f>
        <v/>
      </c>
      <c r="BH146" s="274">
        <f>SUM(AA146:AD146,AG146)</f>
        <v/>
      </c>
      <c r="BI146" s="274">
        <f>SUM(AB146:AD146,AG146:AH146)</f>
        <v/>
      </c>
      <c r="BJ146" s="274">
        <f>SUM(AC146:AD146,AG146:AI146)</f>
        <v/>
      </c>
      <c r="BK146" s="274">
        <f>SUM(AD146,AG146:AJ146)</f>
        <v/>
      </c>
      <c r="BL146" s="274">
        <f>SUM(AG146:AK146)</f>
        <v/>
      </c>
      <c r="BM146" s="274">
        <f>SUM(AH146:AK146,AN146)</f>
        <v/>
      </c>
      <c r="BN146" s="272">
        <f>COUNTIF(AR146:BM146,5)</f>
        <v/>
      </c>
      <c r="BO146" s="274">
        <f>IF(BN146=0,0,1)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R147" s="274">
        <f>SUM(E147:I147)</f>
        <v/>
      </c>
      <c r="AS147" s="274">
        <f>SUM(F147:I147,L147)</f>
        <v/>
      </c>
      <c r="AT147" s="274">
        <f>SUM(G147:I147,L147:M147)</f>
        <v/>
      </c>
      <c r="AU147" s="274">
        <f>SUM(H147:I147,L147:N147)</f>
        <v/>
      </c>
      <c r="AV147" s="274">
        <f>SUM(I147,L147:O147)</f>
        <v/>
      </c>
      <c r="AW147" s="274">
        <f>SUM(L147:P147)</f>
        <v/>
      </c>
      <c r="AX147" s="274">
        <f>SUM(M147:P147,S147)</f>
        <v/>
      </c>
      <c r="AY147" s="274">
        <f>SUM(N147:P147,S147:T147)</f>
        <v/>
      </c>
      <c r="AZ147" s="274">
        <f>SUM(O147:P147,S147:U147)</f>
        <v/>
      </c>
      <c r="BA147" s="274">
        <f>SUM(P147,S147:V147)</f>
        <v/>
      </c>
      <c r="BB147" s="274">
        <f>SUM(S147:W147)</f>
        <v/>
      </c>
      <c r="BC147" s="274">
        <f>SUM(T147:W147,Z147)</f>
        <v/>
      </c>
      <c r="BD147" s="274">
        <f>SUM(U147:W147,Z147:AA147)</f>
        <v/>
      </c>
      <c r="BE147" s="274">
        <f>SUM(V147:W147,Z147:AB147)</f>
        <v/>
      </c>
      <c r="BF147" s="274">
        <f>SUM(W147,Z147:AC147)</f>
        <v/>
      </c>
      <c r="BG147" s="274">
        <f>SUM(Z147:AD147)</f>
        <v/>
      </c>
      <c r="BH147" s="274">
        <f>SUM(AA147:AD147,AG147)</f>
        <v/>
      </c>
      <c r="BI147" s="274">
        <f>SUM(AB147:AD147,AG147:AH147)</f>
        <v/>
      </c>
      <c r="BJ147" s="274">
        <f>SUM(AC147:AD147,AG147:AI147)</f>
        <v/>
      </c>
      <c r="BK147" s="274">
        <f>SUM(AD147,AG147:AJ147)</f>
        <v/>
      </c>
      <c r="BL147" s="274">
        <f>SUM(AG147:AK147)</f>
        <v/>
      </c>
      <c r="BM147" s="274">
        <f>SUM(AH147:AK147,AN147)</f>
        <v/>
      </c>
      <c r="BN147" s="272">
        <f>COUNTIF(AR147:BM147,5)</f>
        <v/>
      </c>
      <c r="BO147" s="274">
        <f>IF(BN147=0,0,1)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R148" s="274">
        <f>SUM(E148:I148)</f>
        <v/>
      </c>
      <c r="AS148" s="274">
        <f>SUM(F148:I148,L148)</f>
        <v/>
      </c>
      <c r="AT148" s="274">
        <f>SUM(G148:I148,L148:M148)</f>
        <v/>
      </c>
      <c r="AU148" s="274">
        <f>SUM(H148:I148,L148:N148)</f>
        <v/>
      </c>
      <c r="AV148" s="274">
        <f>SUM(I148,L148:O148)</f>
        <v/>
      </c>
      <c r="AW148" s="274">
        <f>SUM(L148:P148)</f>
        <v/>
      </c>
      <c r="AX148" s="274">
        <f>SUM(M148:P148,S148)</f>
        <v/>
      </c>
      <c r="AY148" s="274">
        <f>SUM(N148:P148,S148:T148)</f>
        <v/>
      </c>
      <c r="AZ148" s="274">
        <f>SUM(O148:P148,S148:U148)</f>
        <v/>
      </c>
      <c r="BA148" s="274">
        <f>SUM(P148,S148:V148)</f>
        <v/>
      </c>
      <c r="BB148" s="274">
        <f>SUM(S148:W148)</f>
        <v/>
      </c>
      <c r="BC148" s="274">
        <f>SUM(T148:W148,Z148)</f>
        <v/>
      </c>
      <c r="BD148" s="274">
        <f>SUM(U148:W148,Z148:AA148)</f>
        <v/>
      </c>
      <c r="BE148" s="274">
        <f>SUM(V148:W148,Z148:AB148)</f>
        <v/>
      </c>
      <c r="BF148" s="274">
        <f>SUM(W148,Z148:AC148)</f>
        <v/>
      </c>
      <c r="BG148" s="274">
        <f>SUM(Z148:AD148)</f>
        <v/>
      </c>
      <c r="BH148" s="274">
        <f>SUM(AA148:AD148,AG148)</f>
        <v/>
      </c>
      <c r="BI148" s="274">
        <f>SUM(AB148:AD148,AG148:AH148)</f>
        <v/>
      </c>
      <c r="BJ148" s="274">
        <f>SUM(AC148:AD148,AG148:AI148)</f>
        <v/>
      </c>
      <c r="BK148" s="274">
        <f>SUM(AD148,AG148:AJ148)</f>
        <v/>
      </c>
      <c r="BL148" s="274">
        <f>SUM(AG148:AK148)</f>
        <v/>
      </c>
      <c r="BM148" s="274">
        <f>SUM(AH148:AK148,AN148)</f>
        <v/>
      </c>
      <c r="BN148" s="272">
        <f>COUNTIF(AR148:BM148,5)</f>
        <v/>
      </c>
      <c r="BO148" s="274">
        <f>IF(BN148=0,0,1)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R149" s="274">
        <f>SUM(E149:I149)</f>
        <v/>
      </c>
      <c r="AS149" s="274">
        <f>SUM(F149:I149,L149)</f>
        <v/>
      </c>
      <c r="AT149" s="274">
        <f>SUM(G149:I149,L149:M149)</f>
        <v/>
      </c>
      <c r="AU149" s="274">
        <f>SUM(H149:I149,L149:N149)</f>
        <v/>
      </c>
      <c r="AV149" s="274">
        <f>SUM(I149,L149:O149)</f>
        <v/>
      </c>
      <c r="AW149" s="274">
        <f>SUM(L149:P149)</f>
        <v/>
      </c>
      <c r="AX149" s="274">
        <f>SUM(M149:P149,S149)</f>
        <v/>
      </c>
      <c r="AY149" s="274">
        <f>SUM(N149:P149,S149:T149)</f>
        <v/>
      </c>
      <c r="AZ149" s="274">
        <f>SUM(O149:P149,S149:U149)</f>
        <v/>
      </c>
      <c r="BA149" s="274">
        <f>SUM(P149,S149:V149)</f>
        <v/>
      </c>
      <c r="BB149" s="274">
        <f>SUM(S149:W149)</f>
        <v/>
      </c>
      <c r="BC149" s="274">
        <f>SUM(T149:W149,Z149)</f>
        <v/>
      </c>
      <c r="BD149" s="274">
        <f>SUM(U149:W149,Z149:AA149)</f>
        <v/>
      </c>
      <c r="BE149" s="274">
        <f>SUM(V149:W149,Z149:AB149)</f>
        <v/>
      </c>
      <c r="BF149" s="274">
        <f>SUM(W149,Z149:AC149)</f>
        <v/>
      </c>
      <c r="BG149" s="274">
        <f>SUM(Z149:AD149)</f>
        <v/>
      </c>
      <c r="BH149" s="274">
        <f>SUM(AA149:AD149,AG149)</f>
        <v/>
      </c>
      <c r="BI149" s="274">
        <f>SUM(AB149:AD149,AG149:AH149)</f>
        <v/>
      </c>
      <c r="BJ149" s="274">
        <f>SUM(AC149:AD149,AG149:AI149)</f>
        <v/>
      </c>
      <c r="BK149" s="274">
        <f>SUM(AD149,AG149:AJ149)</f>
        <v/>
      </c>
      <c r="BL149" s="274">
        <f>SUM(AG149:AK149)</f>
        <v/>
      </c>
      <c r="BM149" s="274">
        <f>SUM(AH149:AK149,AN149)</f>
        <v/>
      </c>
      <c r="BN149" s="272">
        <f>COUNTIF(AR149:BM149,5)</f>
        <v/>
      </c>
      <c r="BO149" s="274">
        <f>IF(BN149=0,0,1)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R150" s="274">
        <f>SUM(E150:I150)</f>
        <v/>
      </c>
      <c r="AS150" s="274">
        <f>SUM(F150:I150,L150)</f>
        <v/>
      </c>
      <c r="AT150" s="274">
        <f>SUM(G150:I150,L150:M150)</f>
        <v/>
      </c>
      <c r="AU150" s="274">
        <f>SUM(H150:I150,L150:N150)</f>
        <v/>
      </c>
      <c r="AV150" s="274">
        <f>SUM(I150,L150:O150)</f>
        <v/>
      </c>
      <c r="AW150" s="274">
        <f>SUM(L150:P150)</f>
        <v/>
      </c>
      <c r="AX150" s="274">
        <f>SUM(M150:P150,S150)</f>
        <v/>
      </c>
      <c r="AY150" s="274">
        <f>SUM(N150:P150,S150:T150)</f>
        <v/>
      </c>
      <c r="AZ150" s="274">
        <f>SUM(O150:P150,S150:U150)</f>
        <v/>
      </c>
      <c r="BA150" s="274">
        <f>SUM(P150,S150:V150)</f>
        <v/>
      </c>
      <c r="BB150" s="274">
        <f>SUM(S150:W150)</f>
        <v/>
      </c>
      <c r="BC150" s="274">
        <f>SUM(T150:W150,Z150)</f>
        <v/>
      </c>
      <c r="BD150" s="274">
        <f>SUM(U150:W150,Z150:AA150)</f>
        <v/>
      </c>
      <c r="BE150" s="274">
        <f>SUM(V150:W150,Z150:AB150)</f>
        <v/>
      </c>
      <c r="BF150" s="274">
        <f>SUM(W150,Z150:AC150)</f>
        <v/>
      </c>
      <c r="BG150" s="274">
        <f>SUM(Z150:AD150)</f>
        <v/>
      </c>
      <c r="BH150" s="274">
        <f>SUM(AA150:AD150,AG150)</f>
        <v/>
      </c>
      <c r="BI150" s="274">
        <f>SUM(AB150:AD150,AG150:AH150)</f>
        <v/>
      </c>
      <c r="BJ150" s="274">
        <f>SUM(AC150:AD150,AG150:AI150)</f>
        <v/>
      </c>
      <c r="BK150" s="274">
        <f>SUM(AD150,AG150:AJ150)</f>
        <v/>
      </c>
      <c r="BL150" s="274">
        <f>SUM(AG150:AK150)</f>
        <v/>
      </c>
      <c r="BM150" s="274">
        <f>SUM(AH150:AK150,AN150)</f>
        <v/>
      </c>
      <c r="BN150" s="272">
        <f>COUNTIF(AR150:BM150,5)</f>
        <v/>
      </c>
      <c r="BO150" s="274">
        <f>IF(BN150=0,0,1)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R151" s="274">
        <f>SUM(E151:I151)</f>
        <v/>
      </c>
      <c r="AS151" s="274">
        <f>SUM(F151:I151,L151)</f>
        <v/>
      </c>
      <c r="AT151" s="274">
        <f>SUM(G151:I151,L151:M151)</f>
        <v/>
      </c>
      <c r="AU151" s="274">
        <f>SUM(H151:I151,L151:N151)</f>
        <v/>
      </c>
      <c r="AV151" s="274">
        <f>SUM(I151,L151:O151)</f>
        <v/>
      </c>
      <c r="AW151" s="274">
        <f>SUM(L151:P151)</f>
        <v/>
      </c>
      <c r="AX151" s="274">
        <f>SUM(M151:P151,S151)</f>
        <v/>
      </c>
      <c r="AY151" s="274">
        <f>SUM(N151:P151,S151:T151)</f>
        <v/>
      </c>
      <c r="AZ151" s="274">
        <f>SUM(O151:P151,S151:U151)</f>
        <v/>
      </c>
      <c r="BA151" s="274">
        <f>SUM(P151,S151:V151)</f>
        <v/>
      </c>
      <c r="BB151" s="274">
        <f>SUM(S151:W151)</f>
        <v/>
      </c>
      <c r="BC151" s="274">
        <f>SUM(T151:W151,Z151)</f>
        <v/>
      </c>
      <c r="BD151" s="274">
        <f>SUM(U151:W151,Z151:AA151)</f>
        <v/>
      </c>
      <c r="BE151" s="274">
        <f>SUM(V151:W151,Z151:AB151)</f>
        <v/>
      </c>
      <c r="BF151" s="274">
        <f>SUM(W151,Z151:AC151)</f>
        <v/>
      </c>
      <c r="BG151" s="274">
        <f>SUM(Z151:AD151)</f>
        <v/>
      </c>
      <c r="BH151" s="274">
        <f>SUM(AA151:AD151,AG151)</f>
        <v/>
      </c>
      <c r="BI151" s="274">
        <f>SUM(AB151:AD151,AG151:AH151)</f>
        <v/>
      </c>
      <c r="BJ151" s="274">
        <f>SUM(AC151:AD151,AG151:AI151)</f>
        <v/>
      </c>
      <c r="BK151" s="274">
        <f>SUM(AD151,AG151:AJ151)</f>
        <v/>
      </c>
      <c r="BL151" s="274">
        <f>SUM(AG151:AK151)</f>
        <v/>
      </c>
      <c r="BM151" s="274">
        <f>SUM(AH151:AK151,AN151)</f>
        <v/>
      </c>
      <c r="BN151" s="272">
        <f>COUNTIF(AR151:BM151,5)</f>
        <v/>
      </c>
      <c r="BO151" s="274">
        <f>IF(BN151=0,0,1)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R152" s="274">
        <f>SUM(E152:I152)</f>
        <v/>
      </c>
      <c r="AS152" s="274">
        <f>SUM(F152:I152,L152)</f>
        <v/>
      </c>
      <c r="AT152" s="274">
        <f>SUM(G152:I152,L152:M152)</f>
        <v/>
      </c>
      <c r="AU152" s="274">
        <f>SUM(H152:I152,L152:N152)</f>
        <v/>
      </c>
      <c r="AV152" s="274">
        <f>SUM(I152,L152:O152)</f>
        <v/>
      </c>
      <c r="AW152" s="274">
        <f>SUM(L152:P152)</f>
        <v/>
      </c>
      <c r="AX152" s="274">
        <f>SUM(M152:P152,S152)</f>
        <v/>
      </c>
      <c r="AY152" s="274">
        <f>SUM(N152:P152,S152:T152)</f>
        <v/>
      </c>
      <c r="AZ152" s="274">
        <f>SUM(O152:P152,S152:U152)</f>
        <v/>
      </c>
      <c r="BA152" s="274">
        <f>SUM(P152,S152:V152)</f>
        <v/>
      </c>
      <c r="BB152" s="274">
        <f>SUM(S152:W152)</f>
        <v/>
      </c>
      <c r="BC152" s="274">
        <f>SUM(T152:W152,Z152)</f>
        <v/>
      </c>
      <c r="BD152" s="274">
        <f>SUM(U152:W152,Z152:AA152)</f>
        <v/>
      </c>
      <c r="BE152" s="274">
        <f>SUM(V152:W152,Z152:AB152)</f>
        <v/>
      </c>
      <c r="BF152" s="274">
        <f>SUM(W152,Z152:AC152)</f>
        <v/>
      </c>
      <c r="BG152" s="274">
        <f>SUM(Z152:AD152)</f>
        <v/>
      </c>
      <c r="BH152" s="274">
        <f>SUM(AA152:AD152,AG152)</f>
        <v/>
      </c>
      <c r="BI152" s="274">
        <f>SUM(AB152:AD152,AG152:AH152)</f>
        <v/>
      </c>
      <c r="BJ152" s="274">
        <f>SUM(AC152:AD152,AG152:AI152)</f>
        <v/>
      </c>
      <c r="BK152" s="274">
        <f>SUM(AD152,AG152:AJ152)</f>
        <v/>
      </c>
      <c r="BL152" s="274">
        <f>SUM(AG152:AK152)</f>
        <v/>
      </c>
      <c r="BM152" s="274">
        <f>SUM(AH152:AK152,AN152)</f>
        <v/>
      </c>
      <c r="BN152" s="272">
        <f>COUNTIF(AR152:BM152,5)</f>
        <v/>
      </c>
      <c r="BO152" s="274">
        <f>IF(BN152=0,0,1)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R153" s="274">
        <f>SUM(E153:I153)</f>
        <v/>
      </c>
      <c r="AS153" s="274">
        <f>SUM(F153:I153,L153)</f>
        <v/>
      </c>
      <c r="AT153" s="274">
        <f>SUM(G153:I153,L153:M153)</f>
        <v/>
      </c>
      <c r="AU153" s="274">
        <f>SUM(H153:I153,L153:N153)</f>
        <v/>
      </c>
      <c r="AV153" s="274">
        <f>SUM(I153,L153:O153)</f>
        <v/>
      </c>
      <c r="AW153" s="274">
        <f>SUM(L153:P153)</f>
        <v/>
      </c>
      <c r="AX153" s="274">
        <f>SUM(M153:P153,S153)</f>
        <v/>
      </c>
      <c r="AY153" s="274">
        <f>SUM(N153:P153,S153:T153)</f>
        <v/>
      </c>
      <c r="AZ153" s="274">
        <f>SUM(O153:P153,S153:U153)</f>
        <v/>
      </c>
      <c r="BA153" s="274">
        <f>SUM(P153,S153:V153)</f>
        <v/>
      </c>
      <c r="BB153" s="274">
        <f>SUM(S153:W153)</f>
        <v/>
      </c>
      <c r="BC153" s="274">
        <f>SUM(T153:W153,Z153)</f>
        <v/>
      </c>
      <c r="BD153" s="274">
        <f>SUM(U153:W153,Z153:AA153)</f>
        <v/>
      </c>
      <c r="BE153" s="274">
        <f>SUM(V153:W153,Z153:AB153)</f>
        <v/>
      </c>
      <c r="BF153" s="274">
        <f>SUM(W153,Z153:AC153)</f>
        <v/>
      </c>
      <c r="BG153" s="274">
        <f>SUM(Z153:AD153)</f>
        <v/>
      </c>
      <c r="BH153" s="274">
        <f>SUM(AA153:AD153,AG153)</f>
        <v/>
      </c>
      <c r="BI153" s="274">
        <f>SUM(AB153:AD153,AG153:AH153)</f>
        <v/>
      </c>
      <c r="BJ153" s="274">
        <f>SUM(AC153:AD153,AG153:AI153)</f>
        <v/>
      </c>
      <c r="BK153" s="274">
        <f>SUM(AD153,AG153:AJ153)</f>
        <v/>
      </c>
      <c r="BL153" s="274">
        <f>SUM(AG153:AK153)</f>
        <v/>
      </c>
      <c r="BM153" s="274">
        <f>SUM(AH153:AK153,AN153)</f>
        <v/>
      </c>
      <c r="BN153" s="272">
        <f>COUNTIF(AR153:BM153,5)</f>
        <v/>
      </c>
      <c r="BO153" s="274">
        <f>IF(BN153=0,0,1)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R154" s="274">
        <f>SUM(E154:I154)</f>
        <v/>
      </c>
      <c r="AS154" s="274">
        <f>SUM(F154:I154,L154)</f>
        <v/>
      </c>
      <c r="AT154" s="274">
        <f>SUM(G154:I154,L154:M154)</f>
        <v/>
      </c>
      <c r="AU154" s="274">
        <f>SUM(H154:I154,L154:N154)</f>
        <v/>
      </c>
      <c r="AV154" s="274">
        <f>SUM(I154,L154:O154)</f>
        <v/>
      </c>
      <c r="AW154" s="274">
        <f>SUM(L154:P154)</f>
        <v/>
      </c>
      <c r="AX154" s="274">
        <f>SUM(M154:P154,S154)</f>
        <v/>
      </c>
      <c r="AY154" s="274">
        <f>SUM(N154:P154,S154:T154)</f>
        <v/>
      </c>
      <c r="AZ154" s="274">
        <f>SUM(O154:P154,S154:U154)</f>
        <v/>
      </c>
      <c r="BA154" s="274">
        <f>SUM(P154,S154:V154)</f>
        <v/>
      </c>
      <c r="BB154" s="274">
        <f>SUM(S154:W154)</f>
        <v/>
      </c>
      <c r="BC154" s="274">
        <f>SUM(T154:W154,Z154)</f>
        <v/>
      </c>
      <c r="BD154" s="274">
        <f>SUM(U154:W154,Z154:AA154)</f>
        <v/>
      </c>
      <c r="BE154" s="274">
        <f>SUM(V154:W154,Z154:AB154)</f>
        <v/>
      </c>
      <c r="BF154" s="274">
        <f>SUM(W154,Z154:AC154)</f>
        <v/>
      </c>
      <c r="BG154" s="274">
        <f>SUM(Z154:AD154)</f>
        <v/>
      </c>
      <c r="BH154" s="274">
        <f>SUM(AA154:AD154,AG154)</f>
        <v/>
      </c>
      <c r="BI154" s="274">
        <f>SUM(AB154:AD154,AG154:AH154)</f>
        <v/>
      </c>
      <c r="BJ154" s="274">
        <f>SUM(AC154:AD154,AG154:AI154)</f>
        <v/>
      </c>
      <c r="BK154" s="274">
        <f>SUM(AD154,AG154:AJ154)</f>
        <v/>
      </c>
      <c r="BL154" s="274">
        <f>SUM(AG154:AK154)</f>
        <v/>
      </c>
      <c r="BM154" s="274">
        <f>SUM(AH154:AK154,AN154)</f>
        <v/>
      </c>
      <c r="BN154" s="272">
        <f>COUNTIF(AR154:BM154,5)</f>
        <v/>
      </c>
      <c r="BO154" s="274">
        <f>IF(BN154=0,0,1)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R155" s="274">
        <f>SUM(E155:I155)</f>
        <v/>
      </c>
      <c r="AS155" s="274">
        <f>SUM(F155:I155,L155)</f>
        <v/>
      </c>
      <c r="AT155" s="274">
        <f>SUM(G155:I155,L155:M155)</f>
        <v/>
      </c>
      <c r="AU155" s="274">
        <f>SUM(H155:I155,L155:N155)</f>
        <v/>
      </c>
      <c r="AV155" s="274">
        <f>SUM(I155,L155:O155)</f>
        <v/>
      </c>
      <c r="AW155" s="274">
        <f>SUM(L155:P155)</f>
        <v/>
      </c>
      <c r="AX155" s="274">
        <f>SUM(M155:P155,S155)</f>
        <v/>
      </c>
      <c r="AY155" s="274">
        <f>SUM(N155:P155,S155:T155)</f>
        <v/>
      </c>
      <c r="AZ155" s="274">
        <f>SUM(O155:P155,S155:U155)</f>
        <v/>
      </c>
      <c r="BA155" s="274">
        <f>SUM(P155,S155:V155)</f>
        <v/>
      </c>
      <c r="BB155" s="274">
        <f>SUM(S155:W155)</f>
        <v/>
      </c>
      <c r="BC155" s="274">
        <f>SUM(T155:W155,Z155)</f>
        <v/>
      </c>
      <c r="BD155" s="274">
        <f>SUM(U155:W155,Z155:AA155)</f>
        <v/>
      </c>
      <c r="BE155" s="274">
        <f>SUM(V155:W155,Z155:AB155)</f>
        <v/>
      </c>
      <c r="BF155" s="274">
        <f>SUM(W155,Z155:AC155)</f>
        <v/>
      </c>
      <c r="BG155" s="274">
        <f>SUM(Z155:AD155)</f>
        <v/>
      </c>
      <c r="BH155" s="274">
        <f>SUM(AA155:AD155,AG155)</f>
        <v/>
      </c>
      <c r="BI155" s="274">
        <f>SUM(AB155:AD155,AG155:AH155)</f>
        <v/>
      </c>
      <c r="BJ155" s="274">
        <f>SUM(AC155:AD155,AG155:AI155)</f>
        <v/>
      </c>
      <c r="BK155" s="274">
        <f>SUM(AD155,AG155:AJ155)</f>
        <v/>
      </c>
      <c r="BL155" s="274">
        <f>SUM(AG155:AK155)</f>
        <v/>
      </c>
      <c r="BM155" s="274">
        <f>SUM(AH155:AK155,AN155)</f>
        <v/>
      </c>
      <c r="BN155" s="272">
        <f>COUNTIF(AR155:BM155,5)</f>
        <v/>
      </c>
      <c r="BO155" s="274">
        <f>IF(BN155=0,0,1)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R156" s="274">
        <f>SUM(E156:I156)</f>
        <v/>
      </c>
      <c r="AS156" s="274">
        <f>SUM(F156:I156,L156)</f>
        <v/>
      </c>
      <c r="AT156" s="274">
        <f>SUM(G156:I156,L156:M156)</f>
        <v/>
      </c>
      <c r="AU156" s="274">
        <f>SUM(H156:I156,L156:N156)</f>
        <v/>
      </c>
      <c r="AV156" s="274">
        <f>SUM(I156,L156:O156)</f>
        <v/>
      </c>
      <c r="AW156" s="274">
        <f>SUM(L156:P156)</f>
        <v/>
      </c>
      <c r="AX156" s="274">
        <f>SUM(M156:P156,S156)</f>
        <v/>
      </c>
      <c r="AY156" s="274">
        <f>SUM(N156:P156,S156:T156)</f>
        <v/>
      </c>
      <c r="AZ156" s="274">
        <f>SUM(O156:P156,S156:U156)</f>
        <v/>
      </c>
      <c r="BA156" s="274">
        <f>SUM(P156,S156:V156)</f>
        <v/>
      </c>
      <c r="BB156" s="274">
        <f>SUM(S156:W156)</f>
        <v/>
      </c>
      <c r="BC156" s="274">
        <f>SUM(T156:W156,Z156)</f>
        <v/>
      </c>
      <c r="BD156" s="274">
        <f>SUM(U156:W156,Z156:AA156)</f>
        <v/>
      </c>
      <c r="BE156" s="274">
        <f>SUM(V156:W156,Z156:AB156)</f>
        <v/>
      </c>
      <c r="BF156" s="274">
        <f>SUM(W156,Z156:AC156)</f>
        <v/>
      </c>
      <c r="BG156" s="274">
        <f>SUM(Z156:AD156)</f>
        <v/>
      </c>
      <c r="BH156" s="274">
        <f>SUM(AA156:AD156,AG156)</f>
        <v/>
      </c>
      <c r="BI156" s="274">
        <f>SUM(AB156:AD156,AG156:AH156)</f>
        <v/>
      </c>
      <c r="BJ156" s="274">
        <f>SUM(AC156:AD156,AG156:AI156)</f>
        <v/>
      </c>
      <c r="BK156" s="274">
        <f>SUM(AD156,AG156:AJ156)</f>
        <v/>
      </c>
      <c r="BL156" s="274">
        <f>SUM(AG156:AK156)</f>
        <v/>
      </c>
      <c r="BM156" s="274">
        <f>SUM(AH156:AK156,AN156)</f>
        <v/>
      </c>
      <c r="BN156" s="272">
        <f>COUNTIF(AR156:BM156,5)</f>
        <v/>
      </c>
      <c r="BO156" s="274">
        <f>IF(BN156=0,0,1)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R157" s="274">
        <f>SUM(E157:I157)</f>
        <v/>
      </c>
      <c r="AS157" s="274">
        <f>SUM(F157:I157,L157)</f>
        <v/>
      </c>
      <c r="AT157" s="274">
        <f>SUM(G157:I157,L157:M157)</f>
        <v/>
      </c>
      <c r="AU157" s="274">
        <f>SUM(H157:I157,L157:N157)</f>
        <v/>
      </c>
      <c r="AV157" s="274">
        <f>SUM(I157,L157:O157)</f>
        <v/>
      </c>
      <c r="AW157" s="274">
        <f>SUM(L157:P157)</f>
        <v/>
      </c>
      <c r="AX157" s="274">
        <f>SUM(M157:P157,S157)</f>
        <v/>
      </c>
      <c r="AY157" s="274">
        <f>SUM(N157:P157,S157:T157)</f>
        <v/>
      </c>
      <c r="AZ157" s="274">
        <f>SUM(O157:P157,S157:U157)</f>
        <v/>
      </c>
      <c r="BA157" s="274">
        <f>SUM(P157,S157:V157)</f>
        <v/>
      </c>
      <c r="BB157" s="274">
        <f>SUM(S157:W157)</f>
        <v/>
      </c>
      <c r="BC157" s="274">
        <f>SUM(T157:W157,Z157)</f>
        <v/>
      </c>
      <c r="BD157" s="274">
        <f>SUM(U157:W157,Z157:AA157)</f>
        <v/>
      </c>
      <c r="BE157" s="274">
        <f>SUM(V157:W157,Z157:AB157)</f>
        <v/>
      </c>
      <c r="BF157" s="274">
        <f>SUM(W157,Z157:AC157)</f>
        <v/>
      </c>
      <c r="BG157" s="274">
        <f>SUM(Z157:AD157)</f>
        <v/>
      </c>
      <c r="BH157" s="274">
        <f>SUM(AA157:AD157,AG157)</f>
        <v/>
      </c>
      <c r="BI157" s="274">
        <f>SUM(AB157:AD157,AG157:AH157)</f>
        <v/>
      </c>
      <c r="BJ157" s="274">
        <f>SUM(AC157:AD157,AG157:AI157)</f>
        <v/>
      </c>
      <c r="BK157" s="274">
        <f>SUM(AD157,AG157:AJ157)</f>
        <v/>
      </c>
      <c r="BL157" s="274">
        <f>SUM(AG157:AK157)</f>
        <v/>
      </c>
      <c r="BM157" s="274">
        <f>SUM(AH157:AK157,AN157)</f>
        <v/>
      </c>
      <c r="BN157" s="272">
        <f>COUNTIF(AR157:BM157,5)</f>
        <v/>
      </c>
      <c r="BO157" s="274">
        <f>IF(BN157=0,0,1)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R158" s="274">
        <f>SUM(E158:I158)</f>
        <v/>
      </c>
      <c r="AS158" s="274">
        <f>SUM(F158:I158,L158)</f>
        <v/>
      </c>
      <c r="AT158" s="274">
        <f>SUM(G158:I158,L158:M158)</f>
        <v/>
      </c>
      <c r="AU158" s="274">
        <f>SUM(H158:I158,L158:N158)</f>
        <v/>
      </c>
      <c r="AV158" s="274">
        <f>SUM(I158,L158:O158)</f>
        <v/>
      </c>
      <c r="AW158" s="274">
        <f>SUM(L158:P158)</f>
        <v/>
      </c>
      <c r="AX158" s="274">
        <f>SUM(M158:P158,S158)</f>
        <v/>
      </c>
      <c r="AY158" s="274">
        <f>SUM(N158:P158,S158:T158)</f>
        <v/>
      </c>
      <c r="AZ158" s="274">
        <f>SUM(O158:P158,S158:U158)</f>
        <v/>
      </c>
      <c r="BA158" s="274">
        <f>SUM(P158,S158:V158)</f>
        <v/>
      </c>
      <c r="BB158" s="274">
        <f>SUM(S158:W158)</f>
        <v/>
      </c>
      <c r="BC158" s="274">
        <f>SUM(T158:W158,Z158)</f>
        <v/>
      </c>
      <c r="BD158" s="274">
        <f>SUM(U158:W158,Z158:AA158)</f>
        <v/>
      </c>
      <c r="BE158" s="274">
        <f>SUM(V158:W158,Z158:AB158)</f>
        <v/>
      </c>
      <c r="BF158" s="274">
        <f>SUM(W158,Z158:AC158)</f>
        <v/>
      </c>
      <c r="BG158" s="274">
        <f>SUM(Z158:AD158)</f>
        <v/>
      </c>
      <c r="BH158" s="274">
        <f>SUM(AA158:AD158,AG158)</f>
        <v/>
      </c>
      <c r="BI158" s="274">
        <f>SUM(AB158:AD158,AG158:AH158)</f>
        <v/>
      </c>
      <c r="BJ158" s="274">
        <f>SUM(AC158:AD158,AG158:AI158)</f>
        <v/>
      </c>
      <c r="BK158" s="274">
        <f>SUM(AD158,AG158:AJ158)</f>
        <v/>
      </c>
      <c r="BL158" s="274">
        <f>SUM(AG158:AK158)</f>
        <v/>
      </c>
      <c r="BM158" s="274">
        <f>SUM(AH158:AK158,AN158)</f>
        <v/>
      </c>
      <c r="BN158" s="272">
        <f>COUNTIF(AR158:BM158,5)</f>
        <v/>
      </c>
      <c r="BO158" s="274">
        <f>IF(BN158=0,0,1)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R159" s="274">
        <f>SUM(E159:I159)</f>
        <v/>
      </c>
      <c r="AS159" s="274">
        <f>SUM(F159:I159,L159)</f>
        <v/>
      </c>
      <c r="AT159" s="274">
        <f>SUM(G159:I159,L159:M159)</f>
        <v/>
      </c>
      <c r="AU159" s="274">
        <f>SUM(H159:I159,L159:N159)</f>
        <v/>
      </c>
      <c r="AV159" s="274">
        <f>SUM(I159,L159:O159)</f>
        <v/>
      </c>
      <c r="AW159" s="274">
        <f>SUM(L159:P159)</f>
        <v/>
      </c>
      <c r="AX159" s="274">
        <f>SUM(M159:P159,S159)</f>
        <v/>
      </c>
      <c r="AY159" s="274">
        <f>SUM(N159:P159,S159:T159)</f>
        <v/>
      </c>
      <c r="AZ159" s="274">
        <f>SUM(O159:P159,S159:U159)</f>
        <v/>
      </c>
      <c r="BA159" s="274">
        <f>SUM(P159,S159:V159)</f>
        <v/>
      </c>
      <c r="BB159" s="274">
        <f>SUM(S159:W159)</f>
        <v/>
      </c>
      <c r="BC159" s="274">
        <f>SUM(T159:W159,Z159)</f>
        <v/>
      </c>
      <c r="BD159" s="274">
        <f>SUM(U159:W159,Z159:AA159)</f>
        <v/>
      </c>
      <c r="BE159" s="274">
        <f>SUM(V159:W159,Z159:AB159)</f>
        <v/>
      </c>
      <c r="BF159" s="274">
        <f>SUM(W159,Z159:AC159)</f>
        <v/>
      </c>
      <c r="BG159" s="274">
        <f>SUM(Z159:AD159)</f>
        <v/>
      </c>
      <c r="BH159" s="274">
        <f>SUM(AA159:AD159,AG159)</f>
        <v/>
      </c>
      <c r="BI159" s="274">
        <f>SUM(AB159:AD159,AG159:AH159)</f>
        <v/>
      </c>
      <c r="BJ159" s="274">
        <f>SUM(AC159:AD159,AG159:AI159)</f>
        <v/>
      </c>
      <c r="BK159" s="274">
        <f>SUM(AD159,AG159:AJ159)</f>
        <v/>
      </c>
      <c r="BL159" s="274">
        <f>SUM(AG159:AK159)</f>
        <v/>
      </c>
      <c r="BM159" s="274">
        <f>SUM(AH159:AK159,AN159)</f>
        <v/>
      </c>
      <c r="BN159" s="272">
        <f>COUNTIF(AR159:BM159,5)</f>
        <v/>
      </c>
      <c r="BO159" s="274">
        <f>IF(BN159=0,0,1)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R160" s="274">
        <f>SUM(E160:I160)</f>
        <v/>
      </c>
      <c r="AS160" s="274">
        <f>SUM(F160:I160,L160)</f>
        <v/>
      </c>
      <c r="AT160" s="274">
        <f>SUM(G160:I160,L160:M160)</f>
        <v/>
      </c>
      <c r="AU160" s="274">
        <f>SUM(H160:I160,L160:N160)</f>
        <v/>
      </c>
      <c r="AV160" s="274">
        <f>SUM(I160,L160:O160)</f>
        <v/>
      </c>
      <c r="AW160" s="274">
        <f>SUM(L160:P160)</f>
        <v/>
      </c>
      <c r="AX160" s="274">
        <f>SUM(M160:P160,S160)</f>
        <v/>
      </c>
      <c r="AY160" s="274">
        <f>SUM(N160:P160,S160:T160)</f>
        <v/>
      </c>
      <c r="AZ160" s="274">
        <f>SUM(O160:P160,S160:U160)</f>
        <v/>
      </c>
      <c r="BA160" s="274">
        <f>SUM(P160,S160:V160)</f>
        <v/>
      </c>
      <c r="BB160" s="274">
        <f>SUM(S160:W160)</f>
        <v/>
      </c>
      <c r="BC160" s="274">
        <f>SUM(T160:W160,Z160)</f>
        <v/>
      </c>
      <c r="BD160" s="274">
        <f>SUM(U160:W160,Z160:AA160)</f>
        <v/>
      </c>
      <c r="BE160" s="274">
        <f>SUM(V160:W160,Z160:AB160)</f>
        <v/>
      </c>
      <c r="BF160" s="274">
        <f>SUM(W160,Z160:AC160)</f>
        <v/>
      </c>
      <c r="BG160" s="274">
        <f>SUM(Z160:AD160)</f>
        <v/>
      </c>
      <c r="BH160" s="274">
        <f>SUM(AA160:AD160,AG160)</f>
        <v/>
      </c>
      <c r="BI160" s="274">
        <f>SUM(AB160:AD160,AG160:AH160)</f>
        <v/>
      </c>
      <c r="BJ160" s="274">
        <f>SUM(AC160:AD160,AG160:AI160)</f>
        <v/>
      </c>
      <c r="BK160" s="274">
        <f>SUM(AD160,AG160:AJ160)</f>
        <v/>
      </c>
      <c r="BL160" s="274">
        <f>SUM(AG160:AK160)</f>
        <v/>
      </c>
      <c r="BM160" s="274">
        <f>SUM(AH160:AK160,AN160)</f>
        <v/>
      </c>
      <c r="BN160" s="272">
        <f>COUNTIF(AR160:BM160,5)</f>
        <v/>
      </c>
      <c r="BO160" s="274">
        <f>IF(BN160=0,0,1)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R161" s="274">
        <f>SUM(E161:I161)</f>
        <v/>
      </c>
      <c r="AS161" s="274">
        <f>SUM(F161:I161,L161)</f>
        <v/>
      </c>
      <c r="AT161" s="274">
        <f>SUM(G161:I161,L161:M161)</f>
        <v/>
      </c>
      <c r="AU161" s="274">
        <f>SUM(H161:I161,L161:N161)</f>
        <v/>
      </c>
      <c r="AV161" s="274">
        <f>SUM(I161,L161:O161)</f>
        <v/>
      </c>
      <c r="AW161" s="274">
        <f>SUM(L161:P161)</f>
        <v/>
      </c>
      <c r="AX161" s="274">
        <f>SUM(M161:P161,S161)</f>
        <v/>
      </c>
      <c r="AY161" s="274">
        <f>SUM(N161:P161,S161:T161)</f>
        <v/>
      </c>
      <c r="AZ161" s="274">
        <f>SUM(O161:P161,S161:U161)</f>
        <v/>
      </c>
      <c r="BA161" s="274">
        <f>SUM(P161,S161:V161)</f>
        <v/>
      </c>
      <c r="BB161" s="274">
        <f>SUM(S161:W161)</f>
        <v/>
      </c>
      <c r="BC161" s="274">
        <f>SUM(T161:W161,Z161)</f>
        <v/>
      </c>
      <c r="BD161" s="274">
        <f>SUM(U161:W161,Z161:AA161)</f>
        <v/>
      </c>
      <c r="BE161" s="274">
        <f>SUM(V161:W161,Z161:AB161)</f>
        <v/>
      </c>
      <c r="BF161" s="274">
        <f>SUM(W161,Z161:AC161)</f>
        <v/>
      </c>
      <c r="BG161" s="274">
        <f>SUM(Z161:AD161)</f>
        <v/>
      </c>
      <c r="BH161" s="274">
        <f>SUM(AA161:AD161,AG161)</f>
        <v/>
      </c>
      <c r="BI161" s="274">
        <f>SUM(AB161:AD161,AG161:AH161)</f>
        <v/>
      </c>
      <c r="BJ161" s="274">
        <f>SUM(AC161:AD161,AG161:AI161)</f>
        <v/>
      </c>
      <c r="BK161" s="274">
        <f>SUM(AD161,AG161:AJ161)</f>
        <v/>
      </c>
      <c r="BL161" s="274">
        <f>SUM(AG161:AK161)</f>
        <v/>
      </c>
      <c r="BM161" s="274">
        <f>SUM(AH161:AK161,AN161)</f>
        <v/>
      </c>
      <c r="BN161" s="272">
        <f>COUNTIF(AR161:BM161,5)</f>
        <v/>
      </c>
      <c r="BO161" s="274">
        <f>IF(BN161=0,0,1)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R162" s="274">
        <f>SUM(E162:I162)</f>
        <v/>
      </c>
      <c r="AS162" s="274">
        <f>SUM(F162:I162,L162)</f>
        <v/>
      </c>
      <c r="AT162" s="274">
        <f>SUM(G162:I162,L162:M162)</f>
        <v/>
      </c>
      <c r="AU162" s="274">
        <f>SUM(H162:I162,L162:N162)</f>
        <v/>
      </c>
      <c r="AV162" s="274">
        <f>SUM(I162,L162:O162)</f>
        <v/>
      </c>
      <c r="AW162" s="274">
        <f>SUM(L162:P162)</f>
        <v/>
      </c>
      <c r="AX162" s="274">
        <f>SUM(M162:P162,S162)</f>
        <v/>
      </c>
      <c r="AY162" s="274">
        <f>SUM(N162:P162,S162:T162)</f>
        <v/>
      </c>
      <c r="AZ162" s="274">
        <f>SUM(O162:P162,S162:U162)</f>
        <v/>
      </c>
      <c r="BA162" s="274">
        <f>SUM(P162,S162:V162)</f>
        <v/>
      </c>
      <c r="BB162" s="274">
        <f>SUM(S162:W162)</f>
        <v/>
      </c>
      <c r="BC162" s="274">
        <f>SUM(T162:W162,Z162)</f>
        <v/>
      </c>
      <c r="BD162" s="274">
        <f>SUM(U162:W162,Z162:AA162)</f>
        <v/>
      </c>
      <c r="BE162" s="274">
        <f>SUM(V162:W162,Z162:AB162)</f>
        <v/>
      </c>
      <c r="BF162" s="274">
        <f>SUM(W162,Z162:AC162)</f>
        <v/>
      </c>
      <c r="BG162" s="274">
        <f>SUM(Z162:AD162)</f>
        <v/>
      </c>
      <c r="BH162" s="274">
        <f>SUM(AA162:AD162,AG162)</f>
        <v/>
      </c>
      <c r="BI162" s="274">
        <f>SUM(AB162:AD162,AG162:AH162)</f>
        <v/>
      </c>
      <c r="BJ162" s="274">
        <f>SUM(AC162:AD162,AG162:AI162)</f>
        <v/>
      </c>
      <c r="BK162" s="274">
        <f>SUM(AD162,AG162:AJ162)</f>
        <v/>
      </c>
      <c r="BL162" s="274">
        <f>SUM(AG162:AK162)</f>
        <v/>
      </c>
      <c r="BM162" s="274">
        <f>SUM(AH162:AK162,AN162)</f>
        <v/>
      </c>
      <c r="BN162" s="272">
        <f>COUNTIF(AR162:BM162,5)</f>
        <v/>
      </c>
      <c r="BO162" s="274">
        <f>IF(BN162=0,0,1)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R163" s="274">
        <f>SUM(E163:I163)</f>
        <v/>
      </c>
      <c r="AS163" s="274">
        <f>SUM(F163:I163,L163)</f>
        <v/>
      </c>
      <c r="AT163" s="274">
        <f>SUM(G163:I163,L163:M163)</f>
        <v/>
      </c>
      <c r="AU163" s="274">
        <f>SUM(H163:I163,L163:N163)</f>
        <v/>
      </c>
      <c r="AV163" s="274">
        <f>SUM(I163,L163:O163)</f>
        <v/>
      </c>
      <c r="AW163" s="274">
        <f>SUM(L163:P163)</f>
        <v/>
      </c>
      <c r="AX163" s="274">
        <f>SUM(M163:P163,S163)</f>
        <v/>
      </c>
      <c r="AY163" s="274">
        <f>SUM(N163:P163,S163:T163)</f>
        <v/>
      </c>
      <c r="AZ163" s="274">
        <f>SUM(O163:P163,S163:U163)</f>
        <v/>
      </c>
      <c r="BA163" s="274">
        <f>SUM(P163,S163:V163)</f>
        <v/>
      </c>
      <c r="BB163" s="274">
        <f>SUM(S163:W163)</f>
        <v/>
      </c>
      <c r="BC163" s="274">
        <f>SUM(T163:W163,Z163)</f>
        <v/>
      </c>
      <c r="BD163" s="274">
        <f>SUM(U163:W163,Z163:AA163)</f>
        <v/>
      </c>
      <c r="BE163" s="274">
        <f>SUM(V163:W163,Z163:AB163)</f>
        <v/>
      </c>
      <c r="BF163" s="274">
        <f>SUM(W163,Z163:AC163)</f>
        <v/>
      </c>
      <c r="BG163" s="274">
        <f>SUM(Z163:AD163)</f>
        <v/>
      </c>
      <c r="BH163" s="274">
        <f>SUM(AA163:AD163,AG163)</f>
        <v/>
      </c>
      <c r="BI163" s="274">
        <f>SUM(AB163:AD163,AG163:AH163)</f>
        <v/>
      </c>
      <c r="BJ163" s="274">
        <f>SUM(AC163:AD163,AG163:AI163)</f>
        <v/>
      </c>
      <c r="BK163" s="274">
        <f>SUM(AD163,AG163:AJ163)</f>
        <v/>
      </c>
      <c r="BL163" s="274">
        <f>SUM(AG163:AK163)</f>
        <v/>
      </c>
      <c r="BM163" s="274">
        <f>SUM(AH163:AK163,AN163)</f>
        <v/>
      </c>
      <c r="BN163" s="272">
        <f>COUNTIF(AR163:BM163,5)</f>
        <v/>
      </c>
      <c r="BO163" s="274">
        <f>IF(BN163=0,0,1)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R164" s="274">
        <f>SUM(E164:I164)</f>
        <v/>
      </c>
      <c r="AS164" s="274">
        <f>SUM(F164:I164,L164)</f>
        <v/>
      </c>
      <c r="AT164" s="274">
        <f>SUM(G164:I164,L164:M164)</f>
        <v/>
      </c>
      <c r="AU164" s="274">
        <f>SUM(H164:I164,L164:N164)</f>
        <v/>
      </c>
      <c r="AV164" s="274">
        <f>SUM(I164,L164:O164)</f>
        <v/>
      </c>
      <c r="AW164" s="274">
        <f>SUM(L164:P164)</f>
        <v/>
      </c>
      <c r="AX164" s="274">
        <f>SUM(M164:P164,S164)</f>
        <v/>
      </c>
      <c r="AY164" s="274">
        <f>SUM(N164:P164,S164:T164)</f>
        <v/>
      </c>
      <c r="AZ164" s="274">
        <f>SUM(O164:P164,S164:U164)</f>
        <v/>
      </c>
      <c r="BA164" s="274">
        <f>SUM(P164,S164:V164)</f>
        <v/>
      </c>
      <c r="BB164" s="274">
        <f>SUM(S164:W164)</f>
        <v/>
      </c>
      <c r="BC164" s="274">
        <f>SUM(T164:W164,Z164)</f>
        <v/>
      </c>
      <c r="BD164" s="274">
        <f>SUM(U164:W164,Z164:AA164)</f>
        <v/>
      </c>
      <c r="BE164" s="274">
        <f>SUM(V164:W164,Z164:AB164)</f>
        <v/>
      </c>
      <c r="BF164" s="274">
        <f>SUM(W164,Z164:AC164)</f>
        <v/>
      </c>
      <c r="BG164" s="274">
        <f>SUM(Z164:AD164)</f>
        <v/>
      </c>
      <c r="BH164" s="274">
        <f>SUM(AA164:AD164,AG164)</f>
        <v/>
      </c>
      <c r="BI164" s="274">
        <f>SUM(AB164:AD164,AG164:AH164)</f>
        <v/>
      </c>
      <c r="BJ164" s="274">
        <f>SUM(AC164:AD164,AG164:AI164)</f>
        <v/>
      </c>
      <c r="BK164" s="274">
        <f>SUM(AD164,AG164:AJ164)</f>
        <v/>
      </c>
      <c r="BL164" s="274">
        <f>SUM(AG164:AK164)</f>
        <v/>
      </c>
      <c r="BM164" s="274">
        <f>SUM(AH164:AK164,AN164)</f>
        <v/>
      </c>
      <c r="BN164" s="272">
        <f>COUNTIF(AR164:BM164,5)</f>
        <v/>
      </c>
      <c r="BO164" s="274">
        <f>IF(BN164=0,0,1)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R165" s="274">
        <f>SUM(E165:I165)</f>
        <v/>
      </c>
      <c r="AS165" s="274">
        <f>SUM(F165:I165,L165)</f>
        <v/>
      </c>
      <c r="AT165" s="274">
        <f>SUM(G165:I165,L165:M165)</f>
        <v/>
      </c>
      <c r="AU165" s="274">
        <f>SUM(H165:I165,L165:N165)</f>
        <v/>
      </c>
      <c r="AV165" s="274">
        <f>SUM(I165,L165:O165)</f>
        <v/>
      </c>
      <c r="AW165" s="274">
        <f>SUM(L165:P165)</f>
        <v/>
      </c>
      <c r="AX165" s="274">
        <f>SUM(M165:P165,S165)</f>
        <v/>
      </c>
      <c r="AY165" s="274">
        <f>SUM(N165:P165,S165:T165)</f>
        <v/>
      </c>
      <c r="AZ165" s="274">
        <f>SUM(O165:P165,S165:U165)</f>
        <v/>
      </c>
      <c r="BA165" s="274">
        <f>SUM(P165,S165:V165)</f>
        <v/>
      </c>
      <c r="BB165" s="274">
        <f>SUM(S165:W165)</f>
        <v/>
      </c>
      <c r="BC165" s="274">
        <f>SUM(T165:W165,Z165)</f>
        <v/>
      </c>
      <c r="BD165" s="274">
        <f>SUM(U165:W165,Z165:AA165)</f>
        <v/>
      </c>
      <c r="BE165" s="274">
        <f>SUM(V165:W165,Z165:AB165)</f>
        <v/>
      </c>
      <c r="BF165" s="274">
        <f>SUM(W165,Z165:AC165)</f>
        <v/>
      </c>
      <c r="BG165" s="274">
        <f>SUM(Z165:AD165)</f>
        <v/>
      </c>
      <c r="BH165" s="274">
        <f>SUM(AA165:AD165,AG165)</f>
        <v/>
      </c>
      <c r="BI165" s="274">
        <f>SUM(AB165:AD165,AG165:AH165)</f>
        <v/>
      </c>
      <c r="BJ165" s="274">
        <f>SUM(AC165:AD165,AG165:AI165)</f>
        <v/>
      </c>
      <c r="BK165" s="274">
        <f>SUM(AD165,AG165:AJ165)</f>
        <v/>
      </c>
      <c r="BL165" s="274">
        <f>SUM(AG165:AK165)</f>
        <v/>
      </c>
      <c r="BM165" s="274">
        <f>SUM(AH165:AK165,AN165)</f>
        <v/>
      </c>
      <c r="BN165" s="272">
        <f>COUNTIF(AR165:BM165,5)</f>
        <v/>
      </c>
      <c r="BO165" s="274">
        <f>IF(BN165=0,0,1)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R166" s="274">
        <f>SUM(E166:I166)</f>
        <v/>
      </c>
      <c r="AS166" s="274">
        <f>SUM(F166:I166,L166)</f>
        <v/>
      </c>
      <c r="AT166" s="274">
        <f>SUM(G166:I166,L166:M166)</f>
        <v/>
      </c>
      <c r="AU166" s="274">
        <f>SUM(H166:I166,L166:N166)</f>
        <v/>
      </c>
      <c r="AV166" s="274">
        <f>SUM(I166,L166:O166)</f>
        <v/>
      </c>
      <c r="AW166" s="274">
        <f>SUM(L166:P166)</f>
        <v/>
      </c>
      <c r="AX166" s="274">
        <f>SUM(M166:P166,S166)</f>
        <v/>
      </c>
      <c r="AY166" s="274">
        <f>SUM(N166:P166,S166:T166)</f>
        <v/>
      </c>
      <c r="AZ166" s="274">
        <f>SUM(O166:P166,S166:U166)</f>
        <v/>
      </c>
      <c r="BA166" s="274">
        <f>SUM(P166,S166:V166)</f>
        <v/>
      </c>
      <c r="BB166" s="274">
        <f>SUM(S166:W166)</f>
        <v/>
      </c>
      <c r="BC166" s="274">
        <f>SUM(T166:W166,Z166)</f>
        <v/>
      </c>
      <c r="BD166" s="274">
        <f>SUM(U166:W166,Z166:AA166)</f>
        <v/>
      </c>
      <c r="BE166" s="274">
        <f>SUM(V166:W166,Z166:AB166)</f>
        <v/>
      </c>
      <c r="BF166" s="274">
        <f>SUM(W166,Z166:AC166)</f>
        <v/>
      </c>
      <c r="BG166" s="274">
        <f>SUM(Z166:AD166)</f>
        <v/>
      </c>
      <c r="BH166" s="274">
        <f>SUM(AA166:AD166,AG166)</f>
        <v/>
      </c>
      <c r="BI166" s="274">
        <f>SUM(AB166:AD166,AG166:AH166)</f>
        <v/>
      </c>
      <c r="BJ166" s="274">
        <f>SUM(AC166:AD166,AG166:AI166)</f>
        <v/>
      </c>
      <c r="BK166" s="274">
        <f>SUM(AD166,AG166:AJ166)</f>
        <v/>
      </c>
      <c r="BL166" s="274">
        <f>SUM(AG166:AK166)</f>
        <v/>
      </c>
      <c r="BM166" s="274">
        <f>SUM(AH166:AK166,AN166)</f>
        <v/>
      </c>
      <c r="BN166" s="272">
        <f>COUNTIF(AR166:BM166,5)</f>
        <v/>
      </c>
      <c r="BO166" s="274">
        <f>IF(BN166=0,0,1)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R167" s="274">
        <f>SUM(E167:I167)</f>
        <v/>
      </c>
      <c r="AS167" s="274">
        <f>SUM(F167:I167,L167)</f>
        <v/>
      </c>
      <c r="AT167" s="274">
        <f>SUM(G167:I167,L167:M167)</f>
        <v/>
      </c>
      <c r="AU167" s="274">
        <f>SUM(H167:I167,L167:N167)</f>
        <v/>
      </c>
      <c r="AV167" s="274">
        <f>SUM(I167,L167:O167)</f>
        <v/>
      </c>
      <c r="AW167" s="274">
        <f>SUM(L167:P167)</f>
        <v/>
      </c>
      <c r="AX167" s="274">
        <f>SUM(M167:P167,S167)</f>
        <v/>
      </c>
      <c r="AY167" s="274">
        <f>SUM(N167:P167,S167:T167)</f>
        <v/>
      </c>
      <c r="AZ167" s="274">
        <f>SUM(O167:P167,S167:U167)</f>
        <v/>
      </c>
      <c r="BA167" s="274">
        <f>SUM(P167,S167:V167)</f>
        <v/>
      </c>
      <c r="BB167" s="274">
        <f>SUM(S167:W167)</f>
        <v/>
      </c>
      <c r="BC167" s="274">
        <f>SUM(T167:W167,Z167)</f>
        <v/>
      </c>
      <c r="BD167" s="274">
        <f>SUM(U167:W167,Z167:AA167)</f>
        <v/>
      </c>
      <c r="BE167" s="274">
        <f>SUM(V167:W167,Z167:AB167)</f>
        <v/>
      </c>
      <c r="BF167" s="274">
        <f>SUM(W167,Z167:AC167)</f>
        <v/>
      </c>
      <c r="BG167" s="274">
        <f>SUM(Z167:AD167)</f>
        <v/>
      </c>
      <c r="BH167" s="274">
        <f>SUM(AA167:AD167,AG167)</f>
        <v/>
      </c>
      <c r="BI167" s="274">
        <f>SUM(AB167:AD167,AG167:AH167)</f>
        <v/>
      </c>
      <c r="BJ167" s="274">
        <f>SUM(AC167:AD167,AG167:AI167)</f>
        <v/>
      </c>
      <c r="BK167" s="274">
        <f>SUM(AD167,AG167:AJ167)</f>
        <v/>
      </c>
      <c r="BL167" s="274">
        <f>SUM(AG167:AK167)</f>
        <v/>
      </c>
      <c r="BM167" s="274">
        <f>SUM(AH167:AK167,AN167)</f>
        <v/>
      </c>
      <c r="BN167" s="272">
        <f>COUNTIF(AR167:BM167,5)</f>
        <v/>
      </c>
      <c r="BO167" s="274">
        <f>IF(BN167=0,0,1)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R168" s="274">
        <f>SUM(E168:I168)</f>
        <v/>
      </c>
      <c r="AS168" s="274">
        <f>SUM(F168:I168,L168)</f>
        <v/>
      </c>
      <c r="AT168" s="274">
        <f>SUM(G168:I168,L168:M168)</f>
        <v/>
      </c>
      <c r="AU168" s="274">
        <f>SUM(H168:I168,L168:N168)</f>
        <v/>
      </c>
      <c r="AV168" s="274">
        <f>SUM(I168,L168:O168)</f>
        <v/>
      </c>
      <c r="AW168" s="274">
        <f>SUM(L168:P168)</f>
        <v/>
      </c>
      <c r="AX168" s="274">
        <f>SUM(M168:P168,S168)</f>
        <v/>
      </c>
      <c r="AY168" s="274">
        <f>SUM(N168:P168,S168:T168)</f>
        <v/>
      </c>
      <c r="AZ168" s="274">
        <f>SUM(O168:P168,S168:U168)</f>
        <v/>
      </c>
      <c r="BA168" s="274">
        <f>SUM(P168,S168:V168)</f>
        <v/>
      </c>
      <c r="BB168" s="274">
        <f>SUM(S168:W168)</f>
        <v/>
      </c>
      <c r="BC168" s="274">
        <f>SUM(T168:W168,Z168)</f>
        <v/>
      </c>
      <c r="BD168" s="274">
        <f>SUM(U168:W168,Z168:AA168)</f>
        <v/>
      </c>
      <c r="BE168" s="274">
        <f>SUM(V168:W168,Z168:AB168)</f>
        <v/>
      </c>
      <c r="BF168" s="274">
        <f>SUM(W168,Z168:AC168)</f>
        <v/>
      </c>
      <c r="BG168" s="274">
        <f>SUM(Z168:AD168)</f>
        <v/>
      </c>
      <c r="BH168" s="274">
        <f>SUM(AA168:AD168,AG168)</f>
        <v/>
      </c>
      <c r="BI168" s="274">
        <f>SUM(AB168:AD168,AG168:AH168)</f>
        <v/>
      </c>
      <c r="BJ168" s="274">
        <f>SUM(AC168:AD168,AG168:AI168)</f>
        <v/>
      </c>
      <c r="BK168" s="274">
        <f>SUM(AD168,AG168:AJ168)</f>
        <v/>
      </c>
      <c r="BL168" s="274">
        <f>SUM(AG168:AK168)</f>
        <v/>
      </c>
      <c r="BM168" s="274">
        <f>SUM(AH168:AK168,AN168)</f>
        <v/>
      </c>
      <c r="BN168" s="272">
        <f>COUNTIF(AR168:BM168,5)</f>
        <v/>
      </c>
      <c r="BO168" s="274">
        <f>IF(BN168=0,0,1)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R169" s="274">
        <f>SUM(E169:I169)</f>
        <v/>
      </c>
      <c r="AS169" s="274">
        <f>SUM(F169:I169,L169)</f>
        <v/>
      </c>
      <c r="AT169" s="274">
        <f>SUM(G169:I169,L169:M169)</f>
        <v/>
      </c>
      <c r="AU169" s="274">
        <f>SUM(H169:I169,L169:N169)</f>
        <v/>
      </c>
      <c r="AV169" s="274">
        <f>SUM(I169,L169:O169)</f>
        <v/>
      </c>
      <c r="AW169" s="274">
        <f>SUM(L169:P169)</f>
        <v/>
      </c>
      <c r="AX169" s="274">
        <f>SUM(M169:P169,S169)</f>
        <v/>
      </c>
      <c r="AY169" s="274">
        <f>SUM(N169:P169,S169:T169)</f>
        <v/>
      </c>
      <c r="AZ169" s="274">
        <f>SUM(O169:P169,S169:U169)</f>
        <v/>
      </c>
      <c r="BA169" s="274">
        <f>SUM(P169,S169:V169)</f>
        <v/>
      </c>
      <c r="BB169" s="274">
        <f>SUM(S169:W169)</f>
        <v/>
      </c>
      <c r="BC169" s="274">
        <f>SUM(T169:W169,Z169)</f>
        <v/>
      </c>
      <c r="BD169" s="274">
        <f>SUM(U169:W169,Z169:AA169)</f>
        <v/>
      </c>
      <c r="BE169" s="274">
        <f>SUM(V169:W169,Z169:AB169)</f>
        <v/>
      </c>
      <c r="BF169" s="274">
        <f>SUM(W169,Z169:AC169)</f>
        <v/>
      </c>
      <c r="BG169" s="274">
        <f>SUM(Z169:AD169)</f>
        <v/>
      </c>
      <c r="BH169" s="274">
        <f>SUM(AA169:AD169,AG169)</f>
        <v/>
      </c>
      <c r="BI169" s="274">
        <f>SUM(AB169:AD169,AG169:AH169)</f>
        <v/>
      </c>
      <c r="BJ169" s="274">
        <f>SUM(AC169:AD169,AG169:AI169)</f>
        <v/>
      </c>
      <c r="BK169" s="274">
        <f>SUM(AD169,AG169:AJ169)</f>
        <v/>
      </c>
      <c r="BL169" s="274">
        <f>SUM(AG169:AK169)</f>
        <v/>
      </c>
      <c r="BM169" s="274">
        <f>SUM(AH169:AK169,AN169)</f>
        <v/>
      </c>
      <c r="BN169" s="272">
        <f>COUNTIF(AR169:BM169,5)</f>
        <v/>
      </c>
      <c r="BO169" s="274">
        <f>IF(BN169=0,0,1)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R170" s="274">
        <f>SUM(E170:I170)</f>
        <v/>
      </c>
      <c r="AS170" s="274">
        <f>SUM(F170:I170,L170)</f>
        <v/>
      </c>
      <c r="AT170" s="274">
        <f>SUM(G170:I170,L170:M170)</f>
        <v/>
      </c>
      <c r="AU170" s="274">
        <f>SUM(H170:I170,L170:N170)</f>
        <v/>
      </c>
      <c r="AV170" s="274">
        <f>SUM(I170,L170:O170)</f>
        <v/>
      </c>
      <c r="AW170" s="274">
        <f>SUM(L170:P170)</f>
        <v/>
      </c>
      <c r="AX170" s="274">
        <f>SUM(M170:P170,S170)</f>
        <v/>
      </c>
      <c r="AY170" s="274">
        <f>SUM(N170:P170,S170:T170)</f>
        <v/>
      </c>
      <c r="AZ170" s="274">
        <f>SUM(O170:P170,S170:U170)</f>
        <v/>
      </c>
      <c r="BA170" s="274">
        <f>SUM(P170,S170:V170)</f>
        <v/>
      </c>
      <c r="BB170" s="274">
        <f>SUM(S170:W170)</f>
        <v/>
      </c>
      <c r="BC170" s="274">
        <f>SUM(T170:W170,Z170)</f>
        <v/>
      </c>
      <c r="BD170" s="274">
        <f>SUM(U170:W170,Z170:AA170)</f>
        <v/>
      </c>
      <c r="BE170" s="274">
        <f>SUM(V170:W170,Z170:AB170)</f>
        <v/>
      </c>
      <c r="BF170" s="274">
        <f>SUM(W170,Z170:AC170)</f>
        <v/>
      </c>
      <c r="BG170" s="274">
        <f>SUM(Z170:AD170)</f>
        <v/>
      </c>
      <c r="BH170" s="274">
        <f>SUM(AA170:AD170,AG170)</f>
        <v/>
      </c>
      <c r="BI170" s="274">
        <f>SUM(AB170:AD170,AG170:AH170)</f>
        <v/>
      </c>
      <c r="BJ170" s="274">
        <f>SUM(AC170:AD170,AG170:AI170)</f>
        <v/>
      </c>
      <c r="BK170" s="274">
        <f>SUM(AD170,AG170:AJ170)</f>
        <v/>
      </c>
      <c r="BL170" s="274">
        <f>SUM(AG170:AK170)</f>
        <v/>
      </c>
      <c r="BM170" s="274">
        <f>SUM(AH170:AK170,AN170)</f>
        <v/>
      </c>
      <c r="BN170" s="272">
        <f>COUNTIF(AR170:BM170,5)</f>
        <v/>
      </c>
      <c r="BO170" s="274">
        <f>IF(BN170=0,0,1)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R171" s="274">
        <f>SUM(E171:I171)</f>
        <v/>
      </c>
      <c r="AS171" s="274">
        <f>SUM(F171:I171,L171)</f>
        <v/>
      </c>
      <c r="AT171" s="274">
        <f>SUM(G171:I171,L171:M171)</f>
        <v/>
      </c>
      <c r="AU171" s="274">
        <f>SUM(H171:I171,L171:N171)</f>
        <v/>
      </c>
      <c r="AV171" s="274">
        <f>SUM(I171,L171:O171)</f>
        <v/>
      </c>
      <c r="AW171" s="274">
        <f>SUM(L171:P171)</f>
        <v/>
      </c>
      <c r="AX171" s="274">
        <f>SUM(M171:P171,S171)</f>
        <v/>
      </c>
      <c r="AY171" s="274">
        <f>SUM(N171:P171,S171:T171)</f>
        <v/>
      </c>
      <c r="AZ171" s="274">
        <f>SUM(O171:P171,S171:U171)</f>
        <v/>
      </c>
      <c r="BA171" s="274">
        <f>SUM(P171,S171:V171)</f>
        <v/>
      </c>
      <c r="BB171" s="274">
        <f>SUM(S171:W171)</f>
        <v/>
      </c>
      <c r="BC171" s="274">
        <f>SUM(T171:W171,Z171)</f>
        <v/>
      </c>
      <c r="BD171" s="274">
        <f>SUM(U171:W171,Z171:AA171)</f>
        <v/>
      </c>
      <c r="BE171" s="274">
        <f>SUM(V171:W171,Z171:AB171)</f>
        <v/>
      </c>
      <c r="BF171" s="274">
        <f>SUM(W171,Z171:AC171)</f>
        <v/>
      </c>
      <c r="BG171" s="274">
        <f>SUM(Z171:AD171)</f>
        <v/>
      </c>
      <c r="BH171" s="274">
        <f>SUM(AA171:AD171,AG171)</f>
        <v/>
      </c>
      <c r="BI171" s="274">
        <f>SUM(AB171:AD171,AG171:AH171)</f>
        <v/>
      </c>
      <c r="BJ171" s="274">
        <f>SUM(AC171:AD171,AG171:AI171)</f>
        <v/>
      </c>
      <c r="BK171" s="274">
        <f>SUM(AD171,AG171:AJ171)</f>
        <v/>
      </c>
      <c r="BL171" s="274">
        <f>SUM(AG171:AK171)</f>
        <v/>
      </c>
      <c r="BM171" s="274">
        <f>SUM(AH171:AK171,AN171)</f>
        <v/>
      </c>
      <c r="BN171" s="272">
        <f>COUNTIF(AR171:BM171,5)</f>
        <v/>
      </c>
      <c r="BO171" s="274">
        <f>IF(BN171=0,0,1)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R172" s="274">
        <f>SUM(E172:I172)</f>
        <v/>
      </c>
      <c r="AS172" s="274">
        <f>SUM(F172:I172,L172)</f>
        <v/>
      </c>
      <c r="AT172" s="274">
        <f>SUM(G172:I172,L172:M172)</f>
        <v/>
      </c>
      <c r="AU172" s="274">
        <f>SUM(H172:I172,L172:N172)</f>
        <v/>
      </c>
      <c r="AV172" s="274">
        <f>SUM(I172,L172:O172)</f>
        <v/>
      </c>
      <c r="AW172" s="274">
        <f>SUM(L172:P172)</f>
        <v/>
      </c>
      <c r="AX172" s="274">
        <f>SUM(M172:P172,S172)</f>
        <v/>
      </c>
      <c r="AY172" s="274">
        <f>SUM(N172:P172,S172:T172)</f>
        <v/>
      </c>
      <c r="AZ172" s="274">
        <f>SUM(O172:P172,S172:U172)</f>
        <v/>
      </c>
      <c r="BA172" s="274">
        <f>SUM(P172,S172:V172)</f>
        <v/>
      </c>
      <c r="BB172" s="274">
        <f>SUM(S172:W172)</f>
        <v/>
      </c>
      <c r="BC172" s="274">
        <f>SUM(T172:W172,Z172)</f>
        <v/>
      </c>
      <c r="BD172" s="274">
        <f>SUM(U172:W172,Z172:AA172)</f>
        <v/>
      </c>
      <c r="BE172" s="274">
        <f>SUM(V172:W172,Z172:AB172)</f>
        <v/>
      </c>
      <c r="BF172" s="274">
        <f>SUM(W172,Z172:AC172)</f>
        <v/>
      </c>
      <c r="BG172" s="274">
        <f>SUM(Z172:AD172)</f>
        <v/>
      </c>
      <c r="BH172" s="274">
        <f>SUM(AA172:AD172,AG172)</f>
        <v/>
      </c>
      <c r="BI172" s="274">
        <f>SUM(AB172:AD172,AG172:AH172)</f>
        <v/>
      </c>
      <c r="BJ172" s="274">
        <f>SUM(AC172:AD172,AG172:AI172)</f>
        <v/>
      </c>
      <c r="BK172" s="274">
        <f>SUM(AD172,AG172:AJ172)</f>
        <v/>
      </c>
      <c r="BL172" s="274">
        <f>SUM(AG172:AK172)</f>
        <v/>
      </c>
      <c r="BM172" s="274">
        <f>SUM(AH172:AK172,AN172)</f>
        <v/>
      </c>
      <c r="BN172" s="272">
        <f>COUNTIF(AR172:BM172,5)</f>
        <v/>
      </c>
      <c r="BO172" s="274">
        <f>IF(BN172=0,0,1)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R173" s="274">
        <f>SUM(E173:I173)</f>
        <v/>
      </c>
      <c r="AS173" s="274">
        <f>SUM(F173:I173,L173)</f>
        <v/>
      </c>
      <c r="AT173" s="274">
        <f>SUM(G173:I173,L173:M173)</f>
        <v/>
      </c>
      <c r="AU173" s="274">
        <f>SUM(H173:I173,L173:N173)</f>
        <v/>
      </c>
      <c r="AV173" s="274">
        <f>SUM(I173,L173:O173)</f>
        <v/>
      </c>
      <c r="AW173" s="274">
        <f>SUM(L173:P173)</f>
        <v/>
      </c>
      <c r="AX173" s="274">
        <f>SUM(M173:P173,S173)</f>
        <v/>
      </c>
      <c r="AY173" s="274">
        <f>SUM(N173:P173,S173:T173)</f>
        <v/>
      </c>
      <c r="AZ173" s="274">
        <f>SUM(O173:P173,S173:U173)</f>
        <v/>
      </c>
      <c r="BA173" s="274">
        <f>SUM(P173,S173:V173)</f>
        <v/>
      </c>
      <c r="BB173" s="274">
        <f>SUM(S173:W173)</f>
        <v/>
      </c>
      <c r="BC173" s="274">
        <f>SUM(T173:W173,Z173)</f>
        <v/>
      </c>
      <c r="BD173" s="274">
        <f>SUM(U173:W173,Z173:AA173)</f>
        <v/>
      </c>
      <c r="BE173" s="274">
        <f>SUM(V173:W173,Z173:AB173)</f>
        <v/>
      </c>
      <c r="BF173" s="274">
        <f>SUM(W173,Z173:AC173)</f>
        <v/>
      </c>
      <c r="BG173" s="274">
        <f>SUM(Z173:AD173)</f>
        <v/>
      </c>
      <c r="BH173" s="274">
        <f>SUM(AA173:AD173,AG173)</f>
        <v/>
      </c>
      <c r="BI173" s="274">
        <f>SUM(AB173:AD173,AG173:AH173)</f>
        <v/>
      </c>
      <c r="BJ173" s="274">
        <f>SUM(AC173:AD173,AG173:AI173)</f>
        <v/>
      </c>
      <c r="BK173" s="274">
        <f>SUM(AD173,AG173:AJ173)</f>
        <v/>
      </c>
      <c r="BL173" s="274">
        <f>SUM(AG173:AK173)</f>
        <v/>
      </c>
      <c r="BM173" s="274">
        <f>SUM(AH173:AK173,AN173)</f>
        <v/>
      </c>
      <c r="BN173" s="272">
        <f>COUNTIF(AR173:BM173,5)</f>
        <v/>
      </c>
      <c r="BO173" s="274">
        <f>IF(BN173=0,0,1)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R174" s="274">
        <f>SUM(E174:I174)</f>
        <v/>
      </c>
      <c r="AS174" s="274">
        <f>SUM(F174:I174,L174)</f>
        <v/>
      </c>
      <c r="AT174" s="274">
        <f>SUM(G174:I174,L174:M174)</f>
        <v/>
      </c>
      <c r="AU174" s="274">
        <f>SUM(H174:I174,L174:N174)</f>
        <v/>
      </c>
      <c r="AV174" s="274">
        <f>SUM(I174,L174:O174)</f>
        <v/>
      </c>
      <c r="AW174" s="274">
        <f>SUM(L174:P174)</f>
        <v/>
      </c>
      <c r="AX174" s="274">
        <f>SUM(M174:P174,S174)</f>
        <v/>
      </c>
      <c r="AY174" s="274">
        <f>SUM(N174:P174,S174:T174)</f>
        <v/>
      </c>
      <c r="AZ174" s="274">
        <f>SUM(O174:P174,S174:U174)</f>
        <v/>
      </c>
      <c r="BA174" s="274">
        <f>SUM(P174,S174:V174)</f>
        <v/>
      </c>
      <c r="BB174" s="274">
        <f>SUM(S174:W174)</f>
        <v/>
      </c>
      <c r="BC174" s="274">
        <f>SUM(T174:W174,Z174)</f>
        <v/>
      </c>
      <c r="BD174" s="274">
        <f>SUM(U174:W174,Z174:AA174)</f>
        <v/>
      </c>
      <c r="BE174" s="274">
        <f>SUM(V174:W174,Z174:AB174)</f>
        <v/>
      </c>
      <c r="BF174" s="274">
        <f>SUM(W174,Z174:AC174)</f>
        <v/>
      </c>
      <c r="BG174" s="274">
        <f>SUM(Z174:AD174)</f>
        <v/>
      </c>
      <c r="BH174" s="274">
        <f>SUM(AA174:AD174,AG174)</f>
        <v/>
      </c>
      <c r="BI174" s="274">
        <f>SUM(AB174:AD174,AG174:AH174)</f>
        <v/>
      </c>
      <c r="BJ174" s="274">
        <f>SUM(AC174:AD174,AG174:AI174)</f>
        <v/>
      </c>
      <c r="BK174" s="274">
        <f>SUM(AD174,AG174:AJ174)</f>
        <v/>
      </c>
      <c r="BL174" s="274">
        <f>SUM(AG174:AK174)</f>
        <v/>
      </c>
      <c r="BM174" s="274">
        <f>SUM(AH174:AK174,AN174)</f>
        <v/>
      </c>
      <c r="BN174" s="272">
        <f>COUNTIF(AR174:BM174,5)</f>
        <v/>
      </c>
      <c r="BO174" s="274">
        <f>IF(BN174=0,0,1)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N175" s="523" t="n"/>
      <c r="BO175" s="274">
        <f>SUM(BO135:BO174)</f>
        <v/>
      </c>
    </row>
    <row r="176" hidden="1" s="335">
      <c r="C176" s="274" t="inlineStr">
        <is>
          <t>GIRLS</t>
        </is>
      </c>
      <c r="AR176" s="274">
        <f>SUM(E176:I176)</f>
        <v/>
      </c>
      <c r="AS176" s="274">
        <f>SUM(F176:I176,L176)</f>
        <v/>
      </c>
      <c r="AT176" s="274">
        <f>SUM(G176:I176,L176:M176)</f>
        <v/>
      </c>
      <c r="AU176" s="274">
        <f>SUM(H176:I176,L176:N176)</f>
        <v/>
      </c>
      <c r="AV176" s="274">
        <f>SUM(I176,L176:O176)</f>
        <v/>
      </c>
      <c r="AW176" s="274">
        <f>SUM(L176:P176)</f>
        <v/>
      </c>
      <c r="AX176" s="274">
        <f>SUM(M176:P176,S176)</f>
        <v/>
      </c>
      <c r="AY176" s="274">
        <f>SUM(N176:P176,S176:T176)</f>
        <v/>
      </c>
      <c r="AZ176" s="274">
        <f>SUM(O176:P176,S176:U176)</f>
        <v/>
      </c>
      <c r="BA176" s="274">
        <f>SUM(P176,S176:V176)</f>
        <v/>
      </c>
      <c r="BB176" s="274">
        <f>SUM(S176:W176)</f>
        <v/>
      </c>
      <c r="BC176" s="274">
        <f>SUM(T176:W176,Z176)</f>
        <v/>
      </c>
      <c r="BD176" s="274">
        <f>SUM(U176:W176,Z176:AA176)</f>
        <v/>
      </c>
      <c r="BE176" s="274">
        <f>SUM(V176:W176,Z176:AB176)</f>
        <v/>
      </c>
      <c r="BF176" s="274">
        <f>SUM(W176,Z176:AC176)</f>
        <v/>
      </c>
      <c r="BG176" s="274">
        <f>SUM(Z176:AD176)</f>
        <v/>
      </c>
      <c r="BH176" s="274">
        <f>SUM(AA176:AD176,AG176)</f>
        <v/>
      </c>
      <c r="BI176" s="274">
        <f>SUM(AB176:AD176,AG176:AH176)</f>
        <v/>
      </c>
      <c r="BJ176" s="274">
        <f>SUM(AC176:AD176,AG176:AI176)</f>
        <v/>
      </c>
      <c r="BK176" s="274">
        <f>SUM(AD176,AG176:AJ176)</f>
        <v/>
      </c>
      <c r="BL176" s="274">
        <f>SUM(AG176:AK176)</f>
        <v/>
      </c>
      <c r="BM176" s="274">
        <f>SUM(AH176:AK176,AN176)</f>
        <v/>
      </c>
      <c r="BN176" s="272">
        <f>COUNTIF(AR176:BM176,5)</f>
        <v/>
      </c>
      <c r="BO176" s="274">
        <f>IF(BN176=0,0,1)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R177" s="274">
        <f>SUM(E177:I177)</f>
        <v/>
      </c>
      <c r="AS177" s="274">
        <f>SUM(F177:I177,L177)</f>
        <v/>
      </c>
      <c r="AT177" s="274">
        <f>SUM(G177:I177,L177:M177)</f>
        <v/>
      </c>
      <c r="AU177" s="274">
        <f>SUM(H177:I177,L177:N177)</f>
        <v/>
      </c>
      <c r="AV177" s="274">
        <f>SUM(I177,L177:O177)</f>
        <v/>
      </c>
      <c r="AW177" s="274">
        <f>SUM(L177:P177)</f>
        <v/>
      </c>
      <c r="AX177" s="274">
        <f>SUM(M177:P177,S177)</f>
        <v/>
      </c>
      <c r="AY177" s="274">
        <f>SUM(N177:P177,S177:T177)</f>
        <v/>
      </c>
      <c r="AZ177" s="274">
        <f>SUM(O177:P177,S177:U177)</f>
        <v/>
      </c>
      <c r="BA177" s="274">
        <f>SUM(P177,S177:V177)</f>
        <v/>
      </c>
      <c r="BB177" s="274">
        <f>SUM(S177:W177)</f>
        <v/>
      </c>
      <c r="BC177" s="274">
        <f>SUM(T177:W177,Z177)</f>
        <v/>
      </c>
      <c r="BD177" s="274">
        <f>SUM(U177:W177,Z177:AA177)</f>
        <v/>
      </c>
      <c r="BE177" s="274">
        <f>SUM(V177:W177,Z177:AB177)</f>
        <v/>
      </c>
      <c r="BF177" s="274">
        <f>SUM(W177,Z177:AC177)</f>
        <v/>
      </c>
      <c r="BG177" s="274">
        <f>SUM(Z177:AD177)</f>
        <v/>
      </c>
      <c r="BH177" s="274">
        <f>SUM(AA177:AD177,AG177)</f>
        <v/>
      </c>
      <c r="BI177" s="274">
        <f>SUM(AB177:AD177,AG177:AH177)</f>
        <v/>
      </c>
      <c r="BJ177" s="274">
        <f>SUM(AC177:AD177,AG177:AI177)</f>
        <v/>
      </c>
      <c r="BK177" s="274">
        <f>SUM(AD177,AG177:AJ177)</f>
        <v/>
      </c>
      <c r="BL177" s="274">
        <f>SUM(AG177:AK177)</f>
        <v/>
      </c>
      <c r="BM177" s="274">
        <f>SUM(AH177:AK177,AN177)</f>
        <v/>
      </c>
      <c r="BN177" s="272">
        <f>COUNTIF(AR177:BM177,5)</f>
        <v/>
      </c>
      <c r="BO177" s="274">
        <f>IF(BN177=0,0,1)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R178" s="274">
        <f>SUM(E178:I178)</f>
        <v/>
      </c>
      <c r="AS178" s="274">
        <f>SUM(F178:I178,L178)</f>
        <v/>
      </c>
      <c r="AT178" s="274">
        <f>SUM(G178:I178,L178:M178)</f>
        <v/>
      </c>
      <c r="AU178" s="274">
        <f>SUM(H178:I178,L178:N178)</f>
        <v/>
      </c>
      <c r="AV178" s="274">
        <f>SUM(I178,L178:O178)</f>
        <v/>
      </c>
      <c r="AW178" s="274">
        <f>SUM(L178:P178)</f>
        <v/>
      </c>
      <c r="AX178" s="274">
        <f>SUM(M178:P178,S178)</f>
        <v/>
      </c>
      <c r="AY178" s="274">
        <f>SUM(N178:P178,S178:T178)</f>
        <v/>
      </c>
      <c r="AZ178" s="274">
        <f>SUM(O178:P178,S178:U178)</f>
        <v/>
      </c>
      <c r="BA178" s="274">
        <f>SUM(P178,S178:V178)</f>
        <v/>
      </c>
      <c r="BB178" s="274">
        <f>SUM(S178:W178)</f>
        <v/>
      </c>
      <c r="BC178" s="274">
        <f>SUM(T178:W178,Z178)</f>
        <v/>
      </c>
      <c r="BD178" s="274">
        <f>SUM(U178:W178,Z178:AA178)</f>
        <v/>
      </c>
      <c r="BE178" s="274">
        <f>SUM(V178:W178,Z178:AB178)</f>
        <v/>
      </c>
      <c r="BF178" s="274">
        <f>SUM(W178,Z178:AC178)</f>
        <v/>
      </c>
      <c r="BG178" s="274">
        <f>SUM(Z178:AD178)</f>
        <v/>
      </c>
      <c r="BH178" s="274">
        <f>SUM(AA178:AD178,AG178)</f>
        <v/>
      </c>
      <c r="BI178" s="274">
        <f>SUM(AB178:AD178,AG178:AH178)</f>
        <v/>
      </c>
      <c r="BJ178" s="274">
        <f>SUM(AC178:AD178,AG178:AI178)</f>
        <v/>
      </c>
      <c r="BK178" s="274">
        <f>SUM(AD178,AG178:AJ178)</f>
        <v/>
      </c>
      <c r="BL178" s="274">
        <f>SUM(AG178:AK178)</f>
        <v/>
      </c>
      <c r="BM178" s="274">
        <f>SUM(AH178:AK178,AN178)</f>
        <v/>
      </c>
      <c r="BN178" s="272">
        <f>COUNTIF(AR178:BM178,5)</f>
        <v/>
      </c>
      <c r="BO178" s="274">
        <f>IF(BN178=0,0,1)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R179" s="274">
        <f>SUM(E179:I179)</f>
        <v/>
      </c>
      <c r="AS179" s="274">
        <f>SUM(F179:I179,L179)</f>
        <v/>
      </c>
      <c r="AT179" s="274">
        <f>SUM(G179:I179,L179:M179)</f>
        <v/>
      </c>
      <c r="AU179" s="274">
        <f>SUM(H179:I179,L179:N179)</f>
        <v/>
      </c>
      <c r="AV179" s="274">
        <f>SUM(I179,L179:O179)</f>
        <v/>
      </c>
      <c r="AW179" s="274">
        <f>SUM(L179:P179)</f>
        <v/>
      </c>
      <c r="AX179" s="274">
        <f>SUM(M179:P179,S179)</f>
        <v/>
      </c>
      <c r="AY179" s="274">
        <f>SUM(N179:P179,S179:T179)</f>
        <v/>
      </c>
      <c r="AZ179" s="274">
        <f>SUM(O179:P179,S179:U179)</f>
        <v/>
      </c>
      <c r="BA179" s="274">
        <f>SUM(P179,S179:V179)</f>
        <v/>
      </c>
      <c r="BB179" s="274">
        <f>SUM(S179:W179)</f>
        <v/>
      </c>
      <c r="BC179" s="274">
        <f>SUM(T179:W179,Z179)</f>
        <v/>
      </c>
      <c r="BD179" s="274">
        <f>SUM(U179:W179,Z179:AA179)</f>
        <v/>
      </c>
      <c r="BE179" s="274">
        <f>SUM(V179:W179,Z179:AB179)</f>
        <v/>
      </c>
      <c r="BF179" s="274">
        <f>SUM(W179,Z179:AC179)</f>
        <v/>
      </c>
      <c r="BG179" s="274">
        <f>SUM(Z179:AD179)</f>
        <v/>
      </c>
      <c r="BH179" s="274">
        <f>SUM(AA179:AD179,AG179)</f>
        <v/>
      </c>
      <c r="BI179" s="274">
        <f>SUM(AB179:AD179,AG179:AH179)</f>
        <v/>
      </c>
      <c r="BJ179" s="274">
        <f>SUM(AC179:AD179,AG179:AI179)</f>
        <v/>
      </c>
      <c r="BK179" s="274">
        <f>SUM(AD179,AG179:AJ179)</f>
        <v/>
      </c>
      <c r="BL179" s="274">
        <f>SUM(AG179:AK179)</f>
        <v/>
      </c>
      <c r="BM179" s="274">
        <f>SUM(AH179:AK179,AN179)</f>
        <v/>
      </c>
      <c r="BN179" s="272">
        <f>COUNTIF(AR179:BM179,5)</f>
        <v/>
      </c>
      <c r="BO179" s="274">
        <f>IF(BN179=0,0,1)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R180" s="274">
        <f>SUM(E180:I180)</f>
        <v/>
      </c>
      <c r="AS180" s="274">
        <f>SUM(F180:I180,L180)</f>
        <v/>
      </c>
      <c r="AT180" s="274">
        <f>SUM(G180:I180,L180:M180)</f>
        <v/>
      </c>
      <c r="AU180" s="274">
        <f>SUM(H180:I180,L180:N180)</f>
        <v/>
      </c>
      <c r="AV180" s="274">
        <f>SUM(I180,L180:O180)</f>
        <v/>
      </c>
      <c r="AW180" s="274">
        <f>SUM(L180:P180)</f>
        <v/>
      </c>
      <c r="AX180" s="274">
        <f>SUM(M180:P180,S180)</f>
        <v/>
      </c>
      <c r="AY180" s="274">
        <f>SUM(N180:P180,S180:T180)</f>
        <v/>
      </c>
      <c r="AZ180" s="274">
        <f>SUM(O180:P180,S180:U180)</f>
        <v/>
      </c>
      <c r="BA180" s="274">
        <f>SUM(P180,S180:V180)</f>
        <v/>
      </c>
      <c r="BB180" s="274">
        <f>SUM(S180:W180)</f>
        <v/>
      </c>
      <c r="BC180" s="274">
        <f>SUM(T180:W180,Z180)</f>
        <v/>
      </c>
      <c r="BD180" s="274">
        <f>SUM(U180:W180,Z180:AA180)</f>
        <v/>
      </c>
      <c r="BE180" s="274">
        <f>SUM(V180:W180,Z180:AB180)</f>
        <v/>
      </c>
      <c r="BF180" s="274">
        <f>SUM(W180,Z180:AC180)</f>
        <v/>
      </c>
      <c r="BG180" s="274">
        <f>SUM(Z180:AD180)</f>
        <v/>
      </c>
      <c r="BH180" s="274">
        <f>SUM(AA180:AD180,AG180)</f>
        <v/>
      </c>
      <c r="BI180" s="274">
        <f>SUM(AB180:AD180,AG180:AH180)</f>
        <v/>
      </c>
      <c r="BJ180" s="274">
        <f>SUM(AC180:AD180,AG180:AI180)</f>
        <v/>
      </c>
      <c r="BK180" s="274">
        <f>SUM(AD180,AG180:AJ180)</f>
        <v/>
      </c>
      <c r="BL180" s="274">
        <f>SUM(AG180:AK180)</f>
        <v/>
      </c>
      <c r="BM180" s="274">
        <f>SUM(AH180:AK180,AN180)</f>
        <v/>
      </c>
      <c r="BN180" s="272">
        <f>COUNTIF(AR180:BM180,5)</f>
        <v/>
      </c>
      <c r="BO180" s="274">
        <f>IF(BN180=0,0,1)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R181" s="274">
        <f>SUM(E181:I181)</f>
        <v/>
      </c>
      <c r="AS181" s="274">
        <f>SUM(F181:I181,L181)</f>
        <v/>
      </c>
      <c r="AT181" s="274">
        <f>SUM(G181:I181,L181:M181)</f>
        <v/>
      </c>
      <c r="AU181" s="274">
        <f>SUM(H181:I181,L181:N181)</f>
        <v/>
      </c>
      <c r="AV181" s="274">
        <f>SUM(I181,L181:O181)</f>
        <v/>
      </c>
      <c r="AW181" s="274">
        <f>SUM(L181:P181)</f>
        <v/>
      </c>
      <c r="AX181" s="274">
        <f>SUM(M181:P181,S181)</f>
        <v/>
      </c>
      <c r="AY181" s="274">
        <f>SUM(N181:P181,S181:T181)</f>
        <v/>
      </c>
      <c r="AZ181" s="274">
        <f>SUM(O181:P181,S181:U181)</f>
        <v/>
      </c>
      <c r="BA181" s="274">
        <f>SUM(P181,S181:V181)</f>
        <v/>
      </c>
      <c r="BB181" s="274">
        <f>SUM(S181:W181)</f>
        <v/>
      </c>
      <c r="BC181" s="274">
        <f>SUM(T181:W181,Z181)</f>
        <v/>
      </c>
      <c r="BD181" s="274">
        <f>SUM(U181:W181,Z181:AA181)</f>
        <v/>
      </c>
      <c r="BE181" s="274">
        <f>SUM(V181:W181,Z181:AB181)</f>
        <v/>
      </c>
      <c r="BF181" s="274">
        <f>SUM(W181,Z181:AC181)</f>
        <v/>
      </c>
      <c r="BG181" s="274">
        <f>SUM(Z181:AD181)</f>
        <v/>
      </c>
      <c r="BH181" s="274">
        <f>SUM(AA181:AD181,AG181)</f>
        <v/>
      </c>
      <c r="BI181" s="274">
        <f>SUM(AB181:AD181,AG181:AH181)</f>
        <v/>
      </c>
      <c r="BJ181" s="274">
        <f>SUM(AC181:AD181,AG181:AI181)</f>
        <v/>
      </c>
      <c r="BK181" s="274">
        <f>SUM(AD181,AG181:AJ181)</f>
        <v/>
      </c>
      <c r="BL181" s="274">
        <f>SUM(AG181:AK181)</f>
        <v/>
      </c>
      <c r="BM181" s="274">
        <f>SUM(AH181:AK181,AN181)</f>
        <v/>
      </c>
      <c r="BN181" s="272">
        <f>COUNTIF(AR181:BM181,5)</f>
        <v/>
      </c>
      <c r="BO181" s="274">
        <f>IF(BN181=0,0,1)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R182" s="274">
        <f>SUM(E182:I182)</f>
        <v/>
      </c>
      <c r="AS182" s="274">
        <f>SUM(F182:I182,L182)</f>
        <v/>
      </c>
      <c r="AT182" s="274">
        <f>SUM(G182:I182,L182:M182)</f>
        <v/>
      </c>
      <c r="AU182" s="274">
        <f>SUM(H182:I182,L182:N182)</f>
        <v/>
      </c>
      <c r="AV182" s="274">
        <f>SUM(I182,L182:O182)</f>
        <v/>
      </c>
      <c r="AW182" s="274">
        <f>SUM(L182:P182)</f>
        <v/>
      </c>
      <c r="AX182" s="274">
        <f>SUM(M182:P182,S182)</f>
        <v/>
      </c>
      <c r="AY182" s="274">
        <f>SUM(N182:P182,S182:T182)</f>
        <v/>
      </c>
      <c r="AZ182" s="274">
        <f>SUM(O182:P182,S182:U182)</f>
        <v/>
      </c>
      <c r="BA182" s="274">
        <f>SUM(P182,S182:V182)</f>
        <v/>
      </c>
      <c r="BB182" s="274">
        <f>SUM(S182:W182)</f>
        <v/>
      </c>
      <c r="BC182" s="274">
        <f>SUM(T182:W182,Z182)</f>
        <v/>
      </c>
      <c r="BD182" s="274">
        <f>SUM(U182:W182,Z182:AA182)</f>
        <v/>
      </c>
      <c r="BE182" s="274">
        <f>SUM(V182:W182,Z182:AB182)</f>
        <v/>
      </c>
      <c r="BF182" s="274">
        <f>SUM(W182,Z182:AC182)</f>
        <v/>
      </c>
      <c r="BG182" s="274">
        <f>SUM(Z182:AD182)</f>
        <v/>
      </c>
      <c r="BH182" s="274">
        <f>SUM(AA182:AD182,AG182)</f>
        <v/>
      </c>
      <c r="BI182" s="274">
        <f>SUM(AB182:AD182,AG182:AH182)</f>
        <v/>
      </c>
      <c r="BJ182" s="274">
        <f>SUM(AC182:AD182,AG182:AI182)</f>
        <v/>
      </c>
      <c r="BK182" s="274">
        <f>SUM(AD182,AG182:AJ182)</f>
        <v/>
      </c>
      <c r="BL182" s="274">
        <f>SUM(AG182:AK182)</f>
        <v/>
      </c>
      <c r="BM182" s="274">
        <f>SUM(AH182:AK182,AN182)</f>
        <v/>
      </c>
      <c r="BN182" s="272">
        <f>COUNTIF(AR182:BM182,5)</f>
        <v/>
      </c>
      <c r="BO182" s="274">
        <f>IF(BN182=0,0,1)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R183" s="274">
        <f>SUM(E183:I183)</f>
        <v/>
      </c>
      <c r="AS183" s="274">
        <f>SUM(F183:I183,L183)</f>
        <v/>
      </c>
      <c r="AT183" s="274">
        <f>SUM(G183:I183,L183:M183)</f>
        <v/>
      </c>
      <c r="AU183" s="274">
        <f>SUM(H183:I183,L183:N183)</f>
        <v/>
      </c>
      <c r="AV183" s="274">
        <f>SUM(I183,L183:O183)</f>
        <v/>
      </c>
      <c r="AW183" s="274">
        <f>SUM(L183:P183)</f>
        <v/>
      </c>
      <c r="AX183" s="274">
        <f>SUM(M183:P183,S183)</f>
        <v/>
      </c>
      <c r="AY183" s="274">
        <f>SUM(N183:P183,S183:T183)</f>
        <v/>
      </c>
      <c r="AZ183" s="274">
        <f>SUM(O183:P183,S183:U183)</f>
        <v/>
      </c>
      <c r="BA183" s="274">
        <f>SUM(P183,S183:V183)</f>
        <v/>
      </c>
      <c r="BB183" s="274">
        <f>SUM(S183:W183)</f>
        <v/>
      </c>
      <c r="BC183" s="274">
        <f>SUM(T183:W183,Z183)</f>
        <v/>
      </c>
      <c r="BD183" s="274">
        <f>SUM(U183:W183,Z183:AA183)</f>
        <v/>
      </c>
      <c r="BE183" s="274">
        <f>SUM(V183:W183,Z183:AB183)</f>
        <v/>
      </c>
      <c r="BF183" s="274">
        <f>SUM(W183,Z183:AC183)</f>
        <v/>
      </c>
      <c r="BG183" s="274">
        <f>SUM(Z183:AD183)</f>
        <v/>
      </c>
      <c r="BH183" s="274">
        <f>SUM(AA183:AD183,AG183)</f>
        <v/>
      </c>
      <c r="BI183" s="274">
        <f>SUM(AB183:AD183,AG183:AH183)</f>
        <v/>
      </c>
      <c r="BJ183" s="274">
        <f>SUM(AC183:AD183,AG183:AI183)</f>
        <v/>
      </c>
      <c r="BK183" s="274">
        <f>SUM(AD183,AG183:AJ183)</f>
        <v/>
      </c>
      <c r="BL183" s="274">
        <f>SUM(AG183:AK183)</f>
        <v/>
      </c>
      <c r="BM183" s="274">
        <f>SUM(AH183:AK183,AN183)</f>
        <v/>
      </c>
      <c r="BN183" s="272">
        <f>COUNTIF(AR183:BM183,5)</f>
        <v/>
      </c>
      <c r="BO183" s="274">
        <f>IF(BN183=0,0,1)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R184" s="274">
        <f>SUM(E184:I184)</f>
        <v/>
      </c>
      <c r="AS184" s="274">
        <f>SUM(F184:I184,L184)</f>
        <v/>
      </c>
      <c r="AT184" s="274">
        <f>SUM(G184:I184,L184:M184)</f>
        <v/>
      </c>
      <c r="AU184" s="274">
        <f>SUM(H184:I184,L184:N184)</f>
        <v/>
      </c>
      <c r="AV184" s="274">
        <f>SUM(I184,L184:O184)</f>
        <v/>
      </c>
      <c r="AW184" s="274">
        <f>SUM(L184:P184)</f>
        <v/>
      </c>
      <c r="AX184" s="274">
        <f>SUM(M184:P184,S184)</f>
        <v/>
      </c>
      <c r="AY184" s="274">
        <f>SUM(N184:P184,S184:T184)</f>
        <v/>
      </c>
      <c r="AZ184" s="274">
        <f>SUM(O184:P184,S184:U184)</f>
        <v/>
      </c>
      <c r="BA184" s="274">
        <f>SUM(P184,S184:V184)</f>
        <v/>
      </c>
      <c r="BB184" s="274">
        <f>SUM(S184:W184)</f>
        <v/>
      </c>
      <c r="BC184" s="274">
        <f>SUM(T184:W184,Z184)</f>
        <v/>
      </c>
      <c r="BD184" s="274">
        <f>SUM(U184:W184,Z184:AA184)</f>
        <v/>
      </c>
      <c r="BE184" s="274">
        <f>SUM(V184:W184,Z184:AB184)</f>
        <v/>
      </c>
      <c r="BF184" s="274">
        <f>SUM(W184,Z184:AC184)</f>
        <v/>
      </c>
      <c r="BG184" s="274">
        <f>SUM(Z184:AD184)</f>
        <v/>
      </c>
      <c r="BH184" s="274">
        <f>SUM(AA184:AD184,AG184)</f>
        <v/>
      </c>
      <c r="BI184" s="274">
        <f>SUM(AB184:AD184,AG184:AH184)</f>
        <v/>
      </c>
      <c r="BJ184" s="274">
        <f>SUM(AC184:AD184,AG184:AI184)</f>
        <v/>
      </c>
      <c r="BK184" s="274">
        <f>SUM(AD184,AG184:AJ184)</f>
        <v/>
      </c>
      <c r="BL184" s="274">
        <f>SUM(AG184:AK184)</f>
        <v/>
      </c>
      <c r="BM184" s="274">
        <f>SUM(AH184:AK184,AN184)</f>
        <v/>
      </c>
      <c r="BN184" s="272">
        <f>COUNTIF(AR184:BM184,5)</f>
        <v/>
      </c>
      <c r="BO184" s="274">
        <f>IF(BN184=0,0,1)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R185" s="274">
        <f>SUM(E185:I185)</f>
        <v/>
      </c>
      <c r="AS185" s="274">
        <f>SUM(F185:I185,L185)</f>
        <v/>
      </c>
      <c r="AT185" s="274">
        <f>SUM(G185:I185,L185:M185)</f>
        <v/>
      </c>
      <c r="AU185" s="274">
        <f>SUM(H185:I185,L185:N185)</f>
        <v/>
      </c>
      <c r="AV185" s="274">
        <f>SUM(I185,L185:O185)</f>
        <v/>
      </c>
      <c r="AW185" s="274">
        <f>SUM(L185:P185)</f>
        <v/>
      </c>
      <c r="AX185" s="274">
        <f>SUM(M185:P185,S185)</f>
        <v/>
      </c>
      <c r="AY185" s="274">
        <f>SUM(N185:P185,S185:T185)</f>
        <v/>
      </c>
      <c r="AZ185" s="274">
        <f>SUM(O185:P185,S185:U185)</f>
        <v/>
      </c>
      <c r="BA185" s="274">
        <f>SUM(P185,S185:V185)</f>
        <v/>
      </c>
      <c r="BB185" s="274">
        <f>SUM(S185:W185)</f>
        <v/>
      </c>
      <c r="BC185" s="274">
        <f>SUM(T185:W185,Z185)</f>
        <v/>
      </c>
      <c r="BD185" s="274">
        <f>SUM(U185:W185,Z185:AA185)</f>
        <v/>
      </c>
      <c r="BE185" s="274">
        <f>SUM(V185:W185,Z185:AB185)</f>
        <v/>
      </c>
      <c r="BF185" s="274">
        <f>SUM(W185,Z185:AC185)</f>
        <v/>
      </c>
      <c r="BG185" s="274">
        <f>SUM(Z185:AD185)</f>
        <v/>
      </c>
      <c r="BH185" s="274">
        <f>SUM(AA185:AD185,AG185)</f>
        <v/>
      </c>
      <c r="BI185" s="274">
        <f>SUM(AB185:AD185,AG185:AH185)</f>
        <v/>
      </c>
      <c r="BJ185" s="274">
        <f>SUM(AC185:AD185,AG185:AI185)</f>
        <v/>
      </c>
      <c r="BK185" s="274">
        <f>SUM(AD185,AG185:AJ185)</f>
        <v/>
      </c>
      <c r="BL185" s="274">
        <f>SUM(AG185:AK185)</f>
        <v/>
      </c>
      <c r="BM185" s="274">
        <f>SUM(AH185:AK185,AN185)</f>
        <v/>
      </c>
      <c r="BN185" s="272">
        <f>COUNTIF(AR185:BM185,5)</f>
        <v/>
      </c>
      <c r="BO185" s="274">
        <f>IF(BN185=0,0,1)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R186" s="274">
        <f>SUM(E186:I186)</f>
        <v/>
      </c>
      <c r="AS186" s="274">
        <f>SUM(F186:I186,L186)</f>
        <v/>
      </c>
      <c r="AT186" s="274">
        <f>SUM(G186:I186,L186:M186)</f>
        <v/>
      </c>
      <c r="AU186" s="274">
        <f>SUM(H186:I186,L186:N186)</f>
        <v/>
      </c>
      <c r="AV186" s="274">
        <f>SUM(I186,L186:O186)</f>
        <v/>
      </c>
      <c r="AW186" s="274">
        <f>SUM(L186:P186)</f>
        <v/>
      </c>
      <c r="AX186" s="274">
        <f>SUM(M186:P186,S186)</f>
        <v/>
      </c>
      <c r="AY186" s="274">
        <f>SUM(N186:P186,S186:T186)</f>
        <v/>
      </c>
      <c r="AZ186" s="274">
        <f>SUM(O186:P186,S186:U186)</f>
        <v/>
      </c>
      <c r="BA186" s="274">
        <f>SUM(P186,S186:V186)</f>
        <v/>
      </c>
      <c r="BB186" s="274">
        <f>SUM(S186:W186)</f>
        <v/>
      </c>
      <c r="BC186" s="274">
        <f>SUM(T186:W186,Z186)</f>
        <v/>
      </c>
      <c r="BD186" s="274">
        <f>SUM(U186:W186,Z186:AA186)</f>
        <v/>
      </c>
      <c r="BE186" s="274">
        <f>SUM(V186:W186,Z186:AB186)</f>
        <v/>
      </c>
      <c r="BF186" s="274">
        <f>SUM(W186,Z186:AC186)</f>
        <v/>
      </c>
      <c r="BG186" s="274">
        <f>SUM(Z186:AD186)</f>
        <v/>
      </c>
      <c r="BH186" s="274">
        <f>SUM(AA186:AD186,AG186)</f>
        <v/>
      </c>
      <c r="BI186" s="274">
        <f>SUM(AB186:AD186,AG186:AH186)</f>
        <v/>
      </c>
      <c r="BJ186" s="274">
        <f>SUM(AC186:AD186,AG186:AI186)</f>
        <v/>
      </c>
      <c r="BK186" s="274">
        <f>SUM(AD186,AG186:AJ186)</f>
        <v/>
      </c>
      <c r="BL186" s="274">
        <f>SUM(AG186:AK186)</f>
        <v/>
      </c>
      <c r="BM186" s="274">
        <f>SUM(AH186:AK186,AN186)</f>
        <v/>
      </c>
      <c r="BN186" s="272">
        <f>COUNTIF(AR186:BM186,5)</f>
        <v/>
      </c>
      <c r="BO186" s="274">
        <f>IF(BN186=0,0,1)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R187" s="274">
        <f>SUM(E187:I187)</f>
        <v/>
      </c>
      <c r="AS187" s="274">
        <f>SUM(F187:I187,L187)</f>
        <v/>
      </c>
      <c r="AT187" s="274">
        <f>SUM(G187:I187,L187:M187)</f>
        <v/>
      </c>
      <c r="AU187" s="274">
        <f>SUM(H187:I187,L187:N187)</f>
        <v/>
      </c>
      <c r="AV187" s="274">
        <f>SUM(I187,L187:O187)</f>
        <v/>
      </c>
      <c r="AW187" s="274">
        <f>SUM(L187:P187)</f>
        <v/>
      </c>
      <c r="AX187" s="274">
        <f>SUM(M187:P187,S187)</f>
        <v/>
      </c>
      <c r="AY187" s="274">
        <f>SUM(N187:P187,S187:T187)</f>
        <v/>
      </c>
      <c r="AZ187" s="274">
        <f>SUM(O187:P187,S187:U187)</f>
        <v/>
      </c>
      <c r="BA187" s="274">
        <f>SUM(P187,S187:V187)</f>
        <v/>
      </c>
      <c r="BB187" s="274">
        <f>SUM(S187:W187)</f>
        <v/>
      </c>
      <c r="BC187" s="274">
        <f>SUM(T187:W187,Z187)</f>
        <v/>
      </c>
      <c r="BD187" s="274">
        <f>SUM(U187:W187,Z187:AA187)</f>
        <v/>
      </c>
      <c r="BE187" s="274">
        <f>SUM(V187:W187,Z187:AB187)</f>
        <v/>
      </c>
      <c r="BF187" s="274">
        <f>SUM(W187,Z187:AC187)</f>
        <v/>
      </c>
      <c r="BG187" s="274">
        <f>SUM(Z187:AD187)</f>
        <v/>
      </c>
      <c r="BH187" s="274">
        <f>SUM(AA187:AD187,AG187)</f>
        <v/>
      </c>
      <c r="BI187" s="274">
        <f>SUM(AB187:AD187,AG187:AH187)</f>
        <v/>
      </c>
      <c r="BJ187" s="274">
        <f>SUM(AC187:AD187,AG187:AI187)</f>
        <v/>
      </c>
      <c r="BK187" s="274">
        <f>SUM(AD187,AG187:AJ187)</f>
        <v/>
      </c>
      <c r="BL187" s="274">
        <f>SUM(AG187:AK187)</f>
        <v/>
      </c>
      <c r="BM187" s="274">
        <f>SUM(AH187:AK187,AN187)</f>
        <v/>
      </c>
      <c r="BN187" s="272">
        <f>COUNTIF(AR187:BM187,5)</f>
        <v/>
      </c>
      <c r="BO187" s="274">
        <f>IF(BN187=0,0,1)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R188" s="274">
        <f>SUM(E188:I188)</f>
        <v/>
      </c>
      <c r="AS188" s="274">
        <f>SUM(F188:I188,L188)</f>
        <v/>
      </c>
      <c r="AT188" s="274">
        <f>SUM(G188:I188,L188:M188)</f>
        <v/>
      </c>
      <c r="AU188" s="274">
        <f>SUM(H188:I188,L188:N188)</f>
        <v/>
      </c>
      <c r="AV188" s="274">
        <f>SUM(I188,L188:O188)</f>
        <v/>
      </c>
      <c r="AW188" s="274">
        <f>SUM(L188:P188)</f>
        <v/>
      </c>
      <c r="AX188" s="274">
        <f>SUM(M188:P188,S188)</f>
        <v/>
      </c>
      <c r="AY188" s="274">
        <f>SUM(N188:P188,S188:T188)</f>
        <v/>
      </c>
      <c r="AZ188" s="274">
        <f>SUM(O188:P188,S188:U188)</f>
        <v/>
      </c>
      <c r="BA188" s="274">
        <f>SUM(P188,S188:V188)</f>
        <v/>
      </c>
      <c r="BB188" s="274">
        <f>SUM(S188:W188)</f>
        <v/>
      </c>
      <c r="BC188" s="274">
        <f>SUM(T188:W188,Z188)</f>
        <v/>
      </c>
      <c r="BD188" s="274">
        <f>SUM(U188:W188,Z188:AA188)</f>
        <v/>
      </c>
      <c r="BE188" s="274">
        <f>SUM(V188:W188,Z188:AB188)</f>
        <v/>
      </c>
      <c r="BF188" s="274">
        <f>SUM(W188,Z188:AC188)</f>
        <v/>
      </c>
      <c r="BG188" s="274">
        <f>SUM(Z188:AD188)</f>
        <v/>
      </c>
      <c r="BH188" s="274">
        <f>SUM(AA188:AD188,AG188)</f>
        <v/>
      </c>
      <c r="BI188" s="274">
        <f>SUM(AB188:AD188,AG188:AH188)</f>
        <v/>
      </c>
      <c r="BJ188" s="274">
        <f>SUM(AC188:AD188,AG188:AI188)</f>
        <v/>
      </c>
      <c r="BK188" s="274">
        <f>SUM(AD188,AG188:AJ188)</f>
        <v/>
      </c>
      <c r="BL188" s="274">
        <f>SUM(AG188:AK188)</f>
        <v/>
      </c>
      <c r="BM188" s="274">
        <f>SUM(AH188:AK188,AN188)</f>
        <v/>
      </c>
      <c r="BN188" s="272">
        <f>COUNTIF(AR188:BM188,5)</f>
        <v/>
      </c>
      <c r="BO188" s="274">
        <f>IF(BN188=0,0,1)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R189" s="274">
        <f>SUM(E189:I189)</f>
        <v/>
      </c>
      <c r="AS189" s="274">
        <f>SUM(F189:I189,L189)</f>
        <v/>
      </c>
      <c r="AT189" s="274">
        <f>SUM(G189:I189,L189:M189)</f>
        <v/>
      </c>
      <c r="AU189" s="274">
        <f>SUM(H189:I189,L189:N189)</f>
        <v/>
      </c>
      <c r="AV189" s="274">
        <f>SUM(I189,L189:O189)</f>
        <v/>
      </c>
      <c r="AW189" s="274">
        <f>SUM(L189:P189)</f>
        <v/>
      </c>
      <c r="AX189" s="274">
        <f>SUM(M189:P189,S189)</f>
        <v/>
      </c>
      <c r="AY189" s="274">
        <f>SUM(N189:P189,S189:T189)</f>
        <v/>
      </c>
      <c r="AZ189" s="274">
        <f>SUM(O189:P189,S189:U189)</f>
        <v/>
      </c>
      <c r="BA189" s="274">
        <f>SUM(P189,S189:V189)</f>
        <v/>
      </c>
      <c r="BB189" s="274">
        <f>SUM(S189:W189)</f>
        <v/>
      </c>
      <c r="BC189" s="274">
        <f>SUM(T189:W189,Z189)</f>
        <v/>
      </c>
      <c r="BD189" s="274">
        <f>SUM(U189:W189,Z189:AA189)</f>
        <v/>
      </c>
      <c r="BE189" s="274">
        <f>SUM(V189:W189,Z189:AB189)</f>
        <v/>
      </c>
      <c r="BF189" s="274">
        <f>SUM(W189,Z189:AC189)</f>
        <v/>
      </c>
      <c r="BG189" s="274">
        <f>SUM(Z189:AD189)</f>
        <v/>
      </c>
      <c r="BH189" s="274">
        <f>SUM(AA189:AD189,AG189)</f>
        <v/>
      </c>
      <c r="BI189" s="274">
        <f>SUM(AB189:AD189,AG189:AH189)</f>
        <v/>
      </c>
      <c r="BJ189" s="274">
        <f>SUM(AC189:AD189,AG189:AI189)</f>
        <v/>
      </c>
      <c r="BK189" s="274">
        <f>SUM(AD189,AG189:AJ189)</f>
        <v/>
      </c>
      <c r="BL189" s="274">
        <f>SUM(AG189:AK189)</f>
        <v/>
      </c>
      <c r="BM189" s="274">
        <f>SUM(AH189:AK189,AN189)</f>
        <v/>
      </c>
      <c r="BN189" s="272">
        <f>COUNTIF(AR189:BM189,5)</f>
        <v/>
      </c>
      <c r="BO189" s="274">
        <f>IF(BN189=0,0,1)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R190" s="274">
        <f>SUM(E190:I190)</f>
        <v/>
      </c>
      <c r="AS190" s="274">
        <f>SUM(F190:I190,L190)</f>
        <v/>
      </c>
      <c r="AT190" s="274">
        <f>SUM(G190:I190,L190:M190)</f>
        <v/>
      </c>
      <c r="AU190" s="274">
        <f>SUM(H190:I190,L190:N190)</f>
        <v/>
      </c>
      <c r="AV190" s="274">
        <f>SUM(I190,L190:O190)</f>
        <v/>
      </c>
      <c r="AW190" s="274">
        <f>SUM(L190:P190)</f>
        <v/>
      </c>
      <c r="AX190" s="274">
        <f>SUM(M190:P190,S190)</f>
        <v/>
      </c>
      <c r="AY190" s="274">
        <f>SUM(N190:P190,S190:T190)</f>
        <v/>
      </c>
      <c r="AZ190" s="274">
        <f>SUM(O190:P190,S190:U190)</f>
        <v/>
      </c>
      <c r="BA190" s="274">
        <f>SUM(P190,S190:V190)</f>
        <v/>
      </c>
      <c r="BB190" s="274">
        <f>SUM(S190:W190)</f>
        <v/>
      </c>
      <c r="BC190" s="274">
        <f>SUM(T190:W190,Z190)</f>
        <v/>
      </c>
      <c r="BD190" s="274">
        <f>SUM(U190:W190,Z190:AA190)</f>
        <v/>
      </c>
      <c r="BE190" s="274">
        <f>SUM(V190:W190,Z190:AB190)</f>
        <v/>
      </c>
      <c r="BF190" s="274">
        <f>SUM(W190,Z190:AC190)</f>
        <v/>
      </c>
      <c r="BG190" s="274">
        <f>SUM(Z190:AD190)</f>
        <v/>
      </c>
      <c r="BH190" s="274">
        <f>SUM(AA190:AD190,AG190)</f>
        <v/>
      </c>
      <c r="BI190" s="274">
        <f>SUM(AB190:AD190,AG190:AH190)</f>
        <v/>
      </c>
      <c r="BJ190" s="274">
        <f>SUM(AC190:AD190,AG190:AI190)</f>
        <v/>
      </c>
      <c r="BK190" s="274">
        <f>SUM(AD190,AG190:AJ190)</f>
        <v/>
      </c>
      <c r="BL190" s="274">
        <f>SUM(AG190:AK190)</f>
        <v/>
      </c>
      <c r="BM190" s="274">
        <f>SUM(AH190:AK190,AN190)</f>
        <v/>
      </c>
      <c r="BN190" s="272">
        <f>COUNTIF(AR190:BM190,5)</f>
        <v/>
      </c>
      <c r="BO190" s="274">
        <f>IF(BN190=0,0,1)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R191" s="274">
        <f>SUM(E191:I191)</f>
        <v/>
      </c>
      <c r="AS191" s="274">
        <f>SUM(F191:I191,L191)</f>
        <v/>
      </c>
      <c r="AT191" s="274">
        <f>SUM(G191:I191,L191:M191)</f>
        <v/>
      </c>
      <c r="AU191" s="274">
        <f>SUM(H191:I191,L191:N191)</f>
        <v/>
      </c>
      <c r="AV191" s="274">
        <f>SUM(I191,L191:O191)</f>
        <v/>
      </c>
      <c r="AW191" s="274">
        <f>SUM(L191:P191)</f>
        <v/>
      </c>
      <c r="AX191" s="274">
        <f>SUM(M191:P191,S191)</f>
        <v/>
      </c>
      <c r="AY191" s="274">
        <f>SUM(N191:P191,S191:T191)</f>
        <v/>
      </c>
      <c r="AZ191" s="274">
        <f>SUM(O191:P191,S191:U191)</f>
        <v/>
      </c>
      <c r="BA191" s="274">
        <f>SUM(P191,S191:V191)</f>
        <v/>
      </c>
      <c r="BB191" s="274">
        <f>SUM(S191:W191)</f>
        <v/>
      </c>
      <c r="BC191" s="274">
        <f>SUM(T191:W191,Z191)</f>
        <v/>
      </c>
      <c r="BD191" s="274">
        <f>SUM(U191:W191,Z191:AA191)</f>
        <v/>
      </c>
      <c r="BE191" s="274">
        <f>SUM(V191:W191,Z191:AB191)</f>
        <v/>
      </c>
      <c r="BF191" s="274">
        <f>SUM(W191,Z191:AC191)</f>
        <v/>
      </c>
      <c r="BG191" s="274">
        <f>SUM(Z191:AD191)</f>
        <v/>
      </c>
      <c r="BH191" s="274">
        <f>SUM(AA191:AD191,AG191)</f>
        <v/>
      </c>
      <c r="BI191" s="274">
        <f>SUM(AB191:AD191,AG191:AH191)</f>
        <v/>
      </c>
      <c r="BJ191" s="274">
        <f>SUM(AC191:AD191,AG191:AI191)</f>
        <v/>
      </c>
      <c r="BK191" s="274">
        <f>SUM(AD191,AG191:AJ191)</f>
        <v/>
      </c>
      <c r="BL191" s="274">
        <f>SUM(AG191:AK191)</f>
        <v/>
      </c>
      <c r="BM191" s="274">
        <f>SUM(AH191:AK191,AN191)</f>
        <v/>
      </c>
      <c r="BN191" s="272">
        <f>COUNTIF(AR191:BM191,5)</f>
        <v/>
      </c>
      <c r="BO191" s="274">
        <f>IF(BN191=0,0,1)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R192" s="274">
        <f>SUM(E192:I192)</f>
        <v/>
      </c>
      <c r="AS192" s="274">
        <f>SUM(F192:I192,L192)</f>
        <v/>
      </c>
      <c r="AT192" s="274">
        <f>SUM(G192:I192,L192:M192)</f>
        <v/>
      </c>
      <c r="AU192" s="274">
        <f>SUM(H192:I192,L192:N192)</f>
        <v/>
      </c>
      <c r="AV192" s="274">
        <f>SUM(I192,L192:O192)</f>
        <v/>
      </c>
      <c r="AW192" s="274">
        <f>SUM(L192:P192)</f>
        <v/>
      </c>
      <c r="AX192" s="274">
        <f>SUM(M192:P192,S192)</f>
        <v/>
      </c>
      <c r="AY192" s="274">
        <f>SUM(N192:P192,S192:T192)</f>
        <v/>
      </c>
      <c r="AZ192" s="274">
        <f>SUM(O192:P192,S192:U192)</f>
        <v/>
      </c>
      <c r="BA192" s="274">
        <f>SUM(P192,S192:V192)</f>
        <v/>
      </c>
      <c r="BB192" s="274">
        <f>SUM(S192:W192)</f>
        <v/>
      </c>
      <c r="BC192" s="274">
        <f>SUM(T192:W192,Z192)</f>
        <v/>
      </c>
      <c r="BD192" s="274">
        <f>SUM(U192:W192,Z192:AA192)</f>
        <v/>
      </c>
      <c r="BE192" s="274">
        <f>SUM(V192:W192,Z192:AB192)</f>
        <v/>
      </c>
      <c r="BF192" s="274">
        <f>SUM(W192,Z192:AC192)</f>
        <v/>
      </c>
      <c r="BG192" s="274">
        <f>SUM(Z192:AD192)</f>
        <v/>
      </c>
      <c r="BH192" s="274">
        <f>SUM(AA192:AD192,AG192)</f>
        <v/>
      </c>
      <c r="BI192" s="274">
        <f>SUM(AB192:AD192,AG192:AH192)</f>
        <v/>
      </c>
      <c r="BJ192" s="274">
        <f>SUM(AC192:AD192,AG192:AI192)</f>
        <v/>
      </c>
      <c r="BK192" s="274">
        <f>SUM(AD192,AG192:AJ192)</f>
        <v/>
      </c>
      <c r="BL192" s="274">
        <f>SUM(AG192:AK192)</f>
        <v/>
      </c>
      <c r="BM192" s="274">
        <f>SUM(AH192:AK192,AN192)</f>
        <v/>
      </c>
      <c r="BN192" s="272">
        <f>COUNTIF(AR192:BM192,5)</f>
        <v/>
      </c>
      <c r="BO192" s="274">
        <f>IF(BN192=0,0,1)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R193" s="274">
        <f>SUM(E193:I193)</f>
        <v/>
      </c>
      <c r="AS193" s="274">
        <f>SUM(F193:I193,L193)</f>
        <v/>
      </c>
      <c r="AT193" s="274">
        <f>SUM(G193:I193,L193:M193)</f>
        <v/>
      </c>
      <c r="AU193" s="274">
        <f>SUM(H193:I193,L193:N193)</f>
        <v/>
      </c>
      <c r="AV193" s="274">
        <f>SUM(I193,L193:O193)</f>
        <v/>
      </c>
      <c r="AW193" s="274">
        <f>SUM(L193:P193)</f>
        <v/>
      </c>
      <c r="AX193" s="274">
        <f>SUM(M193:P193,S193)</f>
        <v/>
      </c>
      <c r="AY193" s="274">
        <f>SUM(N193:P193,S193:T193)</f>
        <v/>
      </c>
      <c r="AZ193" s="274">
        <f>SUM(O193:P193,S193:U193)</f>
        <v/>
      </c>
      <c r="BA193" s="274">
        <f>SUM(P193,S193:V193)</f>
        <v/>
      </c>
      <c r="BB193" s="274">
        <f>SUM(S193:W193)</f>
        <v/>
      </c>
      <c r="BC193" s="274">
        <f>SUM(T193:W193,Z193)</f>
        <v/>
      </c>
      <c r="BD193" s="274">
        <f>SUM(U193:W193,Z193:AA193)</f>
        <v/>
      </c>
      <c r="BE193" s="274">
        <f>SUM(V193:W193,Z193:AB193)</f>
        <v/>
      </c>
      <c r="BF193" s="274">
        <f>SUM(W193,Z193:AC193)</f>
        <v/>
      </c>
      <c r="BG193" s="274">
        <f>SUM(Z193:AD193)</f>
        <v/>
      </c>
      <c r="BH193" s="274">
        <f>SUM(AA193:AD193,AG193)</f>
        <v/>
      </c>
      <c r="BI193" s="274">
        <f>SUM(AB193:AD193,AG193:AH193)</f>
        <v/>
      </c>
      <c r="BJ193" s="274">
        <f>SUM(AC193:AD193,AG193:AI193)</f>
        <v/>
      </c>
      <c r="BK193" s="274">
        <f>SUM(AD193,AG193:AJ193)</f>
        <v/>
      </c>
      <c r="BL193" s="274">
        <f>SUM(AG193:AK193)</f>
        <v/>
      </c>
      <c r="BM193" s="274">
        <f>SUM(AH193:AK193,AN193)</f>
        <v/>
      </c>
      <c r="BN193" s="272">
        <f>COUNTIF(AR193:BM193,5)</f>
        <v/>
      </c>
      <c r="BO193" s="274">
        <f>IF(BN193=0,0,1)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R194" s="274">
        <f>SUM(E194:I194)</f>
        <v/>
      </c>
      <c r="AS194" s="274">
        <f>SUM(F194:I194,L194)</f>
        <v/>
      </c>
      <c r="AT194" s="274">
        <f>SUM(G194:I194,L194:M194)</f>
        <v/>
      </c>
      <c r="AU194" s="274">
        <f>SUM(H194:I194,L194:N194)</f>
        <v/>
      </c>
      <c r="AV194" s="274">
        <f>SUM(I194,L194:O194)</f>
        <v/>
      </c>
      <c r="AW194" s="274">
        <f>SUM(L194:P194)</f>
        <v/>
      </c>
      <c r="AX194" s="274">
        <f>SUM(M194:P194,S194)</f>
        <v/>
      </c>
      <c r="AY194" s="274">
        <f>SUM(N194:P194,S194:T194)</f>
        <v/>
      </c>
      <c r="AZ194" s="274">
        <f>SUM(O194:P194,S194:U194)</f>
        <v/>
      </c>
      <c r="BA194" s="274">
        <f>SUM(P194,S194:V194)</f>
        <v/>
      </c>
      <c r="BB194" s="274">
        <f>SUM(S194:W194)</f>
        <v/>
      </c>
      <c r="BC194" s="274">
        <f>SUM(T194:W194,Z194)</f>
        <v/>
      </c>
      <c r="BD194" s="274">
        <f>SUM(U194:W194,Z194:AA194)</f>
        <v/>
      </c>
      <c r="BE194" s="274">
        <f>SUM(V194:W194,Z194:AB194)</f>
        <v/>
      </c>
      <c r="BF194" s="274">
        <f>SUM(W194,Z194:AC194)</f>
        <v/>
      </c>
      <c r="BG194" s="274">
        <f>SUM(Z194:AD194)</f>
        <v/>
      </c>
      <c r="BH194" s="274">
        <f>SUM(AA194:AD194,AG194)</f>
        <v/>
      </c>
      <c r="BI194" s="274">
        <f>SUM(AB194:AD194,AG194:AH194)</f>
        <v/>
      </c>
      <c r="BJ194" s="274">
        <f>SUM(AC194:AD194,AG194:AI194)</f>
        <v/>
      </c>
      <c r="BK194" s="274">
        <f>SUM(AD194,AG194:AJ194)</f>
        <v/>
      </c>
      <c r="BL194" s="274">
        <f>SUM(AG194:AK194)</f>
        <v/>
      </c>
      <c r="BM194" s="274">
        <f>SUM(AH194:AK194,AN194)</f>
        <v/>
      </c>
      <c r="BN194" s="272">
        <f>COUNTIF(AR194:BM194,5)</f>
        <v/>
      </c>
      <c r="BO194" s="274">
        <f>IF(BN194=0,0,1)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R195" s="274">
        <f>SUM(E195:I195)</f>
        <v/>
      </c>
      <c r="AS195" s="274">
        <f>SUM(F195:I195,L195)</f>
        <v/>
      </c>
      <c r="AT195" s="274">
        <f>SUM(G195:I195,L195:M195)</f>
        <v/>
      </c>
      <c r="AU195" s="274">
        <f>SUM(H195:I195,L195:N195)</f>
        <v/>
      </c>
      <c r="AV195" s="274">
        <f>SUM(I195,L195:O195)</f>
        <v/>
      </c>
      <c r="AW195" s="274">
        <f>SUM(L195:P195)</f>
        <v/>
      </c>
      <c r="AX195" s="274">
        <f>SUM(M195:P195,S195)</f>
        <v/>
      </c>
      <c r="AY195" s="274">
        <f>SUM(N195:P195,S195:T195)</f>
        <v/>
      </c>
      <c r="AZ195" s="274">
        <f>SUM(O195:P195,S195:U195)</f>
        <v/>
      </c>
      <c r="BA195" s="274">
        <f>SUM(P195,S195:V195)</f>
        <v/>
      </c>
      <c r="BB195" s="274">
        <f>SUM(S195:W195)</f>
        <v/>
      </c>
      <c r="BC195" s="274">
        <f>SUM(T195:W195,Z195)</f>
        <v/>
      </c>
      <c r="BD195" s="274">
        <f>SUM(U195:W195,Z195:AA195)</f>
        <v/>
      </c>
      <c r="BE195" s="274">
        <f>SUM(V195:W195,Z195:AB195)</f>
        <v/>
      </c>
      <c r="BF195" s="274">
        <f>SUM(W195,Z195:AC195)</f>
        <v/>
      </c>
      <c r="BG195" s="274">
        <f>SUM(Z195:AD195)</f>
        <v/>
      </c>
      <c r="BH195" s="274">
        <f>SUM(AA195:AD195,AG195)</f>
        <v/>
      </c>
      <c r="BI195" s="274">
        <f>SUM(AB195:AD195,AG195:AH195)</f>
        <v/>
      </c>
      <c r="BJ195" s="274">
        <f>SUM(AC195:AD195,AG195:AI195)</f>
        <v/>
      </c>
      <c r="BK195" s="274">
        <f>SUM(AD195,AG195:AJ195)</f>
        <v/>
      </c>
      <c r="BL195" s="274">
        <f>SUM(AG195:AK195)</f>
        <v/>
      </c>
      <c r="BM195" s="274">
        <f>SUM(AH195:AK195,AN195)</f>
        <v/>
      </c>
      <c r="BN195" s="272">
        <f>COUNTIF(AR195:BM195,5)</f>
        <v/>
      </c>
      <c r="BO195" s="274">
        <f>IF(BN195=0,0,1)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R196" s="274">
        <f>SUM(E196:I196)</f>
        <v/>
      </c>
      <c r="AS196" s="274">
        <f>SUM(F196:I196,L196)</f>
        <v/>
      </c>
      <c r="AT196" s="274">
        <f>SUM(G196:I196,L196:M196)</f>
        <v/>
      </c>
      <c r="AU196" s="274">
        <f>SUM(H196:I196,L196:N196)</f>
        <v/>
      </c>
      <c r="AV196" s="274">
        <f>SUM(I196,L196:O196)</f>
        <v/>
      </c>
      <c r="AW196" s="274">
        <f>SUM(L196:P196)</f>
        <v/>
      </c>
      <c r="AX196" s="274">
        <f>SUM(M196:P196,S196)</f>
        <v/>
      </c>
      <c r="AY196" s="274">
        <f>SUM(N196:P196,S196:T196)</f>
        <v/>
      </c>
      <c r="AZ196" s="274">
        <f>SUM(O196:P196,S196:U196)</f>
        <v/>
      </c>
      <c r="BA196" s="274">
        <f>SUM(P196,S196:V196)</f>
        <v/>
      </c>
      <c r="BB196" s="274">
        <f>SUM(S196:W196)</f>
        <v/>
      </c>
      <c r="BC196" s="274">
        <f>SUM(T196:W196,Z196)</f>
        <v/>
      </c>
      <c r="BD196" s="274">
        <f>SUM(U196:W196,Z196:AA196)</f>
        <v/>
      </c>
      <c r="BE196" s="274">
        <f>SUM(V196:W196,Z196:AB196)</f>
        <v/>
      </c>
      <c r="BF196" s="274">
        <f>SUM(W196,Z196:AC196)</f>
        <v/>
      </c>
      <c r="BG196" s="274">
        <f>SUM(Z196:AD196)</f>
        <v/>
      </c>
      <c r="BH196" s="274">
        <f>SUM(AA196:AD196,AG196)</f>
        <v/>
      </c>
      <c r="BI196" s="274">
        <f>SUM(AB196:AD196,AG196:AH196)</f>
        <v/>
      </c>
      <c r="BJ196" s="274">
        <f>SUM(AC196:AD196,AG196:AI196)</f>
        <v/>
      </c>
      <c r="BK196" s="274">
        <f>SUM(AD196,AG196:AJ196)</f>
        <v/>
      </c>
      <c r="BL196" s="274">
        <f>SUM(AG196:AK196)</f>
        <v/>
      </c>
      <c r="BM196" s="274">
        <f>SUM(AH196:AK196,AN196)</f>
        <v/>
      </c>
      <c r="BN196" s="272">
        <f>COUNTIF(AR196:BM196,5)</f>
        <v/>
      </c>
      <c r="BO196" s="274">
        <f>IF(BN196=0,0,1)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R197" s="274">
        <f>SUM(E197:I197)</f>
        <v/>
      </c>
      <c r="AS197" s="274">
        <f>SUM(F197:I197,L197)</f>
        <v/>
      </c>
      <c r="AT197" s="274">
        <f>SUM(G197:I197,L197:M197)</f>
        <v/>
      </c>
      <c r="AU197" s="274">
        <f>SUM(H197:I197,L197:N197)</f>
        <v/>
      </c>
      <c r="AV197" s="274">
        <f>SUM(I197,L197:O197)</f>
        <v/>
      </c>
      <c r="AW197" s="274">
        <f>SUM(L197:P197)</f>
        <v/>
      </c>
      <c r="AX197" s="274">
        <f>SUM(M197:P197,S197)</f>
        <v/>
      </c>
      <c r="AY197" s="274">
        <f>SUM(N197:P197,S197:T197)</f>
        <v/>
      </c>
      <c r="AZ197" s="274">
        <f>SUM(O197:P197,S197:U197)</f>
        <v/>
      </c>
      <c r="BA197" s="274">
        <f>SUM(P197,S197:V197)</f>
        <v/>
      </c>
      <c r="BB197" s="274">
        <f>SUM(S197:W197)</f>
        <v/>
      </c>
      <c r="BC197" s="274">
        <f>SUM(T197:W197,Z197)</f>
        <v/>
      </c>
      <c r="BD197" s="274">
        <f>SUM(U197:W197,Z197:AA197)</f>
        <v/>
      </c>
      <c r="BE197" s="274">
        <f>SUM(V197:W197,Z197:AB197)</f>
        <v/>
      </c>
      <c r="BF197" s="274">
        <f>SUM(W197,Z197:AC197)</f>
        <v/>
      </c>
      <c r="BG197" s="274">
        <f>SUM(Z197:AD197)</f>
        <v/>
      </c>
      <c r="BH197" s="274">
        <f>SUM(AA197:AD197,AG197)</f>
        <v/>
      </c>
      <c r="BI197" s="274">
        <f>SUM(AB197:AD197,AG197:AH197)</f>
        <v/>
      </c>
      <c r="BJ197" s="274">
        <f>SUM(AC197:AD197,AG197:AI197)</f>
        <v/>
      </c>
      <c r="BK197" s="274">
        <f>SUM(AD197,AG197:AJ197)</f>
        <v/>
      </c>
      <c r="BL197" s="274">
        <f>SUM(AG197:AK197)</f>
        <v/>
      </c>
      <c r="BM197" s="274">
        <f>SUM(AH197:AK197,AN197)</f>
        <v/>
      </c>
      <c r="BN197" s="272">
        <f>COUNTIF(AR197:BM197,5)</f>
        <v/>
      </c>
      <c r="BO197" s="274">
        <f>IF(BN197=0,0,1)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R198" s="274">
        <f>SUM(E198:I198)</f>
        <v/>
      </c>
      <c r="AS198" s="274">
        <f>SUM(F198:I198,L198)</f>
        <v/>
      </c>
      <c r="AT198" s="274">
        <f>SUM(G198:I198,L198:M198)</f>
        <v/>
      </c>
      <c r="AU198" s="274">
        <f>SUM(H198:I198,L198:N198)</f>
        <v/>
      </c>
      <c r="AV198" s="274">
        <f>SUM(I198,L198:O198)</f>
        <v/>
      </c>
      <c r="AW198" s="274">
        <f>SUM(L198:P198)</f>
        <v/>
      </c>
      <c r="AX198" s="274">
        <f>SUM(M198:P198,S198)</f>
        <v/>
      </c>
      <c r="AY198" s="274">
        <f>SUM(N198:P198,S198:T198)</f>
        <v/>
      </c>
      <c r="AZ198" s="274">
        <f>SUM(O198:P198,S198:U198)</f>
        <v/>
      </c>
      <c r="BA198" s="274">
        <f>SUM(P198,S198:V198)</f>
        <v/>
      </c>
      <c r="BB198" s="274">
        <f>SUM(S198:W198)</f>
        <v/>
      </c>
      <c r="BC198" s="274">
        <f>SUM(T198:W198,Z198)</f>
        <v/>
      </c>
      <c r="BD198" s="274">
        <f>SUM(U198:W198,Z198:AA198)</f>
        <v/>
      </c>
      <c r="BE198" s="274">
        <f>SUM(V198:W198,Z198:AB198)</f>
        <v/>
      </c>
      <c r="BF198" s="274">
        <f>SUM(W198,Z198:AC198)</f>
        <v/>
      </c>
      <c r="BG198" s="274">
        <f>SUM(Z198:AD198)</f>
        <v/>
      </c>
      <c r="BH198" s="274">
        <f>SUM(AA198:AD198,AG198)</f>
        <v/>
      </c>
      <c r="BI198" s="274">
        <f>SUM(AB198:AD198,AG198:AH198)</f>
        <v/>
      </c>
      <c r="BJ198" s="274">
        <f>SUM(AC198:AD198,AG198:AI198)</f>
        <v/>
      </c>
      <c r="BK198" s="274">
        <f>SUM(AD198,AG198:AJ198)</f>
        <v/>
      </c>
      <c r="BL198" s="274">
        <f>SUM(AG198:AK198)</f>
        <v/>
      </c>
      <c r="BM198" s="274">
        <f>SUM(AH198:AK198,AN198)</f>
        <v/>
      </c>
      <c r="BN198" s="272">
        <f>COUNTIF(AR198:BM198,5)</f>
        <v/>
      </c>
      <c r="BO198" s="274">
        <f>IF(BN198=0,0,1)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R199" s="274">
        <f>SUM(E199:I199)</f>
        <v/>
      </c>
      <c r="AS199" s="274">
        <f>SUM(F199:I199,L199)</f>
        <v/>
      </c>
      <c r="AT199" s="274">
        <f>SUM(G199:I199,L199:M199)</f>
        <v/>
      </c>
      <c r="AU199" s="274">
        <f>SUM(H199:I199,L199:N199)</f>
        <v/>
      </c>
      <c r="AV199" s="274">
        <f>SUM(I199,L199:O199)</f>
        <v/>
      </c>
      <c r="AW199" s="274">
        <f>SUM(L199:P199)</f>
        <v/>
      </c>
      <c r="AX199" s="274">
        <f>SUM(M199:P199,S199)</f>
        <v/>
      </c>
      <c r="AY199" s="274">
        <f>SUM(N199:P199,S199:T199)</f>
        <v/>
      </c>
      <c r="AZ199" s="274">
        <f>SUM(O199:P199,S199:U199)</f>
        <v/>
      </c>
      <c r="BA199" s="274">
        <f>SUM(P199,S199:V199)</f>
        <v/>
      </c>
      <c r="BB199" s="274">
        <f>SUM(S199:W199)</f>
        <v/>
      </c>
      <c r="BC199" s="274">
        <f>SUM(T199:W199,Z199)</f>
        <v/>
      </c>
      <c r="BD199" s="274">
        <f>SUM(U199:W199,Z199:AA199)</f>
        <v/>
      </c>
      <c r="BE199" s="274">
        <f>SUM(V199:W199,Z199:AB199)</f>
        <v/>
      </c>
      <c r="BF199" s="274">
        <f>SUM(W199,Z199:AC199)</f>
        <v/>
      </c>
      <c r="BG199" s="274">
        <f>SUM(Z199:AD199)</f>
        <v/>
      </c>
      <c r="BH199" s="274">
        <f>SUM(AA199:AD199,AG199)</f>
        <v/>
      </c>
      <c r="BI199" s="274">
        <f>SUM(AB199:AD199,AG199:AH199)</f>
        <v/>
      </c>
      <c r="BJ199" s="274">
        <f>SUM(AC199:AD199,AG199:AI199)</f>
        <v/>
      </c>
      <c r="BK199" s="274">
        <f>SUM(AD199,AG199:AJ199)</f>
        <v/>
      </c>
      <c r="BL199" s="274">
        <f>SUM(AG199:AK199)</f>
        <v/>
      </c>
      <c r="BM199" s="274">
        <f>SUM(AH199:AK199,AN199)</f>
        <v/>
      </c>
      <c r="BN199" s="272">
        <f>COUNTIF(AR199:BM199,5)</f>
        <v/>
      </c>
      <c r="BO199" s="274">
        <f>IF(BN199=0,0,1)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R200" s="274">
        <f>SUM(E200:I200)</f>
        <v/>
      </c>
      <c r="AS200" s="274">
        <f>SUM(F200:I200,L200)</f>
        <v/>
      </c>
      <c r="AT200" s="274">
        <f>SUM(G200:I200,L200:M200)</f>
        <v/>
      </c>
      <c r="AU200" s="274">
        <f>SUM(H200:I200,L200:N200)</f>
        <v/>
      </c>
      <c r="AV200" s="274">
        <f>SUM(I200,L200:O200)</f>
        <v/>
      </c>
      <c r="AW200" s="274">
        <f>SUM(L200:P200)</f>
        <v/>
      </c>
      <c r="AX200" s="274">
        <f>SUM(M200:P200,S200)</f>
        <v/>
      </c>
      <c r="AY200" s="274">
        <f>SUM(N200:P200,S200:T200)</f>
        <v/>
      </c>
      <c r="AZ200" s="274">
        <f>SUM(O200:P200,S200:U200)</f>
        <v/>
      </c>
      <c r="BA200" s="274">
        <f>SUM(P200,S200:V200)</f>
        <v/>
      </c>
      <c r="BB200" s="274">
        <f>SUM(S200:W200)</f>
        <v/>
      </c>
      <c r="BC200" s="274">
        <f>SUM(T200:W200,Z200)</f>
        <v/>
      </c>
      <c r="BD200" s="274">
        <f>SUM(U200:W200,Z200:AA200)</f>
        <v/>
      </c>
      <c r="BE200" s="274">
        <f>SUM(V200:W200,Z200:AB200)</f>
        <v/>
      </c>
      <c r="BF200" s="274">
        <f>SUM(W200,Z200:AC200)</f>
        <v/>
      </c>
      <c r="BG200" s="274">
        <f>SUM(Z200:AD200)</f>
        <v/>
      </c>
      <c r="BH200" s="274">
        <f>SUM(AA200:AD200,AG200)</f>
        <v/>
      </c>
      <c r="BI200" s="274">
        <f>SUM(AB200:AD200,AG200:AH200)</f>
        <v/>
      </c>
      <c r="BJ200" s="274">
        <f>SUM(AC200:AD200,AG200:AI200)</f>
        <v/>
      </c>
      <c r="BK200" s="274">
        <f>SUM(AD200,AG200:AJ200)</f>
        <v/>
      </c>
      <c r="BL200" s="274">
        <f>SUM(AG200:AK200)</f>
        <v/>
      </c>
      <c r="BM200" s="274">
        <f>SUM(AH200:AK200,AN200)</f>
        <v/>
      </c>
      <c r="BN200" s="272">
        <f>COUNTIF(AR200:BM200,5)</f>
        <v/>
      </c>
      <c r="BO200" s="274">
        <f>IF(BN200=0,0,1)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R201" s="274">
        <f>SUM(E201:I201)</f>
        <v/>
      </c>
      <c r="AS201" s="274">
        <f>SUM(F201:I201,L201)</f>
        <v/>
      </c>
      <c r="AT201" s="274">
        <f>SUM(G201:I201,L201:M201)</f>
        <v/>
      </c>
      <c r="AU201" s="274">
        <f>SUM(H201:I201,L201:N201)</f>
        <v/>
      </c>
      <c r="AV201" s="274">
        <f>SUM(I201,L201:O201)</f>
        <v/>
      </c>
      <c r="AW201" s="274">
        <f>SUM(L201:P201)</f>
        <v/>
      </c>
      <c r="AX201" s="274">
        <f>SUM(M201:P201,S201)</f>
        <v/>
      </c>
      <c r="AY201" s="274">
        <f>SUM(N201:P201,S201:T201)</f>
        <v/>
      </c>
      <c r="AZ201" s="274">
        <f>SUM(O201:P201,S201:U201)</f>
        <v/>
      </c>
      <c r="BA201" s="274">
        <f>SUM(P201,S201:V201)</f>
        <v/>
      </c>
      <c r="BB201" s="274">
        <f>SUM(S201:W201)</f>
        <v/>
      </c>
      <c r="BC201" s="274">
        <f>SUM(T201:W201,Z201)</f>
        <v/>
      </c>
      <c r="BD201" s="274">
        <f>SUM(U201:W201,Z201:AA201)</f>
        <v/>
      </c>
      <c r="BE201" s="274">
        <f>SUM(V201:W201,Z201:AB201)</f>
        <v/>
      </c>
      <c r="BF201" s="274">
        <f>SUM(W201,Z201:AC201)</f>
        <v/>
      </c>
      <c r="BG201" s="274">
        <f>SUM(Z201:AD201)</f>
        <v/>
      </c>
      <c r="BH201" s="274">
        <f>SUM(AA201:AD201,AG201)</f>
        <v/>
      </c>
      <c r="BI201" s="274">
        <f>SUM(AB201:AD201,AG201:AH201)</f>
        <v/>
      </c>
      <c r="BJ201" s="274">
        <f>SUM(AC201:AD201,AG201:AI201)</f>
        <v/>
      </c>
      <c r="BK201" s="274">
        <f>SUM(AD201,AG201:AJ201)</f>
        <v/>
      </c>
      <c r="BL201" s="274">
        <f>SUM(AG201:AK201)</f>
        <v/>
      </c>
      <c r="BM201" s="274">
        <f>SUM(AH201:AK201,AN201)</f>
        <v/>
      </c>
      <c r="BN201" s="272">
        <f>COUNTIF(AR201:BM201,5)</f>
        <v/>
      </c>
      <c r="BO201" s="274">
        <f>IF(BN201=0,0,1)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R202" s="274">
        <f>SUM(E202:I202)</f>
        <v/>
      </c>
      <c r="AS202" s="274">
        <f>SUM(F202:I202,L202)</f>
        <v/>
      </c>
      <c r="AT202" s="274">
        <f>SUM(G202:I202,L202:M202)</f>
        <v/>
      </c>
      <c r="AU202" s="274">
        <f>SUM(H202:I202,L202:N202)</f>
        <v/>
      </c>
      <c r="AV202" s="274">
        <f>SUM(I202,L202:O202)</f>
        <v/>
      </c>
      <c r="AW202" s="274">
        <f>SUM(L202:P202)</f>
        <v/>
      </c>
      <c r="AX202" s="274">
        <f>SUM(M202:P202,S202)</f>
        <v/>
      </c>
      <c r="AY202" s="274">
        <f>SUM(N202:P202,S202:T202)</f>
        <v/>
      </c>
      <c r="AZ202" s="274">
        <f>SUM(O202:P202,S202:U202)</f>
        <v/>
      </c>
      <c r="BA202" s="274">
        <f>SUM(P202,S202:V202)</f>
        <v/>
      </c>
      <c r="BB202" s="274">
        <f>SUM(S202:W202)</f>
        <v/>
      </c>
      <c r="BC202" s="274">
        <f>SUM(T202:W202,Z202)</f>
        <v/>
      </c>
      <c r="BD202" s="274">
        <f>SUM(U202:W202,Z202:AA202)</f>
        <v/>
      </c>
      <c r="BE202" s="274">
        <f>SUM(V202:W202,Z202:AB202)</f>
        <v/>
      </c>
      <c r="BF202" s="274">
        <f>SUM(W202,Z202:AC202)</f>
        <v/>
      </c>
      <c r="BG202" s="274">
        <f>SUM(Z202:AD202)</f>
        <v/>
      </c>
      <c r="BH202" s="274">
        <f>SUM(AA202:AD202,AG202)</f>
        <v/>
      </c>
      <c r="BI202" s="274">
        <f>SUM(AB202:AD202,AG202:AH202)</f>
        <v/>
      </c>
      <c r="BJ202" s="274">
        <f>SUM(AC202:AD202,AG202:AI202)</f>
        <v/>
      </c>
      <c r="BK202" s="274">
        <f>SUM(AD202,AG202:AJ202)</f>
        <v/>
      </c>
      <c r="BL202" s="274">
        <f>SUM(AG202:AK202)</f>
        <v/>
      </c>
      <c r="BM202" s="274">
        <f>SUM(AH202:AK202,AN202)</f>
        <v/>
      </c>
      <c r="BN202" s="272">
        <f>COUNTIF(AR202:BM202,5)</f>
        <v/>
      </c>
      <c r="BO202" s="274">
        <f>IF(BN202=0,0,1)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R203" s="274">
        <f>SUM(E203:I203)</f>
        <v/>
      </c>
      <c r="AS203" s="274">
        <f>SUM(F203:I203,L203)</f>
        <v/>
      </c>
      <c r="AT203" s="274">
        <f>SUM(G203:I203,L203:M203)</f>
        <v/>
      </c>
      <c r="AU203" s="274">
        <f>SUM(H203:I203,L203:N203)</f>
        <v/>
      </c>
      <c r="AV203" s="274">
        <f>SUM(I203,L203:O203)</f>
        <v/>
      </c>
      <c r="AW203" s="274">
        <f>SUM(L203:P203)</f>
        <v/>
      </c>
      <c r="AX203" s="274">
        <f>SUM(M203:P203,S203)</f>
        <v/>
      </c>
      <c r="AY203" s="274">
        <f>SUM(N203:P203,S203:T203)</f>
        <v/>
      </c>
      <c r="AZ203" s="274">
        <f>SUM(O203:P203,S203:U203)</f>
        <v/>
      </c>
      <c r="BA203" s="274">
        <f>SUM(P203,S203:V203)</f>
        <v/>
      </c>
      <c r="BB203" s="274">
        <f>SUM(S203:W203)</f>
        <v/>
      </c>
      <c r="BC203" s="274">
        <f>SUM(T203:W203,Z203)</f>
        <v/>
      </c>
      <c r="BD203" s="274">
        <f>SUM(U203:W203,Z203:AA203)</f>
        <v/>
      </c>
      <c r="BE203" s="274">
        <f>SUM(V203:W203,Z203:AB203)</f>
        <v/>
      </c>
      <c r="BF203" s="274">
        <f>SUM(W203,Z203:AC203)</f>
        <v/>
      </c>
      <c r="BG203" s="274">
        <f>SUM(Z203:AD203)</f>
        <v/>
      </c>
      <c r="BH203" s="274">
        <f>SUM(AA203:AD203,AG203)</f>
        <v/>
      </c>
      <c r="BI203" s="274">
        <f>SUM(AB203:AD203,AG203:AH203)</f>
        <v/>
      </c>
      <c r="BJ203" s="274">
        <f>SUM(AC203:AD203,AG203:AI203)</f>
        <v/>
      </c>
      <c r="BK203" s="274">
        <f>SUM(AD203,AG203:AJ203)</f>
        <v/>
      </c>
      <c r="BL203" s="274">
        <f>SUM(AG203:AK203)</f>
        <v/>
      </c>
      <c r="BM203" s="274">
        <f>SUM(AH203:AK203,AN203)</f>
        <v/>
      </c>
      <c r="BN203" s="272">
        <f>COUNTIF(AR203:BM203,5)</f>
        <v/>
      </c>
      <c r="BO203" s="274">
        <f>IF(BN203=0,0,1)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R204" s="274">
        <f>SUM(E204:I204)</f>
        <v/>
      </c>
      <c r="AS204" s="274">
        <f>SUM(F204:I204,L204)</f>
        <v/>
      </c>
      <c r="AT204" s="274">
        <f>SUM(G204:I204,L204:M204)</f>
        <v/>
      </c>
      <c r="AU204" s="274">
        <f>SUM(H204:I204,L204:N204)</f>
        <v/>
      </c>
      <c r="AV204" s="274">
        <f>SUM(I204,L204:O204)</f>
        <v/>
      </c>
      <c r="AW204" s="274">
        <f>SUM(L204:P204)</f>
        <v/>
      </c>
      <c r="AX204" s="274">
        <f>SUM(M204:P204,S204)</f>
        <v/>
      </c>
      <c r="AY204" s="274">
        <f>SUM(N204:P204,S204:T204)</f>
        <v/>
      </c>
      <c r="AZ204" s="274">
        <f>SUM(O204:P204,S204:U204)</f>
        <v/>
      </c>
      <c r="BA204" s="274">
        <f>SUM(P204,S204:V204)</f>
        <v/>
      </c>
      <c r="BB204" s="274">
        <f>SUM(S204:W204)</f>
        <v/>
      </c>
      <c r="BC204" s="274">
        <f>SUM(T204:W204,Z204)</f>
        <v/>
      </c>
      <c r="BD204" s="274">
        <f>SUM(U204:W204,Z204:AA204)</f>
        <v/>
      </c>
      <c r="BE204" s="274">
        <f>SUM(V204:W204,Z204:AB204)</f>
        <v/>
      </c>
      <c r="BF204" s="274">
        <f>SUM(W204,Z204:AC204)</f>
        <v/>
      </c>
      <c r="BG204" s="274">
        <f>SUM(Z204:AD204)</f>
        <v/>
      </c>
      <c r="BH204" s="274">
        <f>SUM(AA204:AD204,AG204)</f>
        <v/>
      </c>
      <c r="BI204" s="274">
        <f>SUM(AB204:AD204,AG204:AH204)</f>
        <v/>
      </c>
      <c r="BJ204" s="274">
        <f>SUM(AC204:AD204,AG204:AI204)</f>
        <v/>
      </c>
      <c r="BK204" s="274">
        <f>SUM(AD204,AG204:AJ204)</f>
        <v/>
      </c>
      <c r="BL204" s="274">
        <f>SUM(AG204:AK204)</f>
        <v/>
      </c>
      <c r="BM204" s="274">
        <f>SUM(AH204:AK204,AN204)</f>
        <v/>
      </c>
      <c r="BN204" s="272">
        <f>COUNTIF(AR204:BM204,5)</f>
        <v/>
      </c>
      <c r="BO204" s="274">
        <f>IF(BN204=0,0,1)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R205" s="274">
        <f>SUM(E205:I205)</f>
        <v/>
      </c>
      <c r="AS205" s="274">
        <f>SUM(F205:I205,L205)</f>
        <v/>
      </c>
      <c r="AT205" s="274">
        <f>SUM(G205:I205,L205:M205)</f>
        <v/>
      </c>
      <c r="AU205" s="274">
        <f>SUM(H205:I205,L205:N205)</f>
        <v/>
      </c>
      <c r="AV205" s="274">
        <f>SUM(I205,L205:O205)</f>
        <v/>
      </c>
      <c r="AW205" s="274">
        <f>SUM(L205:P205)</f>
        <v/>
      </c>
      <c r="AX205" s="274">
        <f>SUM(M205:P205,S205)</f>
        <v/>
      </c>
      <c r="AY205" s="274">
        <f>SUM(N205:P205,S205:T205)</f>
        <v/>
      </c>
      <c r="AZ205" s="274">
        <f>SUM(O205:P205,S205:U205)</f>
        <v/>
      </c>
      <c r="BA205" s="274">
        <f>SUM(P205,S205:V205)</f>
        <v/>
      </c>
      <c r="BB205" s="274">
        <f>SUM(S205:W205)</f>
        <v/>
      </c>
      <c r="BC205" s="274">
        <f>SUM(T205:W205,Z205)</f>
        <v/>
      </c>
      <c r="BD205" s="274">
        <f>SUM(U205:W205,Z205:AA205)</f>
        <v/>
      </c>
      <c r="BE205" s="274">
        <f>SUM(V205:W205,Z205:AB205)</f>
        <v/>
      </c>
      <c r="BF205" s="274">
        <f>SUM(W205,Z205:AC205)</f>
        <v/>
      </c>
      <c r="BG205" s="274">
        <f>SUM(Z205:AD205)</f>
        <v/>
      </c>
      <c r="BH205" s="274">
        <f>SUM(AA205:AD205,AG205)</f>
        <v/>
      </c>
      <c r="BI205" s="274">
        <f>SUM(AB205:AD205,AG205:AH205)</f>
        <v/>
      </c>
      <c r="BJ205" s="274">
        <f>SUM(AC205:AD205,AG205:AI205)</f>
        <v/>
      </c>
      <c r="BK205" s="274">
        <f>SUM(AD205,AG205:AJ205)</f>
        <v/>
      </c>
      <c r="BL205" s="274">
        <f>SUM(AG205:AK205)</f>
        <v/>
      </c>
      <c r="BM205" s="274">
        <f>SUM(AH205:AK205,AN205)</f>
        <v/>
      </c>
      <c r="BN205" s="272">
        <f>COUNTIF(AR205:BM205,5)</f>
        <v/>
      </c>
      <c r="BO205" s="274">
        <f>IF(BN205=0,0,1)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R206" s="274">
        <f>SUM(E206:I206)</f>
        <v/>
      </c>
      <c r="AS206" s="274">
        <f>SUM(F206:I206,L206)</f>
        <v/>
      </c>
      <c r="AT206" s="274">
        <f>SUM(G206:I206,L206:M206)</f>
        <v/>
      </c>
      <c r="AU206" s="274">
        <f>SUM(H206:I206,L206:N206)</f>
        <v/>
      </c>
      <c r="AV206" s="274">
        <f>SUM(I206,L206:O206)</f>
        <v/>
      </c>
      <c r="AW206" s="274">
        <f>SUM(L206:P206)</f>
        <v/>
      </c>
      <c r="AX206" s="274">
        <f>SUM(M206:P206,S206)</f>
        <v/>
      </c>
      <c r="AY206" s="274">
        <f>SUM(N206:P206,S206:T206)</f>
        <v/>
      </c>
      <c r="AZ206" s="274">
        <f>SUM(O206:P206,S206:U206)</f>
        <v/>
      </c>
      <c r="BA206" s="274">
        <f>SUM(P206,S206:V206)</f>
        <v/>
      </c>
      <c r="BB206" s="274">
        <f>SUM(S206:W206)</f>
        <v/>
      </c>
      <c r="BC206" s="274">
        <f>SUM(T206:W206,Z206)</f>
        <v/>
      </c>
      <c r="BD206" s="274">
        <f>SUM(U206:W206,Z206:AA206)</f>
        <v/>
      </c>
      <c r="BE206" s="274">
        <f>SUM(V206:W206,Z206:AB206)</f>
        <v/>
      </c>
      <c r="BF206" s="274">
        <f>SUM(W206,Z206:AC206)</f>
        <v/>
      </c>
      <c r="BG206" s="274">
        <f>SUM(Z206:AD206)</f>
        <v/>
      </c>
      <c r="BH206" s="274">
        <f>SUM(AA206:AD206,AG206)</f>
        <v/>
      </c>
      <c r="BI206" s="274">
        <f>SUM(AB206:AD206,AG206:AH206)</f>
        <v/>
      </c>
      <c r="BJ206" s="274">
        <f>SUM(AC206:AD206,AG206:AI206)</f>
        <v/>
      </c>
      <c r="BK206" s="274">
        <f>SUM(AD206,AG206:AJ206)</f>
        <v/>
      </c>
      <c r="BL206" s="274">
        <f>SUM(AG206:AK206)</f>
        <v/>
      </c>
      <c r="BM206" s="274">
        <f>SUM(AH206:AK206,AN206)</f>
        <v/>
      </c>
      <c r="BN206" s="272">
        <f>COUNTIF(AR206:BM206,5)</f>
        <v/>
      </c>
      <c r="BO206" s="274">
        <f>IF(BN206=0,0,1)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R207" s="274">
        <f>SUM(E207:I207)</f>
        <v/>
      </c>
      <c r="AS207" s="274">
        <f>SUM(F207:I207,L207)</f>
        <v/>
      </c>
      <c r="AT207" s="274">
        <f>SUM(G207:I207,L207:M207)</f>
        <v/>
      </c>
      <c r="AU207" s="274">
        <f>SUM(H207:I207,L207:N207)</f>
        <v/>
      </c>
      <c r="AV207" s="274">
        <f>SUM(I207,L207:O207)</f>
        <v/>
      </c>
      <c r="AW207" s="274">
        <f>SUM(L207:P207)</f>
        <v/>
      </c>
      <c r="AX207" s="274">
        <f>SUM(M207:P207,S207)</f>
        <v/>
      </c>
      <c r="AY207" s="274">
        <f>SUM(N207:P207,S207:T207)</f>
        <v/>
      </c>
      <c r="AZ207" s="274">
        <f>SUM(O207:P207,S207:U207)</f>
        <v/>
      </c>
      <c r="BA207" s="274">
        <f>SUM(P207,S207:V207)</f>
        <v/>
      </c>
      <c r="BB207" s="274">
        <f>SUM(S207:W207)</f>
        <v/>
      </c>
      <c r="BC207" s="274">
        <f>SUM(T207:W207,Z207)</f>
        <v/>
      </c>
      <c r="BD207" s="274">
        <f>SUM(U207:W207,Z207:AA207)</f>
        <v/>
      </c>
      <c r="BE207" s="274">
        <f>SUM(V207:W207,Z207:AB207)</f>
        <v/>
      </c>
      <c r="BF207" s="274">
        <f>SUM(W207,Z207:AC207)</f>
        <v/>
      </c>
      <c r="BG207" s="274">
        <f>SUM(Z207:AD207)</f>
        <v/>
      </c>
      <c r="BH207" s="274">
        <f>SUM(AA207:AD207,AG207)</f>
        <v/>
      </c>
      <c r="BI207" s="274">
        <f>SUM(AB207:AD207,AG207:AH207)</f>
        <v/>
      </c>
      <c r="BJ207" s="274">
        <f>SUM(AC207:AD207,AG207:AI207)</f>
        <v/>
      </c>
      <c r="BK207" s="274">
        <f>SUM(AD207,AG207:AJ207)</f>
        <v/>
      </c>
      <c r="BL207" s="274">
        <f>SUM(AG207:AK207)</f>
        <v/>
      </c>
      <c r="BM207" s="274">
        <f>SUM(AH207:AK207,AN207)</f>
        <v/>
      </c>
      <c r="BN207" s="272">
        <f>COUNTIF(AR207:BM207,5)</f>
        <v/>
      </c>
      <c r="BO207" s="274">
        <f>IF(BN207=0,0,1)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R208" s="274">
        <f>SUM(E208:I208)</f>
        <v/>
      </c>
      <c r="AS208" s="274">
        <f>SUM(F208:I208,L208)</f>
        <v/>
      </c>
      <c r="AT208" s="274">
        <f>SUM(G208:I208,L208:M208)</f>
        <v/>
      </c>
      <c r="AU208" s="274">
        <f>SUM(H208:I208,L208:N208)</f>
        <v/>
      </c>
      <c r="AV208" s="274">
        <f>SUM(I208,L208:O208)</f>
        <v/>
      </c>
      <c r="AW208" s="274">
        <f>SUM(L208:P208)</f>
        <v/>
      </c>
      <c r="AX208" s="274">
        <f>SUM(M208:P208,S208)</f>
        <v/>
      </c>
      <c r="AY208" s="274">
        <f>SUM(N208:P208,S208:T208)</f>
        <v/>
      </c>
      <c r="AZ208" s="274">
        <f>SUM(O208:P208,S208:U208)</f>
        <v/>
      </c>
      <c r="BA208" s="274">
        <f>SUM(P208,S208:V208)</f>
        <v/>
      </c>
      <c r="BB208" s="274">
        <f>SUM(S208:W208)</f>
        <v/>
      </c>
      <c r="BC208" s="274">
        <f>SUM(T208:W208,Z208)</f>
        <v/>
      </c>
      <c r="BD208" s="274">
        <f>SUM(U208:W208,Z208:AA208)</f>
        <v/>
      </c>
      <c r="BE208" s="274">
        <f>SUM(V208:W208,Z208:AB208)</f>
        <v/>
      </c>
      <c r="BF208" s="274">
        <f>SUM(W208,Z208:AC208)</f>
        <v/>
      </c>
      <c r="BG208" s="274">
        <f>SUM(Z208:AD208)</f>
        <v/>
      </c>
      <c r="BH208" s="274">
        <f>SUM(AA208:AD208,AG208)</f>
        <v/>
      </c>
      <c r="BI208" s="274">
        <f>SUM(AB208:AD208,AG208:AH208)</f>
        <v/>
      </c>
      <c r="BJ208" s="274">
        <f>SUM(AC208:AD208,AG208:AI208)</f>
        <v/>
      </c>
      <c r="BK208" s="274">
        <f>SUM(AD208,AG208:AJ208)</f>
        <v/>
      </c>
      <c r="BL208" s="274">
        <f>SUM(AG208:AK208)</f>
        <v/>
      </c>
      <c r="BM208" s="274">
        <f>SUM(AH208:AK208,AN208)</f>
        <v/>
      </c>
      <c r="BN208" s="272">
        <f>COUNTIF(AR208:BM208,5)</f>
        <v/>
      </c>
      <c r="BO208" s="274">
        <f>IF(BN208=0,0,1)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R209" s="274">
        <f>SUM(E209:I209)</f>
        <v/>
      </c>
      <c r="AS209" s="274">
        <f>SUM(F209:I209,L209)</f>
        <v/>
      </c>
      <c r="AT209" s="274">
        <f>SUM(G209:I209,L209:M209)</f>
        <v/>
      </c>
      <c r="AU209" s="274">
        <f>SUM(H209:I209,L209:N209)</f>
        <v/>
      </c>
      <c r="AV209" s="274">
        <f>SUM(I209,L209:O209)</f>
        <v/>
      </c>
      <c r="AW209" s="274">
        <f>SUM(L209:P209)</f>
        <v/>
      </c>
      <c r="AX209" s="274">
        <f>SUM(M209:P209,S209)</f>
        <v/>
      </c>
      <c r="AY209" s="274">
        <f>SUM(N209:P209,S209:T209)</f>
        <v/>
      </c>
      <c r="AZ209" s="274">
        <f>SUM(O209:P209,S209:U209)</f>
        <v/>
      </c>
      <c r="BA209" s="274">
        <f>SUM(P209,S209:V209)</f>
        <v/>
      </c>
      <c r="BB209" s="274">
        <f>SUM(S209:W209)</f>
        <v/>
      </c>
      <c r="BC209" s="274">
        <f>SUM(T209:W209,Z209)</f>
        <v/>
      </c>
      <c r="BD209" s="274">
        <f>SUM(U209:W209,Z209:AA209)</f>
        <v/>
      </c>
      <c r="BE209" s="274">
        <f>SUM(V209:W209,Z209:AB209)</f>
        <v/>
      </c>
      <c r="BF209" s="274">
        <f>SUM(W209,Z209:AC209)</f>
        <v/>
      </c>
      <c r="BG209" s="274">
        <f>SUM(Z209:AD209)</f>
        <v/>
      </c>
      <c r="BH209" s="274">
        <f>SUM(AA209:AD209,AG209)</f>
        <v/>
      </c>
      <c r="BI209" s="274">
        <f>SUM(AB209:AD209,AG209:AH209)</f>
        <v/>
      </c>
      <c r="BJ209" s="274">
        <f>SUM(AC209:AD209,AG209:AI209)</f>
        <v/>
      </c>
      <c r="BK209" s="274">
        <f>SUM(AD209,AG209:AJ209)</f>
        <v/>
      </c>
      <c r="BL209" s="274">
        <f>SUM(AG209:AK209)</f>
        <v/>
      </c>
      <c r="BM209" s="274">
        <f>SUM(AH209:AK209,AN209)</f>
        <v/>
      </c>
      <c r="BN209" s="272">
        <f>COUNTIF(AR209:BM209,5)</f>
        <v/>
      </c>
      <c r="BO209" s="274">
        <f>IF(BN209=0,0,1)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R210" s="274">
        <f>SUM(E210:I210)</f>
        <v/>
      </c>
      <c r="AS210" s="274">
        <f>SUM(F210:I210,L210)</f>
        <v/>
      </c>
      <c r="AT210" s="274">
        <f>SUM(G210:I210,L210:M210)</f>
        <v/>
      </c>
      <c r="AU210" s="274">
        <f>SUM(H210:I210,L210:N210)</f>
        <v/>
      </c>
      <c r="AV210" s="274">
        <f>SUM(I210,L210:O210)</f>
        <v/>
      </c>
      <c r="AW210" s="274">
        <f>SUM(L210:P210)</f>
        <v/>
      </c>
      <c r="AX210" s="274">
        <f>SUM(M210:P210,S210)</f>
        <v/>
      </c>
      <c r="AY210" s="274">
        <f>SUM(N210:P210,S210:T210)</f>
        <v/>
      </c>
      <c r="AZ210" s="274">
        <f>SUM(O210:P210,S210:U210)</f>
        <v/>
      </c>
      <c r="BA210" s="274">
        <f>SUM(P210,S210:V210)</f>
        <v/>
      </c>
      <c r="BB210" s="274">
        <f>SUM(S210:W210)</f>
        <v/>
      </c>
      <c r="BC210" s="274">
        <f>SUM(T210:W210,Z210)</f>
        <v/>
      </c>
      <c r="BD210" s="274">
        <f>SUM(U210:W210,Z210:AA210)</f>
        <v/>
      </c>
      <c r="BE210" s="274">
        <f>SUM(V210:W210,Z210:AB210)</f>
        <v/>
      </c>
      <c r="BF210" s="274">
        <f>SUM(W210,Z210:AC210)</f>
        <v/>
      </c>
      <c r="BG210" s="274">
        <f>SUM(Z210:AD210)</f>
        <v/>
      </c>
      <c r="BH210" s="274">
        <f>SUM(AA210:AD210,AG210)</f>
        <v/>
      </c>
      <c r="BI210" s="274">
        <f>SUM(AB210:AD210,AG210:AH210)</f>
        <v/>
      </c>
      <c r="BJ210" s="274">
        <f>SUM(AC210:AD210,AG210:AI210)</f>
        <v/>
      </c>
      <c r="BK210" s="274">
        <f>SUM(AD210,AG210:AJ210)</f>
        <v/>
      </c>
      <c r="BL210" s="274">
        <f>SUM(AG210:AK210)</f>
        <v/>
      </c>
      <c r="BM210" s="274">
        <f>SUM(AH210:AK210,AN210)</f>
        <v/>
      </c>
      <c r="BN210" s="272">
        <f>COUNTIF(AR210:BM210,5)</f>
        <v/>
      </c>
      <c r="BO210" s="274">
        <f>IF(BN210=0,0,1)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R211" s="274">
        <f>SUM(E211:I211)</f>
        <v/>
      </c>
      <c r="AS211" s="274">
        <f>SUM(F211:I211,L211)</f>
        <v/>
      </c>
      <c r="AT211" s="274">
        <f>SUM(G211:I211,L211:M211)</f>
        <v/>
      </c>
      <c r="AU211" s="274">
        <f>SUM(H211:I211,L211:N211)</f>
        <v/>
      </c>
      <c r="AV211" s="274">
        <f>SUM(I211,L211:O211)</f>
        <v/>
      </c>
      <c r="AW211" s="274">
        <f>SUM(L211:P211)</f>
        <v/>
      </c>
      <c r="AX211" s="274">
        <f>SUM(M211:P211,S211)</f>
        <v/>
      </c>
      <c r="AY211" s="274">
        <f>SUM(N211:P211,S211:T211)</f>
        <v/>
      </c>
      <c r="AZ211" s="274">
        <f>SUM(O211:P211,S211:U211)</f>
        <v/>
      </c>
      <c r="BA211" s="274">
        <f>SUM(P211,S211:V211)</f>
        <v/>
      </c>
      <c r="BB211" s="274">
        <f>SUM(S211:W211)</f>
        <v/>
      </c>
      <c r="BC211" s="274">
        <f>SUM(T211:W211,Z211)</f>
        <v/>
      </c>
      <c r="BD211" s="274">
        <f>SUM(U211:W211,Z211:AA211)</f>
        <v/>
      </c>
      <c r="BE211" s="274">
        <f>SUM(V211:W211,Z211:AB211)</f>
        <v/>
      </c>
      <c r="BF211" s="274">
        <f>SUM(W211,Z211:AC211)</f>
        <v/>
      </c>
      <c r="BG211" s="274">
        <f>SUM(Z211:AD211)</f>
        <v/>
      </c>
      <c r="BH211" s="274">
        <f>SUM(AA211:AD211,AG211)</f>
        <v/>
      </c>
      <c r="BI211" s="274">
        <f>SUM(AB211:AD211,AG211:AH211)</f>
        <v/>
      </c>
      <c r="BJ211" s="274">
        <f>SUM(AC211:AD211,AG211:AI211)</f>
        <v/>
      </c>
      <c r="BK211" s="274">
        <f>SUM(AD211,AG211:AJ211)</f>
        <v/>
      </c>
      <c r="BL211" s="274">
        <f>SUM(AG211:AK211)</f>
        <v/>
      </c>
      <c r="BM211" s="274">
        <f>SUM(AH211:AK211,AN211)</f>
        <v/>
      </c>
      <c r="BN211" s="272">
        <f>COUNTIF(AR211:BM211,5)</f>
        <v/>
      </c>
      <c r="BO211" s="274">
        <f>IF(BN211=0,0,1)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R212" s="274">
        <f>SUM(E212:I212)</f>
        <v/>
      </c>
      <c r="AS212" s="274">
        <f>SUM(F212:I212,L212)</f>
        <v/>
      </c>
      <c r="AT212" s="274">
        <f>SUM(G212:I212,L212:M212)</f>
        <v/>
      </c>
      <c r="AU212" s="274">
        <f>SUM(H212:I212,L212:N212)</f>
        <v/>
      </c>
      <c r="AV212" s="274">
        <f>SUM(I212,L212:O212)</f>
        <v/>
      </c>
      <c r="AW212" s="274">
        <f>SUM(L212:P212)</f>
        <v/>
      </c>
      <c r="AX212" s="274">
        <f>SUM(M212:P212,S212)</f>
        <v/>
      </c>
      <c r="AY212" s="274">
        <f>SUM(N212:P212,S212:T212)</f>
        <v/>
      </c>
      <c r="AZ212" s="274">
        <f>SUM(O212:P212,S212:U212)</f>
        <v/>
      </c>
      <c r="BA212" s="274">
        <f>SUM(P212,S212:V212)</f>
        <v/>
      </c>
      <c r="BB212" s="274">
        <f>SUM(S212:W212)</f>
        <v/>
      </c>
      <c r="BC212" s="274">
        <f>SUM(T212:W212,Z212)</f>
        <v/>
      </c>
      <c r="BD212" s="274">
        <f>SUM(U212:W212,Z212:AA212)</f>
        <v/>
      </c>
      <c r="BE212" s="274">
        <f>SUM(V212:W212,Z212:AB212)</f>
        <v/>
      </c>
      <c r="BF212" s="274">
        <f>SUM(W212,Z212:AC212)</f>
        <v/>
      </c>
      <c r="BG212" s="274">
        <f>SUM(Z212:AD212)</f>
        <v/>
      </c>
      <c r="BH212" s="274">
        <f>SUM(AA212:AD212,AG212)</f>
        <v/>
      </c>
      <c r="BI212" s="274">
        <f>SUM(AB212:AD212,AG212:AH212)</f>
        <v/>
      </c>
      <c r="BJ212" s="274">
        <f>SUM(AC212:AD212,AG212:AI212)</f>
        <v/>
      </c>
      <c r="BK212" s="274">
        <f>SUM(AD212,AG212:AJ212)</f>
        <v/>
      </c>
      <c r="BL212" s="274">
        <f>SUM(AG212:AK212)</f>
        <v/>
      </c>
      <c r="BM212" s="274">
        <f>SUM(AH212:AK212,AN212)</f>
        <v/>
      </c>
      <c r="BN212" s="272">
        <f>COUNTIF(AR212:BM212,5)</f>
        <v/>
      </c>
      <c r="BO212" s="274">
        <f>IF(BN212=0,0,1)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R213" s="274">
        <f>SUM(E213:I213)</f>
        <v/>
      </c>
      <c r="AS213" s="274">
        <f>SUM(F213:I213,L213)</f>
        <v/>
      </c>
      <c r="AT213" s="274">
        <f>SUM(G213:I213,L213:M213)</f>
        <v/>
      </c>
      <c r="AU213" s="274">
        <f>SUM(H213:I213,L213:N213)</f>
        <v/>
      </c>
      <c r="AV213" s="274">
        <f>SUM(I213,L213:O213)</f>
        <v/>
      </c>
      <c r="AW213" s="274">
        <f>SUM(L213:P213)</f>
        <v/>
      </c>
      <c r="AX213" s="274">
        <f>SUM(M213:P213,S213)</f>
        <v/>
      </c>
      <c r="AY213" s="274">
        <f>SUM(N213:P213,S213:T213)</f>
        <v/>
      </c>
      <c r="AZ213" s="274">
        <f>SUM(O213:P213,S213:U213)</f>
        <v/>
      </c>
      <c r="BA213" s="274">
        <f>SUM(P213,S213:V213)</f>
        <v/>
      </c>
      <c r="BB213" s="274">
        <f>SUM(S213:W213)</f>
        <v/>
      </c>
      <c r="BC213" s="274">
        <f>SUM(T213:W213,Z213)</f>
        <v/>
      </c>
      <c r="BD213" s="274">
        <f>SUM(U213:W213,Z213:AA213)</f>
        <v/>
      </c>
      <c r="BE213" s="274">
        <f>SUM(V213:W213,Z213:AB213)</f>
        <v/>
      </c>
      <c r="BF213" s="274">
        <f>SUM(W213,Z213:AC213)</f>
        <v/>
      </c>
      <c r="BG213" s="274">
        <f>SUM(Z213:AD213)</f>
        <v/>
      </c>
      <c r="BH213" s="274">
        <f>SUM(AA213:AD213,AG213)</f>
        <v/>
      </c>
      <c r="BI213" s="274">
        <f>SUM(AB213:AD213,AG213:AH213)</f>
        <v/>
      </c>
      <c r="BJ213" s="274">
        <f>SUM(AC213:AD213,AG213:AI213)</f>
        <v/>
      </c>
      <c r="BK213" s="274">
        <f>SUM(AD213,AG213:AJ213)</f>
        <v/>
      </c>
      <c r="BL213" s="274">
        <f>SUM(AG213:AK213)</f>
        <v/>
      </c>
      <c r="BM213" s="274">
        <f>SUM(AH213:AK213,AN213)</f>
        <v/>
      </c>
      <c r="BN213" s="272">
        <f>COUNTIF(AR213:BM213,5)</f>
        <v/>
      </c>
      <c r="BO213" s="274">
        <f>IF(BN213=0,0,1)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R214" s="274">
        <f>SUM(E214:I214)</f>
        <v/>
      </c>
      <c r="AS214" s="274">
        <f>SUM(F214:I214,L214)</f>
        <v/>
      </c>
      <c r="AT214" s="274">
        <f>SUM(G214:I214,L214:M214)</f>
        <v/>
      </c>
      <c r="AU214" s="274">
        <f>SUM(H214:I214,L214:N214)</f>
        <v/>
      </c>
      <c r="AV214" s="274">
        <f>SUM(I214,L214:O214)</f>
        <v/>
      </c>
      <c r="AW214" s="274">
        <f>SUM(L214:P214)</f>
        <v/>
      </c>
      <c r="AX214" s="274">
        <f>SUM(M214:P214,S214)</f>
        <v/>
      </c>
      <c r="AY214" s="274">
        <f>SUM(N214:P214,S214:T214)</f>
        <v/>
      </c>
      <c r="AZ214" s="274">
        <f>SUM(O214:P214,S214:U214)</f>
        <v/>
      </c>
      <c r="BA214" s="274">
        <f>SUM(P214,S214:V214)</f>
        <v/>
      </c>
      <c r="BB214" s="274">
        <f>SUM(S214:W214)</f>
        <v/>
      </c>
      <c r="BC214" s="274">
        <f>SUM(T214:W214,Z214)</f>
        <v/>
      </c>
      <c r="BD214" s="274">
        <f>SUM(U214:W214,Z214:AA214)</f>
        <v/>
      </c>
      <c r="BE214" s="274">
        <f>SUM(V214:W214,Z214:AB214)</f>
        <v/>
      </c>
      <c r="BF214" s="274">
        <f>SUM(W214,Z214:AC214)</f>
        <v/>
      </c>
      <c r="BG214" s="274">
        <f>SUM(Z214:AD214)</f>
        <v/>
      </c>
      <c r="BH214" s="274">
        <f>SUM(AA214:AD214,AG214)</f>
        <v/>
      </c>
      <c r="BI214" s="274">
        <f>SUM(AB214:AD214,AG214:AH214)</f>
        <v/>
      </c>
      <c r="BJ214" s="274">
        <f>SUM(AC214:AD214,AG214:AI214)</f>
        <v/>
      </c>
      <c r="BK214" s="274">
        <f>SUM(AD214,AG214:AJ214)</f>
        <v/>
      </c>
      <c r="BL214" s="274">
        <f>SUM(AG214:AK214)</f>
        <v/>
      </c>
      <c r="BM214" s="274">
        <f>SUM(AH214:AK214,AN214)</f>
        <v/>
      </c>
      <c r="BN214" s="272">
        <f>COUNTIF(AR214:BM214,5)</f>
        <v/>
      </c>
      <c r="BO214" s="274">
        <f>IF(BN214=0,0,1)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R215" s="274">
        <f>SUM(E215:I215)</f>
        <v/>
      </c>
      <c r="AS215" s="274">
        <f>SUM(F215:I215,L215)</f>
        <v/>
      </c>
      <c r="AT215" s="274">
        <f>SUM(G215:I215,L215:M215)</f>
        <v/>
      </c>
      <c r="AU215" s="274">
        <f>SUM(H215:I215,L215:N215)</f>
        <v/>
      </c>
      <c r="AV215" s="274">
        <f>SUM(I215,L215:O215)</f>
        <v/>
      </c>
      <c r="AW215" s="274">
        <f>SUM(L215:P215)</f>
        <v/>
      </c>
      <c r="AX215" s="274">
        <f>SUM(M215:P215,S215)</f>
        <v/>
      </c>
      <c r="AY215" s="274">
        <f>SUM(N215:P215,S215:T215)</f>
        <v/>
      </c>
      <c r="AZ215" s="274">
        <f>SUM(O215:P215,S215:U215)</f>
        <v/>
      </c>
      <c r="BA215" s="274">
        <f>SUM(P215,S215:V215)</f>
        <v/>
      </c>
      <c r="BB215" s="274">
        <f>SUM(S215:W215)</f>
        <v/>
      </c>
      <c r="BC215" s="274">
        <f>SUM(T215:W215,Z215)</f>
        <v/>
      </c>
      <c r="BD215" s="274">
        <f>SUM(U215:W215,Z215:AA215)</f>
        <v/>
      </c>
      <c r="BE215" s="274">
        <f>SUM(V215:W215,Z215:AB215)</f>
        <v/>
      </c>
      <c r="BF215" s="274">
        <f>SUM(W215,Z215:AC215)</f>
        <v/>
      </c>
      <c r="BG215" s="274">
        <f>SUM(Z215:AD215)</f>
        <v/>
      </c>
      <c r="BH215" s="274">
        <f>SUM(AA215:AD215,AG215)</f>
        <v/>
      </c>
      <c r="BI215" s="274">
        <f>SUM(AB215:AD215,AG215:AH215)</f>
        <v/>
      </c>
      <c r="BJ215" s="274">
        <f>SUM(AC215:AD215,AG215:AI215)</f>
        <v/>
      </c>
      <c r="BK215" s="274">
        <f>SUM(AD215,AG215:AJ215)</f>
        <v/>
      </c>
      <c r="BL215" s="274">
        <f>SUM(AG215:AK215)</f>
        <v/>
      </c>
      <c r="BM215" s="274">
        <f>SUM(AH215:AK215,AN215)</f>
        <v/>
      </c>
      <c r="BN215" s="272">
        <f>COUNTIF(AR215:BM215,5)</f>
        <v/>
      </c>
      <c r="BO215" s="274">
        <f>IF(BN215=0,0,1)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R216" s="274">
        <f>SUM(E216:I216)</f>
        <v/>
      </c>
      <c r="AS216" s="274">
        <f>SUM(F216:I216,L216)</f>
        <v/>
      </c>
      <c r="AT216" s="274">
        <f>SUM(G216:I216,L216:M216)</f>
        <v/>
      </c>
      <c r="AU216" s="274">
        <f>SUM(H216:I216,L216:N216)</f>
        <v/>
      </c>
      <c r="AV216" s="274">
        <f>SUM(I216,L216:O216)</f>
        <v/>
      </c>
      <c r="AW216" s="274">
        <f>SUM(L216:P216)</f>
        <v/>
      </c>
      <c r="AX216" s="274">
        <f>SUM(M216:P216,S216)</f>
        <v/>
      </c>
      <c r="AY216" s="274">
        <f>SUM(N216:P216,S216:T216)</f>
        <v/>
      </c>
      <c r="AZ216" s="274">
        <f>SUM(O216:P216,S216:U216)</f>
        <v/>
      </c>
      <c r="BA216" s="274">
        <f>SUM(P216,S216:V216)</f>
        <v/>
      </c>
      <c r="BB216" s="274">
        <f>SUM(S216:W216)</f>
        <v/>
      </c>
      <c r="BC216" s="274">
        <f>SUM(T216:W216,Z216)</f>
        <v/>
      </c>
      <c r="BD216" s="274">
        <f>SUM(U216:W216,Z216:AA216)</f>
        <v/>
      </c>
      <c r="BE216" s="274">
        <f>SUM(V216:W216,Z216:AB216)</f>
        <v/>
      </c>
      <c r="BF216" s="274">
        <f>SUM(W216,Z216:AC216)</f>
        <v/>
      </c>
      <c r="BG216" s="274">
        <f>SUM(Z216:AD216)</f>
        <v/>
      </c>
      <c r="BH216" s="274">
        <f>SUM(AA216:AD216,AG216)</f>
        <v/>
      </c>
      <c r="BI216" s="274">
        <f>SUM(AB216:AD216,AG216:AH216)</f>
        <v/>
      </c>
      <c r="BJ216" s="274">
        <f>SUM(AC216:AD216,AG216:AI216)</f>
        <v/>
      </c>
      <c r="BK216" s="274">
        <f>SUM(AD216,AG216:AJ216)</f>
        <v/>
      </c>
      <c r="BL216" s="274">
        <f>SUM(AG216:AK216)</f>
        <v/>
      </c>
      <c r="BM216" s="274">
        <f>SUM(AH216:AK216,AN216)</f>
        <v/>
      </c>
      <c r="BN216" s="272">
        <f>COUNTIF(AR216:BM216,5)</f>
        <v/>
      </c>
      <c r="BO216" s="274">
        <f>IF(BN216=0,0,1)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O217" s="274">
        <f>SUM(BO176:BO216)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BO175</f>
        <v/>
      </c>
    </row>
    <row r="224" hidden="1" s="335">
      <c r="B224" s="274" t="inlineStr">
        <is>
          <t xml:space="preserve">GIRLS </t>
        </is>
      </c>
      <c r="C224" s="274" t="inlineStr">
        <is>
          <t>6 CONSECUTIVE DAYS OF ABSENT</t>
        </is>
      </c>
      <c r="I224" s="274">
        <f>BO217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row r="309" hidden="1" s="335"/>
  </sheetData>
  <mergeCells count="347">
    <mergeCell ref="AU30:AW30"/>
    <mergeCell ref="AU59:AW59"/>
    <mergeCell ref="AU103:AU104"/>
    <mergeCell ref="AW103:AW104"/>
    <mergeCell ref="AR16:AT16"/>
    <mergeCell ref="BF21:BG27"/>
    <mergeCell ref="AU54:AW54"/>
    <mergeCell ref="AU41:AW41"/>
    <mergeCell ref="C6:F6"/>
    <mergeCell ref="AR45:AT45"/>
    <mergeCell ref="B14:C14"/>
    <mergeCell ref="AR17:AT17"/>
    <mergeCell ref="AU56:AW56"/>
    <mergeCell ref="B13:C13"/>
    <mergeCell ref="AU43:AW43"/>
    <mergeCell ref="B78:C78"/>
    <mergeCell ref="AR47:AT47"/>
    <mergeCell ref="BF17:BG20"/>
    <mergeCell ref="AR42:AT42"/>
    <mergeCell ref="B55:C55"/>
    <mergeCell ref="A107:O107"/>
    <mergeCell ref="AO10:AQ11"/>
    <mergeCell ref="AR71:AT71"/>
    <mergeCell ref="AR58:AT58"/>
    <mergeCell ref="AR37:AT37"/>
    <mergeCell ref="AR73:AT73"/>
    <mergeCell ref="B25:C25"/>
    <mergeCell ref="AU36:AW36"/>
    <mergeCell ref="AP126:AV126"/>
    <mergeCell ref="AN109:AT110"/>
    <mergeCell ref="AN111:AT112"/>
    <mergeCell ref="AU62:AW62"/>
    <mergeCell ref="B84:C84"/>
    <mergeCell ref="AV99:AV100"/>
    <mergeCell ref="AR59:AT59"/>
    <mergeCell ref="AU64:AW64"/>
    <mergeCell ref="AR46:AT46"/>
    <mergeCell ref="B15:C15"/>
    <mergeCell ref="AU51:AW51"/>
    <mergeCell ref="B80:C80"/>
    <mergeCell ref="AR67:AT67"/>
    <mergeCell ref="AV103:AV104"/>
    <mergeCell ref="AR61:AT61"/>
    <mergeCell ref="B79:C79"/>
    <mergeCell ref="AR48:AT48"/>
    <mergeCell ref="B81:C81"/>
    <mergeCell ref="A2:AW2"/>
    <mergeCell ref="BF31:BG33"/>
    <mergeCell ref="AW117:AW118"/>
    <mergeCell ref="AU75:AW75"/>
    <mergeCell ref="AR74:AT74"/>
    <mergeCell ref="AR38:AT38"/>
    <mergeCell ref="B34:C34"/>
    <mergeCell ref="AN101:AT102"/>
    <mergeCell ref="B28:C28"/>
    <mergeCell ref="AU52:AW52"/>
    <mergeCell ref="AN117:AT118"/>
    <mergeCell ref="AU39:AW39"/>
    <mergeCell ref="AR18:AT18"/>
    <mergeCell ref="B92:C92"/>
    <mergeCell ref="B30:C30"/>
    <mergeCell ref="BF34:BG34"/>
    <mergeCell ref="B76:C76"/>
    <mergeCell ref="AU65:AW65"/>
    <mergeCell ref="AR69:AT69"/>
    <mergeCell ref="AU25:AW25"/>
    <mergeCell ref="AU105:AU106"/>
    <mergeCell ref="B23:C23"/>
    <mergeCell ref="AU99:AU100"/>
    <mergeCell ref="BF28:BG30"/>
    <mergeCell ref="AR64:AT64"/>
    <mergeCell ref="AR51:AT51"/>
    <mergeCell ref="B87:C87"/>
    <mergeCell ref="AU101:AU102"/>
    <mergeCell ref="AN105:AT106"/>
    <mergeCell ref="AN107:AT108"/>
    <mergeCell ref="A94:C94"/>
    <mergeCell ref="AU20:AW20"/>
    <mergeCell ref="AU14:AW14"/>
    <mergeCell ref="B105:C106"/>
    <mergeCell ref="V125:AI125"/>
    <mergeCell ref="AV113:AV114"/>
    <mergeCell ref="B36:C36"/>
    <mergeCell ref="AR88:AT88"/>
    <mergeCell ref="AU78:AW78"/>
    <mergeCell ref="AR82:AT82"/>
    <mergeCell ref="AV115:AV116"/>
    <mergeCell ref="AR19:AT19"/>
    <mergeCell ref="AU80:AW80"/>
    <mergeCell ref="V98:AI99"/>
    <mergeCell ref="B31:C31"/>
    <mergeCell ref="AU55:AW55"/>
    <mergeCell ref="B101:B102"/>
    <mergeCell ref="B77:C77"/>
    <mergeCell ref="AR83:AT83"/>
    <mergeCell ref="D101:Q101"/>
    <mergeCell ref="AU33:AW33"/>
    <mergeCell ref="B49:C49"/>
    <mergeCell ref="AR72:AT72"/>
    <mergeCell ref="B24:C24"/>
    <mergeCell ref="B32:C32"/>
    <mergeCell ref="B63:C63"/>
    <mergeCell ref="B26:C26"/>
    <mergeCell ref="AR97:AS98"/>
    <mergeCell ref="B90:C90"/>
    <mergeCell ref="AU84:AW84"/>
    <mergeCell ref="B27:C27"/>
    <mergeCell ref="N6:T6"/>
    <mergeCell ref="A95:C95"/>
    <mergeCell ref="AU86:AW86"/>
    <mergeCell ref="D105:Q105"/>
    <mergeCell ref="AR95:AW95"/>
    <mergeCell ref="AO8:AU8"/>
    <mergeCell ref="AU21:AW21"/>
    <mergeCell ref="AR20:AT20"/>
    <mergeCell ref="AR91:AT91"/>
    <mergeCell ref="AU81:AW81"/>
    <mergeCell ref="AR85:AT85"/>
    <mergeCell ref="D96:J96"/>
    <mergeCell ref="B37:C37"/>
    <mergeCell ref="AU23:AW23"/>
    <mergeCell ref="AR22:AT22"/>
    <mergeCell ref="D102:Q102"/>
    <mergeCell ref="AU115:AU116"/>
    <mergeCell ref="AW115:AW116"/>
    <mergeCell ref="BF14:BK15"/>
    <mergeCell ref="AR86:AT86"/>
    <mergeCell ref="AU35:AW35"/>
    <mergeCell ref="AU34:AW34"/>
    <mergeCell ref="AV109:AV110"/>
    <mergeCell ref="AU74:AW74"/>
    <mergeCell ref="AU49:AW49"/>
    <mergeCell ref="B71:C71"/>
    <mergeCell ref="AR40:AT40"/>
    <mergeCell ref="B58:C58"/>
    <mergeCell ref="B52:C52"/>
    <mergeCell ref="AT97:AT98"/>
    <mergeCell ref="A125:B126"/>
    <mergeCell ref="AU76:AW76"/>
    <mergeCell ref="AR33:AT33"/>
    <mergeCell ref="B60:C60"/>
    <mergeCell ref="AR79:AT79"/>
    <mergeCell ref="AR35:AT35"/>
    <mergeCell ref="AU109:AU110"/>
    <mergeCell ref="AW109:AW110"/>
    <mergeCell ref="A96:B96"/>
    <mergeCell ref="AU111:AU112"/>
    <mergeCell ref="AU29:AW29"/>
    <mergeCell ref="AW111:AW112"/>
    <mergeCell ref="AR93:AT93"/>
    <mergeCell ref="B45:C45"/>
    <mergeCell ref="AU44:AW44"/>
    <mergeCell ref="AU31:AW31"/>
    <mergeCell ref="AU87:AW87"/>
    <mergeCell ref="B47:C47"/>
    <mergeCell ref="AU24:AW24"/>
    <mergeCell ref="B59:C59"/>
    <mergeCell ref="AR28:AT28"/>
    <mergeCell ref="AU89:AW89"/>
    <mergeCell ref="B46:C46"/>
    <mergeCell ref="AU26:AW26"/>
    <mergeCell ref="AR92:AT92"/>
    <mergeCell ref="AR30:AT30"/>
    <mergeCell ref="B48:C48"/>
    <mergeCell ref="AU57:AW57"/>
    <mergeCell ref="A53:C53"/>
    <mergeCell ref="BF16:BL16"/>
    <mergeCell ref="B73:C73"/>
    <mergeCell ref="AU50:AW50"/>
    <mergeCell ref="AR54:AT54"/>
    <mergeCell ref="AR41:AT41"/>
    <mergeCell ref="AU42:AW42"/>
    <mergeCell ref="AU77:AW77"/>
    <mergeCell ref="AR56:AT56"/>
    <mergeCell ref="B74:C74"/>
    <mergeCell ref="AR43:AT43"/>
    <mergeCell ref="B68:C68"/>
    <mergeCell ref="AU117:AU118"/>
    <mergeCell ref="AN99:AT100"/>
    <mergeCell ref="AU70:AW70"/>
    <mergeCell ref="AR25:AT25"/>
    <mergeCell ref="B21:C21"/>
    <mergeCell ref="AU32:AW32"/>
    <mergeCell ref="B67:C67"/>
    <mergeCell ref="AP122:AV122"/>
    <mergeCell ref="B61:C61"/>
    <mergeCell ref="AU97:AW97"/>
    <mergeCell ref="AU47:AW47"/>
    <mergeCell ref="A108:S109"/>
    <mergeCell ref="AR29:AT29"/>
    <mergeCell ref="B69:C69"/>
    <mergeCell ref="AV111:AV112"/>
    <mergeCell ref="V6:AF6"/>
    <mergeCell ref="AR44:AT44"/>
    <mergeCell ref="D10:AN10"/>
    <mergeCell ref="AR31:AT31"/>
    <mergeCell ref="S105:T106"/>
    <mergeCell ref="B64:C64"/>
    <mergeCell ref="AU58:AW58"/>
    <mergeCell ref="AR62:AT62"/>
    <mergeCell ref="B51:C51"/>
    <mergeCell ref="S101:T102"/>
    <mergeCell ref="AU60:AW60"/>
    <mergeCell ref="B16:C16"/>
    <mergeCell ref="A3:AW3"/>
    <mergeCell ref="AR57:AT57"/>
    <mergeCell ref="AN97:AP98"/>
    <mergeCell ref="AU45:AW45"/>
    <mergeCell ref="B18:C18"/>
    <mergeCell ref="B29:C29"/>
    <mergeCell ref="BF35:BG36"/>
    <mergeCell ref="AV101:AV102"/>
    <mergeCell ref="AU71:AW71"/>
    <mergeCell ref="AV117:AV118"/>
    <mergeCell ref="AR75:AT75"/>
    <mergeCell ref="AU73:AW73"/>
    <mergeCell ref="AU48:AW48"/>
    <mergeCell ref="B89:C89"/>
    <mergeCell ref="AR39:AT39"/>
    <mergeCell ref="AR14:AT14"/>
    <mergeCell ref="AR70:AT70"/>
    <mergeCell ref="BH36:BL36"/>
    <mergeCell ref="B72:C72"/>
    <mergeCell ref="V126:AI126"/>
    <mergeCell ref="AN113:AT114"/>
    <mergeCell ref="AN115:AT116"/>
    <mergeCell ref="B42:C42"/>
    <mergeCell ref="AU66:AW66"/>
    <mergeCell ref="AR65:AT65"/>
    <mergeCell ref="B17:C17"/>
    <mergeCell ref="AU53:AW53"/>
    <mergeCell ref="B88:C88"/>
    <mergeCell ref="B82:C82"/>
    <mergeCell ref="B44:C44"/>
    <mergeCell ref="AU68:AW68"/>
    <mergeCell ref="AU46:AW46"/>
    <mergeCell ref="AR50:AT50"/>
    <mergeCell ref="B19:C19"/>
    <mergeCell ref="AU61:AW61"/>
    <mergeCell ref="AR60:AT60"/>
    <mergeCell ref="B83:C83"/>
    <mergeCell ref="A99:S99"/>
    <mergeCell ref="B20:C20"/>
    <mergeCell ref="B85:C85"/>
    <mergeCell ref="AU79:AW79"/>
    <mergeCell ref="AN103:AT104"/>
    <mergeCell ref="AR13:AT13"/>
    <mergeCell ref="AR84:AT84"/>
    <mergeCell ref="AR78:AT78"/>
    <mergeCell ref="AR53:AT53"/>
    <mergeCell ref="AU16:AW16"/>
    <mergeCell ref="AR15:AT15"/>
    <mergeCell ref="AR80:AT80"/>
    <mergeCell ref="B116:H117"/>
    <mergeCell ref="AR55:AT55"/>
    <mergeCell ref="A101:A102"/>
    <mergeCell ref="A10:C12"/>
    <mergeCell ref="B113:S113"/>
    <mergeCell ref="AU92:AW92"/>
    <mergeCell ref="A110:T111"/>
    <mergeCell ref="AU67:AW67"/>
    <mergeCell ref="AU69:AW69"/>
    <mergeCell ref="B91:C91"/>
    <mergeCell ref="AR66:AT66"/>
    <mergeCell ref="AV105:AV106"/>
    <mergeCell ref="AR63:AT63"/>
    <mergeCell ref="B22:C22"/>
    <mergeCell ref="B93:C93"/>
    <mergeCell ref="A105:A106"/>
    <mergeCell ref="A100:S100"/>
    <mergeCell ref="AR68:AT68"/>
    <mergeCell ref="B86:C86"/>
    <mergeCell ref="B38:C38"/>
    <mergeCell ref="B103:B104"/>
    <mergeCell ref="AU18:AW18"/>
    <mergeCell ref="D103:Q103"/>
    <mergeCell ref="B40:C40"/>
    <mergeCell ref="AU17:AW17"/>
    <mergeCell ref="AW99:AW100"/>
    <mergeCell ref="AR81:AT81"/>
    <mergeCell ref="AU82:AW82"/>
    <mergeCell ref="B33:C33"/>
    <mergeCell ref="AU19:AW19"/>
    <mergeCell ref="AR23:AT23"/>
    <mergeCell ref="B41:C41"/>
    <mergeCell ref="B35:C35"/>
    <mergeCell ref="A103:A104"/>
    <mergeCell ref="B66:C66"/>
    <mergeCell ref="AR34:AT34"/>
    <mergeCell ref="AR36:AT36"/>
    <mergeCell ref="AU37:AW37"/>
    <mergeCell ref="C8:T8"/>
    <mergeCell ref="AU72:AW72"/>
    <mergeCell ref="AR76:AT76"/>
    <mergeCell ref="D106:Q106"/>
    <mergeCell ref="AR77:AT77"/>
    <mergeCell ref="AW105:AW106"/>
    <mergeCell ref="AU88:AW88"/>
    <mergeCell ref="AU63:AW63"/>
    <mergeCell ref="AU107:AU108"/>
    <mergeCell ref="AW107:AW108"/>
    <mergeCell ref="B54:C54"/>
    <mergeCell ref="AW101:AW102"/>
    <mergeCell ref="AU90:AW90"/>
    <mergeCell ref="AG6:AO6"/>
    <mergeCell ref="AU27:AW27"/>
    <mergeCell ref="AU83:AW83"/>
    <mergeCell ref="AR87:AT87"/>
    <mergeCell ref="B56:C56"/>
    <mergeCell ref="B43:C43"/>
    <mergeCell ref="AR49:AT49"/>
    <mergeCell ref="AR24:AT24"/>
    <mergeCell ref="AU85:AW85"/>
    <mergeCell ref="AR89:AT89"/>
    <mergeCell ref="D104:Q104"/>
    <mergeCell ref="AU22:AW22"/>
    <mergeCell ref="B57:C57"/>
    <mergeCell ref="AR26:AT26"/>
    <mergeCell ref="A98:S98"/>
    <mergeCell ref="AP127:AV127"/>
    <mergeCell ref="AR90:AT90"/>
    <mergeCell ref="AU38:AW38"/>
    <mergeCell ref="AU13:AW13"/>
    <mergeCell ref="AR52:AT52"/>
    <mergeCell ref="AG8:AH8"/>
    <mergeCell ref="AU40:AW40"/>
    <mergeCell ref="B75:C75"/>
    <mergeCell ref="B62:C62"/>
    <mergeCell ref="AU15:AW15"/>
    <mergeCell ref="B39:C39"/>
    <mergeCell ref="B70:C70"/>
    <mergeCell ref="AR10:AW12"/>
    <mergeCell ref="AU113:AU114"/>
    <mergeCell ref="AW113:AW114"/>
    <mergeCell ref="AU91:AW91"/>
    <mergeCell ref="AR21:AT21"/>
    <mergeCell ref="AR94:AW94"/>
    <mergeCell ref="AR32:AT32"/>
    <mergeCell ref="AP123:AV123"/>
    <mergeCell ref="AU93:AW93"/>
    <mergeCell ref="AI8:AN8"/>
    <mergeCell ref="AA8:AF8"/>
    <mergeCell ref="B65:C65"/>
    <mergeCell ref="AV107:AV108"/>
    <mergeCell ref="AR27:AT27"/>
    <mergeCell ref="AU28:AW28"/>
    <mergeCell ref="B50:C50"/>
  </mergeCells>
  <conditionalFormatting sqref="E12:E52 E54:E93">
    <cfRule type="expression" priority="50" dxfId="1">
      <formula>$E$129=1</formula>
    </cfRule>
  </conditionalFormatting>
  <conditionalFormatting sqref="F12:F52 F54:F93">
    <cfRule type="expression" priority="49" dxfId="1">
      <formula>$F$129=1</formula>
    </cfRule>
  </conditionalFormatting>
  <conditionalFormatting sqref="G12:G52 G54:G93">
    <cfRule type="expression" priority="48" dxfId="1">
      <formula>$G$129=1</formula>
    </cfRule>
  </conditionalFormatting>
  <conditionalFormatting sqref="L12:L52 L54:L93">
    <cfRule type="expression" priority="46" dxfId="1">
      <formula>$L$129=1</formula>
    </cfRule>
  </conditionalFormatting>
  <conditionalFormatting sqref="M12:M52 M54:M93">
    <cfRule type="expression" priority="45" dxfId="1">
      <formula>$M$129=1</formula>
    </cfRule>
  </conditionalFormatting>
  <conditionalFormatting sqref="N12:N52 N54:N93">
    <cfRule type="expression" priority="44" dxfId="1">
      <formula>$N$129=1</formula>
    </cfRule>
  </conditionalFormatting>
  <conditionalFormatting sqref="O12:O52 O54:O93">
    <cfRule type="expression" priority="43" dxfId="1">
      <formula>$O$129=1</formula>
    </cfRule>
  </conditionalFormatting>
  <conditionalFormatting sqref="P12:P52 P54:P93">
    <cfRule type="expression" priority="42" dxfId="1">
      <formula>$P$129=1</formula>
    </cfRule>
  </conditionalFormatting>
  <conditionalFormatting sqref="S12:S52 S54:S93">
    <cfRule type="expression" priority="41" dxfId="1">
      <formula>$S$129=1</formula>
    </cfRule>
  </conditionalFormatting>
  <conditionalFormatting sqref="T12:T52 T54:T93">
    <cfRule type="expression" priority="40" dxfId="1">
      <formula>$T$129=1</formula>
    </cfRule>
  </conditionalFormatting>
  <conditionalFormatting sqref="U12:U52 U54:U93">
    <cfRule type="expression" priority="39" dxfId="1">
      <formula>$U$129=1</formula>
    </cfRule>
  </conditionalFormatting>
  <conditionalFormatting sqref="V12:V52 V54:V93">
    <cfRule type="expression" priority="38" dxfId="1">
      <formula>$V$129=1</formula>
    </cfRule>
  </conditionalFormatting>
  <conditionalFormatting sqref="W12:W52 W54:W93">
    <cfRule type="expression" priority="37" dxfId="1">
      <formula>$W$129=1</formula>
    </cfRule>
  </conditionalFormatting>
  <conditionalFormatting sqref="Z12:Z52 Z54:Z93">
    <cfRule type="expression" priority="36" dxfId="1">
      <formula>$Z$129=1</formula>
    </cfRule>
  </conditionalFormatting>
  <conditionalFormatting sqref="AA12:AA52 AA54:AA93">
    <cfRule type="expression" priority="35" dxfId="1">
      <formula>$AA$129=1</formula>
    </cfRule>
  </conditionalFormatting>
  <conditionalFormatting sqref="AB12:AB52 AB54:AB93">
    <cfRule type="expression" priority="34" dxfId="1">
      <formula>$AB$129=1</formula>
    </cfRule>
  </conditionalFormatting>
  <conditionalFormatting sqref="AC12:AC52 AC54:AC93">
    <cfRule type="expression" priority="33" dxfId="1">
      <formula>$AC$129=1</formula>
    </cfRule>
  </conditionalFormatting>
  <conditionalFormatting sqref="AD12:AD52 AD54:AD93">
    <cfRule type="expression" priority="32" dxfId="1">
      <formula>$AD$129=1</formula>
    </cfRule>
  </conditionalFormatting>
  <conditionalFormatting sqref="AG12:AG52 AG54:AG93">
    <cfRule type="expression" priority="31" dxfId="1">
      <formula>$AG$129=1</formula>
    </cfRule>
  </conditionalFormatting>
  <conditionalFormatting sqref="AH12:AH52 AH54:AH93">
    <cfRule type="expression" priority="30" dxfId="1">
      <formula>$AH$129</formula>
    </cfRule>
  </conditionalFormatting>
  <conditionalFormatting sqref="AI12:AI52 AI54:AI93">
    <cfRule type="expression" priority="29" dxfId="1">
      <formula>$AI$129=1</formula>
    </cfRule>
  </conditionalFormatting>
  <conditionalFormatting sqref="AJ12:AJ52 AJ54:AJ93">
    <cfRule type="expression" priority="28" dxfId="1">
      <formula>$AJ$129=1</formula>
    </cfRule>
  </conditionalFormatting>
  <conditionalFormatting sqref="AK12:AK52 AK54:AK93">
    <cfRule type="expression" priority="27" dxfId="1">
      <formula>$AK$129=1</formula>
    </cfRule>
  </conditionalFormatting>
  <conditionalFormatting sqref="AN12:AN52 AN54:AN93">
    <cfRule type="expression" priority="26" dxfId="1">
      <formula>$AN$129</formula>
    </cfRule>
  </conditionalFormatting>
  <conditionalFormatting sqref="E13:AN52">
    <cfRule type="containsText" priority="19" operator="containsText" dxfId="14" text="t">
      <formula>NOT(ISERROR(SEARCH("t",E13)))</formula>
    </cfRule>
  </conditionalFormatting>
  <conditionalFormatting sqref="E54:AN93 H13:H93">
    <cfRule type="containsText" priority="16" operator="containsText" dxfId="5" text="T">
      <formula>NOT(ISERROR(SEARCH("T",E13)))</formula>
    </cfRule>
  </conditionalFormatting>
  <conditionalFormatting sqref="H12:H52 H54:H93">
    <cfRule type="expression" priority="14" dxfId="1">
      <formula>$H$129=1</formula>
    </cfRule>
  </conditionalFormatting>
  <conditionalFormatting sqref="I12:I52 I54:I93">
    <cfRule type="expression" priority="12" dxfId="1">
      <formula>$I$129=1</formula>
    </cfRule>
  </conditionalFormatting>
  <conditionalFormatting sqref="AU13:AW93">
    <cfRule type="containsText" priority="8" operator="containsText" dxfId="8" text="S">
      <formula>NOT(ISERROR(SEARCH("S",AU13)))</formula>
    </cfRule>
    <cfRule type="expression" priority="9" dxfId="7">
      <formula>OR(AX13=3,AX13=4)</formula>
    </cfRule>
    <cfRule type="notContainsBlanks" priority="4" dxfId="6">
      <formula>LEN(TRIM(AU13))&gt;0</formula>
    </cfRule>
    <cfRule type="expression" priority="5" dxfId="5">
      <formula>AX13=2</formula>
    </cfRule>
  </conditionalFormatting>
  <conditionalFormatting sqref="AU54:AW93">
    <cfRule type="containsText" priority="6" operator="containsText" dxfId="8" text="S">
      <formula>NOT(ISERROR(SEARCH("S",AU54)))</formula>
    </cfRule>
    <cfRule type="expression" priority="7" dxfId="7">
      <formula>OR(AX54=3,AX54=4)</formula>
    </cfRule>
  </conditionalFormatting>
  <conditionalFormatting sqref="AU101:AV102">
    <cfRule type="containsBlanks" priority="1" dxfId="4">
      <formula>LEN(TRIM(AU101))=0</formula>
    </cfRule>
  </conditionalFormatting>
  <dataValidations count="2">
    <dataValidation sqref="AG6:AO6" showDropDown="0" showInputMessage="1" showErrorMessage="1" allowBlank="1" type="list">
      <formula1>$AY$13:$AY$25</formula1>
    </dataValidation>
    <dataValidation sqref="AR13:AT52 AR54:AT93" showDropDown="0" showInputMessage="1" showErrorMessage="1" allowBlank="1" type="list">
      <formula1>$BE$9:$BE$12</formula1>
    </dataValidation>
  </dataValidations>
  <printOptions horizontalCentered="1" verticalCentered="1"/>
  <pageMargins left="0.2" right="0.2" top="1" bottom="0.2" header="0.17" footer="0.16"/>
  <pageSetup orientation="landscape" paperSize="9" scale="57" horizontalDpi="300" verticalDpi="300"/>
  <rowBreaks count="1" manualBreakCount="1">
    <brk id="79" min="0" max="48" man="1"/>
  </rowBreaks>
  <drawing xmlns:r="http://schemas.openxmlformats.org/officeDocument/2006/relationships" r:id="rId1"/>
</worksheet>
</file>

<file path=xl/worksheets/sheet4.xml><?xml version="1.0" encoding="utf-8"?>
<worksheet xmlns="http://schemas.openxmlformats.org/spreadsheetml/2006/main">
  <sheetPr>
    <tabColor rgb="FFFF000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V21" sqref="V21"/>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JULY</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369">
        <f>AO167</f>
        <v/>
      </c>
      <c r="AP45" s="369">
        <f>IF(B45="","",AO259)</f>
        <v/>
      </c>
      <c r="AQ45" s="696" t="n"/>
      <c r="AR45" s="828" t="n"/>
      <c r="AS45" s="828" t="n"/>
      <c r="AT45" s="698" t="n"/>
      <c r="AU45" s="828" t="n"/>
      <c r="AV45" s="829"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699" t="n"/>
      <c r="AR46" s="565" t="n"/>
      <c r="AS46" s="565" t="n"/>
      <c r="AT46" s="524" t="n"/>
      <c r="AU46" s="565" t="n"/>
      <c r="AV46" s="566"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830" t="n"/>
      <c r="AP53" s="831" t="n"/>
      <c r="AQ53" s="674" t="n"/>
      <c r="AR53" s="789" t="n"/>
      <c r="AS53" s="789" t="n"/>
      <c r="AT53" s="524" t="n"/>
      <c r="AU53" s="565" t="n"/>
      <c r="AV53" s="566"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thickBot="1">
      <c r="A72" s="370">
        <f>IF(B72="","",A71+1)</f>
        <v/>
      </c>
      <c r="B72" s="794">
        <f>IF(Names!G23="","",Names!G23)</f>
        <v/>
      </c>
      <c r="C72" s="795" t="n"/>
      <c r="D72" s="371" t="n"/>
      <c r="E72" s="372" t="n"/>
      <c r="F72" s="373" t="n"/>
      <c r="G72" s="374" t="n"/>
      <c r="H72" s="374" t="n"/>
      <c r="I72" s="374" t="n"/>
      <c r="J72" s="375" t="n"/>
      <c r="K72" s="376" t="n"/>
      <c r="L72" s="377" t="n"/>
      <c r="M72" s="378" t="n"/>
      <c r="N72" s="378" t="n"/>
      <c r="O72" s="378" t="n"/>
      <c r="P72" s="379" t="n"/>
      <c r="Q72" s="375" t="n"/>
      <c r="R72" s="376" t="n"/>
      <c r="S72" s="377" t="n"/>
      <c r="T72" s="378" t="n"/>
      <c r="U72" s="378" t="n"/>
      <c r="V72" s="378" t="n"/>
      <c r="W72" s="380" t="n"/>
      <c r="X72" s="375" t="n"/>
      <c r="Y72" s="381" t="n"/>
      <c r="Z72" s="382" t="n"/>
      <c r="AA72" s="378" t="n"/>
      <c r="AB72" s="378" t="n"/>
      <c r="AC72" s="378" t="n"/>
      <c r="AD72" s="379" t="n"/>
      <c r="AE72" s="371" t="n"/>
      <c r="AF72" s="381" t="n"/>
      <c r="AG72" s="377" t="n"/>
      <c r="AH72" s="378" t="n"/>
      <c r="AI72" s="378" t="n"/>
      <c r="AJ72" s="379" t="n"/>
      <c r="AK72" s="379" t="n"/>
      <c r="AL72" s="371" t="n"/>
      <c r="AM72" s="383" t="n"/>
      <c r="AN72" s="384" t="n"/>
      <c r="AO72" s="385">
        <f>AO195</f>
        <v/>
      </c>
      <c r="AP72" s="386">
        <f>IF(B72="","",AO286)</f>
        <v/>
      </c>
      <c r="AQ72" s="693" t="n"/>
      <c r="AR72" s="832" t="n"/>
      <c r="AS72" s="832" t="n"/>
      <c r="AT72" s="695" t="n"/>
      <c r="AU72" s="832" t="n"/>
      <c r="AV72" s="795" t="n"/>
      <c r="AW72" s="274">
        <f>IF(AQ72="","",VLOOKUP(AQ72,$BD$9:$BE$12,2,0))</f>
        <v/>
      </c>
      <c r="BD72" s="274">
        <f>IF(B72="","",AW72)</f>
        <v/>
      </c>
    </row>
    <row r="73" ht="21.95" customHeight="1" s="335" thickTop="1">
      <c r="A73" s="644">
        <f>IF(B73="","",A72+1)</f>
        <v/>
      </c>
      <c r="B73" s="753">
        <f>IF(Names!G24="","",Names!G24)</f>
        <v/>
      </c>
      <c r="C73" s="754" t="n"/>
      <c r="D73" s="50" t="n"/>
      <c r="E73" s="197" t="n"/>
      <c r="F73" s="211" t="n"/>
      <c r="G73" s="212" t="n"/>
      <c r="H73" s="212" t="n"/>
      <c r="I73" s="212" t="n"/>
      <c r="J73" s="47" t="n"/>
      <c r="K73" s="43" t="n"/>
      <c r="L73" s="44" t="n"/>
      <c r="M73" s="45" t="n"/>
      <c r="N73" s="45" t="n"/>
      <c r="O73" s="45" t="n"/>
      <c r="P73" s="46" t="n"/>
      <c r="Q73" s="47" t="n"/>
      <c r="R73" s="43" t="n"/>
      <c r="S73" s="44" t="n"/>
      <c r="T73" s="45" t="n"/>
      <c r="U73" s="45" t="n"/>
      <c r="V73" s="45" t="n"/>
      <c r="W73" s="213" t="n"/>
      <c r="X73" s="47" t="n"/>
      <c r="Y73" s="51" t="n"/>
      <c r="Z73" s="63" t="n"/>
      <c r="AA73" s="45" t="n"/>
      <c r="AB73" s="45" t="n"/>
      <c r="AC73" s="45" t="n"/>
      <c r="AD73" s="46" t="n"/>
      <c r="AE73" s="50" t="n"/>
      <c r="AF73" s="51" t="n"/>
      <c r="AG73" s="44" t="n"/>
      <c r="AH73" s="45" t="n"/>
      <c r="AI73" s="45" t="n"/>
      <c r="AJ73" s="46" t="n"/>
      <c r="AK73" s="46" t="n"/>
      <c r="AL73" s="50" t="n"/>
      <c r="AM73" s="52" t="n"/>
      <c r="AN73" s="53" t="n"/>
      <c r="AO73" s="54">
        <f>AO196</f>
        <v/>
      </c>
      <c r="AP73" s="55">
        <f>IF(B73="","",AO287)</f>
        <v/>
      </c>
      <c r="AQ73" s="584" t="n"/>
      <c r="AR73" s="760" t="n"/>
      <c r="AS73" s="760" t="n"/>
      <c r="AT73" s="692" t="n"/>
      <c r="AU73" s="760" t="n"/>
      <c r="AV73" s="754"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IF(AU107="","",IF(CONSOLIDATION!D4="",AO131,CONSOLIDATION!D4))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5" dxfId="1">
      <formula>$E$129=1</formula>
    </cfRule>
  </conditionalFormatting>
  <conditionalFormatting sqref="F12:F52 F54:F93">
    <cfRule type="expression" priority="34" dxfId="1">
      <formula>$F$129=1</formula>
    </cfRule>
  </conditionalFormatting>
  <conditionalFormatting sqref="G12:G52 G54:G93">
    <cfRule type="expression" priority="33" dxfId="1">
      <formula>$G$129=1</formula>
    </cfRule>
  </conditionalFormatting>
  <conditionalFormatting sqref="L12:L52 L54:L93">
    <cfRule type="expression" priority="32" dxfId="1">
      <formula>$L$129=1</formula>
    </cfRule>
  </conditionalFormatting>
  <conditionalFormatting sqref="M12:M52 M54:M93">
    <cfRule type="expression" priority="31" dxfId="1">
      <formula>$M$129=1</formula>
    </cfRule>
  </conditionalFormatting>
  <conditionalFormatting sqref="N12:N52 N54:N93">
    <cfRule type="expression" priority="30" dxfId="1">
      <formula>$N$129=1</formula>
    </cfRule>
  </conditionalFormatting>
  <conditionalFormatting sqref="O12:O52 O54:O93">
    <cfRule type="expression" priority="29" dxfId="1">
      <formula>$O$129=1</formula>
    </cfRule>
  </conditionalFormatting>
  <conditionalFormatting sqref="P12:P52 P54:P93">
    <cfRule type="expression" priority="28" dxfId="1">
      <formula>$P$129=1</formula>
    </cfRule>
  </conditionalFormatting>
  <conditionalFormatting sqref="S12:S52 S54:S93">
    <cfRule type="expression" priority="27" dxfId="1">
      <formula>$S$129=1</formula>
    </cfRule>
  </conditionalFormatting>
  <conditionalFormatting sqref="T12:T52 T54:T93">
    <cfRule type="expression" priority="26" dxfId="1">
      <formula>$T$129=1</formula>
    </cfRule>
  </conditionalFormatting>
  <conditionalFormatting sqref="U12:U52 U54:U93">
    <cfRule type="expression" priority="25" dxfId="1">
      <formula>$U$129=1</formula>
    </cfRule>
  </conditionalFormatting>
  <conditionalFormatting sqref="V12:V52 V54:V93">
    <cfRule type="expression" priority="24" dxfId="1">
      <formula>$V$129=1</formula>
    </cfRule>
  </conditionalFormatting>
  <conditionalFormatting sqref="W12:W52 W54:W93">
    <cfRule type="expression" priority="23" dxfId="1">
      <formula>$W$129=1</formula>
    </cfRule>
  </conditionalFormatting>
  <conditionalFormatting sqref="Z12:Z52 Z54:Z93">
    <cfRule type="expression" priority="22" dxfId="1">
      <formula>$Z$129=1</formula>
    </cfRule>
  </conditionalFormatting>
  <conditionalFormatting sqref="AA12:AA52 AA54:AA93">
    <cfRule type="expression" priority="21" dxfId="1">
      <formula>$AA$129=1</formula>
    </cfRule>
  </conditionalFormatting>
  <conditionalFormatting sqref="AB12:AB52 AB54:AB93">
    <cfRule type="expression" priority="20" dxfId="1">
      <formula>$AB$129=1</formula>
    </cfRule>
  </conditionalFormatting>
  <conditionalFormatting sqref="AC12:AC52 AC54:AC93">
    <cfRule type="expression" priority="19" dxfId="1">
      <formula>$AC$129=1</formula>
    </cfRule>
  </conditionalFormatting>
  <conditionalFormatting sqref="AD12:AD52 AD54:AD93">
    <cfRule type="expression" priority="18" dxfId="1">
      <formula>$AD$129=1</formula>
    </cfRule>
  </conditionalFormatting>
  <conditionalFormatting sqref="AG12:AG52 AG54:AG93">
    <cfRule type="expression" priority="17" dxfId="1">
      <formula>$AG$129=1</formula>
    </cfRule>
  </conditionalFormatting>
  <conditionalFormatting sqref="AH12:AH52 AH54:AH93">
    <cfRule type="expression" priority="16" dxfId="1">
      <formula>$AH$129</formula>
    </cfRule>
  </conditionalFormatting>
  <conditionalFormatting sqref="AI12:AI52 AI54:AI93">
    <cfRule type="expression" priority="15" dxfId="1">
      <formula>$AI$129=1</formula>
    </cfRule>
  </conditionalFormatting>
  <conditionalFormatting sqref="AJ12:AJ52 AJ54:AJ93">
    <cfRule type="expression" priority="14" dxfId="1">
      <formula>$AJ$129=1</formula>
    </cfRule>
  </conditionalFormatting>
  <conditionalFormatting sqref="AK12:AK52 AK54:AK93">
    <cfRule type="expression" priority="13" dxfId="1">
      <formula>$AK$129=1</formula>
    </cfRule>
  </conditionalFormatting>
  <conditionalFormatting sqref="AN12:AN52 AN54:AN93">
    <cfRule type="expression" priority="12" dxfId="1">
      <formula>$AN$129</formula>
    </cfRule>
  </conditionalFormatting>
  <conditionalFormatting sqref="E13:AN52">
    <cfRule type="containsText" priority="11" operator="containsText" dxfId="14" text="t">
      <formula>NOT(ISERROR(SEARCH("t",E13)))</formula>
    </cfRule>
  </conditionalFormatting>
  <conditionalFormatting sqref="E54:G93 H13:H93 I54:AN93">
    <cfRule type="containsText" priority="10" operator="containsText" dxfId="5" text="T">
      <formula>NOT(ISERROR(SEARCH("T",E13)))</formula>
    </cfRule>
  </conditionalFormatting>
  <conditionalFormatting sqref="H12:H52 H54:H93">
    <cfRule type="expression" priority="9" dxfId="1">
      <formula>$H$129=1</formula>
    </cfRule>
  </conditionalFormatting>
  <conditionalFormatting sqref="I12:I52 I54:I93">
    <cfRule type="expression" priority="8" dxfId="1">
      <formula>$I$129=1</formula>
    </cfRule>
  </conditionalFormatting>
  <conditionalFormatting sqref="AT13:AV93">
    <cfRule type="containsText" priority="6" operator="containsText" dxfId="8" text="S">
      <formula>NOT(ISERROR(SEARCH("S",AT13)))</formula>
    </cfRule>
    <cfRule type="expression" priority="7" dxfId="7">
      <formula>OR(AW13=3,AW13=4)</formula>
    </cfRule>
    <cfRule type="notContainsBlanks" priority="2" dxfId="6">
      <formula>LEN(TRIM(AT13))&gt;0</formula>
    </cfRule>
    <cfRule type="expression" priority="3" dxfId="5">
      <formula>AW13=2</formula>
    </cfRule>
  </conditionalFormatting>
  <conditionalFormatting sqref="AT54:AV93">
    <cfRule type="containsText" priority="4" operator="containsText" dxfId="8" text="S">
      <formula>NOT(ISERROR(SEARCH("S",AT54)))</formula>
    </cfRule>
    <cfRule type="expression" priority="5" dxfId="7">
      <formula>OR(AW54=3,AW54=4)</formula>
    </cfRule>
  </conditionalFormatting>
  <conditionalFormatting sqref="AT101:AU102">
    <cfRule type="containsBlanks" priority="1" dxfId="4">
      <formula>LEN(TRIM(AT101))=0</formula>
    </cfRule>
  </conditionalFormatting>
  <dataValidations count="2">
    <dataValidation sqref="AQ13:AS52 AQ54:AS93" showDropDown="0" showInputMessage="1" showErrorMessage="1" allowBlank="1" type="list">
      <formula1>$BD$9:$BD$12</formula1>
    </dataValidation>
    <dataValidation sqref="AG6:AO6" showDropDown="0" showInputMessage="1" showErrorMessage="1" allowBlank="1" type="list">
      <formula1>$AX$13:$AX$25</formula1>
    </dataValidation>
  </dataValidations>
  <printOptions horizontalCentered="1" verticalCentered="1"/>
  <pageMargins left="0.2" right="0.2" top="1" bottom="0.2" header="0.17" footer="0.16"/>
  <pageSetup orientation="landscape" paperSize="9" scale="56" horizontalDpi="300" verticalDpi="300"/>
  <rowBreaks count="1" manualBreakCount="1">
    <brk id="78" min="0" max="47" man="1"/>
  </rowBreaks>
  <drawing xmlns:r="http://schemas.openxmlformats.org/officeDocument/2006/relationships" r:id="rId1"/>
</worksheet>
</file>

<file path=xl/worksheets/sheet5.xml><?xml version="1.0" encoding="utf-8"?>
<worksheet xmlns="http://schemas.openxmlformats.org/spreadsheetml/2006/main">
  <sheetPr>
    <tabColor rgb="FFFFFF0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AD18" sqref="AD18"/>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AUGUST</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392">
        <f>IF(B45="","",A44+1)</f>
        <v/>
      </c>
      <c r="B45" s="834">
        <f>IF(Names!B37="","",Names!B37)</f>
        <v/>
      </c>
      <c r="C45" s="829" t="n"/>
      <c r="D45" s="393" t="n"/>
      <c r="E45" s="394" t="n"/>
      <c r="F45" s="395" t="n"/>
      <c r="G45" s="395" t="n"/>
      <c r="H45" s="395" t="n"/>
      <c r="I45" s="396" t="n"/>
      <c r="J45" s="397" t="n"/>
      <c r="K45" s="398" t="n"/>
      <c r="L45" s="399" t="n"/>
      <c r="M45" s="395" t="n"/>
      <c r="N45" s="395" t="n"/>
      <c r="O45" s="395" t="n"/>
      <c r="P45" s="396" t="n"/>
      <c r="Q45" s="397" t="n"/>
      <c r="R45" s="398" t="n"/>
      <c r="S45" s="399" t="n"/>
      <c r="T45" s="395" t="n"/>
      <c r="U45" s="395" t="n"/>
      <c r="V45" s="395" t="n"/>
      <c r="W45" s="396" t="n"/>
      <c r="X45" s="397" t="n"/>
      <c r="Y45" s="400" t="n"/>
      <c r="Z45" s="399" t="n"/>
      <c r="AA45" s="395" t="n"/>
      <c r="AB45" s="395" t="n"/>
      <c r="AC45" s="395" t="n"/>
      <c r="AD45" s="396" t="n"/>
      <c r="AE45" s="401" t="n"/>
      <c r="AF45" s="402" t="n"/>
      <c r="AG45" s="399" t="n"/>
      <c r="AH45" s="395" t="n"/>
      <c r="AI45" s="395" t="n"/>
      <c r="AJ45" s="396" t="n"/>
      <c r="AK45" s="396" t="n"/>
      <c r="AL45" s="401" t="n"/>
      <c r="AM45" s="403" t="n"/>
      <c r="AN45" s="404" t="n"/>
      <c r="AO45" s="369">
        <f>AO167</f>
        <v/>
      </c>
      <c r="AP45" s="369">
        <f>IF(B45="","",AO259)</f>
        <v/>
      </c>
      <c r="AQ45" s="696" t="n"/>
      <c r="AR45" s="828" t="n"/>
      <c r="AS45" s="828" t="n"/>
      <c r="AT45" s="698" t="n"/>
      <c r="AU45" s="828" t="n"/>
      <c r="AV45" s="829" t="n"/>
      <c r="AW45" s="274">
        <f>IF(AQ45="","",VLOOKUP(AQ45,$BD$9:$BE$12,2,0))</f>
        <v/>
      </c>
      <c r="BA45" s="274">
        <f>IF(BB45=$AG$6,BC45,0)</f>
        <v/>
      </c>
      <c r="BB45" s="274">
        <f>Holidays!B38</f>
        <v/>
      </c>
      <c r="BC45" s="274">
        <f>Holidays!C38</f>
        <v/>
      </c>
      <c r="BD45" s="274">
        <f>IF(B45="","",AW45)</f>
        <v/>
      </c>
    </row>
    <row r="46" ht="21.95" customHeight="1" s="335" thickTop="1">
      <c r="A46" s="644">
        <f>IF(B46="","",A45+1)</f>
        <v/>
      </c>
      <c r="B46" s="753">
        <f>IF(Names!B38="","",Names!B38)</f>
        <v/>
      </c>
      <c r="C46" s="754" t="n"/>
      <c r="D46" s="123" t="n"/>
      <c r="E46" s="63" t="n"/>
      <c r="F46" s="45" t="n"/>
      <c r="G46" s="45" t="n"/>
      <c r="H46" s="45" t="n"/>
      <c r="I46" s="46"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699" t="n"/>
      <c r="AR46" s="565" t="n"/>
      <c r="AS46" s="565" t="n"/>
      <c r="AT46" s="524" t="n"/>
      <c r="AU46" s="565" t="n"/>
      <c r="AV46" s="566"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830" t="n"/>
      <c r="AP53" s="831" t="n"/>
      <c r="AQ53" s="674" t="n"/>
      <c r="AR53" s="789" t="n"/>
      <c r="AS53" s="789" t="n"/>
      <c r="AT53" s="524" t="n"/>
      <c r="AU53" s="565" t="n"/>
      <c r="AV53" s="566"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thickBot="1">
      <c r="A72" s="370">
        <f>IF(B72="","",A71+1)</f>
        <v/>
      </c>
      <c r="B72" s="794">
        <f>IF(Names!G23="","",Names!G23)</f>
        <v/>
      </c>
      <c r="C72" s="795" t="n"/>
      <c r="D72" s="371" t="n"/>
      <c r="E72" s="372" t="n"/>
      <c r="F72" s="373" t="n"/>
      <c r="G72" s="374" t="n"/>
      <c r="H72" s="374" t="n"/>
      <c r="I72" s="374" t="n"/>
      <c r="J72" s="375" t="n"/>
      <c r="K72" s="376" t="n"/>
      <c r="L72" s="377" t="n"/>
      <c r="M72" s="378" t="n"/>
      <c r="N72" s="378" t="n"/>
      <c r="O72" s="378" t="n"/>
      <c r="P72" s="379" t="n"/>
      <c r="Q72" s="375" t="n"/>
      <c r="R72" s="376" t="n"/>
      <c r="S72" s="377" t="n"/>
      <c r="T72" s="378" t="n"/>
      <c r="U72" s="378" t="n"/>
      <c r="V72" s="378" t="n"/>
      <c r="W72" s="380" t="n"/>
      <c r="X72" s="375" t="n"/>
      <c r="Y72" s="381" t="n"/>
      <c r="Z72" s="382" t="n"/>
      <c r="AA72" s="378" t="n"/>
      <c r="AB72" s="378" t="n"/>
      <c r="AC72" s="378" t="n"/>
      <c r="AD72" s="379" t="n"/>
      <c r="AE72" s="371" t="n"/>
      <c r="AF72" s="381" t="n"/>
      <c r="AG72" s="377" t="n"/>
      <c r="AH72" s="378" t="n"/>
      <c r="AI72" s="378" t="n"/>
      <c r="AJ72" s="379" t="n"/>
      <c r="AK72" s="379" t="n"/>
      <c r="AL72" s="371" t="n"/>
      <c r="AM72" s="383" t="n"/>
      <c r="AN72" s="384" t="n"/>
      <c r="AO72" s="385">
        <f>AO195</f>
        <v/>
      </c>
      <c r="AP72" s="386">
        <f>IF(B72="","",AO286)</f>
        <v/>
      </c>
      <c r="AQ72" s="693" t="n"/>
      <c r="AR72" s="832" t="n"/>
      <c r="AS72" s="832" t="n"/>
      <c r="AT72" s="695" t="n"/>
      <c r="AU72" s="832" t="n"/>
      <c r="AV72" s="795" t="n"/>
      <c r="AW72" s="274">
        <f>IF(AQ72="","",VLOOKUP(AQ72,$BD$9:$BE$12,2,0))</f>
        <v/>
      </c>
      <c r="BD72" s="274">
        <f>IF(B72="","",AW72)</f>
        <v/>
      </c>
    </row>
    <row r="73" ht="21.95" customHeight="1" s="335" thickTop="1">
      <c r="A73" s="644">
        <f>IF(B73="","",A72+1)</f>
        <v/>
      </c>
      <c r="B73" s="753">
        <f>IF(Names!G24="","",Names!G24)</f>
        <v/>
      </c>
      <c r="C73" s="754" t="n"/>
      <c r="D73" s="50" t="n"/>
      <c r="E73" s="197" t="n"/>
      <c r="F73" s="211" t="n"/>
      <c r="G73" s="212" t="n"/>
      <c r="H73" s="212" t="n"/>
      <c r="I73" s="212" t="n"/>
      <c r="J73" s="47" t="n"/>
      <c r="K73" s="43" t="n"/>
      <c r="L73" s="44" t="n"/>
      <c r="M73" s="45" t="n"/>
      <c r="N73" s="45" t="n"/>
      <c r="O73" s="45" t="n"/>
      <c r="P73" s="46" t="n"/>
      <c r="Q73" s="47" t="n"/>
      <c r="R73" s="43" t="n"/>
      <c r="S73" s="44" t="n"/>
      <c r="T73" s="45" t="n"/>
      <c r="U73" s="45" t="n"/>
      <c r="V73" s="45" t="n"/>
      <c r="W73" s="213" t="n"/>
      <c r="X73" s="47" t="n"/>
      <c r="Y73" s="51" t="n"/>
      <c r="Z73" s="63" t="n"/>
      <c r="AA73" s="45" t="n"/>
      <c r="AB73" s="45" t="n"/>
      <c r="AC73" s="45" t="n"/>
      <c r="AD73" s="46" t="n"/>
      <c r="AE73" s="50" t="n"/>
      <c r="AF73" s="51" t="n"/>
      <c r="AG73" s="44" t="n"/>
      <c r="AH73" s="45" t="n"/>
      <c r="AI73" s="45" t="n"/>
      <c r="AJ73" s="46" t="n"/>
      <c r="AK73" s="46" t="n"/>
      <c r="AL73" s="50" t="n"/>
      <c r="AM73" s="52" t="n"/>
      <c r="AN73" s="53" t="n"/>
      <c r="AO73" s="54">
        <f>AO196</f>
        <v/>
      </c>
      <c r="AP73" s="55">
        <f>IF(B73="","",AO287)</f>
        <v/>
      </c>
      <c r="AQ73" s="584" t="n"/>
      <c r="AR73" s="760" t="n"/>
      <c r="AS73" s="760" t="n"/>
      <c r="AT73" s="692" t="n"/>
      <c r="AU73" s="760" t="n"/>
      <c r="AV73" s="754"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218">
        <f>IF(D131=0,D222,"")</f>
        <v/>
      </c>
      <c r="E94" s="219">
        <f>IF(E131=0,E222,"")</f>
        <v/>
      </c>
      <c r="F94" s="220">
        <f>IF(F131=0,F222,"")</f>
        <v/>
      </c>
      <c r="G94" s="220">
        <f>IF(G131=0,G222,"")</f>
        <v/>
      </c>
      <c r="H94" s="220">
        <f>IF(H131=0,H222,"")</f>
        <v/>
      </c>
      <c r="I94" s="221">
        <f>IF(I131=0,I222,"")</f>
        <v/>
      </c>
      <c r="J94" s="218">
        <f>IF(J131=0,J222,"")</f>
        <v/>
      </c>
      <c r="K94" s="218">
        <f>IF(K131=0,K222,"")</f>
        <v/>
      </c>
      <c r="L94" s="219">
        <f>IF(L131=0,L222,"")</f>
        <v/>
      </c>
      <c r="M94" s="220">
        <f>IF(M131=0,M222,"")</f>
        <v/>
      </c>
      <c r="N94" s="220">
        <f>IF(N131=0,N222,"")</f>
        <v/>
      </c>
      <c r="O94" s="220">
        <f>IF(O131=0,O222,"")</f>
        <v/>
      </c>
      <c r="P94" s="221">
        <f>IF(P131=0,P222,"")</f>
        <v/>
      </c>
      <c r="Q94" s="218">
        <f>IF(Q131=0,Q222,"")</f>
        <v/>
      </c>
      <c r="R94" s="218">
        <f>IF(R131=0,R222,"")</f>
        <v/>
      </c>
      <c r="S94" s="219">
        <f>IF(S131=0,S222,"")</f>
        <v/>
      </c>
      <c r="T94" s="220">
        <f>IF(T131=0,T222,"")</f>
        <v/>
      </c>
      <c r="U94" s="220">
        <f>IF(U131=0,U222,"")</f>
        <v/>
      </c>
      <c r="V94" s="220">
        <f>IF(V131=0,V222,"")</f>
        <v/>
      </c>
      <c r="W94" s="221">
        <f>IF(W131=0,W222,"")</f>
        <v/>
      </c>
      <c r="X94" s="218">
        <f>IF(X131=0,X222,"")</f>
        <v/>
      </c>
      <c r="Y94" s="218">
        <f>IF(Y131=0,Y222,"")</f>
        <v/>
      </c>
      <c r="Z94" s="219">
        <f>IF(Z131=0,Z222,"")</f>
        <v/>
      </c>
      <c r="AA94" s="220">
        <f>IF(AA131=0,AA222,"")</f>
        <v/>
      </c>
      <c r="AB94" s="220">
        <f>IF(AB131=0,AB222,"")</f>
        <v/>
      </c>
      <c r="AC94" s="220">
        <f>IF(AC131=0,AC222,"")</f>
        <v/>
      </c>
      <c r="AD94" s="221">
        <f>IF(AD131=0,AD222,"")</f>
        <v/>
      </c>
      <c r="AE94" s="218">
        <f>IF(AE131=0,AE222,"")</f>
        <v/>
      </c>
      <c r="AF94" s="218">
        <f>IF(AF131=0,AF222,"")</f>
        <v/>
      </c>
      <c r="AG94" s="219">
        <f>IF(AG131=0,AG222,"")</f>
        <v/>
      </c>
      <c r="AH94" s="220">
        <f>IF(AH131=0,AH222,"")</f>
        <v/>
      </c>
      <c r="AI94" s="220">
        <f>IF(AI131=0,AI222,"")</f>
        <v/>
      </c>
      <c r="AJ94" s="220">
        <f>IF(AJ131=0,AJ222,"")</f>
        <v/>
      </c>
      <c r="AK94" s="221">
        <f>IF(AK131=0,AK222,"")</f>
        <v/>
      </c>
      <c r="AL94" s="218">
        <f>IF(AL131=0,AL222,"")</f>
        <v/>
      </c>
      <c r="AM94" s="218">
        <f>IF(AM131=0,AM222,"")</f>
        <v/>
      </c>
      <c r="AN94" s="222">
        <f>IF(AN131=0,AN222,"")</f>
        <v/>
      </c>
      <c r="AO94" s="223" t="n"/>
      <c r="AP94" s="224" t="n"/>
      <c r="AQ94" s="704" t="n"/>
      <c r="AR94" s="760" t="n"/>
      <c r="AS94" s="760" t="n"/>
      <c r="AT94" s="760" t="n"/>
      <c r="AU94" s="760" t="n"/>
      <c r="AV94" s="813" t="n"/>
    </row>
    <row r="95" ht="21.95" customHeight="1" s="335" thickBot="1">
      <c r="A95" s="608" t="inlineStr">
        <is>
          <t xml:space="preserve">    Combined TOTAL PER DAY</t>
        </is>
      </c>
      <c r="B95" s="732" t="n"/>
      <c r="C95" s="798" t="n"/>
      <c r="D95" s="225">
        <f>IF(D131=0,SUM(D53,D94),"")</f>
        <v/>
      </c>
      <c r="E95" s="226">
        <f>IF(E131=0,SUM(E53,E94),"")</f>
        <v/>
      </c>
      <c r="F95" s="227">
        <f>IF(F131=0,SUM(F53,F94),"")</f>
        <v/>
      </c>
      <c r="G95" s="227">
        <f>IF(G131=0,SUM(G53,G94),"")</f>
        <v/>
      </c>
      <c r="H95" s="227">
        <f>IF(H131=0,SUM(H53,H94),"")</f>
        <v/>
      </c>
      <c r="I95" s="228">
        <f>IF(I131=0,SUM(I53,I94),"")</f>
        <v/>
      </c>
      <c r="J95" s="229">
        <f>IF(J131=0,SUM(J53,J94),"")</f>
        <v/>
      </c>
      <c r="K95" s="225">
        <f>IF(K131=0,SUM(K53,K94),"")</f>
        <v/>
      </c>
      <c r="L95" s="226">
        <f>IF(L131=0,SUM(L53,L94),"")</f>
        <v/>
      </c>
      <c r="M95" s="227">
        <f>IF(M131=0,SUM(M53,M94),"")</f>
        <v/>
      </c>
      <c r="N95" s="227">
        <f>IF(N131=0,SUM(N53,N94),"")</f>
        <v/>
      </c>
      <c r="O95" s="227">
        <f>IF(O131=0,SUM(O53,O94),"")</f>
        <v/>
      </c>
      <c r="P95" s="228">
        <f>IF(P131=0,SUM(P53,P94),"")</f>
        <v/>
      </c>
      <c r="Q95" s="229">
        <f>IF(Q131=0,SUM(Q53,Q94),"")</f>
        <v/>
      </c>
      <c r="R95" s="225">
        <f>IF(R131=0,SUM(R53,R94),"")</f>
        <v/>
      </c>
      <c r="S95" s="226">
        <f>IF(S131=0,SUM(S53,S94),"")</f>
        <v/>
      </c>
      <c r="T95" s="227">
        <f>IF(T131=0,SUM(T53,T94),"")</f>
        <v/>
      </c>
      <c r="U95" s="227">
        <f>IF(U131=0,SUM(U53,U94),"")</f>
        <v/>
      </c>
      <c r="V95" s="227">
        <f>IF(V131=0,SUM(V53,V94),"")</f>
        <v/>
      </c>
      <c r="W95" s="228">
        <f>IF(W131=0,SUM(W53,W94),"")</f>
        <v/>
      </c>
      <c r="X95" s="229">
        <f>IF(X131=0,SUM(X53,X94),"")</f>
        <v/>
      </c>
      <c r="Y95" s="225">
        <f>IF(Y131=0,SUM(Y53,Y94),"")</f>
        <v/>
      </c>
      <c r="Z95" s="226">
        <f>IF(Z131=0,SUM(Z53,Z94),"")</f>
        <v/>
      </c>
      <c r="AA95" s="227">
        <f>IF(AA131=0,SUM(AA53,AA94),"")</f>
        <v/>
      </c>
      <c r="AB95" s="227">
        <f>IF(AB131=0,SUM(AB53,AB94),"")</f>
        <v/>
      </c>
      <c r="AC95" s="227">
        <f>IF(AC131=0,SUM(AC53,AC94),"")</f>
        <v/>
      </c>
      <c r="AD95" s="228">
        <f>IF(AD131=0,SUM(AD53,AD94),"")</f>
        <v/>
      </c>
      <c r="AE95" s="229">
        <f>IF(AE131=0,SUM(AE53,AE94),"")</f>
        <v/>
      </c>
      <c r="AF95" s="225">
        <f>IF(AF131=0,SUM(AF53,AF94),"")</f>
        <v/>
      </c>
      <c r="AG95" s="226">
        <f>IF(AG131=0,SUM(AG53,AG94),"")</f>
        <v/>
      </c>
      <c r="AH95" s="227">
        <f>IF(AH131=0,SUM(AH53,AH94),"")</f>
        <v/>
      </c>
      <c r="AI95" s="227">
        <f>IF(AI131=0,SUM(AI53,AI94),"")</f>
        <v/>
      </c>
      <c r="AJ95" s="227">
        <f>IF(AJ131=0,SUM(AJ53,AJ94),"")</f>
        <v/>
      </c>
      <c r="AK95" s="228">
        <f>IF(AK131=0,SUM(AK53,AK94),"")</f>
        <v/>
      </c>
      <c r="AL95" s="229">
        <f>IF(AL131=0,SUM(AL53,AL94),"")</f>
        <v/>
      </c>
      <c r="AM95" s="225">
        <f>IF(AM131=0,SUM(AM53,AM94),"")</f>
        <v/>
      </c>
      <c r="AN95" s="230">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IF(AU107="","",IF(CONSOLIDATION!E4="",AO131,CONSOLIDATION!E4))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IF(AU107="","",IFERROR(SUM(AT107:AU108),""))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5" dxfId="1">
      <formula>$E$129=1</formula>
    </cfRule>
  </conditionalFormatting>
  <conditionalFormatting sqref="F12:F52 F54:F93">
    <cfRule type="expression" priority="34" dxfId="1">
      <formula>$F$129=1</formula>
    </cfRule>
  </conditionalFormatting>
  <conditionalFormatting sqref="G12:G52 G54:G93">
    <cfRule type="expression" priority="33" dxfId="1">
      <formula>$G$129=1</formula>
    </cfRule>
  </conditionalFormatting>
  <conditionalFormatting sqref="L12:L52 L54:L93">
    <cfRule type="expression" priority="32" dxfId="1">
      <formula>$L$129=1</formula>
    </cfRule>
  </conditionalFormatting>
  <conditionalFormatting sqref="M12:M52 M54:M93">
    <cfRule type="expression" priority="31" dxfId="1">
      <formula>$M$129=1</formula>
    </cfRule>
  </conditionalFormatting>
  <conditionalFormatting sqref="N12:N52 N54:N93">
    <cfRule type="expression" priority="30" dxfId="1">
      <formula>$N$129=1</formula>
    </cfRule>
  </conditionalFormatting>
  <conditionalFormatting sqref="O12:O52 O54:O93">
    <cfRule type="expression" priority="29" dxfId="1">
      <formula>$O$129=1</formula>
    </cfRule>
  </conditionalFormatting>
  <conditionalFormatting sqref="P12:P52 P54:P93">
    <cfRule type="expression" priority="28" dxfId="1">
      <formula>$P$129=1</formula>
    </cfRule>
  </conditionalFormatting>
  <conditionalFormatting sqref="S12:S52 S54:S93">
    <cfRule type="expression" priority="27" dxfId="1">
      <formula>$S$129=1</formula>
    </cfRule>
  </conditionalFormatting>
  <conditionalFormatting sqref="T12:T52 T54:T93">
    <cfRule type="expression" priority="26" dxfId="1">
      <formula>$T$129=1</formula>
    </cfRule>
  </conditionalFormatting>
  <conditionalFormatting sqref="U12:U52 U54:U93">
    <cfRule type="expression" priority="25" dxfId="1">
      <formula>$U$129=1</formula>
    </cfRule>
  </conditionalFormatting>
  <conditionalFormatting sqref="V12:V52 V54:V93">
    <cfRule type="expression" priority="24" dxfId="1">
      <formula>$V$129=1</formula>
    </cfRule>
  </conditionalFormatting>
  <conditionalFormatting sqref="W12:W52 W54:W93">
    <cfRule type="expression" priority="23" dxfId="1">
      <formula>$W$129=1</formula>
    </cfRule>
  </conditionalFormatting>
  <conditionalFormatting sqref="Z12:Z52 Z54:Z93">
    <cfRule type="expression" priority="22" dxfId="1">
      <formula>$Z$129=1</formula>
    </cfRule>
  </conditionalFormatting>
  <conditionalFormatting sqref="AA12:AA52 AA54:AA93">
    <cfRule type="expression" priority="21" dxfId="1">
      <formula>$AA$129=1</formula>
    </cfRule>
  </conditionalFormatting>
  <conditionalFormatting sqref="AB12:AB52 AB54:AB93">
    <cfRule type="expression" priority="20" dxfId="1">
      <formula>$AB$129=1</formula>
    </cfRule>
  </conditionalFormatting>
  <conditionalFormatting sqref="AC12:AC52 AC54:AC93">
    <cfRule type="expression" priority="19" dxfId="1">
      <formula>$AC$129=1</formula>
    </cfRule>
  </conditionalFormatting>
  <conditionalFormatting sqref="AD12:AD52 AD54:AD93">
    <cfRule type="expression" priority="18" dxfId="1">
      <formula>$AD$129=1</formula>
    </cfRule>
  </conditionalFormatting>
  <conditionalFormatting sqref="AG12:AG52 AG54:AG93">
    <cfRule type="expression" priority="17" dxfId="1">
      <formula>$AG$129=1</formula>
    </cfRule>
  </conditionalFormatting>
  <conditionalFormatting sqref="AH12:AH52 AH54:AH93">
    <cfRule type="expression" priority="16" dxfId="1">
      <formula>$AH$129</formula>
    </cfRule>
  </conditionalFormatting>
  <conditionalFormatting sqref="AI12:AI52 AI54:AI93">
    <cfRule type="expression" priority="15" dxfId="1">
      <formula>$AI$129=1</formula>
    </cfRule>
  </conditionalFormatting>
  <conditionalFormatting sqref="AJ12:AJ52 AJ54:AJ93">
    <cfRule type="expression" priority="14" dxfId="1">
      <formula>$AJ$129=1</formula>
    </cfRule>
  </conditionalFormatting>
  <conditionalFormatting sqref="AK12:AK52 AK54:AK93">
    <cfRule type="expression" priority="13" dxfId="1">
      <formula>$AK$129=1</formula>
    </cfRule>
  </conditionalFormatting>
  <conditionalFormatting sqref="AN12:AN52 AN54:AN93">
    <cfRule type="expression" priority="12" dxfId="1">
      <formula>$AN$129</formula>
    </cfRule>
  </conditionalFormatting>
  <conditionalFormatting sqref="E13:AN52">
    <cfRule type="containsText" priority="11" operator="containsText" dxfId="14" text="t">
      <formula>NOT(ISERROR(SEARCH("t",E13)))</formula>
    </cfRule>
  </conditionalFormatting>
  <conditionalFormatting sqref="E54:G93 H13:H93 I54:AN93">
    <cfRule type="containsText" priority="10" operator="containsText" dxfId="5" text="T">
      <formula>NOT(ISERROR(SEARCH("T",E13)))</formula>
    </cfRule>
  </conditionalFormatting>
  <conditionalFormatting sqref="H12:H52 H54:H93">
    <cfRule type="expression" priority="9" dxfId="1">
      <formula>$H$129=1</formula>
    </cfRule>
  </conditionalFormatting>
  <conditionalFormatting sqref="I12:I52 I54:I93">
    <cfRule type="expression" priority="8" dxfId="1">
      <formula>$I$129=1</formula>
    </cfRule>
  </conditionalFormatting>
  <conditionalFormatting sqref="AT13:AV93">
    <cfRule type="containsText" priority="6" operator="containsText" dxfId="8" text="S">
      <formula>NOT(ISERROR(SEARCH("S",AT13)))</formula>
    </cfRule>
    <cfRule type="expression" priority="7" dxfId="7">
      <formula>OR(AW13=3,AW13=4)</formula>
    </cfRule>
    <cfRule type="notContainsBlanks" priority="2" dxfId="6">
      <formula>LEN(TRIM(AT13))&gt;0</formula>
    </cfRule>
    <cfRule type="expression" priority="3" dxfId="5">
      <formula>AW13=2</formula>
    </cfRule>
  </conditionalFormatting>
  <conditionalFormatting sqref="AT54:AV93">
    <cfRule type="containsText" priority="4" operator="containsText" dxfId="8" text="S">
      <formula>NOT(ISERROR(SEARCH("S",AT54)))</formula>
    </cfRule>
    <cfRule type="expression" priority="5" dxfId="7">
      <formula>OR(AW54=3,AW54=4)</formula>
    </cfRule>
  </conditionalFormatting>
  <conditionalFormatting sqref="AT101:AU102">
    <cfRule type="containsBlanks" priority="1" dxfId="4">
      <formula>LEN(TRIM(AT101))=0</formula>
    </cfRule>
  </conditionalFormatting>
  <dataValidations count="2">
    <dataValidation sqref="AG6:AO6" showDropDown="0" showInputMessage="1" showErrorMessage="1" allowBlank="1" type="list">
      <formula1>$AX$13:$AX$25</formula1>
    </dataValidation>
    <dataValidation sqref="AQ13:AS52 AQ54:AS93" showDropDown="0" showInputMessage="1" showErrorMessage="1" allowBlank="1" type="list">
      <formula1>$BD$9:$BD$12</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6.xml><?xml version="1.0" encoding="utf-8"?>
<worksheet xmlns="http://schemas.openxmlformats.org/spreadsheetml/2006/main">
  <sheetPr>
    <tabColor rgb="FF00B05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H11" sqref="H11:AC12"/>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SEPTEMBER</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673" t="n"/>
      <c r="AU53" s="789" t="n"/>
      <c r="AV53" s="790"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IF(AU107="","",IF(CONSOLIDATION!F4="",AO131,CONSOLIDATION!F4))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5" dxfId="1">
      <formula>$E$129=1</formula>
    </cfRule>
  </conditionalFormatting>
  <conditionalFormatting sqref="F12:F52 F54:F93">
    <cfRule type="expression" priority="34" dxfId="1">
      <formula>$F$129=1</formula>
    </cfRule>
  </conditionalFormatting>
  <conditionalFormatting sqref="G12:G52 G54:G93">
    <cfRule type="expression" priority="33" dxfId="1">
      <formula>$G$129=1</formula>
    </cfRule>
  </conditionalFormatting>
  <conditionalFormatting sqref="L12:L52 L54:L93">
    <cfRule type="expression" priority="32" dxfId="1">
      <formula>$L$129=1</formula>
    </cfRule>
  </conditionalFormatting>
  <conditionalFormatting sqref="M12:M52 M54:M93">
    <cfRule type="expression" priority="31" dxfId="1">
      <formula>$M$129=1</formula>
    </cfRule>
  </conditionalFormatting>
  <conditionalFormatting sqref="N12:N52 N54:N93">
    <cfRule type="expression" priority="30" dxfId="1">
      <formula>$N$129=1</formula>
    </cfRule>
  </conditionalFormatting>
  <conditionalFormatting sqref="O12:O52 O54:O93">
    <cfRule type="expression" priority="29" dxfId="1">
      <formula>$O$129=1</formula>
    </cfRule>
  </conditionalFormatting>
  <conditionalFormatting sqref="P12:P52 P54:P93">
    <cfRule type="expression" priority="28" dxfId="1">
      <formula>$P$129=1</formula>
    </cfRule>
  </conditionalFormatting>
  <conditionalFormatting sqref="S12:S52 S54:S93">
    <cfRule type="expression" priority="27" dxfId="1">
      <formula>$S$129=1</formula>
    </cfRule>
  </conditionalFormatting>
  <conditionalFormatting sqref="T12:T52 T54:T93">
    <cfRule type="expression" priority="26" dxfId="1">
      <formula>$T$129=1</formula>
    </cfRule>
  </conditionalFormatting>
  <conditionalFormatting sqref="U12:U52 U54:U93">
    <cfRule type="expression" priority="25" dxfId="1">
      <formula>$U$129=1</formula>
    </cfRule>
  </conditionalFormatting>
  <conditionalFormatting sqref="V12:V52 V54:V93">
    <cfRule type="expression" priority="24" dxfId="1">
      <formula>$V$129=1</formula>
    </cfRule>
  </conditionalFormatting>
  <conditionalFormatting sqref="W12:W52 W54:W93">
    <cfRule type="expression" priority="23" dxfId="1">
      <formula>$W$129=1</formula>
    </cfRule>
  </conditionalFormatting>
  <conditionalFormatting sqref="Z12:Z52 Z54:Z93">
    <cfRule type="expression" priority="22" dxfId="1">
      <formula>$Z$129=1</formula>
    </cfRule>
  </conditionalFormatting>
  <conditionalFormatting sqref="AA12:AA52 AA54:AA93">
    <cfRule type="expression" priority="21" dxfId="1">
      <formula>$AA$129=1</formula>
    </cfRule>
  </conditionalFormatting>
  <conditionalFormatting sqref="AB12:AB52 AB54:AB93">
    <cfRule type="expression" priority="20" dxfId="1">
      <formula>$AB$129=1</formula>
    </cfRule>
  </conditionalFormatting>
  <conditionalFormatting sqref="AC12:AC52 AC54:AC93">
    <cfRule type="expression" priority="19" dxfId="1">
      <formula>$AC$129=1</formula>
    </cfRule>
  </conditionalFormatting>
  <conditionalFormatting sqref="AD12:AD52 AD54:AD93">
    <cfRule type="expression" priority="18" dxfId="1">
      <formula>$AD$129=1</formula>
    </cfRule>
  </conditionalFormatting>
  <conditionalFormatting sqref="AG12:AG52 AG54:AG93">
    <cfRule type="expression" priority="17" dxfId="1">
      <formula>$AG$129=1</formula>
    </cfRule>
  </conditionalFormatting>
  <conditionalFormatting sqref="AH12:AH52 AH54:AH93">
    <cfRule type="expression" priority="16" dxfId="1">
      <formula>$AH$129</formula>
    </cfRule>
  </conditionalFormatting>
  <conditionalFormatting sqref="AI12:AI52 AI54:AI93">
    <cfRule type="expression" priority="15" dxfId="1">
      <formula>$AI$129=1</formula>
    </cfRule>
  </conditionalFormatting>
  <conditionalFormatting sqref="AJ12:AJ52 AJ54:AJ93">
    <cfRule type="expression" priority="14" dxfId="1">
      <formula>$AJ$129=1</formula>
    </cfRule>
  </conditionalFormatting>
  <conditionalFormatting sqref="AK12:AK52 AK54:AK93">
    <cfRule type="expression" priority="13" dxfId="1">
      <formula>$AK$129=1</formula>
    </cfRule>
  </conditionalFormatting>
  <conditionalFormatting sqref="AN12:AN52 AN54:AN93">
    <cfRule type="expression" priority="12" dxfId="1">
      <formula>$AN$129</formula>
    </cfRule>
  </conditionalFormatting>
  <conditionalFormatting sqref="E13:AN52">
    <cfRule type="containsText" priority="11" operator="containsText" dxfId="14" text="t">
      <formula>NOT(ISERROR(SEARCH("t",E13)))</formula>
    </cfRule>
  </conditionalFormatting>
  <conditionalFormatting sqref="E54:G93 H13:H93 I54:AN93">
    <cfRule type="containsText" priority="10" operator="containsText" dxfId="5" text="T">
      <formula>NOT(ISERROR(SEARCH("T",E13)))</formula>
    </cfRule>
  </conditionalFormatting>
  <conditionalFormatting sqref="H12:H52 H54:H93">
    <cfRule type="expression" priority="9" dxfId="1">
      <formula>$H$129=1</formula>
    </cfRule>
  </conditionalFormatting>
  <conditionalFormatting sqref="I12:I52 I54:I93">
    <cfRule type="expression" priority="8" dxfId="1">
      <formula>$I$129=1</formula>
    </cfRule>
  </conditionalFormatting>
  <conditionalFormatting sqref="AT13:AV93">
    <cfRule type="containsText" priority="6" operator="containsText" dxfId="8" text="S">
      <formula>NOT(ISERROR(SEARCH("S",AT13)))</formula>
    </cfRule>
    <cfRule type="expression" priority="7" dxfId="7">
      <formula>OR(AW13=3,AW13=4)</formula>
    </cfRule>
    <cfRule type="notContainsBlanks" priority="2" dxfId="6">
      <formula>LEN(TRIM(AT13))&gt;0</formula>
    </cfRule>
    <cfRule type="expression" priority="3" dxfId="5">
      <formula>AW13=2</formula>
    </cfRule>
  </conditionalFormatting>
  <conditionalFormatting sqref="AT54:AV93">
    <cfRule type="containsText" priority="4" operator="containsText" dxfId="8" text="S">
      <formula>NOT(ISERROR(SEARCH("S",AT54)))</formula>
    </cfRule>
    <cfRule type="expression" priority="5" dxfId="7">
      <formula>OR(AW54=3,AW54=4)</formula>
    </cfRule>
  </conditionalFormatting>
  <conditionalFormatting sqref="AT101:AU102">
    <cfRule type="containsBlanks" priority="1" dxfId="4">
      <formula>LEN(TRIM(AT101))=0</formula>
    </cfRule>
  </conditionalFormatting>
  <dataValidations count="2">
    <dataValidation sqref="AQ13:AS52 AQ54:AS93" showDropDown="0" showInputMessage="1" showErrorMessage="1" allowBlank="1" type="list">
      <formula1>$BD$9:$BD$12</formula1>
    </dataValidation>
    <dataValidation sqref="AG6:AO6" showDropDown="0" showInputMessage="1" showErrorMessage="1" allowBlank="1" type="list">
      <formula1>$AX$13:$AX$25</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7.xml><?xml version="1.0" encoding="utf-8"?>
<worksheet xmlns="http://schemas.openxmlformats.org/spreadsheetml/2006/main">
  <sheetPr>
    <tabColor rgb="FF7030A0"/>
    <outlinePr summaryBelow="1" summaryRight="1"/>
    <pageSetUpPr/>
  </sheetPr>
  <dimension ref="A1:BU308"/>
  <sheetViews>
    <sheetView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V20" sqref="V20"/>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OCTOBER</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93">
        <f>IF(Names!B36="","",Names!B36)</f>
        <v/>
      </c>
      <c r="C44" s="757" t="n"/>
      <c r="D44" s="145" t="n"/>
      <c r="E44" s="206" t="n"/>
      <c r="F44" s="65" t="n"/>
      <c r="G44" s="65" t="n"/>
      <c r="H44" s="65" t="n"/>
      <c r="I44" s="6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405">
        <f>AO166</f>
        <v/>
      </c>
      <c r="AP44" s="406">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392">
        <f>IF(B45="","",A44+1)</f>
        <v/>
      </c>
      <c r="B45" s="835">
        <f>IF(Names!B37="","",Names!B37)</f>
        <v/>
      </c>
      <c r="C45" s="787" t="n"/>
      <c r="D45" s="393" t="n"/>
      <c r="E45" s="394" t="n"/>
      <c r="F45" s="395" t="n"/>
      <c r="G45" s="395" t="n"/>
      <c r="H45" s="395" t="n"/>
      <c r="I45" s="396" t="n"/>
      <c r="J45" s="397" t="n"/>
      <c r="K45" s="398" t="n"/>
      <c r="L45" s="399" t="n"/>
      <c r="M45" s="395" t="n"/>
      <c r="N45" s="395" t="n"/>
      <c r="O45" s="395" t="n"/>
      <c r="P45" s="396" t="n"/>
      <c r="Q45" s="397" t="n"/>
      <c r="R45" s="398" t="n"/>
      <c r="S45" s="399" t="n"/>
      <c r="T45" s="395" t="n"/>
      <c r="U45" s="395" t="n"/>
      <c r="V45" s="395" t="n"/>
      <c r="W45" s="396" t="n"/>
      <c r="X45" s="397" t="n"/>
      <c r="Y45" s="400" t="n"/>
      <c r="Z45" s="399" t="n"/>
      <c r="AA45" s="395" t="n"/>
      <c r="AB45" s="395" t="n"/>
      <c r="AC45" s="395" t="n"/>
      <c r="AD45" s="396" t="n"/>
      <c r="AE45" s="401" t="n"/>
      <c r="AF45" s="402" t="n"/>
      <c r="AG45" s="399" t="n"/>
      <c r="AH45" s="395" t="n"/>
      <c r="AI45" s="395" t="n"/>
      <c r="AJ45" s="396" t="n"/>
      <c r="AK45" s="396" t="n"/>
      <c r="AL45" s="401" t="n"/>
      <c r="AM45" s="403" t="n"/>
      <c r="AN45" s="404" t="n"/>
      <c r="AO45" s="369">
        <f>AO167</f>
        <v/>
      </c>
      <c r="AP45" s="369">
        <f>IF(B45="","",AO259)</f>
        <v/>
      </c>
      <c r="AQ45" s="598" t="n"/>
      <c r="AR45" s="781" t="n"/>
      <c r="AS45" s="781" t="n"/>
      <c r="AT45" s="528" t="n"/>
      <c r="AU45" s="781" t="n"/>
      <c r="AV45" s="787" t="n"/>
      <c r="AW45" s="274">
        <f>IF(AQ45="","",VLOOKUP(AQ45,$BD$9:$BE$12,2,0))</f>
        <v/>
      </c>
      <c r="BA45" s="274">
        <f>IF(BB45=$AG$6,BC45,0)</f>
        <v/>
      </c>
      <c r="BB45" s="274">
        <f>Holidays!B38</f>
        <v/>
      </c>
      <c r="BC45" s="274">
        <f>Holidays!C38</f>
        <v/>
      </c>
      <c r="BD45" s="274">
        <f>IF(B45="","",AW45)</f>
        <v/>
      </c>
    </row>
    <row r="46" ht="21.95" customHeight="1" s="335" thickTop="1">
      <c r="A46" s="644">
        <f>IF(B46="","",A45+1)</f>
        <v/>
      </c>
      <c r="B46" s="753">
        <f>IF(Names!B38="","",Names!B38)</f>
        <v/>
      </c>
      <c r="C46" s="754" t="n"/>
      <c r="D46" s="123" t="n"/>
      <c r="E46" s="63" t="n"/>
      <c r="F46" s="45" t="n"/>
      <c r="G46" s="45" t="n"/>
      <c r="H46" s="45" t="n"/>
      <c r="I46" s="46"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699" t="n"/>
      <c r="AR46" s="565" t="n"/>
      <c r="AS46" s="565" t="n"/>
      <c r="AT46" s="524" t="n"/>
      <c r="AU46" s="565" t="n"/>
      <c r="AV46" s="566"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830" t="n"/>
      <c r="AP53" s="831" t="n"/>
      <c r="AQ53" s="674" t="n"/>
      <c r="AR53" s="789" t="n"/>
      <c r="AS53" s="789" t="n"/>
      <c r="AT53" s="524" t="n"/>
      <c r="AU53" s="565" t="n"/>
      <c r="AV53" s="566"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c r="A71" s="112">
        <f>IF(B71="","",A70+1)</f>
        <v/>
      </c>
      <c r="B71" s="836">
        <f>IF(Names!G22="","",Names!G22)</f>
        <v/>
      </c>
      <c r="C71" s="837" t="n"/>
      <c r="D71" s="129" t="n"/>
      <c r="E71" s="407" t="n"/>
      <c r="F71" s="407" t="n"/>
      <c r="G71" s="408" t="n"/>
      <c r="H71" s="408" t="n"/>
      <c r="I71" s="408" t="n"/>
      <c r="J71" s="126" t="n"/>
      <c r="K71" s="127" t="n"/>
      <c r="L71" s="409" t="n"/>
      <c r="M71" s="410" t="n"/>
      <c r="N71" s="410" t="n"/>
      <c r="O71" s="410" t="n"/>
      <c r="P71" s="411" t="n"/>
      <c r="Q71" s="126" t="n"/>
      <c r="R71" s="127" t="n"/>
      <c r="S71" s="409" t="n"/>
      <c r="T71" s="410" t="n"/>
      <c r="U71" s="410" t="n"/>
      <c r="V71" s="410" t="n"/>
      <c r="W71" s="412" t="n"/>
      <c r="X71" s="126" t="n"/>
      <c r="Y71" s="130" t="n"/>
      <c r="Z71" s="413" t="n"/>
      <c r="AA71" s="410" t="n"/>
      <c r="AB71" s="410" t="n"/>
      <c r="AC71" s="410" t="n"/>
      <c r="AD71" s="411" t="n"/>
      <c r="AE71" s="129" t="n"/>
      <c r="AF71" s="130" t="n"/>
      <c r="AG71" s="409" t="n"/>
      <c r="AH71" s="410" t="n"/>
      <c r="AI71" s="410" t="n"/>
      <c r="AJ71" s="411" t="n"/>
      <c r="AK71" s="411" t="n"/>
      <c r="AL71" s="129" t="n"/>
      <c r="AM71" s="131" t="n"/>
      <c r="AN71" s="414" t="n"/>
      <c r="AO71" s="415">
        <f>AO194</f>
        <v/>
      </c>
      <c r="AP71" s="415">
        <f>IF(B71="","",AO285)</f>
        <v/>
      </c>
      <c r="AQ71" s="699" t="n"/>
      <c r="AR71" s="565" t="n"/>
      <c r="AS71" s="565" t="n"/>
      <c r="AT71" s="524" t="n"/>
      <c r="AU71" s="565" t="n"/>
      <c r="AV71" s="566" t="n"/>
      <c r="AW71" s="274">
        <f>IF(AQ71="","",VLOOKUP(AQ71,$BD$9:$BE$12,2,0))</f>
        <v/>
      </c>
      <c r="BD71" s="274">
        <f>IF(B71="","",AW71)</f>
        <v/>
      </c>
    </row>
    <row r="72" ht="21.95" customHeight="1" s="335" thickBot="1">
      <c r="A72" s="392">
        <f>IF(B72="","",A71+1)</f>
        <v/>
      </c>
      <c r="B72" s="834">
        <f>IF(Names!G23="","",Names!G23)</f>
        <v/>
      </c>
      <c r="C72" s="829" t="n"/>
      <c r="D72" s="401" t="n"/>
      <c r="E72" s="416" t="n"/>
      <c r="F72" s="417" t="n"/>
      <c r="G72" s="418" t="n"/>
      <c r="H72" s="418" t="n"/>
      <c r="I72" s="418" t="n"/>
      <c r="J72" s="397" t="n"/>
      <c r="K72" s="398" t="n"/>
      <c r="L72" s="399" t="n"/>
      <c r="M72" s="395" t="n"/>
      <c r="N72" s="395" t="n"/>
      <c r="O72" s="395" t="n"/>
      <c r="P72" s="396" t="n"/>
      <c r="Q72" s="397" t="n"/>
      <c r="R72" s="398" t="n"/>
      <c r="S72" s="399" t="n"/>
      <c r="T72" s="395" t="n"/>
      <c r="U72" s="395" t="n"/>
      <c r="V72" s="395" t="n"/>
      <c r="W72" s="419" t="n"/>
      <c r="X72" s="397" t="n"/>
      <c r="Y72" s="402" t="n"/>
      <c r="Z72" s="394" t="n"/>
      <c r="AA72" s="395" t="n"/>
      <c r="AB72" s="395" t="n"/>
      <c r="AC72" s="395" t="n"/>
      <c r="AD72" s="396" t="n"/>
      <c r="AE72" s="401" t="n"/>
      <c r="AF72" s="402" t="n"/>
      <c r="AG72" s="399" t="n"/>
      <c r="AH72" s="395" t="n"/>
      <c r="AI72" s="395" t="n"/>
      <c r="AJ72" s="396" t="n"/>
      <c r="AK72" s="396" t="n"/>
      <c r="AL72" s="401" t="n"/>
      <c r="AM72" s="403" t="n"/>
      <c r="AN72" s="404" t="n"/>
      <c r="AO72" s="420">
        <f>AO195</f>
        <v/>
      </c>
      <c r="AP72" s="421">
        <f>IF(B72="","",AO286)</f>
        <v/>
      </c>
      <c r="AQ72" s="696" t="n"/>
      <c r="AR72" s="828" t="n"/>
      <c r="AS72" s="828" t="n"/>
      <c r="AT72" s="698" t="n"/>
      <c r="AU72" s="828" t="n"/>
      <c r="AV72" s="829" t="n"/>
      <c r="AW72" s="274">
        <f>IF(AQ72="","",VLOOKUP(AQ72,$BD$9:$BE$12,2,0))</f>
        <v/>
      </c>
      <c r="BD72" s="274">
        <f>IF(B72="","",AW72)</f>
        <v/>
      </c>
    </row>
    <row r="73" ht="21.95" customHeight="1" s="335" thickTop="1">
      <c r="A73" s="644">
        <f>IF(B73="","",A72+1)</f>
        <v/>
      </c>
      <c r="B73" s="753">
        <f>IF(Names!G24="","",Names!G24)</f>
        <v/>
      </c>
      <c r="C73" s="754" t="n"/>
      <c r="D73" s="50" t="n"/>
      <c r="E73" s="197" t="n"/>
      <c r="F73" s="211" t="n"/>
      <c r="G73" s="212" t="n"/>
      <c r="H73" s="212" t="n"/>
      <c r="I73" s="212" t="n"/>
      <c r="J73" s="47" t="n"/>
      <c r="K73" s="43" t="n"/>
      <c r="L73" s="44" t="n"/>
      <c r="M73" s="45" t="n"/>
      <c r="N73" s="45" t="n"/>
      <c r="O73" s="45" t="n"/>
      <c r="P73" s="46" t="n"/>
      <c r="Q73" s="47" t="n"/>
      <c r="R73" s="43" t="n"/>
      <c r="S73" s="44" t="n"/>
      <c r="T73" s="45" t="n"/>
      <c r="U73" s="45" t="n"/>
      <c r="V73" s="45" t="n"/>
      <c r="W73" s="213" t="n"/>
      <c r="X73" s="47" t="n"/>
      <c r="Y73" s="51" t="n"/>
      <c r="Z73" s="63" t="n"/>
      <c r="AA73" s="45" t="n"/>
      <c r="AB73" s="45" t="n"/>
      <c r="AC73" s="45" t="n"/>
      <c r="AD73" s="46" t="n"/>
      <c r="AE73" s="50" t="n"/>
      <c r="AF73" s="51" t="n"/>
      <c r="AG73" s="44" t="n"/>
      <c r="AH73" s="45" t="n"/>
      <c r="AI73" s="45" t="n"/>
      <c r="AJ73" s="46" t="n"/>
      <c r="AK73" s="46" t="n"/>
      <c r="AL73" s="50" t="n"/>
      <c r="AM73" s="52" t="n"/>
      <c r="AN73" s="53" t="n"/>
      <c r="AO73" s="54">
        <f>AO196</f>
        <v/>
      </c>
      <c r="AP73" s="55">
        <f>IF(B73="","",AO287)</f>
        <v/>
      </c>
      <c r="AQ73" s="584" t="n"/>
      <c r="AR73" s="760" t="n"/>
      <c r="AS73" s="760" t="n"/>
      <c r="AT73" s="692" t="n"/>
      <c r="AU73" s="760" t="n"/>
      <c r="AV73" s="754"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218">
        <f>IF(D131=0,D222,"")</f>
        <v/>
      </c>
      <c r="E94" s="219">
        <f>IF(E131=0,E222,"")</f>
        <v/>
      </c>
      <c r="F94" s="220">
        <f>IF(F131=0,F222,"")</f>
        <v/>
      </c>
      <c r="G94" s="220">
        <f>IF(G131=0,G222,"")</f>
        <v/>
      </c>
      <c r="H94" s="220">
        <f>IF(H131=0,H222,"")</f>
        <v/>
      </c>
      <c r="I94" s="221">
        <f>IF(I131=0,I222,"")</f>
        <v/>
      </c>
      <c r="J94" s="218">
        <f>IF(J131=0,J222,"")</f>
        <v/>
      </c>
      <c r="K94" s="218">
        <f>IF(K131=0,K222,"")</f>
        <v/>
      </c>
      <c r="L94" s="219">
        <f>IF(L131=0,L222,"")</f>
        <v/>
      </c>
      <c r="M94" s="220">
        <f>IF(M131=0,M222,"")</f>
        <v/>
      </c>
      <c r="N94" s="220">
        <f>IF(N131=0,N222,"")</f>
        <v/>
      </c>
      <c r="O94" s="220">
        <f>IF(O131=0,O222,"")</f>
        <v/>
      </c>
      <c r="P94" s="221">
        <f>IF(P131=0,P222,"")</f>
        <v/>
      </c>
      <c r="Q94" s="218">
        <f>IF(Q131=0,Q222,"")</f>
        <v/>
      </c>
      <c r="R94" s="218">
        <f>IF(R131=0,R222,"")</f>
        <v/>
      </c>
      <c r="S94" s="219">
        <f>IF(S131=0,S222,"")</f>
        <v/>
      </c>
      <c r="T94" s="220">
        <f>IF(T131=0,T222,"")</f>
        <v/>
      </c>
      <c r="U94" s="220">
        <f>IF(U131=0,U222,"")</f>
        <v/>
      </c>
      <c r="V94" s="220">
        <f>IF(V131=0,V222,"")</f>
        <v/>
      </c>
      <c r="W94" s="221">
        <f>IF(W131=0,W222,"")</f>
        <v/>
      </c>
      <c r="X94" s="218">
        <f>IF(X131=0,X222,"")</f>
        <v/>
      </c>
      <c r="Y94" s="218">
        <f>IF(Y131=0,Y222,"")</f>
        <v/>
      </c>
      <c r="Z94" s="219">
        <f>IF(Z131=0,Z222,"")</f>
        <v/>
      </c>
      <c r="AA94" s="220">
        <f>IF(AA131=0,AA222,"")</f>
        <v/>
      </c>
      <c r="AB94" s="220">
        <f>IF(AB131=0,AB222,"")</f>
        <v/>
      </c>
      <c r="AC94" s="220">
        <f>IF(AC131=0,AC222,"")</f>
        <v/>
      </c>
      <c r="AD94" s="221">
        <f>IF(AD131=0,AD222,"")</f>
        <v/>
      </c>
      <c r="AE94" s="218">
        <f>IF(AE131=0,AE222,"")</f>
        <v/>
      </c>
      <c r="AF94" s="218">
        <f>IF(AF131=0,AF222,"")</f>
        <v/>
      </c>
      <c r="AG94" s="219">
        <f>IF(AG131=0,AG222,"")</f>
        <v/>
      </c>
      <c r="AH94" s="220">
        <f>IF(AH131=0,AH222,"")</f>
        <v/>
      </c>
      <c r="AI94" s="220">
        <f>IF(AI131=0,AI222,"")</f>
        <v/>
      </c>
      <c r="AJ94" s="220">
        <f>IF(AJ131=0,AJ222,"")</f>
        <v/>
      </c>
      <c r="AK94" s="221">
        <f>IF(AK131=0,AK222,"")</f>
        <v/>
      </c>
      <c r="AL94" s="218">
        <f>IF(AL131=0,AL222,"")</f>
        <v/>
      </c>
      <c r="AM94" s="218">
        <f>IF(AM131=0,AM222,"")</f>
        <v/>
      </c>
      <c r="AN94" s="222">
        <f>IF(AN131=0,AN222,"")</f>
        <v/>
      </c>
      <c r="AO94" s="223" t="n"/>
      <c r="AP94" s="224" t="n"/>
      <c r="AQ94" s="704" t="n"/>
      <c r="AR94" s="760" t="n"/>
      <c r="AS94" s="760" t="n"/>
      <c r="AT94" s="760" t="n"/>
      <c r="AU94" s="760" t="n"/>
      <c r="AV94" s="813" t="n"/>
    </row>
    <row r="95" ht="21.95" customHeight="1" s="335" thickBot="1">
      <c r="A95" s="608" t="inlineStr">
        <is>
          <t xml:space="preserve">    Combined TOTAL PER DAY</t>
        </is>
      </c>
      <c r="B95" s="732" t="n"/>
      <c r="C95" s="798" t="n"/>
      <c r="D95" s="225">
        <f>IF(D131=0,SUM(D53,D94),"")</f>
        <v/>
      </c>
      <c r="E95" s="226">
        <f>IF(E131=0,SUM(E53,E94),"")</f>
        <v/>
      </c>
      <c r="F95" s="227">
        <f>IF(F131=0,SUM(F53,F94),"")</f>
        <v/>
      </c>
      <c r="G95" s="227">
        <f>IF(G131=0,SUM(G53,G94),"")</f>
        <v/>
      </c>
      <c r="H95" s="227">
        <f>IF(H131=0,SUM(H53,H94),"")</f>
        <v/>
      </c>
      <c r="I95" s="228">
        <f>IF(I131=0,SUM(I53,I94),"")</f>
        <v/>
      </c>
      <c r="J95" s="229">
        <f>IF(J131=0,SUM(J53,J94),"")</f>
        <v/>
      </c>
      <c r="K95" s="225">
        <f>IF(K131=0,SUM(K53,K94),"")</f>
        <v/>
      </c>
      <c r="L95" s="226">
        <f>IF(L131=0,SUM(L53,L94),"")</f>
        <v/>
      </c>
      <c r="M95" s="227">
        <f>IF(M131=0,SUM(M53,M94),"")</f>
        <v/>
      </c>
      <c r="N95" s="227">
        <f>IF(N131=0,SUM(N53,N94),"")</f>
        <v/>
      </c>
      <c r="O95" s="227">
        <f>IF(O131=0,SUM(O53,O94),"")</f>
        <v/>
      </c>
      <c r="P95" s="228">
        <f>IF(P131=0,SUM(P53,P94),"")</f>
        <v/>
      </c>
      <c r="Q95" s="229">
        <f>IF(Q131=0,SUM(Q53,Q94),"")</f>
        <v/>
      </c>
      <c r="R95" s="225">
        <f>IF(R131=0,SUM(R53,R94),"")</f>
        <v/>
      </c>
      <c r="S95" s="226">
        <f>IF(S131=0,SUM(S53,S94),"")</f>
        <v/>
      </c>
      <c r="T95" s="227">
        <f>IF(T131=0,SUM(T53,T94),"")</f>
        <v/>
      </c>
      <c r="U95" s="227">
        <f>IF(U131=0,SUM(U53,U94),"")</f>
        <v/>
      </c>
      <c r="V95" s="227">
        <f>IF(V131=0,SUM(V53,V94),"")</f>
        <v/>
      </c>
      <c r="W95" s="228">
        <f>IF(W131=0,SUM(W53,W94),"")</f>
        <v/>
      </c>
      <c r="X95" s="229">
        <f>IF(X131=0,SUM(X53,X94),"")</f>
        <v/>
      </c>
      <c r="Y95" s="225">
        <f>IF(Y131=0,SUM(Y53,Y94),"")</f>
        <v/>
      </c>
      <c r="Z95" s="226">
        <f>IF(Z131=0,SUM(Z53,Z94),"")</f>
        <v/>
      </c>
      <c r="AA95" s="227">
        <f>IF(AA131=0,SUM(AA53,AA94),"")</f>
        <v/>
      </c>
      <c r="AB95" s="227">
        <f>IF(AB131=0,SUM(AB53,AB94),"")</f>
        <v/>
      </c>
      <c r="AC95" s="227">
        <f>IF(AC131=0,SUM(AC53,AC94),"")</f>
        <v/>
      </c>
      <c r="AD95" s="228">
        <f>IF(AD131=0,SUM(AD53,AD94),"")</f>
        <v/>
      </c>
      <c r="AE95" s="229">
        <f>IF(AE131=0,SUM(AE53,AE94),"")</f>
        <v/>
      </c>
      <c r="AF95" s="225">
        <f>IF(AF131=0,SUM(AF53,AF94),"")</f>
        <v/>
      </c>
      <c r="AG95" s="226">
        <f>IF(AG131=0,SUM(AG53,AG94),"")</f>
        <v/>
      </c>
      <c r="AH95" s="227">
        <f>IF(AH131=0,SUM(AH53,AH94),"")</f>
        <v/>
      </c>
      <c r="AI95" s="227">
        <f>IF(AI131=0,SUM(AI53,AI94),"")</f>
        <v/>
      </c>
      <c r="AJ95" s="227">
        <f>IF(AJ131=0,SUM(AJ53,AJ94),"")</f>
        <v/>
      </c>
      <c r="AK95" s="228">
        <f>IF(AK131=0,SUM(AK53,AK94),"")</f>
        <v/>
      </c>
      <c r="AL95" s="229">
        <f>IF(AL131=0,SUM(AL53,AL94),"")</f>
        <v/>
      </c>
      <c r="AM95" s="225">
        <f>IF(AM131=0,SUM(AM53,AM94),"")</f>
        <v/>
      </c>
      <c r="AN95" s="230">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IF(AU107="","",IF(CONSOLIDATION!G4="",AO131,CONSOLIDATION!G4))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5" dxfId="1">
      <formula>$E$129=1</formula>
    </cfRule>
  </conditionalFormatting>
  <conditionalFormatting sqref="F12:F52 F54:F93">
    <cfRule type="expression" priority="34" dxfId="1">
      <formula>$F$129=1</formula>
    </cfRule>
  </conditionalFormatting>
  <conditionalFormatting sqref="G12:G52 G54:G93">
    <cfRule type="expression" priority="33" dxfId="1">
      <formula>$G$129=1</formula>
    </cfRule>
  </conditionalFormatting>
  <conditionalFormatting sqref="L12:L52 L54:L93">
    <cfRule type="expression" priority="32" dxfId="1">
      <formula>$L$129=1</formula>
    </cfRule>
  </conditionalFormatting>
  <conditionalFormatting sqref="M12:M52 M54:M93">
    <cfRule type="expression" priority="31" dxfId="1">
      <formula>$M$129=1</formula>
    </cfRule>
  </conditionalFormatting>
  <conditionalFormatting sqref="N12:N52 N54:N93">
    <cfRule type="expression" priority="30" dxfId="1">
      <formula>$N$129=1</formula>
    </cfRule>
  </conditionalFormatting>
  <conditionalFormatting sqref="O12:O52 O54:O93">
    <cfRule type="expression" priority="29" dxfId="1">
      <formula>$O$129=1</formula>
    </cfRule>
  </conditionalFormatting>
  <conditionalFormatting sqref="P12:P52 P54:P93">
    <cfRule type="expression" priority="28" dxfId="1">
      <formula>$P$129=1</formula>
    </cfRule>
  </conditionalFormatting>
  <conditionalFormatting sqref="S12:S52 S54:S93">
    <cfRule type="expression" priority="27" dxfId="1">
      <formula>$S$129=1</formula>
    </cfRule>
  </conditionalFormatting>
  <conditionalFormatting sqref="T12:T52 T54:T93">
    <cfRule type="expression" priority="26" dxfId="1">
      <formula>$T$129=1</formula>
    </cfRule>
  </conditionalFormatting>
  <conditionalFormatting sqref="U12:U52 U54:U93">
    <cfRule type="expression" priority="25" dxfId="1">
      <formula>$U$129=1</formula>
    </cfRule>
  </conditionalFormatting>
  <conditionalFormatting sqref="V12:V52 V54:V93">
    <cfRule type="expression" priority="24" dxfId="1">
      <formula>$V$129=1</formula>
    </cfRule>
  </conditionalFormatting>
  <conditionalFormatting sqref="W12:W52 W54:W93">
    <cfRule type="expression" priority="23" dxfId="1">
      <formula>$W$129=1</formula>
    </cfRule>
  </conditionalFormatting>
  <conditionalFormatting sqref="Z12:Z52 Z54:Z93">
    <cfRule type="expression" priority="22" dxfId="1">
      <formula>$Z$129=1</formula>
    </cfRule>
  </conditionalFormatting>
  <conditionalFormatting sqref="AA12:AA52 AA54:AA93">
    <cfRule type="expression" priority="21" dxfId="1">
      <formula>$AA$129=1</formula>
    </cfRule>
  </conditionalFormatting>
  <conditionalFormatting sqref="AB12:AB52 AB54:AB93">
    <cfRule type="expression" priority="20" dxfId="1">
      <formula>$AB$129=1</formula>
    </cfRule>
  </conditionalFormatting>
  <conditionalFormatting sqref="AC12:AC52 AC54:AC93">
    <cfRule type="expression" priority="19" dxfId="1">
      <formula>$AC$129=1</formula>
    </cfRule>
  </conditionalFormatting>
  <conditionalFormatting sqref="AD12:AD52 AD54:AD93">
    <cfRule type="expression" priority="18" dxfId="1">
      <formula>$AD$129=1</formula>
    </cfRule>
  </conditionalFormatting>
  <conditionalFormatting sqref="AG12:AG52 AG54:AG93">
    <cfRule type="expression" priority="17" dxfId="1">
      <formula>$AG$129=1</formula>
    </cfRule>
  </conditionalFormatting>
  <conditionalFormatting sqref="AH12:AH52 AH54:AH93">
    <cfRule type="expression" priority="16" dxfId="1">
      <formula>$AH$129</formula>
    </cfRule>
  </conditionalFormatting>
  <conditionalFormatting sqref="AI12:AI52 AI54:AI93">
    <cfRule type="expression" priority="15" dxfId="1">
      <formula>$AI$129=1</formula>
    </cfRule>
  </conditionalFormatting>
  <conditionalFormatting sqref="AJ12:AJ52 AJ54:AJ93">
    <cfRule type="expression" priority="14" dxfId="1">
      <formula>$AJ$129=1</formula>
    </cfRule>
  </conditionalFormatting>
  <conditionalFormatting sqref="AK12:AK52 AK54:AK93">
    <cfRule type="expression" priority="13" dxfId="1">
      <formula>$AK$129=1</formula>
    </cfRule>
  </conditionalFormatting>
  <conditionalFormatting sqref="AN12:AN52 AN54:AN93">
    <cfRule type="expression" priority="12" dxfId="1">
      <formula>$AN$129</formula>
    </cfRule>
  </conditionalFormatting>
  <conditionalFormatting sqref="E13:AN52">
    <cfRule type="containsText" priority="11" operator="containsText" dxfId="14" text="t">
      <formula>NOT(ISERROR(SEARCH("t",E13)))</formula>
    </cfRule>
  </conditionalFormatting>
  <conditionalFormatting sqref="E54:G93 H13:H93 I54:AN93">
    <cfRule type="containsText" priority="10" operator="containsText" dxfId="5" text="T">
      <formula>NOT(ISERROR(SEARCH("T",E13)))</formula>
    </cfRule>
  </conditionalFormatting>
  <conditionalFormatting sqref="H12:H52 H54:H93">
    <cfRule type="expression" priority="9" dxfId="1">
      <formula>$H$129=1</formula>
    </cfRule>
  </conditionalFormatting>
  <conditionalFormatting sqref="I12:I52 I54:I93">
    <cfRule type="expression" priority="8" dxfId="1">
      <formula>$I$129=1</formula>
    </cfRule>
  </conditionalFormatting>
  <conditionalFormatting sqref="AT13:AV93">
    <cfRule type="containsText" priority="6" operator="containsText" dxfId="8" text="S">
      <formula>NOT(ISERROR(SEARCH("S",AT13)))</formula>
    </cfRule>
    <cfRule type="expression" priority="7" dxfId="7">
      <formula>OR(AW13=3,AW13=4)</formula>
    </cfRule>
    <cfRule type="notContainsBlanks" priority="2" dxfId="6">
      <formula>LEN(TRIM(AT13))&gt;0</formula>
    </cfRule>
    <cfRule type="expression" priority="3" dxfId="5">
      <formula>AW13=2</formula>
    </cfRule>
  </conditionalFormatting>
  <conditionalFormatting sqref="AT54:AV93">
    <cfRule type="containsText" priority="4" operator="containsText" dxfId="8" text="S">
      <formula>NOT(ISERROR(SEARCH("S",AT54)))</formula>
    </cfRule>
    <cfRule type="expression" priority="5" dxfId="7">
      <formula>OR(AW54=3,AW54=4)</formula>
    </cfRule>
  </conditionalFormatting>
  <conditionalFormatting sqref="AT101:AU102">
    <cfRule type="containsBlanks" priority="1" dxfId="4">
      <formula>LEN(TRIM(AT101))=0</formula>
    </cfRule>
  </conditionalFormatting>
  <dataValidations count="2">
    <dataValidation sqref="AG6:AO6" showDropDown="0" showInputMessage="1" showErrorMessage="1" allowBlank="1" type="list">
      <formula1>$AX$13:$AX$25</formula1>
    </dataValidation>
    <dataValidation sqref="AQ13:AS52 AQ54:AS93" showDropDown="0" showInputMessage="1" showErrorMessage="1" allowBlank="1" type="list">
      <formula1>$BD$9:$BD$12</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8.xml><?xml version="1.0" encoding="utf-8"?>
<worksheet xmlns="http://schemas.openxmlformats.org/spreadsheetml/2006/main">
  <sheetPr>
    <tabColor rgb="FF00B0F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A10" sqref="A10:C12"/>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NOVEMBER</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422">
        <f>IF(B52="","",A51+1)</f>
        <v/>
      </c>
      <c r="B52" s="838">
        <f>IF(Names!B44="","",Names!B44)</f>
        <v/>
      </c>
      <c r="C52" s="566" t="n"/>
      <c r="D52" s="123" t="n"/>
      <c r="E52" s="423" t="n"/>
      <c r="F52" s="424" t="n"/>
      <c r="G52" s="424" t="n"/>
      <c r="H52" s="424" t="n"/>
      <c r="I52" s="425" t="n"/>
      <c r="J52" s="124" t="n"/>
      <c r="K52" s="125" t="n"/>
      <c r="L52" s="426" t="n"/>
      <c r="M52" s="424" t="n"/>
      <c r="N52" s="424" t="n"/>
      <c r="O52" s="424" t="n"/>
      <c r="P52" s="425" t="n"/>
      <c r="Q52" s="124" t="n"/>
      <c r="R52" s="125" t="n"/>
      <c r="S52" s="426" t="n"/>
      <c r="T52" s="424" t="n"/>
      <c r="U52" s="424" t="n"/>
      <c r="V52" s="424" t="n"/>
      <c r="W52" s="425" t="n"/>
      <c r="X52" s="124" t="n"/>
      <c r="Y52" s="137" t="n"/>
      <c r="Z52" s="426" t="n"/>
      <c r="AA52" s="424" t="n"/>
      <c r="AB52" s="424" t="n"/>
      <c r="AC52" s="424" t="n"/>
      <c r="AD52" s="425" t="n"/>
      <c r="AE52" s="138" t="n"/>
      <c r="AF52" s="139" t="n"/>
      <c r="AG52" s="426" t="n"/>
      <c r="AH52" s="424" t="n"/>
      <c r="AI52" s="424" t="n"/>
      <c r="AJ52" s="425" t="n"/>
      <c r="AK52" s="425" t="n"/>
      <c r="AL52" s="138" t="n"/>
      <c r="AM52" s="140" t="n"/>
      <c r="AN52" s="427" t="n"/>
      <c r="AO52" s="428">
        <f>AO174</f>
        <v/>
      </c>
      <c r="AP52" s="428">
        <f>IF(B52="","",AO266)</f>
        <v/>
      </c>
      <c r="AQ52" s="699" t="n"/>
      <c r="AR52" s="565" t="n"/>
      <c r="AS52" s="565" t="n"/>
      <c r="AT52" s="524" t="n"/>
      <c r="AU52" s="565" t="n"/>
      <c r="AV52" s="566"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714" t="n"/>
      <c r="AU53" s="839" t="n"/>
      <c r="AV53" s="840" t="n"/>
      <c r="AW53" s="429" t="n"/>
      <c r="AX53" s="429" t="n"/>
      <c r="AY53" s="429" t="n"/>
      <c r="AZ53" s="429" t="n"/>
      <c r="BA53" s="429">
        <f>IF(BB53=$AG$6,BC53,0)</f>
        <v/>
      </c>
      <c r="BB53" s="429">
        <f>Holidays!B46</f>
        <v/>
      </c>
      <c r="BC53" s="429">
        <f>Holidays!C46</f>
        <v/>
      </c>
      <c r="BD53" s="429">
        <f>IF(B53="","",AW53)</f>
        <v/>
      </c>
      <c r="BE53" s="429" t="n"/>
      <c r="BF53" s="429" t="n"/>
      <c r="BG53" s="429" t="n"/>
      <c r="BH53" s="429" t="n"/>
      <c r="BI53" s="429" t="n"/>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IF(AU107="","",IF(CONSOLIDATION!H4="",AO131,CONSOLIDATION!H4))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9" dxfId="1">
      <formula>$E$129=1</formula>
    </cfRule>
  </conditionalFormatting>
  <conditionalFormatting sqref="F12:F52 F54:F93">
    <cfRule type="expression" priority="38" dxfId="1">
      <formula>$F$129=1</formula>
    </cfRule>
  </conditionalFormatting>
  <conditionalFormatting sqref="G12:G52 G54:G93">
    <cfRule type="expression" priority="37" dxfId="1">
      <formula>$G$129=1</formula>
    </cfRule>
  </conditionalFormatting>
  <conditionalFormatting sqref="L12:L52 L54:L93">
    <cfRule type="expression" priority="36" dxfId="1">
      <formula>$L$129=1</formula>
    </cfRule>
  </conditionalFormatting>
  <conditionalFormatting sqref="M12:M52 M54:M93">
    <cfRule type="expression" priority="35" dxfId="1">
      <formula>$M$129=1</formula>
    </cfRule>
  </conditionalFormatting>
  <conditionalFormatting sqref="N12:N52 N54:N93">
    <cfRule type="expression" priority="34" dxfId="1">
      <formula>$N$129=1</formula>
    </cfRule>
  </conditionalFormatting>
  <conditionalFormatting sqref="O12:O52 O54:O93">
    <cfRule type="expression" priority="33" dxfId="1">
      <formula>$O$129=1</formula>
    </cfRule>
  </conditionalFormatting>
  <conditionalFormatting sqref="P12:P52 P54:P93">
    <cfRule type="expression" priority="32" dxfId="1">
      <formula>$P$129=1</formula>
    </cfRule>
  </conditionalFormatting>
  <conditionalFormatting sqref="S12:S52 S54:S93">
    <cfRule type="expression" priority="31" dxfId="1">
      <formula>$S$129=1</formula>
    </cfRule>
  </conditionalFormatting>
  <conditionalFormatting sqref="T12:T52 T54:T93">
    <cfRule type="expression" priority="30" dxfId="1">
      <formula>$T$129=1</formula>
    </cfRule>
  </conditionalFormatting>
  <conditionalFormatting sqref="U12:U52 U54:U93">
    <cfRule type="expression" priority="29" dxfId="1">
      <formula>$U$129=1</formula>
    </cfRule>
  </conditionalFormatting>
  <conditionalFormatting sqref="V12:V52 V54:V93">
    <cfRule type="expression" priority="28" dxfId="1">
      <formula>$V$129=1</formula>
    </cfRule>
  </conditionalFormatting>
  <conditionalFormatting sqref="W12:W52 W54:W93">
    <cfRule type="expression" priority="27" dxfId="1">
      <formula>$W$129=1</formula>
    </cfRule>
  </conditionalFormatting>
  <conditionalFormatting sqref="Z12:Z52 Z54:Z93">
    <cfRule type="expression" priority="26" dxfId="1">
      <formula>$Z$129=1</formula>
    </cfRule>
  </conditionalFormatting>
  <conditionalFormatting sqref="AA12:AA52 AA54:AA93">
    <cfRule type="expression" priority="25" dxfId="1">
      <formula>$AA$129=1</formula>
    </cfRule>
  </conditionalFormatting>
  <conditionalFormatting sqref="AB12:AB52 AB54:AB93">
    <cfRule type="expression" priority="24" dxfId="1">
      <formula>$AB$129=1</formula>
    </cfRule>
  </conditionalFormatting>
  <conditionalFormatting sqref="AC12:AC52 AC54:AC93">
    <cfRule type="expression" priority="23" dxfId="1">
      <formula>$AC$129=1</formula>
    </cfRule>
  </conditionalFormatting>
  <conditionalFormatting sqref="AD12:AD52 AD54:AD93">
    <cfRule type="expression" priority="22" dxfId="1">
      <formula>$AD$129=1</formula>
    </cfRule>
  </conditionalFormatting>
  <conditionalFormatting sqref="AG12:AG52 AG54:AG93">
    <cfRule type="expression" priority="21" dxfId="1">
      <formula>$AG$129=1</formula>
    </cfRule>
  </conditionalFormatting>
  <conditionalFormatting sqref="AH12:AH52 AH54:AH93">
    <cfRule type="expression" priority="20" dxfId="1">
      <formula>$AH$129</formula>
    </cfRule>
  </conditionalFormatting>
  <conditionalFormatting sqref="AI12:AI52 AI54:AI93">
    <cfRule type="expression" priority="19" dxfId="1">
      <formula>$AI$129=1</formula>
    </cfRule>
  </conditionalFormatting>
  <conditionalFormatting sqref="AJ12:AJ52 AJ54:AJ93">
    <cfRule type="expression" priority="18" dxfId="1">
      <formula>$AJ$129=1</formula>
    </cfRule>
  </conditionalFormatting>
  <conditionalFormatting sqref="AK12:AK52 AK54:AK93">
    <cfRule type="expression" priority="17" dxfId="1">
      <formula>$AK$129=1</formula>
    </cfRule>
  </conditionalFormatting>
  <conditionalFormatting sqref="AN12:AN52 AN54:AN93">
    <cfRule type="expression" priority="16" dxfId="1">
      <formula>$AN$129</formula>
    </cfRule>
  </conditionalFormatting>
  <conditionalFormatting sqref="E13:AN52">
    <cfRule type="containsText" priority="15" operator="containsText" dxfId="14" text="t">
      <formula>NOT(ISERROR(SEARCH("t",E13)))</formula>
    </cfRule>
  </conditionalFormatting>
  <conditionalFormatting sqref="E54:G93 H13:H93 I54:AN93">
    <cfRule type="containsText" priority="14" operator="containsText" dxfId="5" text="T">
      <formula>NOT(ISERROR(SEARCH("T",E13)))</formula>
    </cfRule>
  </conditionalFormatting>
  <conditionalFormatting sqref="H12:H52 H54:H93">
    <cfRule type="expression" priority="13" dxfId="1">
      <formula>$H$129=1</formula>
    </cfRule>
  </conditionalFormatting>
  <conditionalFormatting sqref="I12:I52 I54:I93">
    <cfRule type="expression" priority="12" dxfId="1">
      <formula>$I$129=1</formula>
    </cfRule>
  </conditionalFormatting>
  <conditionalFormatting sqref="AT13:AV93">
    <cfRule type="containsText" priority="10" operator="containsText" dxfId="8" text="S">
      <formula>NOT(ISERROR(SEARCH("S",AT13)))</formula>
    </cfRule>
    <cfRule type="expression" priority="11" dxfId="7">
      <formula>OR(AW13=3,AW13=4)</formula>
    </cfRule>
    <cfRule type="notContainsBlanks" priority="6" dxfId="6">
      <formula>LEN(TRIM(AT13))&gt;0</formula>
    </cfRule>
    <cfRule type="expression" priority="7" dxfId="5">
      <formula>AW13=2</formula>
    </cfRule>
  </conditionalFormatting>
  <conditionalFormatting sqref="AT54:AV93">
    <cfRule type="containsText" priority="8" operator="containsText" dxfId="8" text="S">
      <formula>NOT(ISERROR(SEARCH("S",AT54)))</formula>
    </cfRule>
    <cfRule type="expression" priority="9" dxfId="7">
      <formula>OR(AW54=3,AW54=4)</formula>
    </cfRule>
  </conditionalFormatting>
  <conditionalFormatting sqref="AT101:AU102">
    <cfRule type="containsBlanks" priority="5" dxfId="4">
      <formula>LEN(TRIM(AT101))=0</formula>
    </cfRule>
  </conditionalFormatting>
  <conditionalFormatting sqref="AT23:AV23">
    <cfRule type="containsText" priority="3" operator="containsText" dxfId="8" text="S">
      <formula>NOT(ISERROR(SEARCH("S",AT23)))</formula>
    </cfRule>
    <cfRule type="expression" priority="4" dxfId="7">
      <formula>OR(AW23=3,AW23=4)</formula>
    </cfRule>
    <cfRule type="notContainsBlanks" priority="1" dxfId="6">
      <formula>LEN(TRIM(AT23))&gt;0</formula>
    </cfRule>
    <cfRule type="expression" priority="2" dxfId="5">
      <formula>AW23=2</formula>
    </cfRule>
  </conditionalFormatting>
  <dataValidations count="2">
    <dataValidation sqref="AQ13:AS52 AQ54:AS93" showDropDown="0" showInputMessage="1" showErrorMessage="1" allowBlank="1" type="list">
      <formula1>$BD$9:$BD$12</formula1>
    </dataValidation>
    <dataValidation sqref="AG6:AO6" showDropDown="0" showInputMessage="1" showErrorMessage="1" allowBlank="1" type="list">
      <formula1>$AX$13:$AX$25</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9.xml><?xml version="1.0" encoding="utf-8"?>
<worksheet xmlns="http://schemas.openxmlformats.org/spreadsheetml/2006/main">
  <sheetPr>
    <tabColor rgb="FFFF000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A10" sqref="A10:C12"/>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DECEMBER</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idden="1"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idden="1"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idden="1"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idden="1"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idden="1"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idden="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idden="1"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673" t="n"/>
      <c r="AU53" s="789" t="n"/>
      <c r="AV53" s="790"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841">
        <f>IF(Names!G44="","",Names!G44)</f>
        <v/>
      </c>
      <c r="C93" s="563" t="n"/>
      <c r="D93" s="138" t="n"/>
      <c r="E93" s="423" t="n"/>
      <c r="F93" s="424" t="n"/>
      <c r="G93" s="424" t="n"/>
      <c r="H93" s="424" t="n"/>
      <c r="I93" s="425" t="n"/>
      <c r="J93" s="124" t="n"/>
      <c r="K93" s="125" t="n"/>
      <c r="L93" s="426" t="n"/>
      <c r="M93" s="424" t="n"/>
      <c r="N93" s="424" t="n"/>
      <c r="O93" s="424" t="n"/>
      <c r="P93" s="425" t="n"/>
      <c r="Q93" s="124" t="n"/>
      <c r="R93" s="125" t="n"/>
      <c r="S93" s="426" t="n"/>
      <c r="T93" s="424" t="n"/>
      <c r="U93" s="424" t="n"/>
      <c r="V93" s="424" t="n"/>
      <c r="W93" s="430" t="n"/>
      <c r="X93" s="124" t="n"/>
      <c r="Y93" s="139" t="n"/>
      <c r="Z93" s="423" t="n"/>
      <c r="AA93" s="424" t="n"/>
      <c r="AB93" s="424" t="n"/>
      <c r="AC93" s="424" t="n"/>
      <c r="AD93" s="425" t="n"/>
      <c r="AE93" s="138" t="n"/>
      <c r="AF93" s="139" t="n"/>
      <c r="AG93" s="426" t="n"/>
      <c r="AH93" s="424" t="n"/>
      <c r="AI93" s="424" t="n"/>
      <c r="AJ93" s="425" t="n"/>
      <c r="AK93" s="425" t="n"/>
      <c r="AL93" s="138" t="n"/>
      <c r="AM93" s="140" t="n"/>
      <c r="AN93" s="427" t="n"/>
      <c r="AO93" s="428">
        <f>AO216</f>
        <v/>
      </c>
      <c r="AP93" s="428">
        <f>IF(B93="","",AO307)</f>
        <v/>
      </c>
      <c r="AQ93" s="699" t="n"/>
      <c r="AR93" s="565" t="n"/>
      <c r="AS93" s="565" t="n"/>
      <c r="AT93" s="524" t="n"/>
      <c r="AU93" s="565" t="n"/>
      <c r="AV93" s="566"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c r="AW94" s="391" t="n"/>
      <c r="AX94" s="391" t="n"/>
      <c r="AY94" s="391" t="n"/>
      <c r="AZ94" s="391" t="n"/>
      <c r="BA94" s="391"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IF(AU107="","",IF(CONSOLIDATION!I4="",AO131,CONSOLIDATION!I4))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9" dxfId="1">
      <formula>$E$129=1</formula>
    </cfRule>
  </conditionalFormatting>
  <conditionalFormatting sqref="F12:F52 F54:F93">
    <cfRule type="expression" priority="38" dxfId="1">
      <formula>$F$129=1</formula>
    </cfRule>
  </conditionalFormatting>
  <conditionalFormatting sqref="G12:G52 G54:G93">
    <cfRule type="expression" priority="37" dxfId="1">
      <formula>$G$129=1</formula>
    </cfRule>
  </conditionalFormatting>
  <conditionalFormatting sqref="L12:L52 L54:L93">
    <cfRule type="expression" priority="36" dxfId="1">
      <formula>$L$129=1</formula>
    </cfRule>
  </conditionalFormatting>
  <conditionalFormatting sqref="M12:M52 M54:M93">
    <cfRule type="expression" priority="35" dxfId="1">
      <formula>$M$129=1</formula>
    </cfRule>
  </conditionalFormatting>
  <conditionalFormatting sqref="N12:N52 N54:N93">
    <cfRule type="expression" priority="34" dxfId="1">
      <formula>$N$129=1</formula>
    </cfRule>
  </conditionalFormatting>
  <conditionalFormatting sqref="O12:O52 O54:O93">
    <cfRule type="expression" priority="33" dxfId="1">
      <formula>$O$129=1</formula>
    </cfRule>
  </conditionalFormatting>
  <conditionalFormatting sqref="P12:P52 P54:P93">
    <cfRule type="expression" priority="32" dxfId="1">
      <formula>$P$129=1</formula>
    </cfRule>
  </conditionalFormatting>
  <conditionalFormatting sqref="S12:S52 S54:S93">
    <cfRule type="expression" priority="31" dxfId="1">
      <formula>$S$129=1</formula>
    </cfRule>
  </conditionalFormatting>
  <conditionalFormatting sqref="T12:T52 T54:T93">
    <cfRule type="expression" priority="30" dxfId="1">
      <formula>$T$129=1</formula>
    </cfRule>
  </conditionalFormatting>
  <conditionalFormatting sqref="U12:U52 U54:U93">
    <cfRule type="expression" priority="29" dxfId="1">
      <formula>$U$129=1</formula>
    </cfRule>
  </conditionalFormatting>
  <conditionalFormatting sqref="V12:V52 V54:V93">
    <cfRule type="expression" priority="28" dxfId="1">
      <formula>$V$129=1</formula>
    </cfRule>
  </conditionalFormatting>
  <conditionalFormatting sqref="W12:W52 W54:W93">
    <cfRule type="expression" priority="27" dxfId="1">
      <formula>$W$129=1</formula>
    </cfRule>
  </conditionalFormatting>
  <conditionalFormatting sqref="Z12:Z52 Z54:Z93">
    <cfRule type="expression" priority="26" dxfId="1">
      <formula>$Z$129=1</formula>
    </cfRule>
  </conditionalFormatting>
  <conditionalFormatting sqref="AA12:AA52 AA54:AA93">
    <cfRule type="expression" priority="25" dxfId="1">
      <formula>$AA$129=1</formula>
    </cfRule>
  </conditionalFormatting>
  <conditionalFormatting sqref="AB12:AB52 AB54:AB93">
    <cfRule type="expression" priority="24" dxfId="1">
      <formula>$AB$129=1</formula>
    </cfRule>
  </conditionalFormatting>
  <conditionalFormatting sqref="AC12:AC52 AC54:AC93">
    <cfRule type="expression" priority="23" dxfId="1">
      <formula>$AC$129=1</formula>
    </cfRule>
  </conditionalFormatting>
  <conditionalFormatting sqref="AD12:AD52 AD54:AD93">
    <cfRule type="expression" priority="22" dxfId="1">
      <formula>$AD$129=1</formula>
    </cfRule>
  </conditionalFormatting>
  <conditionalFormatting sqref="AG12:AG52 AG54:AG93">
    <cfRule type="expression" priority="21" dxfId="1">
      <formula>$AG$129=1</formula>
    </cfRule>
  </conditionalFormatting>
  <conditionalFormatting sqref="AH12:AH52 AH54:AH93">
    <cfRule type="expression" priority="20" dxfId="1">
      <formula>$AH$129</formula>
    </cfRule>
  </conditionalFormatting>
  <conditionalFormatting sqref="AI12:AI52 AI54:AI93">
    <cfRule type="expression" priority="19" dxfId="1">
      <formula>$AI$129=1</formula>
    </cfRule>
  </conditionalFormatting>
  <conditionalFormatting sqref="AJ12:AJ52 AJ54:AJ93">
    <cfRule type="expression" priority="18" dxfId="1">
      <formula>$AJ$129=1</formula>
    </cfRule>
  </conditionalFormatting>
  <conditionalFormatting sqref="AK12:AK52 AK54:AK93">
    <cfRule type="expression" priority="17" dxfId="1">
      <formula>$AK$129=1</formula>
    </cfRule>
  </conditionalFormatting>
  <conditionalFormatting sqref="AN12:AN52 AN54:AN93">
    <cfRule type="expression" priority="16" dxfId="1">
      <formula>$AN$129</formula>
    </cfRule>
  </conditionalFormatting>
  <conditionalFormatting sqref="E13:AN52">
    <cfRule type="containsText" priority="15" operator="containsText" dxfId="14" text="t">
      <formula>NOT(ISERROR(SEARCH("t",E13)))</formula>
    </cfRule>
  </conditionalFormatting>
  <conditionalFormatting sqref="E54:G93 H13:H93 I54:AN93">
    <cfRule type="containsText" priority="14" operator="containsText" dxfId="5" text="T">
      <formula>NOT(ISERROR(SEARCH("T",E13)))</formula>
    </cfRule>
  </conditionalFormatting>
  <conditionalFormatting sqref="H12:H52 H54:H93">
    <cfRule type="expression" priority="13" dxfId="1">
      <formula>$H$129=1</formula>
    </cfRule>
  </conditionalFormatting>
  <conditionalFormatting sqref="I12:I52 I54:I93">
    <cfRule type="expression" priority="12" dxfId="1">
      <formula>$I$129=1</formula>
    </cfRule>
  </conditionalFormatting>
  <conditionalFormatting sqref="AT13:AV93">
    <cfRule type="containsText" priority="10" operator="containsText" dxfId="8" text="S">
      <formula>NOT(ISERROR(SEARCH("S",AT13)))</formula>
    </cfRule>
    <cfRule type="expression" priority="11" dxfId="7">
      <formula>OR(AW13=3,AW13=4)</formula>
    </cfRule>
    <cfRule type="notContainsBlanks" priority="6" dxfId="6">
      <formula>LEN(TRIM(AT13))&gt;0</formula>
    </cfRule>
    <cfRule type="expression" priority="7" dxfId="5">
      <formula>AW13=2</formula>
    </cfRule>
  </conditionalFormatting>
  <conditionalFormatting sqref="AT54:AV93">
    <cfRule type="containsText" priority="8" operator="containsText" dxfId="8" text="S">
      <formula>NOT(ISERROR(SEARCH("S",AT54)))</formula>
    </cfRule>
    <cfRule type="expression" priority="9" dxfId="7">
      <formula>OR(AW54=3,AW54=4)</formula>
    </cfRule>
  </conditionalFormatting>
  <conditionalFormatting sqref="AT101:AU102">
    <cfRule type="containsBlanks" priority="5" dxfId="4">
      <formula>LEN(TRIM(AT101))=0</formula>
    </cfRule>
  </conditionalFormatting>
  <conditionalFormatting sqref="AT23:AV23">
    <cfRule type="containsText" priority="3" operator="containsText" dxfId="8" text="S">
      <formula>NOT(ISERROR(SEARCH("S",AT23)))</formula>
    </cfRule>
    <cfRule type="expression" priority="4" dxfId="7">
      <formula>OR(AW23=3,AW23=4)</formula>
    </cfRule>
    <cfRule type="notContainsBlanks" priority="1" dxfId="6">
      <formula>LEN(TRIM(AT23))&gt;0</formula>
    </cfRule>
    <cfRule type="expression" priority="2" dxfId="5">
      <formula>AW23=2</formula>
    </cfRule>
  </conditionalFormatting>
  <dataValidations count="2">
    <dataValidation sqref="AG6:AO6" showDropDown="0" showInputMessage="1" showErrorMessage="1" allowBlank="1" type="list">
      <formula1>$AX$13:$AX$25</formula1>
    </dataValidation>
    <dataValidation sqref="AQ13:AS52 AQ54:AS93" showDropDown="0" showInputMessage="1" showErrorMessage="1" allowBlank="1" type="list">
      <formula1>$BD$9:$BD$12</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10.xml><?xml version="1.0" encoding="utf-8"?>
<worksheet xmlns="http://schemas.openxmlformats.org/spreadsheetml/2006/main">
  <sheetPr>
    <tabColor rgb="FFFFFF00"/>
    <outlinePr summaryBelow="1" summaryRight="1"/>
    <pageSetUpPr/>
  </sheetPr>
  <dimension ref="A1:BU308"/>
  <sheetViews>
    <sheetView showGridLines="0" view="pageBreakPreview" topLeftCell="A10" zoomScale="85" zoomScaleNormal="55" zoomScaleSheetLayoutView="85" workbookViewId="0">
      <pane xSplit="4" ySplit="3" topLeftCell="E13" activePane="bottomRight" state="frozen"/>
      <selection activeCell="A10" sqref="A10"/>
      <selection pane="topRight" activeCell="E10" sqref="E10"/>
      <selection pane="bottomLeft" activeCell="A13" sqref="A13"/>
      <selection pane="bottomRight" activeCell="A10" sqref="A10:C12"/>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JANUARY</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idden="1"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idden="1"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idden="1"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idden="1"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idden="1"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idden="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idden="1"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673" t="n"/>
      <c r="AU53" s="789" t="n"/>
      <c r="AV53" s="790"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IF(AU107="","",IF(CONSOLIDATION!J4="",AO131,CONSOLIDATION!J4))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IF(AU107="","",IFERROR(AV103/AV99,""))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9" dxfId="1">
      <formula>$E$129=1</formula>
    </cfRule>
  </conditionalFormatting>
  <conditionalFormatting sqref="F12:F52 F54:F93">
    <cfRule type="expression" priority="38" dxfId="1">
      <formula>$F$129=1</formula>
    </cfRule>
  </conditionalFormatting>
  <conditionalFormatting sqref="G12:G52 G54:G93">
    <cfRule type="expression" priority="37" dxfId="1">
      <formula>$G$129=1</formula>
    </cfRule>
  </conditionalFormatting>
  <conditionalFormatting sqref="L12:L52 L54:L93">
    <cfRule type="expression" priority="36" dxfId="1">
      <formula>$L$129=1</formula>
    </cfRule>
  </conditionalFormatting>
  <conditionalFormatting sqref="M12:M52 M54:M93">
    <cfRule type="expression" priority="35" dxfId="1">
      <formula>$M$129=1</formula>
    </cfRule>
  </conditionalFormatting>
  <conditionalFormatting sqref="N12:N52 N54:N93">
    <cfRule type="expression" priority="34" dxfId="1">
      <formula>$N$129=1</formula>
    </cfRule>
  </conditionalFormatting>
  <conditionalFormatting sqref="O12:O52 O54:O93">
    <cfRule type="expression" priority="33" dxfId="1">
      <formula>$O$129=1</formula>
    </cfRule>
  </conditionalFormatting>
  <conditionalFormatting sqref="P12:P52 P54:P93">
    <cfRule type="expression" priority="32" dxfId="1">
      <formula>$P$129=1</formula>
    </cfRule>
  </conditionalFormatting>
  <conditionalFormatting sqref="S12:S52 S54:S93">
    <cfRule type="expression" priority="31" dxfId="1">
      <formula>$S$129=1</formula>
    </cfRule>
  </conditionalFormatting>
  <conditionalFormatting sqref="T12:T52 T54:T93">
    <cfRule type="expression" priority="30" dxfId="1">
      <formula>$T$129=1</formula>
    </cfRule>
  </conditionalFormatting>
  <conditionalFormatting sqref="U12:U52 U54:U93">
    <cfRule type="expression" priority="29" dxfId="1">
      <formula>$U$129=1</formula>
    </cfRule>
  </conditionalFormatting>
  <conditionalFormatting sqref="V12:V52 V54:V93">
    <cfRule type="expression" priority="28" dxfId="1">
      <formula>$V$129=1</formula>
    </cfRule>
  </conditionalFormatting>
  <conditionalFormatting sqref="W12:W52 W54:W93">
    <cfRule type="expression" priority="27" dxfId="1">
      <formula>$W$129=1</formula>
    </cfRule>
  </conditionalFormatting>
  <conditionalFormatting sqref="Z12:Z52 Z54:Z93">
    <cfRule type="expression" priority="26" dxfId="1">
      <formula>$Z$129=1</formula>
    </cfRule>
  </conditionalFormatting>
  <conditionalFormatting sqref="AA12:AA52 AA54:AA93">
    <cfRule type="expression" priority="25" dxfId="1">
      <formula>$AA$129=1</formula>
    </cfRule>
  </conditionalFormatting>
  <conditionalFormatting sqref="AB12:AB52 AB54:AB93">
    <cfRule type="expression" priority="24" dxfId="1">
      <formula>$AB$129=1</formula>
    </cfRule>
  </conditionalFormatting>
  <conditionalFormatting sqref="AC12:AC52 AC54:AC93">
    <cfRule type="expression" priority="23" dxfId="1">
      <formula>$AC$129=1</formula>
    </cfRule>
  </conditionalFormatting>
  <conditionalFormatting sqref="AD12:AD52 AD54:AD93">
    <cfRule type="expression" priority="22" dxfId="1">
      <formula>$AD$129=1</formula>
    </cfRule>
  </conditionalFormatting>
  <conditionalFormatting sqref="AG12:AG52 AG54:AG93">
    <cfRule type="expression" priority="21" dxfId="1">
      <formula>$AG$129=1</formula>
    </cfRule>
  </conditionalFormatting>
  <conditionalFormatting sqref="AH12:AH52 AH54:AH93">
    <cfRule type="expression" priority="20" dxfId="1">
      <formula>$AH$129</formula>
    </cfRule>
  </conditionalFormatting>
  <conditionalFormatting sqref="AI12:AI52 AI54:AI93">
    <cfRule type="expression" priority="19" dxfId="1">
      <formula>$AI$129=1</formula>
    </cfRule>
  </conditionalFormatting>
  <conditionalFormatting sqref="AJ12:AJ52 AJ54:AJ93">
    <cfRule type="expression" priority="18" dxfId="1">
      <formula>$AJ$129=1</formula>
    </cfRule>
  </conditionalFormatting>
  <conditionalFormatting sqref="AK12:AK52 AK54:AK93">
    <cfRule type="expression" priority="17" dxfId="1">
      <formula>$AK$129=1</formula>
    </cfRule>
  </conditionalFormatting>
  <conditionalFormatting sqref="AN12:AN52 AN54:AN93">
    <cfRule type="expression" priority="16" dxfId="1">
      <formula>$AN$129</formula>
    </cfRule>
  </conditionalFormatting>
  <conditionalFormatting sqref="E13:AN52">
    <cfRule type="containsText" priority="15" operator="containsText" dxfId="14" text="t">
      <formula>NOT(ISERROR(SEARCH("t",E13)))</formula>
    </cfRule>
  </conditionalFormatting>
  <conditionalFormatting sqref="E54:G93 H13:H93 I54:AN93">
    <cfRule type="containsText" priority="14" operator="containsText" dxfId="5" text="T">
      <formula>NOT(ISERROR(SEARCH("T",E13)))</formula>
    </cfRule>
  </conditionalFormatting>
  <conditionalFormatting sqref="H12:H52 H54:H93">
    <cfRule type="expression" priority="13" dxfId="1">
      <formula>$H$129=1</formula>
    </cfRule>
  </conditionalFormatting>
  <conditionalFormatting sqref="I12:I52 I54:I93">
    <cfRule type="expression" priority="12" dxfId="1">
      <formula>$I$129=1</formula>
    </cfRule>
  </conditionalFormatting>
  <conditionalFormatting sqref="AT13:AV93">
    <cfRule type="containsText" priority="10" operator="containsText" dxfId="8" text="S">
      <formula>NOT(ISERROR(SEARCH("S",AT13)))</formula>
    </cfRule>
    <cfRule type="expression" priority="11" dxfId="7">
      <formula>OR(AW13=3,AW13=4)</formula>
    </cfRule>
    <cfRule type="notContainsBlanks" priority="6" dxfId="6">
      <formula>LEN(TRIM(AT13))&gt;0</formula>
    </cfRule>
    <cfRule type="expression" priority="7" dxfId="5">
      <formula>AW13=2</formula>
    </cfRule>
  </conditionalFormatting>
  <conditionalFormatting sqref="AT54:AV93">
    <cfRule type="containsText" priority="8" operator="containsText" dxfId="8" text="S">
      <formula>NOT(ISERROR(SEARCH("S",AT54)))</formula>
    </cfRule>
    <cfRule type="expression" priority="9" dxfId="7">
      <formula>OR(AW54=3,AW54=4)</formula>
    </cfRule>
  </conditionalFormatting>
  <conditionalFormatting sqref="AT101:AU102">
    <cfRule type="containsBlanks" priority="5" dxfId="4">
      <formula>LEN(TRIM(AT101))=0</formula>
    </cfRule>
  </conditionalFormatting>
  <conditionalFormatting sqref="AT23:AV23">
    <cfRule type="containsText" priority="3" operator="containsText" dxfId="8" text="S">
      <formula>NOT(ISERROR(SEARCH("S",AT23)))</formula>
    </cfRule>
    <cfRule type="expression" priority="4" dxfId="7">
      <formula>OR(AW23=3,AW23=4)</formula>
    </cfRule>
    <cfRule type="notContainsBlanks" priority="1" dxfId="6">
      <formula>LEN(TRIM(AT23))&gt;0</formula>
    </cfRule>
    <cfRule type="expression" priority="2" dxfId="5">
      <formula>AW23=2</formula>
    </cfRule>
  </conditionalFormatting>
  <dataValidations count="2">
    <dataValidation sqref="AQ13:AS52 AQ54:AS93" showDropDown="0" showInputMessage="1" showErrorMessage="1" allowBlank="1" type="list">
      <formula1>$BD$9:$BD$12</formula1>
    </dataValidation>
    <dataValidation sqref="AG6:AO6" showDropDown="0" showInputMessage="1" showErrorMessage="1" allowBlank="1" type="list">
      <formula1>$AX$13:$AX$25</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11.xml><?xml version="1.0" encoding="utf-8"?>
<worksheet xmlns="http://schemas.openxmlformats.org/spreadsheetml/2006/main">
  <sheetPr>
    <tabColor rgb="FF00B050"/>
    <outlinePr summaryBelow="1" summaryRight="1"/>
    <pageSetUpPr/>
  </sheetPr>
  <dimension ref="A1:BU308"/>
  <sheetViews>
    <sheetView showGridLines="0" view="pageBreakPreview" topLeftCell="A10" zoomScale="85" zoomScaleNormal="55" zoomScaleSheetLayoutView="85" workbookViewId="0">
      <pane xSplit="4" ySplit="3" topLeftCell="F13" activePane="bottomRight" state="frozen"/>
      <selection activeCell="A10" sqref="A10"/>
      <selection pane="topRight" activeCell="E10" sqref="E10"/>
      <selection pane="bottomLeft" activeCell="A13" sqref="A13"/>
      <selection pane="bottomRight" activeCell="AT25" sqref="AT25:AV25"/>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FEBRUARY</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673" t="n"/>
      <c r="AU53" s="789" t="n"/>
      <c r="AV53" s="790"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IF(AU107="","",IF(CONSOLIDATION!K4="",AO131,CONSOLIDATION!K4))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9" dxfId="1">
      <formula>$E$129=1</formula>
    </cfRule>
  </conditionalFormatting>
  <conditionalFormatting sqref="F12:F52 F54:F93">
    <cfRule type="expression" priority="38" dxfId="1">
      <formula>$F$129=1</formula>
    </cfRule>
  </conditionalFormatting>
  <conditionalFormatting sqref="G12:G52 G54:G93">
    <cfRule type="expression" priority="37" dxfId="1">
      <formula>$G$129=1</formula>
    </cfRule>
  </conditionalFormatting>
  <conditionalFormatting sqref="L12:L52 L54:L93">
    <cfRule type="expression" priority="36" dxfId="1">
      <formula>$L$129=1</formula>
    </cfRule>
  </conditionalFormatting>
  <conditionalFormatting sqref="M12:M52 M54:M93">
    <cfRule type="expression" priority="35" dxfId="1">
      <formula>$M$129=1</formula>
    </cfRule>
  </conditionalFormatting>
  <conditionalFormatting sqref="N12:N52 N54:N93">
    <cfRule type="expression" priority="34" dxfId="1">
      <formula>$N$129=1</formula>
    </cfRule>
  </conditionalFormatting>
  <conditionalFormatting sqref="O12:O52 O54:O93">
    <cfRule type="expression" priority="33" dxfId="1">
      <formula>$O$129=1</formula>
    </cfRule>
  </conditionalFormatting>
  <conditionalFormatting sqref="P12:P52 P54:P93">
    <cfRule type="expression" priority="32" dxfId="1">
      <formula>$P$129=1</formula>
    </cfRule>
  </conditionalFormatting>
  <conditionalFormatting sqref="S12:S52 S54:S93">
    <cfRule type="expression" priority="31" dxfId="1">
      <formula>$S$129=1</formula>
    </cfRule>
  </conditionalFormatting>
  <conditionalFormatting sqref="T12:T52 T54:T93">
    <cfRule type="expression" priority="30" dxfId="1">
      <formula>$T$129=1</formula>
    </cfRule>
  </conditionalFormatting>
  <conditionalFormatting sqref="U12:U52 U54:U93">
    <cfRule type="expression" priority="29" dxfId="1">
      <formula>$U$129=1</formula>
    </cfRule>
  </conditionalFormatting>
  <conditionalFormatting sqref="V12:V52 V54:V93">
    <cfRule type="expression" priority="28" dxfId="1">
      <formula>$V$129=1</formula>
    </cfRule>
  </conditionalFormatting>
  <conditionalFormatting sqref="W12:W52 W54:W93">
    <cfRule type="expression" priority="27" dxfId="1">
      <formula>$W$129=1</formula>
    </cfRule>
  </conditionalFormatting>
  <conditionalFormatting sqref="Z12:Z52 Z54:Z93">
    <cfRule type="expression" priority="26" dxfId="1">
      <formula>$Z$129=1</formula>
    </cfRule>
  </conditionalFormatting>
  <conditionalFormatting sqref="AA12:AA52 AA54:AA93">
    <cfRule type="expression" priority="25" dxfId="1">
      <formula>$AA$129=1</formula>
    </cfRule>
  </conditionalFormatting>
  <conditionalFormatting sqref="AB12:AB52 AB54:AB93">
    <cfRule type="expression" priority="24" dxfId="1">
      <formula>$AB$129=1</formula>
    </cfRule>
  </conditionalFormatting>
  <conditionalFormatting sqref="AC12:AC52 AC54:AC93">
    <cfRule type="expression" priority="23" dxfId="1">
      <formula>$AC$129=1</formula>
    </cfRule>
  </conditionalFormatting>
  <conditionalFormatting sqref="AD12:AD52 AD54:AD93">
    <cfRule type="expression" priority="22" dxfId="1">
      <formula>$AD$129=1</formula>
    </cfRule>
  </conditionalFormatting>
  <conditionalFormatting sqref="AG12:AG52 AG54:AG93">
    <cfRule type="expression" priority="21" dxfId="1">
      <formula>$AG$129=1</formula>
    </cfRule>
  </conditionalFormatting>
  <conditionalFormatting sqref="AH12:AH52 AH54:AH93">
    <cfRule type="expression" priority="20" dxfId="1">
      <formula>$AH$129</formula>
    </cfRule>
  </conditionalFormatting>
  <conditionalFormatting sqref="AI12:AI52 AI54:AI93">
    <cfRule type="expression" priority="19" dxfId="1">
      <formula>$AI$129=1</formula>
    </cfRule>
  </conditionalFormatting>
  <conditionalFormatting sqref="AJ12:AJ52 AJ54:AJ93">
    <cfRule type="expression" priority="18" dxfId="1">
      <formula>$AJ$129=1</formula>
    </cfRule>
  </conditionalFormatting>
  <conditionalFormatting sqref="AK12:AK52 AK54:AK93">
    <cfRule type="expression" priority="17" dxfId="1">
      <formula>$AK$129=1</formula>
    </cfRule>
  </conditionalFormatting>
  <conditionalFormatting sqref="AN12:AN52 AN54:AN93">
    <cfRule type="expression" priority="16" dxfId="1">
      <formula>$AN$129</formula>
    </cfRule>
  </conditionalFormatting>
  <conditionalFormatting sqref="E13:AN52">
    <cfRule type="containsText" priority="15" operator="containsText" dxfId="14" text="t">
      <formula>NOT(ISERROR(SEARCH("t",E13)))</formula>
    </cfRule>
  </conditionalFormatting>
  <conditionalFormatting sqref="E54:G93 H13:H93 I54:AN93">
    <cfRule type="containsText" priority="14" operator="containsText" dxfId="5" text="T">
      <formula>NOT(ISERROR(SEARCH("T",E13)))</formula>
    </cfRule>
  </conditionalFormatting>
  <conditionalFormatting sqref="H12:H52 H54:H93">
    <cfRule type="expression" priority="13" dxfId="1">
      <formula>$H$129=1</formula>
    </cfRule>
  </conditionalFormatting>
  <conditionalFormatting sqref="I12:I52 I54:I93">
    <cfRule type="expression" priority="12" dxfId="1">
      <formula>$I$129=1</formula>
    </cfRule>
  </conditionalFormatting>
  <conditionalFormatting sqref="AT13:AV93">
    <cfRule type="containsText" priority="10" operator="containsText" dxfId="8" text="S">
      <formula>NOT(ISERROR(SEARCH("S",AT13)))</formula>
    </cfRule>
    <cfRule type="expression" priority="11" dxfId="7">
      <formula>OR(AW13=3,AW13=4)</formula>
    </cfRule>
    <cfRule type="notContainsBlanks" priority="6" dxfId="6">
      <formula>LEN(TRIM(AT13))&gt;0</formula>
    </cfRule>
    <cfRule type="expression" priority="7" dxfId="5">
      <formula>AW13=2</formula>
    </cfRule>
  </conditionalFormatting>
  <conditionalFormatting sqref="AT54:AV93">
    <cfRule type="containsText" priority="8" operator="containsText" dxfId="8" text="S">
      <formula>NOT(ISERROR(SEARCH("S",AT54)))</formula>
    </cfRule>
    <cfRule type="expression" priority="9" dxfId="7">
      <formula>OR(AW54=3,AW54=4)</formula>
    </cfRule>
  </conditionalFormatting>
  <conditionalFormatting sqref="AT101:AU102">
    <cfRule type="containsBlanks" priority="5" dxfId="4">
      <formula>LEN(TRIM(AT101))=0</formula>
    </cfRule>
  </conditionalFormatting>
  <conditionalFormatting sqref="AT23:AV23">
    <cfRule type="containsText" priority="3" operator="containsText" dxfId="8" text="S">
      <formula>NOT(ISERROR(SEARCH("S",AT23)))</formula>
    </cfRule>
    <cfRule type="expression" priority="4" dxfId="7">
      <formula>OR(AW23=3,AW23=4)</formula>
    </cfRule>
    <cfRule type="notContainsBlanks" priority="1" dxfId="6">
      <formula>LEN(TRIM(AT23))&gt;0</formula>
    </cfRule>
    <cfRule type="expression" priority="2" dxfId="5">
      <formula>AW23=2</formula>
    </cfRule>
  </conditionalFormatting>
  <dataValidations count="2">
    <dataValidation sqref="AG6:AO6" showDropDown="0" showInputMessage="1" showErrorMessage="1" allowBlank="1" type="list">
      <formula1>$AX$13:$AX$25</formula1>
    </dataValidation>
    <dataValidation sqref="AQ13:AS52 AQ54:AS93" showDropDown="0" showInputMessage="1" showErrorMessage="1" allowBlank="1" type="list">
      <formula1>$BD$9:$BD$12</formula1>
    </dataValidation>
  </dataValidations>
  <printOptions horizontalCentered="1" verticalCentered="1"/>
  <pageMargins left="0.2" right="0.2" top="1" bottom="0.2" header="0.17" footer="0.16"/>
  <pageSetup orientation="landscape" paperSize="9" scale="60" horizontalDpi="300" verticalDpi="300"/>
  <drawing xmlns:r="http://schemas.openxmlformats.org/officeDocument/2006/relationships" r:id="rId1"/>
</worksheet>
</file>

<file path=xl/worksheets/sheet12.xml><?xml version="1.0" encoding="utf-8"?>
<worksheet xmlns="http://schemas.openxmlformats.org/spreadsheetml/2006/main">
  <sheetPr>
    <tabColor rgb="FF7030A0"/>
    <outlinePr summaryBelow="1" summaryRight="1"/>
    <pageSetUpPr/>
  </sheetPr>
  <dimension ref="A1:BU308"/>
  <sheetViews>
    <sheetView showGridLines="0" view="pageBreakPreview" topLeftCell="A10" zoomScale="85" zoomScaleNormal="55" zoomScaleSheetLayoutView="85" workbookViewId="0">
      <pane xSplit="4" ySplit="3" topLeftCell="E15" activePane="bottomRight" state="frozen"/>
      <selection activeCell="A10" sqref="A10"/>
      <selection pane="topRight" activeCell="E10" sqref="E10"/>
      <selection pane="bottomLeft" activeCell="A13" sqref="A13"/>
      <selection pane="bottomRight" activeCell="A45" sqref="A45:XFD53"/>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MARCH</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inlineStr">
        <is>
          <t>DROPPED OUT</t>
        </is>
      </c>
      <c r="AR13" s="562" t="n"/>
      <c r="AS13" s="562" t="n"/>
      <c r="AT13" s="520" t="inlineStr">
        <is>
          <t>B.6</t>
        </is>
      </c>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791" t="n"/>
      <c r="AP53" s="792" t="n"/>
      <c r="AQ53" s="674" t="n"/>
      <c r="AR53" s="789" t="n"/>
      <c r="AS53" s="789" t="n"/>
      <c r="AT53" s="673" t="n"/>
      <c r="AU53" s="789" t="n"/>
      <c r="AV53" s="790"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189">
        <f>IF(D131=0,D222,"")</f>
        <v/>
      </c>
      <c r="E94" s="190">
        <f>IF(E131=0,E222,"")</f>
        <v/>
      </c>
      <c r="F94" s="191">
        <f>IF(F131=0,F222,"")</f>
        <v/>
      </c>
      <c r="G94" s="191">
        <f>IF(G131=0,G222,"")</f>
        <v/>
      </c>
      <c r="H94" s="191">
        <f>IF(H131=0,H222,"")</f>
        <v/>
      </c>
      <c r="I94" s="192">
        <f>IF(I131=0,I222,"")</f>
        <v/>
      </c>
      <c r="J94" s="189">
        <f>IF(J131=0,J222,"")</f>
        <v/>
      </c>
      <c r="K94" s="189">
        <f>IF(K131=0,K222,"")</f>
        <v/>
      </c>
      <c r="L94" s="190">
        <f>IF(L131=0,L222,"")</f>
        <v/>
      </c>
      <c r="M94" s="191">
        <f>IF(M131=0,M222,"")</f>
        <v/>
      </c>
      <c r="N94" s="191">
        <f>IF(N131=0,N222,"")</f>
        <v/>
      </c>
      <c r="O94" s="191">
        <f>IF(O131=0,O222,"")</f>
        <v/>
      </c>
      <c r="P94" s="192">
        <f>IF(P131=0,P222,"")</f>
        <v/>
      </c>
      <c r="Q94" s="189">
        <f>IF(Q131=0,Q222,"")</f>
        <v/>
      </c>
      <c r="R94" s="189">
        <f>IF(R131=0,R222,"")</f>
        <v/>
      </c>
      <c r="S94" s="190">
        <f>IF(S131=0,S222,"")</f>
        <v/>
      </c>
      <c r="T94" s="191">
        <f>IF(T131=0,T222,"")</f>
        <v/>
      </c>
      <c r="U94" s="191">
        <f>IF(U131=0,U222,"")</f>
        <v/>
      </c>
      <c r="V94" s="191">
        <f>IF(V131=0,V222,"")</f>
        <v/>
      </c>
      <c r="W94" s="192">
        <f>IF(W131=0,W222,"")</f>
        <v/>
      </c>
      <c r="X94" s="189">
        <f>IF(X131=0,X222,"")</f>
        <v/>
      </c>
      <c r="Y94" s="189">
        <f>IF(Y131=0,Y222,"")</f>
        <v/>
      </c>
      <c r="Z94" s="190">
        <f>IF(Z131=0,Z222,"")</f>
        <v/>
      </c>
      <c r="AA94" s="191">
        <f>IF(AA131=0,AA222,"")</f>
        <v/>
      </c>
      <c r="AB94" s="191">
        <f>IF(AB131=0,AB222,"")</f>
        <v/>
      </c>
      <c r="AC94" s="191">
        <f>IF(AC131=0,AC222,"")</f>
        <v/>
      </c>
      <c r="AD94" s="192">
        <f>IF(AD131=0,AD222,"")</f>
        <v/>
      </c>
      <c r="AE94" s="189">
        <f>IF(AE131=0,AE222,"")</f>
        <v/>
      </c>
      <c r="AF94" s="189">
        <f>IF(AF131=0,AF222,"")</f>
        <v/>
      </c>
      <c r="AG94" s="190">
        <f>IF(AG131=0,AG222,"")</f>
        <v/>
      </c>
      <c r="AH94" s="191">
        <f>IF(AH131=0,AH222,"")</f>
        <v/>
      </c>
      <c r="AI94" s="191">
        <f>IF(AI131=0,AI222,"")</f>
        <v/>
      </c>
      <c r="AJ94" s="191">
        <f>IF(AJ131=0,AJ222,"")</f>
        <v/>
      </c>
      <c r="AK94" s="192">
        <f>IF(AK131=0,AK222,"")</f>
        <v/>
      </c>
      <c r="AL94" s="189">
        <f>IF(AL131=0,AL222,"")</f>
        <v/>
      </c>
      <c r="AM94" s="189">
        <f>IF(AM131=0,AM222,"")</f>
        <v/>
      </c>
      <c r="AN94" s="193">
        <f>IF(AN131=0,AN222,"")</f>
        <v/>
      </c>
      <c r="AO94" s="390" t="n"/>
      <c r="AP94" s="391" t="n"/>
      <c r="AQ94" s="686" t="n"/>
      <c r="AR94" s="789" t="n"/>
      <c r="AS94" s="789" t="n"/>
      <c r="AT94" s="789" t="n"/>
      <c r="AU94" s="789" t="n"/>
      <c r="AV94" s="833" t="n"/>
    </row>
    <row r="95" ht="21.95" customHeight="1" s="335" thickBot="1">
      <c r="A95" s="689" t="inlineStr">
        <is>
          <t xml:space="preserve">    Combined TOTAL PER DAY</t>
        </is>
      </c>
      <c r="B95" s="568" t="n"/>
      <c r="C95" s="769" t="n"/>
      <c r="D95" s="225">
        <f>IF(D131=0,SUM(D53,D94),"")</f>
        <v/>
      </c>
      <c r="E95" s="387">
        <f>IF(E131=0,SUM(E53,E94),"")</f>
        <v/>
      </c>
      <c r="F95" s="229">
        <f>IF(F131=0,SUM(F53,F94),"")</f>
        <v/>
      </c>
      <c r="G95" s="229">
        <f>IF(G131=0,SUM(G53,G94),"")</f>
        <v/>
      </c>
      <c r="H95" s="229">
        <f>IF(H131=0,SUM(H53,H94),"")</f>
        <v/>
      </c>
      <c r="I95" s="388">
        <f>IF(I131=0,SUM(I53,I94),"")</f>
        <v/>
      </c>
      <c r="J95" s="229">
        <f>IF(J131=0,SUM(J53,J94),"")</f>
        <v/>
      </c>
      <c r="K95" s="225">
        <f>IF(K131=0,SUM(K53,K94),"")</f>
        <v/>
      </c>
      <c r="L95" s="387">
        <f>IF(L131=0,SUM(L53,L94),"")</f>
        <v/>
      </c>
      <c r="M95" s="229">
        <f>IF(M131=0,SUM(M53,M94),"")</f>
        <v/>
      </c>
      <c r="N95" s="229">
        <f>IF(N131=0,SUM(N53,N94),"")</f>
        <v/>
      </c>
      <c r="O95" s="229">
        <f>IF(O131=0,SUM(O53,O94),"")</f>
        <v/>
      </c>
      <c r="P95" s="388">
        <f>IF(P131=0,SUM(P53,P94),"")</f>
        <v/>
      </c>
      <c r="Q95" s="229">
        <f>IF(Q131=0,SUM(Q53,Q94),"")</f>
        <v/>
      </c>
      <c r="R95" s="225">
        <f>IF(R131=0,SUM(R53,R94),"")</f>
        <v/>
      </c>
      <c r="S95" s="387">
        <f>IF(S131=0,SUM(S53,S94),"")</f>
        <v/>
      </c>
      <c r="T95" s="229">
        <f>IF(T131=0,SUM(T53,T94),"")</f>
        <v/>
      </c>
      <c r="U95" s="229">
        <f>IF(U131=0,SUM(U53,U94),"")</f>
        <v/>
      </c>
      <c r="V95" s="229">
        <f>IF(V131=0,SUM(V53,V94),"")</f>
        <v/>
      </c>
      <c r="W95" s="388">
        <f>IF(W131=0,SUM(W53,W94),"")</f>
        <v/>
      </c>
      <c r="X95" s="229">
        <f>IF(X131=0,SUM(X53,X94),"")</f>
        <v/>
      </c>
      <c r="Y95" s="225">
        <f>IF(Y131=0,SUM(Y53,Y94),"")</f>
        <v/>
      </c>
      <c r="Z95" s="387">
        <f>IF(Z131=0,SUM(Z53,Z94),"")</f>
        <v/>
      </c>
      <c r="AA95" s="229">
        <f>IF(AA131=0,SUM(AA53,AA94),"")</f>
        <v/>
      </c>
      <c r="AB95" s="229">
        <f>IF(AB131=0,SUM(AB53,AB94),"")</f>
        <v/>
      </c>
      <c r="AC95" s="229">
        <f>IF(AC131=0,SUM(AC53,AC94),"")</f>
        <v/>
      </c>
      <c r="AD95" s="388">
        <f>IF(AD131=0,SUM(AD53,AD94),"")</f>
        <v/>
      </c>
      <c r="AE95" s="229">
        <f>IF(AE131=0,SUM(AE53,AE94),"")</f>
        <v/>
      </c>
      <c r="AF95" s="225">
        <f>IF(AF131=0,SUM(AF53,AF94),"")</f>
        <v/>
      </c>
      <c r="AG95" s="387">
        <f>IF(AG131=0,SUM(AG53,AG94),"")</f>
        <v/>
      </c>
      <c r="AH95" s="229">
        <f>IF(AH131=0,SUM(AH53,AH94),"")</f>
        <v/>
      </c>
      <c r="AI95" s="229">
        <f>IF(AI131=0,SUM(AI53,AI94),"")</f>
        <v/>
      </c>
      <c r="AJ95" s="229">
        <f>IF(AJ131=0,SUM(AJ53,AJ94),"")</f>
        <v/>
      </c>
      <c r="AK95" s="388">
        <f>IF(AK131=0,SUM(AK53,AK94),"")</f>
        <v/>
      </c>
      <c r="AL95" s="229">
        <f>IF(AL131=0,SUM(AL53,AL94),"")</f>
        <v/>
      </c>
      <c r="AM95" s="225">
        <f>IF(AM131=0,SUM(AM53,AM94),"")</f>
        <v/>
      </c>
      <c r="AN95" s="389">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IF(AU107="","",IF(CONSOLIDATION!L4="",AO131,CONSOLIDATION!L4))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9" dxfId="1">
      <formula>$E$129=1</formula>
    </cfRule>
  </conditionalFormatting>
  <conditionalFormatting sqref="F12:F52 F54:F93">
    <cfRule type="expression" priority="38" dxfId="1">
      <formula>$F$129=1</formula>
    </cfRule>
  </conditionalFormatting>
  <conditionalFormatting sqref="G12:G52 G54:G93">
    <cfRule type="expression" priority="37" dxfId="1">
      <formula>$G$129=1</formula>
    </cfRule>
  </conditionalFormatting>
  <conditionalFormatting sqref="L12:L52 L54:L93">
    <cfRule type="expression" priority="36" dxfId="1">
      <formula>$L$129=1</formula>
    </cfRule>
  </conditionalFormatting>
  <conditionalFormatting sqref="M12:M52 M54:M93">
    <cfRule type="expression" priority="35" dxfId="1">
      <formula>$M$129=1</formula>
    </cfRule>
  </conditionalFormatting>
  <conditionalFormatting sqref="N12:N52 N54:N93">
    <cfRule type="expression" priority="34" dxfId="1">
      <formula>$N$129=1</formula>
    </cfRule>
  </conditionalFormatting>
  <conditionalFormatting sqref="O12:O52 O54:O93">
    <cfRule type="expression" priority="33" dxfId="1">
      <formula>$O$129=1</formula>
    </cfRule>
  </conditionalFormatting>
  <conditionalFormatting sqref="P12:P52 P54:P93">
    <cfRule type="expression" priority="32" dxfId="1">
      <formula>$P$129=1</formula>
    </cfRule>
  </conditionalFormatting>
  <conditionalFormatting sqref="S12:S52 S54:S93">
    <cfRule type="expression" priority="31" dxfId="1">
      <formula>$S$129=1</formula>
    </cfRule>
  </conditionalFormatting>
  <conditionalFormatting sqref="T12:T52 T54:T93">
    <cfRule type="expression" priority="30" dxfId="1">
      <formula>$T$129=1</formula>
    </cfRule>
  </conditionalFormatting>
  <conditionalFormatting sqref="U12:U52 U54:U93">
    <cfRule type="expression" priority="29" dxfId="1">
      <formula>$U$129=1</formula>
    </cfRule>
  </conditionalFormatting>
  <conditionalFormatting sqref="V12:V52 V54:V93">
    <cfRule type="expression" priority="28" dxfId="1">
      <formula>$V$129=1</formula>
    </cfRule>
  </conditionalFormatting>
  <conditionalFormatting sqref="W12:W52 W54:W93">
    <cfRule type="expression" priority="27" dxfId="1">
      <formula>$W$129=1</formula>
    </cfRule>
  </conditionalFormatting>
  <conditionalFormatting sqref="Z12:Z52 Z54:Z93">
    <cfRule type="expression" priority="26" dxfId="1">
      <formula>$Z$129=1</formula>
    </cfRule>
  </conditionalFormatting>
  <conditionalFormatting sqref="AA12:AA52 AA54:AA93">
    <cfRule type="expression" priority="25" dxfId="1">
      <formula>$AA$129=1</formula>
    </cfRule>
  </conditionalFormatting>
  <conditionalFormatting sqref="AB12:AB52 AB54:AB93">
    <cfRule type="expression" priority="24" dxfId="1">
      <formula>$AB$129=1</formula>
    </cfRule>
  </conditionalFormatting>
  <conditionalFormatting sqref="AC12:AC52 AC54:AC93">
    <cfRule type="expression" priority="23" dxfId="1">
      <formula>$AC$129=1</formula>
    </cfRule>
  </conditionalFormatting>
  <conditionalFormatting sqref="AD12:AD52 AD54:AD93">
    <cfRule type="expression" priority="22" dxfId="1">
      <formula>$AD$129=1</formula>
    </cfRule>
  </conditionalFormatting>
  <conditionalFormatting sqref="AG12:AG52 AG54:AG93">
    <cfRule type="expression" priority="21" dxfId="1">
      <formula>$AG$129=1</formula>
    </cfRule>
  </conditionalFormatting>
  <conditionalFormatting sqref="AH12:AH52 AH54:AH93">
    <cfRule type="expression" priority="20" dxfId="1">
      <formula>$AH$129</formula>
    </cfRule>
  </conditionalFormatting>
  <conditionalFormatting sqref="AI12:AI52 AI54:AI93">
    <cfRule type="expression" priority="19" dxfId="1">
      <formula>$AI$129=1</formula>
    </cfRule>
  </conditionalFormatting>
  <conditionalFormatting sqref="AJ12:AJ52 AJ54:AJ93">
    <cfRule type="expression" priority="18" dxfId="1">
      <formula>$AJ$129=1</formula>
    </cfRule>
  </conditionalFormatting>
  <conditionalFormatting sqref="AK12:AK52 AK54:AK93">
    <cfRule type="expression" priority="17" dxfId="1">
      <formula>$AK$129=1</formula>
    </cfRule>
  </conditionalFormatting>
  <conditionalFormatting sqref="AN12:AN52 AN54:AN93">
    <cfRule type="expression" priority="16" dxfId="1">
      <formula>$AN$129</formula>
    </cfRule>
  </conditionalFormatting>
  <conditionalFormatting sqref="E13:AN52">
    <cfRule type="containsText" priority="15" operator="containsText" dxfId="14" text="t">
      <formula>NOT(ISERROR(SEARCH("t",E13)))</formula>
    </cfRule>
  </conditionalFormatting>
  <conditionalFormatting sqref="E54:G93 H13:H93 I54:AN93">
    <cfRule type="containsText" priority="14" operator="containsText" dxfId="5" text="T">
      <formula>NOT(ISERROR(SEARCH("T",E13)))</formula>
    </cfRule>
  </conditionalFormatting>
  <conditionalFormatting sqref="H12:H52 H54:H93">
    <cfRule type="expression" priority="13" dxfId="1">
      <formula>$H$129=1</formula>
    </cfRule>
  </conditionalFormatting>
  <conditionalFormatting sqref="I12:I52 I54:I93">
    <cfRule type="expression" priority="12" dxfId="1">
      <formula>$I$129=1</formula>
    </cfRule>
  </conditionalFormatting>
  <conditionalFormatting sqref="AT13:AV93">
    <cfRule type="containsText" priority="10" operator="containsText" dxfId="8" text="S">
      <formula>NOT(ISERROR(SEARCH("S",AT13)))</formula>
    </cfRule>
    <cfRule type="expression" priority="11" dxfId="7">
      <formula>OR(AW13=3,AW13=4)</formula>
    </cfRule>
    <cfRule type="notContainsBlanks" priority="6" dxfId="6">
      <formula>LEN(TRIM(AT13))&gt;0</formula>
    </cfRule>
    <cfRule type="expression" priority="7" dxfId="5">
      <formula>AW13=2</formula>
    </cfRule>
  </conditionalFormatting>
  <conditionalFormatting sqref="AT54:AV93">
    <cfRule type="containsText" priority="8" operator="containsText" dxfId="8" text="S">
      <formula>NOT(ISERROR(SEARCH("S",AT54)))</formula>
    </cfRule>
    <cfRule type="expression" priority="9" dxfId="7">
      <formula>OR(AW54=3,AW54=4)</formula>
    </cfRule>
  </conditionalFormatting>
  <conditionalFormatting sqref="AT101:AU102">
    <cfRule type="containsBlanks" priority="5" dxfId="4">
      <formula>LEN(TRIM(AT101))=0</formula>
    </cfRule>
  </conditionalFormatting>
  <conditionalFormatting sqref="AT23:AV23">
    <cfRule type="containsText" priority="3" operator="containsText" dxfId="8" text="S">
      <formula>NOT(ISERROR(SEARCH("S",AT23)))</formula>
    </cfRule>
    <cfRule type="expression" priority="4" dxfId="7">
      <formula>OR(AW23=3,AW23=4)</formula>
    </cfRule>
    <cfRule type="notContainsBlanks" priority="1" dxfId="6">
      <formula>LEN(TRIM(AT23))&gt;0</formula>
    </cfRule>
    <cfRule type="expression" priority="2" dxfId="5">
      <formula>AW23=2</formula>
    </cfRule>
  </conditionalFormatting>
  <dataValidations count="2">
    <dataValidation sqref="AQ13:AS52 AQ54:AS93" showDropDown="0" showInputMessage="1" showErrorMessage="1" allowBlank="1" type="list">
      <formula1>$BD$9:$BD$12</formula1>
    </dataValidation>
    <dataValidation sqref="AG6:AO6" showDropDown="0" showInputMessage="1" showErrorMessage="1" allowBlank="1" type="list">
      <formula1>$AX$13:$AX$25</formula1>
    </dataValidation>
  </dataValidations>
  <pageMargins left="0.15" right="0.15" top="0.18" bottom="0.19" header="0.17" footer="0.16"/>
  <pageSetup orientation="landscape" paperSize="9" scale="62" horizontalDpi="300" verticalDpi="300"/>
  <drawing xmlns:r="http://schemas.openxmlformats.org/officeDocument/2006/relationships" r:id="rId1"/>
</worksheet>
</file>

<file path=xl/worksheets/sheet13.xml><?xml version="1.0" encoding="utf-8"?>
<worksheet xmlns="http://schemas.openxmlformats.org/spreadsheetml/2006/main">
  <sheetPr>
    <tabColor theme="0" tint="-0.0499893185216834"/>
    <outlinePr summaryBelow="1" summaryRight="1"/>
    <pageSetUpPr/>
  </sheetPr>
  <dimension ref="A1:BU308"/>
  <sheetViews>
    <sheetView topLeftCell="A10" zoomScale="85" zoomScaleNormal="85" zoomScaleSheetLayoutView="85" workbookViewId="0">
      <pane xSplit="4" ySplit="3" topLeftCell="E13" activePane="bottomRight" state="frozen"/>
      <selection activeCell="A10" sqref="A10"/>
      <selection pane="topRight" activeCell="E10" sqref="E10"/>
      <selection pane="bottomLeft" activeCell="A13" sqref="A13"/>
      <selection pane="bottomRight" activeCell="A13" sqref="A13"/>
    </sheetView>
  </sheetViews>
  <sheetFormatPr baseColWidth="8" defaultColWidth="10.28515625" defaultRowHeight="16.5"/>
  <cols>
    <col width="4.140625" customWidth="1" style="274" min="1" max="1"/>
    <col width="32" customWidth="1" style="274" min="2" max="2"/>
    <col width="14.140625" customWidth="1" style="274" min="3" max="3"/>
    <col width="4.7109375" customWidth="1" style="274" min="4" max="4" hidden="1"/>
    <col width="4.85546875" customWidth="1" style="274" min="5" max="5"/>
    <col width="4.7109375" customWidth="1" style="274" min="6" max="9"/>
    <col width="4.7109375" customWidth="1" style="274" min="10" max="10"/>
    <col width="4.7109375" customWidth="1" style="274" min="11" max="11" hidden="1"/>
    <col width="4.7109375" customWidth="1" style="274" min="12" max="16"/>
    <col width="4.7109375" customWidth="1" style="274" min="17" max="17"/>
    <col width="4.7109375" customWidth="1" style="274" min="18" max="18" hidden="1"/>
    <col width="4.7109375" customWidth="1" style="274" min="19" max="23"/>
    <col width="4.7109375" customWidth="1" style="274" min="24" max="24"/>
    <col width="4.7109375" customWidth="1" style="274" min="25" max="25" hidden="1"/>
    <col width="4.7109375" customWidth="1" style="274" min="26" max="30"/>
    <col width="4.7109375" customWidth="1" style="274" min="31" max="31"/>
    <col width="4.7109375" customWidth="1" style="274" min="32" max="32" hidden="1"/>
    <col width="4.7109375" customWidth="1" style="274" min="33" max="37"/>
    <col width="4.7109375" customWidth="1" style="274" min="38" max="38"/>
    <col width="4.7109375" customWidth="1" style="274" min="39" max="39" hidden="1"/>
    <col width="4.7109375" customWidth="1" style="274" min="40" max="40"/>
    <col width="8.42578125" customWidth="1" style="274" min="41" max="41"/>
    <col width="7.5703125" customWidth="1" style="274" min="42" max="42"/>
    <col width="9" customWidth="1" style="274" min="43" max="43"/>
    <col width="7" customWidth="1" style="274" min="44" max="44"/>
    <col width="6.5703125" customWidth="1" style="274" min="45" max="45"/>
    <col width="7.7109375" customWidth="1" style="274" min="46" max="48"/>
    <col hidden="1" width="10.28515625" customWidth="1" style="274" min="49" max="55"/>
    <col hidden="1" width="8.42578125" customWidth="1" style="274" min="56" max="56"/>
    <col hidden="1" width="10.28515625" customWidth="1" style="274" min="57" max="57"/>
    <col hidden="1" width="14.7109375" customWidth="1" style="274" min="58" max="58"/>
    <col hidden="1" width="10.28515625" customWidth="1" style="274" min="59" max="63"/>
    <col width="10.28515625" customWidth="1" style="274" min="64" max="64"/>
    <col width="10.28515625" customWidth="1" style="274" min="65" max="16384"/>
  </cols>
  <sheetData>
    <row r="1" ht="13.5" customHeight="1" s="335">
      <c r="A1" s="4" t="n"/>
      <c r="B1" s="57" t="n"/>
      <c r="C1" s="57" t="n"/>
      <c r="D1" s="57" t="n"/>
      <c r="E1" s="57" t="n"/>
      <c r="F1" s="57" t="n"/>
      <c r="G1" s="57"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6" t="n"/>
      <c r="AR1" s="7" t="n"/>
      <c r="AS1" s="7" t="n"/>
      <c r="AT1" s="7" t="n"/>
      <c r="AU1" s="7" t="n"/>
      <c r="AV1" s="7" t="n"/>
    </row>
    <row r="2" ht="27" customHeight="1" s="335">
      <c r="A2" s="548" t="inlineStr">
        <is>
          <t>School Form 2 (SF2) Daily Attendance Report of Learners</t>
        </is>
      </c>
      <c r="B2" s="565" t="n"/>
      <c r="C2" s="565" t="n"/>
      <c r="D2" s="565" t="n"/>
      <c r="E2" s="565" t="n"/>
      <c r="F2" s="565" t="n"/>
      <c r="G2" s="565" t="n"/>
      <c r="H2" s="565" t="n"/>
      <c r="I2" s="565" t="n"/>
      <c r="J2" s="565" t="n"/>
      <c r="K2" s="565" t="n"/>
      <c r="L2" s="565" t="n"/>
      <c r="M2" s="565" t="n"/>
      <c r="N2" s="565" t="n"/>
      <c r="O2" s="565" t="n"/>
      <c r="P2" s="565" t="n"/>
      <c r="Q2" s="565" t="n"/>
      <c r="R2" s="565" t="n"/>
      <c r="S2" s="565" t="n"/>
      <c r="T2" s="565" t="n"/>
      <c r="U2" s="565" t="n"/>
      <c r="V2" s="565" t="n"/>
      <c r="W2" s="565" t="n"/>
      <c r="X2" s="565" t="n"/>
      <c r="Y2" s="565" t="n"/>
      <c r="Z2" s="565" t="n"/>
      <c r="AA2" s="565" t="n"/>
      <c r="AB2" s="565" t="n"/>
      <c r="AC2" s="565" t="n"/>
      <c r="AD2" s="565" t="n"/>
      <c r="AE2" s="565" t="n"/>
      <c r="AF2" s="565" t="n"/>
      <c r="AG2" s="565" t="n"/>
      <c r="AH2" s="565" t="n"/>
      <c r="AI2" s="565" t="n"/>
      <c r="AJ2" s="565" t="n"/>
      <c r="AK2" s="565" t="n"/>
      <c r="AL2" s="565" t="n"/>
      <c r="AM2" s="565" t="n"/>
      <c r="AN2" s="565" t="n"/>
      <c r="AO2" s="565" t="n"/>
      <c r="AP2" s="565" t="n"/>
      <c r="AQ2" s="565" t="n"/>
      <c r="AR2" s="565" t="n"/>
      <c r="AS2" s="565" t="n"/>
      <c r="AT2" s="565" t="n"/>
      <c r="AU2" s="565" t="n"/>
      <c r="AV2" s="565" t="n"/>
      <c r="AX2" s="274" t="inlineStr">
        <is>
          <t>MONTH</t>
        </is>
      </c>
      <c r="AY2" s="523">
        <f>IF(AG6="","",VLOOKUP(AG6,AX13:AY25,2,0))</f>
        <v/>
      </c>
      <c r="AZ2" s="274" t="inlineStr">
        <is>
          <t>YEAR</t>
        </is>
      </c>
      <c r="BA2" s="523">
        <f>VLOOKUP(AY2,AY13:AZ24,2,0)</f>
        <v/>
      </c>
      <c r="BB2" s="274" t="inlineStr">
        <is>
          <t>DATE</t>
        </is>
      </c>
      <c r="BC2" s="10">
        <f>DATE(BA2,AY2,1)</f>
        <v/>
      </c>
    </row>
    <row r="3" ht="19.5" customHeight="1" s="335">
      <c r="A3" s="549" t="inlineStr">
        <is>
          <t>(This replaces Form 1, Form 2 &amp; STS Form 4 - Absenteeism and Dropout Profile)</t>
        </is>
      </c>
      <c r="B3" s="565" t="n"/>
      <c r="C3" s="565" t="n"/>
      <c r="D3" s="565" t="n"/>
      <c r="E3" s="565" t="n"/>
      <c r="F3" s="565" t="n"/>
      <c r="G3" s="565" t="n"/>
      <c r="H3" s="565" t="n"/>
      <c r="I3" s="565" t="n"/>
      <c r="J3" s="565" t="n"/>
      <c r="K3" s="565" t="n"/>
      <c r="L3" s="565" t="n"/>
      <c r="M3" s="565" t="n"/>
      <c r="N3" s="565" t="n"/>
      <c r="O3" s="565" t="n"/>
      <c r="P3" s="565" t="n"/>
      <c r="Q3" s="565" t="n"/>
      <c r="R3" s="565" t="n"/>
      <c r="S3" s="565" t="n"/>
      <c r="T3" s="565" t="n"/>
      <c r="U3" s="565" t="n"/>
      <c r="V3" s="565" t="n"/>
      <c r="W3" s="565" t="n"/>
      <c r="X3" s="565" t="n"/>
      <c r="Y3" s="565" t="n"/>
      <c r="Z3" s="565" t="n"/>
      <c r="AA3" s="565" t="n"/>
      <c r="AB3" s="565" t="n"/>
      <c r="AC3" s="565" t="n"/>
      <c r="AD3" s="565" t="n"/>
      <c r="AE3" s="565" t="n"/>
      <c r="AF3" s="565" t="n"/>
      <c r="AG3" s="565" t="n"/>
      <c r="AH3" s="565" t="n"/>
      <c r="AI3" s="565" t="n"/>
      <c r="AJ3" s="565" t="n"/>
      <c r="AK3" s="565" t="n"/>
      <c r="AL3" s="565" t="n"/>
      <c r="AM3" s="565" t="n"/>
      <c r="AN3" s="565" t="n"/>
      <c r="AO3" s="565" t="n"/>
      <c r="AP3" s="565" t="n"/>
      <c r="AQ3" s="565" t="n"/>
      <c r="AR3" s="565" t="n"/>
      <c r="AS3" s="565" t="n"/>
      <c r="AT3" s="565" t="n"/>
      <c r="AU3" s="565" t="n"/>
      <c r="AV3" s="565" t="n"/>
      <c r="AX3" s="274" t="inlineStr">
        <is>
          <t>YEAR</t>
        </is>
      </c>
      <c r="AY3" s="523">
        <f>CONCATENATE(AX8,AY8,AZ8,BA8)</f>
        <v/>
      </c>
    </row>
    <row r="4" ht="6.75" customHeight="1" s="335">
      <c r="A4" s="11" t="n"/>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row>
    <row r="5" ht="6.75" customHeight="1" s="335">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row>
    <row r="6" ht="40.5" customHeight="1" s="335">
      <c r="A6" s="11" t="n"/>
      <c r="B6" s="559" t="inlineStr">
        <is>
          <t>School ID</t>
        </is>
      </c>
      <c r="C6" s="537">
        <f>IF(Names!Q4="","",Names!Q4)</f>
        <v/>
      </c>
      <c r="D6" s="736" t="n"/>
      <c r="E6" s="736" t="n"/>
      <c r="F6" s="737" t="n"/>
      <c r="G6" s="13" t="n"/>
      <c r="H6" s="13" t="n"/>
      <c r="I6" s="13" t="n"/>
      <c r="J6" s="13" t="inlineStr">
        <is>
          <t>School Year</t>
        </is>
      </c>
      <c r="K6" s="13" t="n"/>
      <c r="L6" s="13" t="n"/>
      <c r="M6" s="13" t="n"/>
      <c r="N6" s="537">
        <f>IF(Names!Q5="","",Names!Q5)</f>
        <v/>
      </c>
      <c r="O6" s="736" t="n"/>
      <c r="P6" s="736" t="n"/>
      <c r="Q6" s="736" t="n"/>
      <c r="R6" s="736" t="n"/>
      <c r="S6" s="736" t="n"/>
      <c r="T6" s="737" t="n"/>
      <c r="U6" s="13" t="n"/>
      <c r="V6" s="554" t="inlineStr">
        <is>
          <t>Report for the  Month of</t>
        </is>
      </c>
      <c r="W6" s="565" t="n"/>
      <c r="X6" s="565" t="n"/>
      <c r="Y6" s="565" t="n"/>
      <c r="Z6" s="565" t="n"/>
      <c r="AA6" s="565" t="n"/>
      <c r="AB6" s="565" t="n"/>
      <c r="AC6" s="565" t="n"/>
      <c r="AD6" s="565" t="n"/>
      <c r="AE6" s="565" t="n"/>
      <c r="AF6" s="738" t="n"/>
      <c r="AG6" s="537" t="inlineStr">
        <is>
          <t>APRIL</t>
        </is>
      </c>
      <c r="AH6" s="736" t="n"/>
      <c r="AI6" s="736" t="n"/>
      <c r="AJ6" s="736" t="n"/>
      <c r="AK6" s="736" t="n"/>
      <c r="AL6" s="736" t="n"/>
      <c r="AM6" s="736" t="n"/>
      <c r="AN6" s="736" t="n"/>
      <c r="AO6" s="737" t="n"/>
      <c r="AP6" s="13" t="n"/>
      <c r="AQ6" s="13" t="n"/>
      <c r="AR6" s="13" t="n"/>
      <c r="AS6" s="13" t="n"/>
      <c r="AT6" s="13" t="n"/>
      <c r="AU6" s="11" t="n"/>
      <c r="AV6" s="11" t="n"/>
      <c r="AX6" s="274" t="n">
        <v>1</v>
      </c>
      <c r="BC6" s="274">
        <f>MONTH(BC2)</f>
        <v/>
      </c>
    </row>
    <row r="7" ht="6.75" customHeight="1" s="335">
      <c r="A7" s="11" t="n"/>
      <c r="B7" s="559"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1" t="n"/>
      <c r="AV7" s="11" t="n"/>
    </row>
    <row r="8" ht="41.25" customHeight="1" s="335">
      <c r="A8" s="15" t="n"/>
      <c r="B8" s="559" t="inlineStr">
        <is>
          <t>Name of School</t>
        </is>
      </c>
      <c r="C8" s="537">
        <f>IF(Names!Q8="","",UPPER(Names!Q8))</f>
        <v/>
      </c>
      <c r="D8" s="736" t="n"/>
      <c r="E8" s="736" t="n"/>
      <c r="F8" s="736" t="n"/>
      <c r="G8" s="736" t="n"/>
      <c r="H8" s="736" t="n"/>
      <c r="I8" s="736" t="n"/>
      <c r="J8" s="736" t="n"/>
      <c r="K8" s="736" t="n"/>
      <c r="L8" s="736" t="n"/>
      <c r="M8" s="736" t="n"/>
      <c r="N8" s="736" t="n"/>
      <c r="O8" s="736" t="n"/>
      <c r="P8" s="736" t="n"/>
      <c r="Q8" s="736" t="n"/>
      <c r="R8" s="736" t="n"/>
      <c r="S8" s="736" t="n"/>
      <c r="T8" s="737" t="n"/>
      <c r="U8" s="18" t="n"/>
      <c r="V8" s="18" t="n"/>
      <c r="W8" s="18" t="n"/>
      <c r="X8" s="18" t="n"/>
      <c r="Y8" s="18" t="n"/>
      <c r="Z8" s="18" t="n"/>
      <c r="AA8" s="554" t="inlineStr">
        <is>
          <t>Grade Level</t>
        </is>
      </c>
      <c r="AB8" s="565" t="n"/>
      <c r="AC8" s="565" t="n"/>
      <c r="AD8" s="565" t="n"/>
      <c r="AE8" s="565" t="n"/>
      <c r="AF8" s="738" t="n"/>
      <c r="AG8" s="537">
        <f>IF(Names!Q6="","",Names!Q6)</f>
        <v/>
      </c>
      <c r="AH8" s="737" t="n"/>
      <c r="AI8" s="739" t="inlineStr">
        <is>
          <t>Section</t>
        </is>
      </c>
      <c r="AJ8" s="565" t="n"/>
      <c r="AK8" s="565" t="n"/>
      <c r="AL8" s="565" t="n"/>
      <c r="AM8" s="565" t="n"/>
      <c r="AN8" s="738" t="n"/>
      <c r="AO8" s="537">
        <f>IF(Names!Q7="","",UPPER(Names!Q7))</f>
        <v/>
      </c>
      <c r="AP8" s="736" t="n"/>
      <c r="AQ8" s="736" t="n"/>
      <c r="AR8" s="736" t="n"/>
      <c r="AS8" s="736" t="n"/>
      <c r="AT8" s="737" t="n"/>
      <c r="AU8" s="15" t="n"/>
      <c r="AV8" s="15" t="n"/>
      <c r="AX8" s="274">
        <f>MID($N$6,1,1)</f>
        <v/>
      </c>
      <c r="AY8" s="274">
        <f>MID($N$6,2,1)</f>
        <v/>
      </c>
      <c r="AZ8" s="274">
        <f>MID($N$6,3,1)</f>
        <v/>
      </c>
      <c r="BA8" s="274">
        <f>MID($N$6,4,1)</f>
        <v/>
      </c>
      <c r="BG8" s="274" t="inlineStr">
        <is>
          <t>MALE</t>
        </is>
      </c>
      <c r="BH8" s="274" t="inlineStr">
        <is>
          <t>FEMALE</t>
        </is>
      </c>
    </row>
    <row r="9" ht="6" customHeight="1" s="335" thickBot="1">
      <c r="BE9" s="274" t="n">
        <v>1</v>
      </c>
    </row>
    <row r="10" ht="20.25" customHeight="1" s="335" thickBot="1">
      <c r="A10" s="740" t="inlineStr">
        <is>
          <t xml:space="preserve">LEARNER'S NAME                                                                                         (Last Name, First Name, Middle Name)                                  </t>
        </is>
      </c>
      <c r="B10" s="562" t="n"/>
      <c r="C10" s="563" t="n"/>
      <c r="D10" s="741" t="inlineStr">
        <is>
          <t>(1st row for date)</t>
        </is>
      </c>
      <c r="E10" s="732" t="n"/>
      <c r="F10" s="732" t="n"/>
      <c r="G10" s="732" t="n"/>
      <c r="H10" s="732" t="n"/>
      <c r="I10" s="732" t="n"/>
      <c r="J10" s="732" t="n"/>
      <c r="K10" s="732" t="n"/>
      <c r="L10" s="732" t="n"/>
      <c r="M10" s="732" t="n"/>
      <c r="N10" s="732" t="n"/>
      <c r="O10" s="732" t="n"/>
      <c r="P10" s="732" t="n"/>
      <c r="Q10" s="732" t="n"/>
      <c r="R10" s="732" t="n"/>
      <c r="S10" s="732" t="n"/>
      <c r="T10" s="732" t="n"/>
      <c r="U10" s="732" t="n"/>
      <c r="V10" s="732" t="n"/>
      <c r="W10" s="732" t="n"/>
      <c r="X10" s="732" t="n"/>
      <c r="Y10" s="732" t="n"/>
      <c r="Z10" s="732" t="n"/>
      <c r="AA10" s="732" t="n"/>
      <c r="AB10" s="732" t="n"/>
      <c r="AC10" s="732" t="n"/>
      <c r="AD10" s="732" t="n"/>
      <c r="AE10" s="732" t="n"/>
      <c r="AF10" s="732" t="n"/>
      <c r="AG10" s="732" t="n"/>
      <c r="AH10" s="732" t="n"/>
      <c r="AI10" s="732" t="n"/>
      <c r="AJ10" s="732" t="n"/>
      <c r="AK10" s="732" t="n"/>
      <c r="AL10" s="732" t="n"/>
      <c r="AM10" s="732" t="n"/>
      <c r="AN10" s="733" t="n"/>
      <c r="AO10" s="827" t="inlineStr">
        <is>
          <t xml:space="preserve">Total for the Month             </t>
        </is>
      </c>
      <c r="AP10" s="563" t="n"/>
      <c r="AQ10" s="743" t="inlineStr">
        <is>
          <t>REMARKS (If DROPPED OUT, state reason, please refer to legend number 2.
If TRANSFERRED IN/OUT, write the name of School.)</t>
        </is>
      </c>
      <c r="AR10" s="562" t="n"/>
      <c r="AS10" s="562" t="n"/>
      <c r="AT10" s="562" t="n"/>
      <c r="AU10" s="562" t="n"/>
      <c r="AV10" s="563" t="n"/>
      <c r="BD10" s="274" t="inlineStr">
        <is>
          <t>DROPPED OUT</t>
        </is>
      </c>
      <c r="BE10" s="274" t="n">
        <v>2</v>
      </c>
      <c r="BG10" s="274">
        <f>COUNTIF($BD$13:$BD$52,"2")</f>
        <v/>
      </c>
      <c r="BH10" s="274">
        <f>COUNTIF($BD$54:$BD$93,"2")</f>
        <v/>
      </c>
    </row>
    <row r="11" ht="19.5" customHeight="1" s="335" thickBot="1">
      <c r="A11" s="564" t="n"/>
      <c r="B11" s="565" t="n"/>
      <c r="C11" s="566" t="n"/>
      <c r="D11" s="744">
        <f>IF(MONTH($BC$2)&lt;&gt;MONTH($BC$2-(WEEKDAY($BC$2,1)-($AX$6-1))-IF((WEEKDAY($BC$2,1)-($AX$6-1))&lt;=0,7,0)+(ROW(D11)-ROW($D$11))*7+(COLUMN(D11)-COLUMN($D$11)+1)),"",$BC$2-(WEEKDAY($BC$2,1)-($AX$6-1))-IF((WEEKDAY($BC$2,1)-($AX$6-1))&lt;=0,7,0)+(ROW(D11)-ROW($D$11))*7+(COLUMN(D11)-COLUMN($D$11)+1))</f>
        <v/>
      </c>
      <c r="E11" s="745">
        <f>IFERROR(IF(MONTH($BC$2)&lt;&gt;MONTH($BC$2-(WEEKDAY($BC$2,1)-($AX$6-1))-IF((WEEKDAY($BC$2,1)-($AX$6-1))&lt;=0,7,0)+(ROW(E11)-ROW($D$11))*7+(COLUMN(E11)-COLUMN($D$11)+1)),"",$BC$2-(WEEKDAY($BC$2,1)-($AX$6-1))-IF((WEEKDAY($BC$2,1)-($AX$6-1))&lt;=0,7,0)+(ROW(E11)-ROW($D$11))*7+(COLUMN(E11)-COLUMN($D$11)+1)),"")</f>
        <v/>
      </c>
      <c r="F11" s="746">
        <f>IFERROR(IF(MONTH($BC$2)&lt;&gt;MONTH($BC$2-(WEEKDAY($BC$2,1)-($AX$6-1))-IF((WEEKDAY($BC$2,1)-($AX$6-1))&lt;=0,7,0)+(ROW(F11)-ROW($D$11))*7+(COLUMN(F11)-COLUMN($D$11)+1)),"",$BC$2-(WEEKDAY($BC$2,1)-($AX$6-1))-IF((WEEKDAY($BC$2,1)-($AX$6-1))&lt;=0,7,0)+(ROW(F11)-ROW($D$11))*7+(COLUMN(F11)-COLUMN($D$11)+1)),"")</f>
        <v/>
      </c>
      <c r="G11" s="746">
        <f>IFERROR(IF(MONTH($BC$2)&lt;&gt;MONTH($BC$2-(WEEKDAY($BC$2,1)-($AX$6-1))-IF((WEEKDAY($BC$2,1)-($AX$6-1))&lt;=0,7,0)+(ROW(G11)-ROW($D$11))*7+(COLUMN(G11)-COLUMN($D$11)+1)),"",$BC$2-(WEEKDAY($BC$2,1)-($AX$6-1))-IF((WEEKDAY($BC$2,1)-($AX$6-1))&lt;=0,7,0)+(ROW(G11)-ROW($D$11))*7+(COLUMN(G11)-COLUMN($D$11)+1)),"")</f>
        <v/>
      </c>
      <c r="H11" s="746">
        <f>IFERROR(IF(MONTH($BC$2)&lt;&gt;MONTH($BC$2-(WEEKDAY($BC$2,1)-($AX$6-1))-IF((WEEKDAY($BC$2,1)-($AX$6-1))&lt;=0,7,0)+(ROW(H11)-ROW($D$11))*7+(COLUMN(H11)-COLUMN($D$11)+1)),"",$BC$2-(WEEKDAY($BC$2,1)-($AX$6-1))-IF((WEEKDAY($BC$2,1)-($AX$6-1))&lt;=0,7,0)+(ROW(H11)-ROW($D$11))*7+(COLUMN(H11)-COLUMN($D$11)+1)),"")</f>
        <v/>
      </c>
      <c r="I11" s="747">
        <f>IFERROR(IF(MONTH($BC$2)&lt;&gt;MONTH($BC$2-(WEEKDAY($BC$2,1)-($AX$6-1))-IF((WEEKDAY($BC$2,1)-($AX$6-1))&lt;=0,7,0)+(ROW(I11)-ROW($D$11))*7+(COLUMN(I11)-COLUMN($D$11)+1)),"",$BC$2-(WEEKDAY($BC$2,1)-($AX$6-1))-IF((WEEKDAY($BC$2,1)-($AX$6-1))&lt;=0,7,0)+(ROW(I11)-ROW($D$11))*7+(COLUMN(I11)-COLUMN($D$11)+1)),"")</f>
        <v/>
      </c>
      <c r="J11" s="748">
        <f>IF(MONTH($BC$2)&lt;&gt;MONTH($BC$2-(WEEKDAY($BC$2,1)-($AX$6-1))-IF((WEEKDAY($BC$2,1)-($AX$6-1))&lt;=0,7,0)+(ROW(J11)-ROW($D$11))*7+(COLUMN(J11)-COLUMN($D$11)+1)),"",$BC$2-(WEEKDAY($BC$2,1)-($AX$6-1))-IF((WEEKDAY($BC$2,1)-($AX$6-1))&lt;=0,7,0)+(ROW(J11)-ROW($D$11))*7+(COLUMN(J11)-COLUMN($D$11)+1))</f>
        <v/>
      </c>
      <c r="K11" s="749">
        <f>IF(MONTH($BC$2)&lt;&gt;MONTH($BC$2-(WEEKDAY($BC$2,1)-($AX$6-1))-IF((WEEKDAY($BC$2,1)-($AX$6-1))&lt;=0,7,0)+(ROW(K11)-ROW($D$11))*7+(COLUMN(K11)-COLUMN($D$11)+1)),"",$BC$2-(WEEKDAY($BC$2,1)-($AX$6-1))-IF((WEEKDAY($BC$2,1)-($AX$6-1))&lt;=0,7,0)+(ROW(K11)-ROW($D$11))*7+(COLUMN(K11)-COLUMN($D$11)+1))</f>
        <v/>
      </c>
      <c r="L11" s="748">
        <f>IFERROR(IF(MONTH($BC$2)&lt;&gt;MONTH($BC$2-(WEEKDAY($BC$2,1)-($AX$6-1))-IF((WEEKDAY($BC$2,1)-($AX$6-1))&lt;=0,7,0)+(ROW(L11)-ROW($D$11))*7+(COLUMN(L11)-COLUMN($D$11)+1)),"",$BC$2-(WEEKDAY($BC$2,1)-($AX$6-1))-IF((WEEKDAY($BC$2,1)-($AX$6-1))&lt;=0,7,0)+(ROW(L11)-ROW($D$11))*7+(COLUMN(L11)-COLUMN($D$11)+1)),"")</f>
        <v/>
      </c>
      <c r="M11" s="746">
        <f>IFERROR(IF(MONTH($BC$2)&lt;&gt;MONTH($BC$2-(WEEKDAY($BC$2,1)-($AX$6-1))-IF((WEEKDAY($BC$2,1)-($AX$6-1))&lt;=0,7,0)+(ROW(M11)-ROW($D$11))*7+(COLUMN(M11)-COLUMN($D$11)+1)),"",$BC$2-(WEEKDAY($BC$2,1)-($AX$6-1))-IF((WEEKDAY($BC$2,1)-($AX$6-1))&lt;=0,7,0)+(ROW(M11)-ROW($D$11))*7+(COLUMN(M11)-COLUMN($D$11)+1)),"")</f>
        <v/>
      </c>
      <c r="N11" s="746">
        <f>IFERROR(IF(MONTH($BC$2)&lt;&gt;MONTH($BC$2-(WEEKDAY($BC$2,1)-($AX$6-1))-IF((WEEKDAY($BC$2,1)-($AX$6-1))&lt;=0,7,0)+(ROW(N11)-ROW($D$11))*7+(COLUMN(N11)-COLUMN($D$11)+1)),"",$BC$2-(WEEKDAY($BC$2,1)-($AX$6-1))-IF((WEEKDAY($BC$2,1)-($AX$6-1))&lt;=0,7,0)+(ROW(N11)-ROW($D$11))*7+(COLUMN(N11)-COLUMN($D$11)+1)),"")</f>
        <v/>
      </c>
      <c r="O11" s="746">
        <f>IFERROR(IF(MONTH($BC$2)&lt;&gt;MONTH($BC$2-(WEEKDAY($BC$2,1)-($AX$6-1))-IF((WEEKDAY($BC$2,1)-($AX$6-1))&lt;=0,7,0)+(ROW(O11)-ROW($D$11))*7+(COLUMN(O11)-COLUMN($D$11)+1)),"",$BC$2-(WEEKDAY($BC$2,1)-($AX$6-1))-IF((WEEKDAY($BC$2,1)-($AX$6-1))&lt;=0,7,0)+(ROW(O11)-ROW($D$11))*7+(COLUMN(O11)-COLUMN($D$11)+1)),"")</f>
        <v/>
      </c>
      <c r="P11" s="747">
        <f>IFERROR(IF(MONTH($BC$2)&lt;&gt;MONTH($BC$2-(WEEKDAY($BC$2,1)-($AX$6-1))-IF((WEEKDAY($BC$2,1)-($AX$6-1))&lt;=0,7,0)+(ROW(P11)-ROW($D$11))*7+(COLUMN(P11)-COLUMN($D$11)+1)),"",$BC$2-(WEEKDAY($BC$2,1)-($AX$6-1))-IF((WEEKDAY($BC$2,1)-($AX$6-1))&lt;=0,7,0)+(ROW(P11)-ROW($D$11))*7+(COLUMN(P11)-COLUMN($D$11)+1)),"")</f>
        <v/>
      </c>
      <c r="Q11" s="748">
        <f>IF(MONTH($BC$2)&lt;&gt;MONTH($BC$2-(WEEKDAY($BC$2,1)-($AX$6-1))-IF((WEEKDAY($BC$2,1)-($AX$6-1))&lt;=0,7,0)+(ROW(Q11)-ROW($D$11))*7+(COLUMN(Q11)-COLUMN($D$11)+1)),"",$BC$2-(WEEKDAY($BC$2,1)-($AX$6-1))-IF((WEEKDAY($BC$2,1)-($AX$6-1))&lt;=0,7,0)+(ROW(Q11)-ROW($D$11))*7+(COLUMN(Q11)-COLUMN($D$11)+1))</f>
        <v/>
      </c>
      <c r="R11" s="749">
        <f>IF(MONTH($BC$2)&lt;&gt;MONTH($BC$2-(WEEKDAY($BC$2,1)-($AX$6-1))-IF((WEEKDAY($BC$2,1)-($AX$6-1))&lt;=0,7,0)+(ROW(R11)-ROW($D$11))*7+(COLUMN(R11)-COLUMN($D$11)+1)),"",$BC$2-(WEEKDAY($BC$2,1)-($AX$6-1))-IF((WEEKDAY($BC$2,1)-($AX$6-1))&lt;=0,7,0)+(ROW(R11)-ROW($D$11))*7+(COLUMN(R11)-COLUMN($D$11)+1))</f>
        <v/>
      </c>
      <c r="S11" s="748">
        <f>IFERROR(IF(MONTH($BC$2)&lt;&gt;MONTH($BC$2-(WEEKDAY($BC$2,1)-($AX$6-1))-IF((WEEKDAY($BC$2,1)-($AX$6-1))&lt;=0,7,0)+(ROW(S11)-ROW($D$11))*7+(COLUMN(S11)-COLUMN($D$11)+1)),"",$BC$2-(WEEKDAY($BC$2,1)-($AX$6-1))-IF((WEEKDAY($BC$2,1)-($AX$6-1))&lt;=0,7,0)+(ROW(S11)-ROW($D$11))*7+(COLUMN(S11)-COLUMN($D$11)+1)),"")</f>
        <v/>
      </c>
      <c r="T11" s="746">
        <f>IFERROR(IF(MONTH($BC$2)&lt;&gt;MONTH($BC$2-(WEEKDAY($BC$2,1)-($AX$6-1))-IF((WEEKDAY($BC$2,1)-($AX$6-1))&lt;=0,7,0)+(ROW(T11)-ROW($D$11))*7+(COLUMN(T11)-COLUMN($D$11)+1)),"",$BC$2-(WEEKDAY($BC$2,1)-($AX$6-1))-IF((WEEKDAY($BC$2,1)-($AX$6-1))&lt;=0,7,0)+(ROW(T11)-ROW($D$11))*7+(COLUMN(T11)-COLUMN($D$11)+1)),"")</f>
        <v/>
      </c>
      <c r="U11" s="746">
        <f>IFERROR(IF(MONTH($BC$2)&lt;&gt;MONTH($BC$2-(WEEKDAY($BC$2,1)-($AX$6-1))-IF((WEEKDAY($BC$2,1)-($AX$6-1))&lt;=0,7,0)+(ROW(U11)-ROW($D$11))*7+(COLUMN(U11)-COLUMN($D$11)+1)),"",$BC$2-(WEEKDAY($BC$2,1)-($AX$6-1))-IF((WEEKDAY($BC$2,1)-($AX$6-1))&lt;=0,7,0)+(ROW(U11)-ROW($D$11))*7+(COLUMN(U11)-COLUMN($D$11)+1)),"")</f>
        <v/>
      </c>
      <c r="V11" s="746">
        <f>IFERROR(IF(MONTH($BC$2)&lt;&gt;MONTH($BC$2-(WEEKDAY($BC$2,1)-($AX$6-1))-IF((WEEKDAY($BC$2,1)-($AX$6-1))&lt;=0,7,0)+(ROW(V11)-ROW($D$11))*7+(COLUMN(V11)-COLUMN($D$11)+1)),"",$BC$2-(WEEKDAY($BC$2,1)-($AX$6-1))-IF((WEEKDAY($BC$2,1)-($AX$6-1))&lt;=0,7,0)+(ROW(V11)-ROW($D$11))*7+(COLUMN(V11)-COLUMN($D$11)+1)),"")</f>
        <v/>
      </c>
      <c r="W11" s="747">
        <f>IFERROR(IF(MONTH($BC$2)&lt;&gt;MONTH($BC$2-(WEEKDAY($BC$2,1)-($AX$6-1))-IF((WEEKDAY($BC$2,1)-($AX$6-1))&lt;=0,7,0)+(ROW(W11)-ROW($D$11))*7+(COLUMN(W11)-COLUMN($D$11)+1)),"",$BC$2-(WEEKDAY($BC$2,1)-($AX$6-1))-IF((WEEKDAY($BC$2,1)-($AX$6-1))&lt;=0,7,0)+(ROW(W11)-ROW($D$11))*7+(COLUMN(W11)-COLUMN($D$11)+1)),"")</f>
        <v/>
      </c>
      <c r="X11" s="748">
        <f>IF(MONTH($BC$2)&lt;&gt;MONTH($BC$2-(WEEKDAY($BC$2,1)-($AX$6-1))-IF((WEEKDAY($BC$2,1)-($AX$6-1))&lt;=0,7,0)+(ROW(X11)-ROW($D$11))*7+(COLUMN(X11)-COLUMN($D$11)+1)),"",$BC$2-(WEEKDAY($BC$2,1)-($AX$6-1))-IF((WEEKDAY($BC$2,1)-($AX$6-1))&lt;=0,7,0)+(ROW(X11)-ROW($D$11))*7+(COLUMN(X11)-COLUMN($D$11)+1))</f>
        <v/>
      </c>
      <c r="Y11" s="749">
        <f>IF(MONTH($BC$2)&lt;&gt;MONTH($BC$2-(WEEKDAY($BC$2,1)-($AX$6-1))-IF((WEEKDAY($BC$2,1)-($AX$6-1))&lt;=0,7,0)+(ROW(Y11)-ROW($D$11))*7+(COLUMN(Y11)-COLUMN($D$11)+1)),"",$BC$2-(WEEKDAY($BC$2,1)-($AX$6-1))-IF((WEEKDAY($BC$2,1)-($AX$6-1))&lt;=0,7,0)+(ROW(Y11)-ROW($D$11))*7+(COLUMN(Y11)-COLUMN($D$11)+1))</f>
        <v/>
      </c>
      <c r="Z11" s="748">
        <f>IFERROR(IF(MONTH($BC$2)&lt;&gt;MONTH($BC$2-(WEEKDAY($BC$2,1)-($AX$6-1))-IF((WEEKDAY($BC$2,1)-($AX$6-1))&lt;=0,7,0)+(ROW(Z11)-ROW($D$11))*7+(COLUMN(Z11)-COLUMN($D$11)+1)),"",$BC$2-(WEEKDAY($BC$2,1)-($AX$6-1))-IF((WEEKDAY($BC$2,1)-($AX$6-1))&lt;=0,7,0)+(ROW(Z11)-ROW($D$11))*7+(COLUMN(Z11)-COLUMN($D$11)+1)),"")</f>
        <v/>
      </c>
      <c r="AA11" s="746">
        <f>IFERROR(IF(MONTH($BC$2)&lt;&gt;MONTH($BC$2-(WEEKDAY($BC$2,1)-($AX$6-1))-IF((WEEKDAY($BC$2,1)-($AX$6-1))&lt;=0,7,0)+(ROW(AA11)-ROW($D$11))*7+(COLUMN(AA11)-COLUMN($D$11)+1)),"",$BC$2-(WEEKDAY($BC$2,1)-($AX$6-1))-IF((WEEKDAY($BC$2,1)-($AX$6-1))&lt;=0,7,0)+(ROW(AA11)-ROW($D$11))*7+(COLUMN(AA11)-COLUMN($D$11)+1)),"")</f>
        <v/>
      </c>
      <c r="AB11" s="746">
        <f>IFERROR(IF(MONTH($BC$2)&lt;&gt;MONTH($BC$2-(WEEKDAY($BC$2,1)-($AX$6-1))-IF((WEEKDAY($BC$2,1)-($AX$6-1))&lt;=0,7,0)+(ROW(AB11)-ROW($D$11))*7+(COLUMN(AB11)-COLUMN($D$11)+1)),"",$BC$2-(WEEKDAY($BC$2,1)-($AX$6-1))-IF((WEEKDAY($BC$2,1)-($AX$6-1))&lt;=0,7,0)+(ROW(AB11)-ROW($D$11))*7+(COLUMN(AB11)-COLUMN($D$11)+1)),"")</f>
        <v/>
      </c>
      <c r="AC11" s="746">
        <f>IFERROR(IF(MONTH($BC$2)&lt;&gt;MONTH($BC$2-(WEEKDAY($BC$2,1)-($AX$6-1))-IF((WEEKDAY($BC$2,1)-($AX$6-1))&lt;=0,7,0)+(ROW(AC11)-ROW($D$11))*7+(COLUMN(AC11)-COLUMN($D$11)+1)),"",$BC$2-(WEEKDAY($BC$2,1)-($AX$6-1))-IF((WEEKDAY($BC$2,1)-($AX$6-1))&lt;=0,7,0)+(ROW(AC11)-ROW($D$11))*7+(COLUMN(AC11)-COLUMN($D$11)+1)),"")</f>
        <v/>
      </c>
      <c r="AD11" s="747">
        <f>IFERROR(IF(MONTH($BC$2)&lt;&gt;MONTH($BC$2-(WEEKDAY($BC$2,1)-($AX$6-1))-IF((WEEKDAY($BC$2,1)-($AX$6-1))&lt;=0,7,0)+(ROW(AD11)-ROW($D$11))*7+(COLUMN(AD11)-COLUMN($D$11)+1)),"",$BC$2-(WEEKDAY($BC$2,1)-($AX$6-1))-IF((WEEKDAY($BC$2,1)-($AX$6-1))&lt;=0,7,0)+(ROW(AD11)-ROW($D$11))*7+(COLUMN(AD11)-COLUMN($D$11)+1)),"")</f>
        <v/>
      </c>
      <c r="AE11" s="748">
        <f>IF(MONTH($BC$2)&lt;&gt;MONTH($BC$2-(WEEKDAY($BC$2,1)-($AX$6-1))-IF((WEEKDAY($BC$2,1)-($AX$6-1))&lt;=0,7,0)+(ROW(AE11)-ROW($D$11))*7+(COLUMN(AE11)-COLUMN($D$11)+1)),"",$BC$2-(WEEKDAY($BC$2,1)-($AX$6-1))-IF((WEEKDAY($BC$2,1)-($AX$6-1))&lt;=0,7,0)+(ROW(AE11)-ROW($D$11))*7+(COLUMN(AE11)-COLUMN($D$11)+1))</f>
        <v/>
      </c>
      <c r="AF11" s="749">
        <f>IF(MONTH($BC$2)&lt;&gt;MONTH($BC$2-(WEEKDAY($BC$2,1)-($AX$6-1))-IF((WEEKDAY($BC$2,1)-($AX$6-1))&lt;=0,7,0)+(ROW(AF11)-ROW($D$11))*7+(COLUMN(AF11)-COLUMN($D$11)+1)),"",$BC$2-(WEEKDAY($BC$2,1)-($AX$6-1))-IF((WEEKDAY($BC$2,1)-($AX$6-1))&lt;=0,7,0)+(ROW(AF11)-ROW($D$11))*7+(COLUMN(AF11)-COLUMN($D$11)+1))</f>
        <v/>
      </c>
      <c r="AG11" s="748">
        <f>IFERROR(IF(MONTH($BC$2)&lt;&gt;MONTH($BC$2-(WEEKDAY($BC$2,1)-($AX$6-1))-IF((WEEKDAY($BC$2,1)-($AX$6-1))&lt;=0,7,0)+(ROW(AG11)-ROW($D$11))*7+(COLUMN(AG11)-COLUMN($D$11)+1)),"",$BC$2-(WEEKDAY($BC$2,1)-($AX$6-1))-IF((WEEKDAY($BC$2,1)-($AX$6-1))&lt;=0,7,0)+(ROW(AG11)-ROW($D$11))*7+(COLUMN(AG11)-COLUMN($D$11)+1)),"")</f>
        <v/>
      </c>
      <c r="AH11" s="746">
        <f>IFERROR(IF(MONTH($BC$2)&lt;&gt;MONTH($BC$2-(WEEKDAY($BC$2,1)-($AX$6-1))-IF((WEEKDAY($BC$2,1)-($AX$6-1))&lt;=0,7,0)+(ROW(AH11)-ROW($D$11))*7+(COLUMN(AH11)-COLUMN($D$11)+1)),"",$BC$2-(WEEKDAY($BC$2,1)-($AX$6-1))-IF((WEEKDAY($BC$2,1)-($AX$6-1))&lt;=0,7,0)+(ROW(AH11)-ROW($D$11))*7+(COLUMN(AH11)-COLUMN($D$11)+1)),"")</f>
        <v/>
      </c>
      <c r="AI11" s="746">
        <f>IFERROR(IF(MONTH($BC$2)&lt;&gt;MONTH($BC$2-(WEEKDAY($BC$2,1)-($AX$6-1))-IF((WEEKDAY($BC$2,1)-($AX$6-1))&lt;=0,7,0)+(ROW(AI11)-ROW($D$11))*7+(COLUMN(AI11)-COLUMN($D$11)+1)),"",$BC$2-(WEEKDAY($BC$2,1)-($AX$6-1))-IF((WEEKDAY($BC$2,1)-($AX$6-1))&lt;=0,7,0)+(ROW(AI11)-ROW($D$11))*7+(COLUMN(AI11)-COLUMN($D$11)+1)),"")</f>
        <v/>
      </c>
      <c r="AJ11" s="746">
        <f>IFERROR(IF(MONTH($BC$2)&lt;&gt;MONTH($BC$2-(WEEKDAY($BC$2,1)-($AX$6-1))-IF((WEEKDAY($BC$2,1)-($AX$6-1))&lt;=0,7,0)+(ROW(AJ11)-ROW($D$11))*7+(COLUMN(AJ11)-COLUMN($D$11)+1)),"",$BC$2-(WEEKDAY($BC$2,1)-($AX$6-1))-IF((WEEKDAY($BC$2,1)-($AX$6-1))&lt;=0,7,0)+(ROW(AJ11)-ROW($D$11))*7+(COLUMN(AJ11)-COLUMN($D$11)+1)),"")</f>
        <v/>
      </c>
      <c r="AK11" s="746">
        <f>IFERROR(IF(MONTH($BC$2)&lt;&gt;MONTH($BC$2-(WEEKDAY($BC$2,1)-($AX$6-1))-IF((WEEKDAY($BC$2,1)-($AX$6-1))&lt;=0,7,0)+(ROW(AK11)-ROW($D$11))*7+(COLUMN(AK11)-COLUMN($D$11)+1)),"",$BC$2-(WEEKDAY($BC$2,1)-($AX$6-1))-IF((WEEKDAY($BC$2,1)-($AX$6-1))&lt;=0,7,0)+(ROW(AK11)-ROW($D$11))*7+(COLUMN(AK11)-COLUMN($D$11)+1)),"")</f>
        <v/>
      </c>
      <c r="AL11" s="746">
        <f>IF(MONTH($BC$2)&lt;&gt;MONTH($BC$2-(WEEKDAY($BC$2,1)-($AX$6-1))-IF((WEEKDAY($BC$2,1)-($AX$6-1))&lt;=0,7,0)+(ROW(AL11)-ROW($D$11))*7+(COLUMN(AL11)-COLUMN($D$11)+1)),"",$BC$2-(WEEKDAY($BC$2,1)-($AX$6-1))-IF((WEEKDAY($BC$2,1)-($AX$6-1))&lt;=0,7,0)+(ROW(AL11)-ROW($D$11))*7+(COLUMN(AL11)-COLUMN($D$11)+1))</f>
        <v/>
      </c>
      <c r="AM11" s="747">
        <f>IF(MONTH($BC$2)&lt;&gt;MONTH($BC$2-(WEEKDAY($BC$2,1)-($AX$6-1))-IF((WEEKDAY($BC$2,1)-($AX$6-1))&lt;=0,7,0)+(ROW(AM11)-ROW($D$11))*7+(COLUMN(AM11)-COLUMN($D$11)+1)),"",$BC$2-(WEEKDAY($BC$2,1)-($AX$6-1))-IF((WEEKDAY($BC$2,1)-($AX$6-1))&lt;=0,7,0)+(ROW(AM11)-ROW($D$11))*7+(COLUMN(AM11)-COLUMN($D$11)+1))</f>
        <v/>
      </c>
      <c r="AN11" s="744">
        <f>IFERROR(IF(MONTH($BC$2)&lt;&gt;MONTH($BC$2-(WEEKDAY($BC$2,1)-($AX$6-1))-IF((WEEKDAY($BC$2,1)-($AX$6-1))&lt;=0,7,0)+(ROW(AN11)-ROW($D$11))*7+(COLUMN(AN11)-COLUMN($D$11)+1)),"",$BC$2-(WEEKDAY($BC$2,1)-($AX$6-1))-IF((WEEKDAY($BC$2,1)-($AX$6-1))&lt;=0,7,0)+(ROW(AN11)-ROW($D$11))*7+(COLUMN(AN11)-COLUMN($D$11)+1)),"")</f>
        <v/>
      </c>
      <c r="AO11" s="568" t="n"/>
      <c r="AP11" s="569" t="n"/>
      <c r="AQ11" s="564" t="n"/>
      <c r="AR11" s="565" t="n"/>
      <c r="AS11" s="565" t="n"/>
      <c r="AT11" s="565" t="n"/>
      <c r="AU11" s="565" t="n"/>
      <c r="AV11" s="566" t="n"/>
      <c r="BD11" s="274" t="inlineStr">
        <is>
          <t>TRANSFERRED OUT</t>
        </is>
      </c>
      <c r="BE11" s="274" t="n">
        <v>3</v>
      </c>
      <c r="BG11" s="274">
        <f>COUNTIF($BD$13:$BD$52,"3")</f>
        <v/>
      </c>
      <c r="BH11" s="274">
        <f>COUNTIF($BD$54:$BD$93,"3")</f>
        <v/>
      </c>
    </row>
    <row r="12" ht="24.75" customHeight="1" s="335" thickBot="1">
      <c r="A12" s="567" t="n"/>
      <c r="B12" s="568" t="n"/>
      <c r="C12" s="569" t="n"/>
      <c r="D12" s="24" t="inlineStr">
        <is>
          <t>S</t>
        </is>
      </c>
      <c r="E12" s="25" t="inlineStr">
        <is>
          <t>M</t>
        </is>
      </c>
      <c r="F12" s="26" t="inlineStr">
        <is>
          <t>T</t>
        </is>
      </c>
      <c r="G12" s="26" t="inlineStr">
        <is>
          <t>W</t>
        </is>
      </c>
      <c r="H12" s="26" t="inlineStr">
        <is>
          <t>TH</t>
        </is>
      </c>
      <c r="I12" s="27" t="inlineStr">
        <is>
          <t>F</t>
        </is>
      </c>
      <c r="J12" s="28" t="inlineStr">
        <is>
          <t>SAT</t>
        </is>
      </c>
      <c r="K12" s="29" t="inlineStr">
        <is>
          <t>S</t>
        </is>
      </c>
      <c r="L12" s="30" t="inlineStr">
        <is>
          <t>M</t>
        </is>
      </c>
      <c r="M12" s="26" t="inlineStr">
        <is>
          <t>T</t>
        </is>
      </c>
      <c r="N12" s="26" t="inlineStr">
        <is>
          <t>W</t>
        </is>
      </c>
      <c r="O12" s="26" t="inlineStr">
        <is>
          <t>TH</t>
        </is>
      </c>
      <c r="P12" s="27" t="inlineStr">
        <is>
          <t>F</t>
        </is>
      </c>
      <c r="Q12" s="28" t="inlineStr">
        <is>
          <t>SAT</t>
        </is>
      </c>
      <c r="R12" s="31" t="inlineStr">
        <is>
          <t>S</t>
        </is>
      </c>
      <c r="S12" s="30" t="inlineStr">
        <is>
          <t>M</t>
        </is>
      </c>
      <c r="T12" s="26" t="inlineStr">
        <is>
          <t>T</t>
        </is>
      </c>
      <c r="U12" s="26" t="inlineStr">
        <is>
          <t>W</t>
        </is>
      </c>
      <c r="V12" s="26" t="inlineStr">
        <is>
          <t>TH</t>
        </is>
      </c>
      <c r="W12" s="27" t="inlineStr">
        <is>
          <t>F</t>
        </is>
      </c>
      <c r="X12" s="28" t="inlineStr">
        <is>
          <t>SAT</t>
        </is>
      </c>
      <c r="Y12" s="32" t="inlineStr">
        <is>
          <t>S</t>
        </is>
      </c>
      <c r="Z12" s="30" t="inlineStr">
        <is>
          <t>M</t>
        </is>
      </c>
      <c r="AA12" s="26" t="inlineStr">
        <is>
          <t>T</t>
        </is>
      </c>
      <c r="AB12" s="26" t="inlineStr">
        <is>
          <t>W</t>
        </is>
      </c>
      <c r="AC12" s="26" t="inlineStr">
        <is>
          <t>TH</t>
        </is>
      </c>
      <c r="AD12" s="27" t="inlineStr">
        <is>
          <t>F</t>
        </is>
      </c>
      <c r="AE12" s="24" t="inlineStr">
        <is>
          <t>SAT</t>
        </is>
      </c>
      <c r="AF12" s="32" t="inlineStr">
        <is>
          <t>S</t>
        </is>
      </c>
      <c r="AG12" s="30" t="inlineStr">
        <is>
          <t>M</t>
        </is>
      </c>
      <c r="AH12" s="26" t="inlineStr">
        <is>
          <t>T</t>
        </is>
      </c>
      <c r="AI12" s="26" t="inlineStr">
        <is>
          <t>W</t>
        </is>
      </c>
      <c r="AJ12" s="26" t="inlineStr">
        <is>
          <t>TH</t>
        </is>
      </c>
      <c r="AK12" s="27" t="inlineStr">
        <is>
          <t>F</t>
        </is>
      </c>
      <c r="AL12" s="24" t="inlineStr">
        <is>
          <t>SAT</t>
        </is>
      </c>
      <c r="AM12" s="33" t="inlineStr">
        <is>
          <t>S</t>
        </is>
      </c>
      <c r="AN12" s="34" t="inlineStr">
        <is>
          <t>M</t>
        </is>
      </c>
      <c r="AO12" s="750" t="inlineStr">
        <is>
          <t>ABSENT</t>
        </is>
      </c>
      <c r="AP12" s="752" t="inlineStr">
        <is>
          <t>TARDY</t>
        </is>
      </c>
      <c r="AQ12" s="567" t="n"/>
      <c r="AR12" s="568" t="n"/>
      <c r="AS12" s="568" t="n"/>
      <c r="AT12" s="568" t="n"/>
      <c r="AU12" s="568" t="n"/>
      <c r="AV12" s="569" t="n"/>
      <c r="BA12" s="274" t="inlineStr">
        <is>
          <t>HOLIDAYS</t>
        </is>
      </c>
      <c r="BD12" s="274" t="inlineStr">
        <is>
          <t>TRANSFERRED IN</t>
        </is>
      </c>
      <c r="BE12" s="274" t="n">
        <v>4</v>
      </c>
      <c r="BG12" s="274">
        <f>COUNTIF($BD$13:$BD$52,"4")</f>
        <v/>
      </c>
      <c r="BH12" s="274">
        <f>COUNTIF($BD$54:$BD$93,"4")</f>
        <v/>
      </c>
    </row>
    <row r="13" ht="21.95" customHeight="1" s="335">
      <c r="A13" s="644">
        <f>IF(B13="","",1)</f>
        <v/>
      </c>
      <c r="B13" s="753">
        <f>IF(Names!B5="","",Names!B5)</f>
        <v/>
      </c>
      <c r="C13" s="754" t="n"/>
      <c r="D13" s="38" t="n"/>
      <c r="E13" s="39" t="n"/>
      <c r="F13" s="40" t="n"/>
      <c r="G13" s="40" t="n"/>
      <c r="H13" s="40" t="n"/>
      <c r="I13" s="41" t="n"/>
      <c r="J13" s="42" t="n"/>
      <c r="K13" s="43" t="n"/>
      <c r="L13" s="44" t="n"/>
      <c r="M13" s="45" t="n"/>
      <c r="N13" s="45" t="n"/>
      <c r="O13" s="45" t="n"/>
      <c r="P13" s="46" t="n"/>
      <c r="Q13" s="47" t="n"/>
      <c r="R13" s="43" t="n"/>
      <c r="S13" s="44" t="n"/>
      <c r="T13" s="45" t="n"/>
      <c r="U13" s="45" t="n"/>
      <c r="V13" s="45" t="n"/>
      <c r="W13" s="46" t="n"/>
      <c r="X13" s="47" t="n"/>
      <c r="Y13" s="48" t="n"/>
      <c r="Z13" s="49" t="n"/>
      <c r="AA13" s="45" t="n"/>
      <c r="AB13" s="45" t="n"/>
      <c r="AC13" s="45" t="n"/>
      <c r="AD13" s="46" t="n"/>
      <c r="AE13" s="50" t="n"/>
      <c r="AF13" s="51" t="n"/>
      <c r="AG13" s="44" t="n"/>
      <c r="AH13" s="45" t="n"/>
      <c r="AI13" s="45" t="n"/>
      <c r="AJ13" s="46" t="n"/>
      <c r="AK13" s="46" t="n"/>
      <c r="AL13" s="50" t="n"/>
      <c r="AM13" s="52" t="n"/>
      <c r="AN13" s="53" t="n"/>
      <c r="AO13" s="54">
        <f>AO135</f>
        <v/>
      </c>
      <c r="AP13" s="55">
        <f>IF(B13="","",AO227)</f>
        <v/>
      </c>
      <c r="AQ13" s="582" t="n"/>
      <c r="AR13" s="562" t="n"/>
      <c r="AS13" s="562" t="n"/>
      <c r="AT13" s="520" t="n"/>
      <c r="AU13" s="562" t="n"/>
      <c r="AV13" s="563" t="n"/>
      <c r="AW13" s="274">
        <f>IF(AQ13="","",VLOOKUP(AQ13,$BD$9:$BE$12,2,0))</f>
        <v/>
      </c>
      <c r="AX13" s="56" t="inlineStr">
        <is>
          <t>JANUARY</t>
        </is>
      </c>
      <c r="AY13" s="523" t="n">
        <v>1</v>
      </c>
      <c r="AZ13" s="523">
        <f>$AY$3+1</f>
        <v/>
      </c>
      <c r="BA13" s="274">
        <f>IF(BB13=$AG$6,BC13,0)</f>
        <v/>
      </c>
      <c r="BB13" s="274">
        <f>Holidays!B6</f>
        <v/>
      </c>
      <c r="BC13" s="274">
        <f>Holidays!C6</f>
        <v/>
      </c>
      <c r="BD13" s="274">
        <f>IF(B13="","",AW13)</f>
        <v/>
      </c>
      <c r="BE13" s="57" t="inlineStr">
        <is>
          <t>1. CODES FOR CHECKING ATTENDANCE</t>
        </is>
      </c>
      <c r="BH13" s="57" t="n"/>
      <c r="BI13" s="57" t="n"/>
      <c r="BJ13" s="58" t="n"/>
      <c r="BK13" s="58" t="n"/>
      <c r="BL13" s="58" t="n"/>
      <c r="BM13" s="58" t="n"/>
      <c r="BN13" s="274" t="n"/>
      <c r="BO13" s="274" t="n"/>
      <c r="BP13" s="274" t="n"/>
      <c r="BQ13" s="274" t="n"/>
      <c r="BR13" s="274" t="n"/>
      <c r="BS13" s="57" t="n"/>
      <c r="BT13" s="60" t="n"/>
    </row>
    <row r="14" ht="21.95" customHeight="1" s="335">
      <c r="A14" s="535">
        <f>IF(B14="","",A13+1)</f>
        <v/>
      </c>
      <c r="B14" s="753">
        <f>IF(Names!B6="","",Names!B6)</f>
        <v/>
      </c>
      <c r="C14" s="754" t="n"/>
      <c r="D14" s="62" t="n"/>
      <c r="E14" s="63" t="n"/>
      <c r="F14" s="45" t="n"/>
      <c r="G14" s="45" t="n"/>
      <c r="H14" s="45" t="n"/>
      <c r="I14" s="46" t="n"/>
      <c r="J14" s="47" t="n"/>
      <c r="K14" s="43" t="n"/>
      <c r="L14" s="64" t="n"/>
      <c r="M14" s="65" t="n"/>
      <c r="N14" s="65" t="n"/>
      <c r="O14" s="65" t="n"/>
      <c r="P14" s="66" t="n"/>
      <c r="Q14" s="67" t="n"/>
      <c r="R14" s="68" t="n"/>
      <c r="S14" s="64" t="n"/>
      <c r="T14" s="65" t="n"/>
      <c r="U14" s="65" t="n"/>
      <c r="V14" s="65" t="n"/>
      <c r="W14" s="66" t="n"/>
      <c r="X14" s="67" t="n"/>
      <c r="Y14" s="69" t="n"/>
      <c r="Z14" s="64" t="n"/>
      <c r="AA14" s="65" t="n"/>
      <c r="AB14" s="65" t="n"/>
      <c r="AC14" s="65" t="n"/>
      <c r="AD14" s="66" t="n"/>
      <c r="AE14" s="70" t="n"/>
      <c r="AF14" s="71" t="n"/>
      <c r="AG14" s="64" t="n"/>
      <c r="AH14" s="65" t="n"/>
      <c r="AI14" s="65" t="n"/>
      <c r="AJ14" s="66" t="n"/>
      <c r="AK14" s="66" t="n"/>
      <c r="AL14" s="70" t="n"/>
      <c r="AM14" s="72" t="n"/>
      <c r="AN14" s="73" t="n"/>
      <c r="AO14" s="54">
        <f>AO136</f>
        <v/>
      </c>
      <c r="AP14" s="55">
        <f>IF(B14="","",AO228)</f>
        <v/>
      </c>
      <c r="AQ14" s="583" t="n"/>
      <c r="AR14" s="755" t="n"/>
      <c r="AS14" s="755" t="n"/>
      <c r="AT14" s="756" t="n"/>
      <c r="AU14" s="736" t="n"/>
      <c r="AV14" s="757" t="n"/>
      <c r="AW14" s="274">
        <f>IF(AQ14="","",VLOOKUP(AQ14,$BD$9:$BE$12,2,0))</f>
        <v/>
      </c>
      <c r="AX14" s="56" t="inlineStr">
        <is>
          <t>FEBRUARY</t>
        </is>
      </c>
      <c r="AY14" s="523" t="n">
        <v>2</v>
      </c>
      <c r="AZ14" s="523">
        <f>$AY$3+1</f>
        <v/>
      </c>
      <c r="BA14" s="274">
        <f>IF(BB14=$AG$6,BC14,0)</f>
        <v/>
      </c>
      <c r="BB14" s="274">
        <f>Holidays!B7</f>
        <v/>
      </c>
      <c r="BC14" s="274">
        <f>Holidays!C7</f>
        <v/>
      </c>
      <c r="BD14" s="274">
        <f>IF(B14="","",AW14)</f>
        <v/>
      </c>
      <c r="BE14" s="541" t="inlineStr">
        <is>
          <t>(blank) - Present; (x)- Absent; Tardy (T)</t>
        </is>
      </c>
      <c r="BF14" s="565" t="n"/>
      <c r="BG14" s="565" t="n"/>
      <c r="BH14" s="565" t="n"/>
      <c r="BI14" s="565" t="n"/>
      <c r="BJ14" s="565" t="n"/>
      <c r="BK14" s="60" t="n"/>
      <c r="BL14" s="60" t="n"/>
      <c r="BM14" s="60" t="n"/>
      <c r="BN14" s="60" t="n"/>
      <c r="BO14" s="60" t="n"/>
      <c r="BP14" s="60" t="n"/>
      <c r="BQ14" s="60" t="n"/>
      <c r="BR14" s="60" t="n"/>
      <c r="BS14" s="60" t="n"/>
      <c r="BT14" s="60" t="n"/>
    </row>
    <row r="15" ht="21.95" customHeight="1" s="335" thickBot="1">
      <c r="A15" s="536">
        <f>IF(B15="","",A14+1)</f>
        <v/>
      </c>
      <c r="B15" s="758">
        <f>IF(Names!B7="","",Names!B7)</f>
        <v/>
      </c>
      <c r="C15" s="759" t="n"/>
      <c r="D15" s="75" t="n"/>
      <c r="E15" s="76" t="n"/>
      <c r="F15" s="77" t="n"/>
      <c r="G15" s="77" t="n"/>
      <c r="H15" s="77" t="n"/>
      <c r="I15" s="78" t="n"/>
      <c r="J15" s="79" t="n"/>
      <c r="K15" s="80" t="n"/>
      <c r="L15" s="81" t="n"/>
      <c r="M15" s="77" t="n"/>
      <c r="N15" s="77" t="n"/>
      <c r="O15" s="77" t="n"/>
      <c r="P15" s="78" t="n"/>
      <c r="Q15" s="79" t="n"/>
      <c r="R15" s="80" t="n"/>
      <c r="S15" s="81" t="n"/>
      <c r="T15" s="77" t="n"/>
      <c r="U15" s="77" t="n"/>
      <c r="V15" s="77" t="n"/>
      <c r="W15" s="78" t="n"/>
      <c r="X15" s="79" t="n"/>
      <c r="Y15" s="82" t="n"/>
      <c r="Z15" s="81" t="n"/>
      <c r="AA15" s="77" t="n"/>
      <c r="AB15" s="77" t="n"/>
      <c r="AC15" s="77" t="n"/>
      <c r="AD15" s="78" t="n"/>
      <c r="AE15" s="83" t="n"/>
      <c r="AF15" s="84" t="n"/>
      <c r="AG15" s="81" t="n"/>
      <c r="AH15" s="77" t="n"/>
      <c r="AI15" s="77" t="n"/>
      <c r="AJ15" s="78" t="n"/>
      <c r="AK15" s="78" t="n"/>
      <c r="AL15" s="83" t="n"/>
      <c r="AM15" s="85" t="n"/>
      <c r="AN15" s="86" t="n"/>
      <c r="AO15" s="87">
        <f>AO137</f>
        <v/>
      </c>
      <c r="AP15" s="87">
        <f>IF(B15="","",AO229)</f>
        <v/>
      </c>
      <c r="AQ15" s="584" t="n"/>
      <c r="AR15" s="760" t="n"/>
      <c r="AS15" s="760" t="n"/>
      <c r="AT15" s="524" t="n"/>
      <c r="AU15" s="565" t="n"/>
      <c r="AV15" s="566" t="n"/>
      <c r="AW15" s="274">
        <f>IF(AQ15="","",VLOOKUP(AQ15,$BD$9:$BE$12,2,0))</f>
        <v/>
      </c>
      <c r="AX15" s="56" t="inlineStr">
        <is>
          <t>MARCH</t>
        </is>
      </c>
      <c r="AY15" s="523" t="n">
        <v>3</v>
      </c>
      <c r="AZ15" s="523">
        <f>$AY$3+1</f>
        <v/>
      </c>
      <c r="BA15" s="274">
        <f>IF(BB15=$AG$6,BC15,0)</f>
        <v/>
      </c>
      <c r="BB15" s="274">
        <f>Holidays!B8</f>
        <v/>
      </c>
      <c r="BC15" s="274">
        <f>Holidays!C8</f>
        <v/>
      </c>
      <c r="BD15" s="274">
        <f>IF(B15="","",AW15)</f>
        <v/>
      </c>
      <c r="BE15" s="565" t="n"/>
      <c r="BF15" s="565" t="n"/>
      <c r="BG15" s="565" t="n"/>
      <c r="BH15" s="565" t="n"/>
      <c r="BI15" s="565" t="n"/>
      <c r="BJ15" s="565" t="n"/>
      <c r="BK15" s="60" t="n"/>
      <c r="BL15" s="60" t="n"/>
      <c r="BM15" s="60" t="n"/>
      <c r="BN15" s="60" t="n"/>
      <c r="BO15" s="60" t="n"/>
      <c r="BP15" s="60" t="n"/>
      <c r="BQ15" s="60" t="n"/>
      <c r="BR15" s="60" t="n"/>
      <c r="BS15" s="60" t="n"/>
      <c r="BT15" s="60" t="n"/>
    </row>
    <row r="16" ht="21.95" customHeight="1" s="335" thickBot="1" thickTop="1">
      <c r="A16" s="644">
        <f>IF(B16="","",A15+1)</f>
        <v/>
      </c>
      <c r="B16" s="753">
        <f>IF(Names!B8="","",Names!B8)</f>
        <v/>
      </c>
      <c r="C16" s="754" t="n"/>
      <c r="D16" s="38" t="n"/>
      <c r="E16" s="39" t="n"/>
      <c r="F16" s="40" t="n"/>
      <c r="G16" s="40" t="n"/>
      <c r="H16" s="40" t="n"/>
      <c r="I16" s="41" t="n"/>
      <c r="J16" s="42" t="n"/>
      <c r="K16" s="88" t="n"/>
      <c r="L16" s="44" t="n"/>
      <c r="M16" s="45" t="n"/>
      <c r="N16" s="45" t="n"/>
      <c r="O16" s="45" t="n"/>
      <c r="P16" s="46" t="n"/>
      <c r="Q16" s="42" t="n"/>
      <c r="R16" s="88" t="n"/>
      <c r="S16" s="44" t="n"/>
      <c r="T16" s="45" t="n"/>
      <c r="U16" s="45" t="n"/>
      <c r="V16" s="45" t="n"/>
      <c r="W16" s="46" t="n"/>
      <c r="X16" s="42" t="n"/>
      <c r="Y16" s="89" t="n"/>
      <c r="Z16" s="44" t="n"/>
      <c r="AA16" s="45" t="n"/>
      <c r="AB16" s="45" t="n"/>
      <c r="AC16" s="45" t="n"/>
      <c r="AD16" s="46" t="n"/>
      <c r="AE16" s="90" t="n"/>
      <c r="AF16" s="91" t="n"/>
      <c r="AG16" s="44" t="n"/>
      <c r="AH16" s="45" t="n"/>
      <c r="AI16" s="45" t="n"/>
      <c r="AJ16" s="46" t="n"/>
      <c r="AK16" s="46" t="n"/>
      <c r="AL16" s="90" t="n"/>
      <c r="AM16" s="92" t="n"/>
      <c r="AN16" s="53" t="n"/>
      <c r="AO16" s="54">
        <f>AO138</f>
        <v/>
      </c>
      <c r="AP16" s="55">
        <f>IF(B16="","",AO230)</f>
        <v/>
      </c>
      <c r="AQ16" s="582" t="n"/>
      <c r="AR16" s="562" t="n"/>
      <c r="AS16" s="562" t="n"/>
      <c r="AT16" s="520" t="n"/>
      <c r="AU16" s="562" t="n"/>
      <c r="AV16" s="563" t="n"/>
      <c r="AW16" s="274">
        <f>IF(AQ16="","",VLOOKUP(AQ16,$BD$9:$BE$12,2,0))</f>
        <v/>
      </c>
      <c r="AX16" s="56" t="inlineStr">
        <is>
          <t>APRIL</t>
        </is>
      </c>
      <c r="AY16" s="523" t="n">
        <v>4</v>
      </c>
      <c r="AZ16" s="523">
        <f>$AY$3+1</f>
        <v/>
      </c>
      <c r="BA16" s="274">
        <f>IF(BB16=$AG$6,BC16,0)</f>
        <v/>
      </c>
      <c r="BB16" s="274">
        <f>Holidays!B9</f>
        <v/>
      </c>
      <c r="BC16" s="274">
        <f>Holidays!C9</f>
        <v/>
      </c>
      <c r="BD16" s="274">
        <f>IF(B16="","",AW16)</f>
        <v/>
      </c>
      <c r="BE16" s="761" t="inlineStr">
        <is>
          <t>2. REASONS/CAUSES FOR DROPPING OUT</t>
        </is>
      </c>
      <c r="BF16" s="762" t="n"/>
      <c r="BG16" s="762" t="n"/>
      <c r="BH16" s="762" t="n"/>
      <c r="BI16" s="762" t="n"/>
      <c r="BJ16" s="762" t="n"/>
      <c r="BK16" s="763" t="n"/>
      <c r="BL16" s="93" t="n"/>
      <c r="BM16" s="93" t="n"/>
      <c r="BN16" s="93" t="n"/>
      <c r="BO16" s="93" t="n"/>
      <c r="BP16" s="93" t="n"/>
      <c r="BQ16" s="93" t="n"/>
      <c r="BR16" s="93" t="n"/>
      <c r="BS16" s="93" t="n"/>
      <c r="BT16" s="60" t="n"/>
      <c r="BU16" s="274" t="n"/>
    </row>
    <row r="17" ht="21.95" customHeight="1" s="335">
      <c r="A17" s="535">
        <f>IF(B17="","",A16+1)</f>
        <v/>
      </c>
      <c r="B17" s="753">
        <f>IF(Names!B9="","",Names!B9)</f>
        <v/>
      </c>
      <c r="C17" s="754" t="n"/>
      <c r="D17" s="62" t="n"/>
      <c r="E17" s="63" t="n"/>
      <c r="F17" s="45" t="n"/>
      <c r="G17" s="45" t="n"/>
      <c r="H17" s="45" t="n"/>
      <c r="I17" s="46" t="n"/>
      <c r="J17" s="47" t="n"/>
      <c r="K17" s="43" t="n"/>
      <c r="L17" s="64" t="n"/>
      <c r="M17" s="65" t="n"/>
      <c r="N17" s="65" t="n"/>
      <c r="O17" s="65" t="n"/>
      <c r="P17" s="66" t="n"/>
      <c r="Q17" s="67" t="n"/>
      <c r="R17" s="68" t="n"/>
      <c r="S17" s="64" t="n"/>
      <c r="T17" s="65" t="n"/>
      <c r="U17" s="65" t="n"/>
      <c r="V17" s="65" t="n"/>
      <c r="W17" s="66" t="n"/>
      <c r="X17" s="67" t="n"/>
      <c r="Y17" s="69" t="n"/>
      <c r="Z17" s="64" t="n"/>
      <c r="AA17" s="65" t="n"/>
      <c r="AB17" s="65" t="n"/>
      <c r="AC17" s="65" t="n"/>
      <c r="AD17" s="66" t="n"/>
      <c r="AE17" s="70" t="n"/>
      <c r="AF17" s="71" t="n"/>
      <c r="AG17" s="64" t="n"/>
      <c r="AH17" s="65" t="n"/>
      <c r="AI17" s="65" t="n"/>
      <c r="AJ17" s="66" t="n"/>
      <c r="AK17" s="66" t="n"/>
      <c r="AL17" s="70" t="n"/>
      <c r="AM17" s="72" t="n"/>
      <c r="AN17" s="73" t="n"/>
      <c r="AO17" s="54">
        <f>AO139</f>
        <v/>
      </c>
      <c r="AP17" s="55">
        <f>IF(B17="","",AO231)</f>
        <v/>
      </c>
      <c r="AQ17" s="583" t="n"/>
      <c r="AR17" s="755" t="n"/>
      <c r="AS17" s="755" t="n"/>
      <c r="AT17" s="756" t="n"/>
      <c r="AU17" s="736" t="n"/>
      <c r="AV17" s="757" t="n"/>
      <c r="AW17" s="274">
        <f>IF(AQ17="","",VLOOKUP(AQ17,$BD$9:$BE$12,2,0))</f>
        <v/>
      </c>
      <c r="AX17" s="56" t="inlineStr">
        <is>
          <t>MAY</t>
        </is>
      </c>
      <c r="AY17" s="523" t="n">
        <v>5</v>
      </c>
      <c r="AZ17" s="523">
        <f>$AY$3+1</f>
        <v/>
      </c>
      <c r="BA17" s="274">
        <f>IF(BB17=$AG$6,BC17,0)</f>
        <v/>
      </c>
      <c r="BB17" s="274">
        <f>Holidays!B10</f>
        <v/>
      </c>
      <c r="BC17" s="274">
        <f>Holidays!C10</f>
        <v/>
      </c>
      <c r="BD17" s="274">
        <f>IF(B17="","",AW17)</f>
        <v/>
      </c>
      <c r="BE17" s="764" t="inlineStr">
        <is>
          <t>a. Domestic-Related Factors</t>
        </is>
      </c>
      <c r="BF17" s="765" t="n"/>
      <c r="BG17" s="94" t="inlineStr">
        <is>
          <t>a.1. Had to take care of siblings</t>
        </is>
      </c>
      <c r="BH17" s="95" t="n"/>
      <c r="BI17" s="96" t="n"/>
      <c r="BJ17" s="96" t="n"/>
      <c r="BK17" s="97" t="n"/>
      <c r="BL17" s="57" t="n"/>
      <c r="BM17" s="57" t="n"/>
      <c r="BN17" s="57" t="n"/>
      <c r="BO17" s="57" t="n"/>
      <c r="BP17" s="57" t="n"/>
      <c r="BQ17" s="274" t="n"/>
      <c r="BR17" s="274" t="n"/>
      <c r="BS17" s="98" t="n"/>
      <c r="BT17" s="60" t="n"/>
      <c r="BU17" s="274" t="n"/>
    </row>
    <row r="18" ht="21.95" customHeight="1" s="335" thickBot="1">
      <c r="A18" s="536">
        <f>IF(B18="","",A17+1)</f>
        <v/>
      </c>
      <c r="B18" s="758">
        <f>IF(Names!B10="","",Names!B10)</f>
        <v/>
      </c>
      <c r="C18" s="759" t="n"/>
      <c r="D18" s="99" t="n"/>
      <c r="E18" s="76" t="n"/>
      <c r="F18" s="77" t="n"/>
      <c r="G18" s="77" t="n"/>
      <c r="H18" s="77" t="n"/>
      <c r="I18" s="78" t="n"/>
      <c r="J18" s="100" t="n"/>
      <c r="K18" s="101" t="n"/>
      <c r="L18" s="81" t="n"/>
      <c r="M18" s="77" t="n"/>
      <c r="N18" s="77" t="n"/>
      <c r="O18" s="77" t="n"/>
      <c r="P18" s="78" t="n"/>
      <c r="Q18" s="79" t="n"/>
      <c r="R18" s="80" t="n"/>
      <c r="S18" s="81" t="n"/>
      <c r="T18" s="77" t="n"/>
      <c r="U18" s="77" t="n"/>
      <c r="V18" s="77" t="n"/>
      <c r="W18" s="78" t="n"/>
      <c r="X18" s="79" t="n"/>
      <c r="Y18" s="82" t="n"/>
      <c r="Z18" s="81" t="n"/>
      <c r="AA18" s="77" t="n"/>
      <c r="AB18" s="77" t="n"/>
      <c r="AC18" s="77" t="n"/>
      <c r="AD18" s="78" t="n"/>
      <c r="AE18" s="83" t="n"/>
      <c r="AF18" s="84" t="n"/>
      <c r="AG18" s="81" t="n"/>
      <c r="AH18" s="77" t="n"/>
      <c r="AI18" s="77" t="n"/>
      <c r="AJ18" s="78" t="n"/>
      <c r="AK18" s="78" t="n"/>
      <c r="AL18" s="83" t="n"/>
      <c r="AM18" s="85" t="n"/>
      <c r="AN18" s="86" t="n"/>
      <c r="AO18" s="87">
        <f>AO140</f>
        <v/>
      </c>
      <c r="AP18" s="87">
        <f>IF(B18="","",AO232)</f>
        <v/>
      </c>
      <c r="AQ18" s="584" t="n"/>
      <c r="AR18" s="760" t="n"/>
      <c r="AS18" s="760" t="n"/>
      <c r="AT18" s="524" t="n"/>
      <c r="AU18" s="565" t="n"/>
      <c r="AV18" s="566" t="n"/>
      <c r="AW18" s="274">
        <f>IF(AQ18="","",VLOOKUP(AQ18,$BD$9:$BE$12,2,0))</f>
        <v/>
      </c>
      <c r="AX18" s="56" t="inlineStr">
        <is>
          <t>JUNE</t>
        </is>
      </c>
      <c r="AY18" s="523" t="n">
        <v>6</v>
      </c>
      <c r="AZ18" s="523">
        <f>$AY$3</f>
        <v/>
      </c>
      <c r="BA18" s="274">
        <f>IF(BB18=$AG$6,BC18,0)</f>
        <v/>
      </c>
      <c r="BB18" s="274">
        <f>Holidays!B11</f>
        <v/>
      </c>
      <c r="BC18" s="274">
        <f>Holidays!C11</f>
        <v/>
      </c>
      <c r="BD18" s="274">
        <f>IF(B18="","",AW18)</f>
        <v/>
      </c>
      <c r="BE18" s="766" t="n"/>
      <c r="BF18" s="767" t="n"/>
      <c r="BG18" s="102" t="inlineStr">
        <is>
          <t>a.2. Early marriage/pregnancy</t>
        </is>
      </c>
      <c r="BH18" s="275" t="n"/>
      <c r="BI18" s="104" t="n"/>
      <c r="BJ18" s="105" t="n"/>
      <c r="BK18" s="106" t="n"/>
      <c r="BL18" s="57" t="n"/>
      <c r="BM18" s="57" t="n"/>
      <c r="BN18" s="57" t="n"/>
      <c r="BO18" s="57" t="n"/>
      <c r="BP18" s="57" t="n"/>
      <c r="BQ18" s="274" t="n"/>
      <c r="BR18" s="274" t="n"/>
      <c r="BS18" s="98" t="n"/>
      <c r="BT18" s="60" t="n"/>
      <c r="BU18" s="274" t="n"/>
    </row>
    <row r="19" ht="21.95" customHeight="1" s="335">
      <c r="A19" s="644">
        <f>IF(B19="","",A18+1)</f>
        <v/>
      </c>
      <c r="B19" s="753">
        <f>IF(Names!B11="","",Names!B11)</f>
        <v/>
      </c>
      <c r="C19" s="754" t="n"/>
      <c r="D19" s="62" t="n"/>
      <c r="E19" s="39" t="n"/>
      <c r="F19" s="40" t="n"/>
      <c r="G19" s="40" t="n"/>
      <c r="H19" s="40" t="n"/>
      <c r="I19" s="41" t="n"/>
      <c r="J19" s="47" t="n"/>
      <c r="K19" s="43" t="n"/>
      <c r="L19" s="44" t="n"/>
      <c r="M19" s="45" t="n"/>
      <c r="N19" s="45" t="n"/>
      <c r="O19" s="45" t="n"/>
      <c r="P19" s="46" t="n"/>
      <c r="Q19" s="47" t="n"/>
      <c r="R19" s="43" t="n"/>
      <c r="S19" s="44" t="n"/>
      <c r="T19" s="45" t="n"/>
      <c r="U19" s="45" t="n"/>
      <c r="V19" s="45" t="n"/>
      <c r="W19" s="46" t="n"/>
      <c r="X19" s="47" t="n"/>
      <c r="Y19" s="48" t="n"/>
      <c r="Z19" s="44" t="n"/>
      <c r="AA19" s="45" t="n"/>
      <c r="AB19" s="45" t="n"/>
      <c r="AC19" s="45" t="n"/>
      <c r="AD19" s="46" t="n"/>
      <c r="AE19" s="50" t="n"/>
      <c r="AF19" s="51" t="n"/>
      <c r="AG19" s="44" t="n"/>
      <c r="AH19" s="45" t="n"/>
      <c r="AI19" s="45" t="n"/>
      <c r="AJ19" s="46" t="n"/>
      <c r="AK19" s="46" t="n"/>
      <c r="AL19" s="50" t="n"/>
      <c r="AM19" s="52" t="n"/>
      <c r="AN19" s="53" t="n"/>
      <c r="AO19" s="54">
        <f>AO141</f>
        <v/>
      </c>
      <c r="AP19" s="55">
        <f>IF(B19="","",AO233)</f>
        <v/>
      </c>
      <c r="AQ19" s="582" t="n"/>
      <c r="AR19" s="562" t="n"/>
      <c r="AS19" s="562" t="n"/>
      <c r="AT19" s="520" t="n"/>
      <c r="AU19" s="562" t="n"/>
      <c r="AV19" s="563" t="n"/>
      <c r="AW19" s="274">
        <f>IF(AQ19="","",VLOOKUP(AQ19,$BD$9:$BE$12,2,0))</f>
        <v/>
      </c>
      <c r="AX19" s="56" t="inlineStr">
        <is>
          <t>JULY</t>
        </is>
      </c>
      <c r="AY19" s="523" t="n">
        <v>7</v>
      </c>
      <c r="AZ19" s="523">
        <f>$AY$3</f>
        <v/>
      </c>
      <c r="BA19" s="274">
        <f>IF(BB19=$AG$6,BC19,0)</f>
        <v/>
      </c>
      <c r="BB19" s="274">
        <f>Holidays!B12</f>
        <v/>
      </c>
      <c r="BC19" s="274">
        <f>Holidays!C12</f>
        <v/>
      </c>
      <c r="BD19" s="274">
        <f>IF(B19="","",AW19)</f>
        <v/>
      </c>
      <c r="BE19" s="766" t="n"/>
      <c r="BF19" s="767" t="n"/>
      <c r="BG19" s="102" t="inlineStr">
        <is>
          <t>a.3. Parents' attitude toward schooling</t>
        </is>
      </c>
      <c r="BH19" s="275" t="n"/>
      <c r="BI19" s="104" t="n"/>
      <c r="BJ19" s="275" t="n"/>
      <c r="BK19" s="107" t="n"/>
      <c r="BL19" s="274" t="n"/>
      <c r="BM19" s="274" t="n"/>
      <c r="BN19" s="57" t="n"/>
      <c r="BO19" s="57" t="n"/>
      <c r="BP19" s="57" t="n"/>
      <c r="BQ19" s="274" t="n"/>
      <c r="BR19" s="274" t="n"/>
      <c r="BS19" s="98" t="n"/>
      <c r="BT19" s="60" t="n"/>
      <c r="BU19" s="274" t="n"/>
    </row>
    <row r="20" ht="21.95" customHeight="1" s="335" thickBot="1">
      <c r="A20" s="535">
        <f>IF(B20="","",A19+1)</f>
        <v/>
      </c>
      <c r="B20" s="753">
        <f>IF(Names!B12="","",Names!B12)</f>
        <v/>
      </c>
      <c r="C20" s="754" t="n"/>
      <c r="D20" s="62" t="n"/>
      <c r="E20" s="63" t="n"/>
      <c r="F20" s="45" t="n"/>
      <c r="G20" s="45" t="n"/>
      <c r="H20" s="45" t="n"/>
      <c r="I20" s="46" t="n"/>
      <c r="J20" s="47" t="n"/>
      <c r="K20" s="43" t="n"/>
      <c r="L20" s="64" t="n"/>
      <c r="M20" s="65" t="n"/>
      <c r="N20" s="65" t="n"/>
      <c r="O20" s="65" t="n"/>
      <c r="P20" s="66" t="n"/>
      <c r="Q20" s="67" t="n"/>
      <c r="R20" s="68" t="n"/>
      <c r="S20" s="64" t="n"/>
      <c r="T20" s="65" t="n"/>
      <c r="U20" s="65" t="n"/>
      <c r="V20" s="65" t="n"/>
      <c r="W20" s="66" t="n"/>
      <c r="X20" s="67" t="n"/>
      <c r="Y20" s="69" t="n"/>
      <c r="Z20" s="64" t="n"/>
      <c r="AA20" s="65" t="n"/>
      <c r="AB20" s="65" t="n"/>
      <c r="AC20" s="65" t="n"/>
      <c r="AD20" s="66" t="n"/>
      <c r="AE20" s="70" t="n"/>
      <c r="AF20" s="71" t="n"/>
      <c r="AG20" s="64" t="n"/>
      <c r="AH20" s="65" t="n"/>
      <c r="AI20" s="65" t="n"/>
      <c r="AJ20" s="66" t="n"/>
      <c r="AK20" s="66" t="n"/>
      <c r="AL20" s="70" t="n"/>
      <c r="AM20" s="72" t="n"/>
      <c r="AN20" s="73" t="n"/>
      <c r="AO20" s="54">
        <f>AO142</f>
        <v/>
      </c>
      <c r="AP20" s="55">
        <f>IF(B20="","",AO234)</f>
        <v/>
      </c>
      <c r="AQ20" s="583" t="n"/>
      <c r="AR20" s="755" t="n"/>
      <c r="AS20" s="755" t="n"/>
      <c r="AT20" s="756" t="n"/>
      <c r="AU20" s="736" t="n"/>
      <c r="AV20" s="757" t="n"/>
      <c r="AW20" s="274">
        <f>IF(AQ20="","",VLOOKUP(AQ20,$BD$9:$BE$12,2,0))</f>
        <v/>
      </c>
      <c r="AX20" s="56" t="inlineStr">
        <is>
          <t>AUGUST</t>
        </is>
      </c>
      <c r="AY20" s="523" t="n">
        <v>8</v>
      </c>
      <c r="AZ20" s="523">
        <f>$AY$3</f>
        <v/>
      </c>
      <c r="BA20" s="274">
        <f>IF(BB20=$AG$6,BC20,0)</f>
        <v/>
      </c>
      <c r="BB20" s="274">
        <f>Holidays!B13</f>
        <v/>
      </c>
      <c r="BC20" s="274">
        <f>Holidays!C13</f>
        <v/>
      </c>
      <c r="BD20" s="274">
        <f>IF(B20="","",AW20)</f>
        <v/>
      </c>
      <c r="BE20" s="768" t="n"/>
      <c r="BF20" s="769" t="n"/>
      <c r="BG20" s="108" t="inlineStr">
        <is>
          <t>a.4. Family problems</t>
        </is>
      </c>
      <c r="BH20" s="109" t="n"/>
      <c r="BI20" s="110" t="n"/>
      <c r="BJ20" s="109" t="n"/>
      <c r="BK20" s="111" t="n"/>
      <c r="BL20" s="274" t="n"/>
      <c r="BM20" s="274" t="n"/>
      <c r="BN20" s="274" t="n"/>
      <c r="BO20" s="274" t="n"/>
      <c r="BP20" s="274" t="n"/>
      <c r="BQ20" s="274" t="n"/>
      <c r="BR20" s="274" t="n"/>
      <c r="BS20" s="98" t="n"/>
      <c r="BT20" s="60" t="n"/>
      <c r="BU20" s="274" t="n"/>
    </row>
    <row r="21" ht="21.95" customHeight="1" s="335" thickBot="1">
      <c r="A21" s="112">
        <f>IF(B21="","",A20+1)</f>
        <v/>
      </c>
      <c r="B21" s="770">
        <f>IF(Names!B13="","",Names!B13)</f>
        <v/>
      </c>
      <c r="C21" s="566" t="n"/>
      <c r="D21" s="75" t="n"/>
      <c r="E21" s="76" t="n"/>
      <c r="F21" s="77" t="n"/>
      <c r="G21" s="77" t="n"/>
      <c r="H21" s="77" t="n"/>
      <c r="I21" s="78" t="n"/>
      <c r="J21" s="79" t="n"/>
      <c r="K21" s="80" t="n"/>
      <c r="L21" s="81" t="n"/>
      <c r="M21" s="77" t="n"/>
      <c r="N21" s="77" t="n"/>
      <c r="O21" s="77" t="n"/>
      <c r="P21" s="78" t="n"/>
      <c r="Q21" s="79" t="n"/>
      <c r="R21" s="80" t="n"/>
      <c r="S21" s="81" t="n"/>
      <c r="T21" s="77" t="n"/>
      <c r="U21" s="77" t="n"/>
      <c r="V21" s="77" t="n"/>
      <c r="W21" s="78" t="n"/>
      <c r="X21" s="79" t="n"/>
      <c r="Y21" s="82" t="n"/>
      <c r="Z21" s="81" t="n"/>
      <c r="AA21" s="77" t="n"/>
      <c r="AB21" s="77" t="n"/>
      <c r="AC21" s="77" t="n"/>
      <c r="AD21" s="78" t="n"/>
      <c r="AE21" s="83" t="n"/>
      <c r="AF21" s="84" t="n"/>
      <c r="AG21" s="81" t="n"/>
      <c r="AH21" s="77" t="n"/>
      <c r="AI21" s="77" t="n"/>
      <c r="AJ21" s="78" t="n"/>
      <c r="AK21" s="78" t="n"/>
      <c r="AL21" s="83" t="n"/>
      <c r="AM21" s="85" t="n"/>
      <c r="AN21" s="86" t="n"/>
      <c r="AO21" s="87">
        <f>AO143</f>
        <v/>
      </c>
      <c r="AP21" s="87">
        <f>IF(B21="","",AO235)</f>
        <v/>
      </c>
      <c r="AQ21" s="584" t="n"/>
      <c r="AR21" s="760" t="n"/>
      <c r="AS21" s="760" t="n"/>
      <c r="AT21" s="524" t="n"/>
      <c r="AU21" s="565" t="n"/>
      <c r="AV21" s="566" t="n"/>
      <c r="AW21" s="274">
        <f>IF(AQ21="","",VLOOKUP(AQ21,$BD$9:$BE$12,2,0))</f>
        <v/>
      </c>
      <c r="AX21" s="56" t="inlineStr">
        <is>
          <t>SEPTEMBER</t>
        </is>
      </c>
      <c r="AY21" s="523" t="n">
        <v>9</v>
      </c>
      <c r="AZ21" s="523">
        <f>$AY$3</f>
        <v/>
      </c>
      <c r="BA21" s="274">
        <f>IF(BB21=$AG$6,BC21,0)</f>
        <v/>
      </c>
      <c r="BB21" s="274">
        <f>Holidays!B14</f>
        <v/>
      </c>
      <c r="BC21" s="274">
        <f>Holidays!C14</f>
        <v/>
      </c>
      <c r="BD21" s="274">
        <f>IF(B21="","",AW21)</f>
        <v/>
      </c>
      <c r="BE21" s="771" t="inlineStr">
        <is>
          <t>b. Individual-Related Factors</t>
        </is>
      </c>
      <c r="BF21" s="765" t="n"/>
      <c r="BG21" s="113" t="inlineStr">
        <is>
          <t>b.1. Illness</t>
        </is>
      </c>
      <c r="BH21" s="114" t="n"/>
      <c r="BI21" s="115" t="n"/>
      <c r="BJ21" s="114" t="n"/>
      <c r="BK21" s="116" t="n"/>
      <c r="BL21" s="274" t="n"/>
      <c r="BM21" s="274" t="n"/>
      <c r="BN21" s="274" t="n"/>
      <c r="BO21" s="274" t="n"/>
      <c r="BP21" s="274" t="n"/>
      <c r="BQ21" s="274" t="n"/>
      <c r="BR21" s="274" t="n"/>
      <c r="BS21" s="98" t="n"/>
      <c r="BT21" s="60" t="n"/>
      <c r="BU21" s="274" t="n"/>
    </row>
    <row r="22" ht="21.95" customHeight="1" s="335">
      <c r="A22" s="627">
        <f>IF(B22="","",A21+1)</f>
        <v/>
      </c>
      <c r="B22" s="772">
        <f>IF(Names!B14="","",Names!B14)</f>
        <v/>
      </c>
      <c r="C22" s="773" t="n"/>
      <c r="D22" s="62" t="n"/>
      <c r="E22" s="39" t="n"/>
      <c r="F22" s="40" t="n"/>
      <c r="G22" s="40" t="n"/>
      <c r="H22" s="40" t="n"/>
      <c r="I22" s="41" t="n"/>
      <c r="J22" s="47" t="n"/>
      <c r="K22" s="43" t="n"/>
      <c r="L22" s="44" t="n"/>
      <c r="M22" s="45" t="n"/>
      <c r="N22" s="45" t="n"/>
      <c r="O22" s="45" t="n"/>
      <c r="P22" s="46" t="n"/>
      <c r="Q22" s="47" t="n"/>
      <c r="R22" s="43" t="n"/>
      <c r="S22" s="44" t="n"/>
      <c r="T22" s="45" t="n"/>
      <c r="U22" s="45" t="n"/>
      <c r="V22" s="45" t="n"/>
      <c r="W22" s="46" t="n"/>
      <c r="X22" s="47" t="n"/>
      <c r="Y22" s="48" t="n"/>
      <c r="Z22" s="44" t="n"/>
      <c r="AA22" s="45" t="n"/>
      <c r="AB22" s="45" t="n"/>
      <c r="AC22" s="45" t="n"/>
      <c r="AD22" s="46" t="n"/>
      <c r="AE22" s="50" t="n"/>
      <c r="AF22" s="51" t="n"/>
      <c r="AG22" s="44" t="n"/>
      <c r="AH22" s="45" t="n"/>
      <c r="AI22" s="45" t="n"/>
      <c r="AJ22" s="46" t="n"/>
      <c r="AK22" s="46" t="n"/>
      <c r="AL22" s="50" t="n"/>
      <c r="AM22" s="52" t="n"/>
      <c r="AN22" s="53" t="n"/>
      <c r="AO22" s="54">
        <f>AO144</f>
        <v/>
      </c>
      <c r="AP22" s="55">
        <f>IF(B22="","",AO236)</f>
        <v/>
      </c>
      <c r="AQ22" s="582" t="n"/>
      <c r="AR22" s="562" t="n"/>
      <c r="AS22" s="562" t="n"/>
      <c r="AT22" s="520" t="n"/>
      <c r="AU22" s="562" t="n"/>
      <c r="AV22" s="563" t="n"/>
      <c r="AW22" s="274">
        <f>IF(AQ22="","",VLOOKUP(AQ22,$BD$9:$BE$12,2,0))</f>
        <v/>
      </c>
      <c r="AX22" s="56" t="inlineStr">
        <is>
          <t>OCTOBER</t>
        </is>
      </c>
      <c r="AY22" s="523" t="n">
        <v>10</v>
      </c>
      <c r="AZ22" s="523">
        <f>$AY$3</f>
        <v/>
      </c>
      <c r="BA22" s="274">
        <f>IF(BB22=$AG$6,BC22,0)</f>
        <v/>
      </c>
      <c r="BB22" s="274">
        <f>Holidays!B15</f>
        <v/>
      </c>
      <c r="BC22" s="274">
        <f>Holidays!C15</f>
        <v/>
      </c>
      <c r="BD22" s="274">
        <f>IF(B22="","",AW22)</f>
        <v/>
      </c>
      <c r="BE22" s="766" t="n"/>
      <c r="BF22" s="767" t="n"/>
      <c r="BG22" s="118" t="inlineStr">
        <is>
          <t>b.2. Overage</t>
        </is>
      </c>
      <c r="BH22" s="119" t="n"/>
      <c r="BI22" s="120" t="n"/>
      <c r="BJ22" s="119" t="n"/>
      <c r="BK22" s="121" t="n"/>
      <c r="BL22" s="274" t="n"/>
      <c r="BM22" s="274" t="n"/>
      <c r="BN22" s="274" t="n"/>
      <c r="BO22" s="274" t="n"/>
      <c r="BP22" s="274" t="n"/>
      <c r="BQ22" s="274" t="n"/>
      <c r="BR22" s="274" t="n"/>
      <c r="BS22" s="98" t="n"/>
      <c r="BT22" s="60" t="n"/>
      <c r="BU22" s="274" t="n"/>
    </row>
    <row r="23" ht="21.95" customHeight="1" s="335">
      <c r="A23" s="535">
        <f>IF(B23="","",A22+1)</f>
        <v/>
      </c>
      <c r="B23" s="753">
        <f>IF(Names!B15="","",Names!B15)</f>
        <v/>
      </c>
      <c r="C23" s="754" t="n"/>
      <c r="D23" s="62" t="n"/>
      <c r="E23" s="63" t="n"/>
      <c r="F23" s="45" t="n"/>
      <c r="G23" s="45" t="n"/>
      <c r="H23" s="45" t="n"/>
      <c r="I23" s="46" t="n"/>
      <c r="J23" s="47" t="n"/>
      <c r="K23" s="43" t="n"/>
      <c r="L23" s="64" t="n"/>
      <c r="M23" s="65" t="n"/>
      <c r="N23" s="65" t="n"/>
      <c r="O23" s="65" t="n"/>
      <c r="P23" s="66" t="n"/>
      <c r="Q23" s="67" t="n"/>
      <c r="R23" s="68" t="n"/>
      <c r="S23" s="64" t="n"/>
      <c r="T23" s="65" t="n"/>
      <c r="U23" s="65" t="n"/>
      <c r="V23" s="65" t="n"/>
      <c r="W23" s="66" t="n"/>
      <c r="X23" s="67" t="n"/>
      <c r="Y23" s="69" t="n"/>
      <c r="Z23" s="64" t="n"/>
      <c r="AA23" s="65" t="n"/>
      <c r="AB23" s="65" t="n"/>
      <c r="AC23" s="65" t="n"/>
      <c r="AD23" s="66" t="n"/>
      <c r="AE23" s="70" t="n"/>
      <c r="AF23" s="71" t="n"/>
      <c r="AG23" s="64" t="n"/>
      <c r="AH23" s="65" t="n"/>
      <c r="AI23" s="65" t="n"/>
      <c r="AJ23" s="66" t="n"/>
      <c r="AK23" s="66" t="n"/>
      <c r="AL23" s="70" t="n"/>
      <c r="AM23" s="72" t="n"/>
      <c r="AN23" s="73" t="n"/>
      <c r="AO23" s="54">
        <f>AO145</f>
        <v/>
      </c>
      <c r="AP23" s="55">
        <f>IF(B23="","",AO237)</f>
        <v/>
      </c>
      <c r="AQ23" s="583" t="n"/>
      <c r="AR23" s="755" t="n"/>
      <c r="AS23" s="755" t="n"/>
      <c r="AT23" s="756" t="n"/>
      <c r="AU23" s="736" t="n"/>
      <c r="AV23" s="757" t="n"/>
      <c r="AW23" s="274">
        <f>IF(AQ23="","",VLOOKUP(AQ23,$BD$9:$BE$12,2,0))</f>
        <v/>
      </c>
      <c r="AX23" s="56" t="inlineStr">
        <is>
          <t>NOVEMBER</t>
        </is>
      </c>
      <c r="AY23" s="523" t="n">
        <v>11</v>
      </c>
      <c r="AZ23" s="523">
        <f>$AY$3</f>
        <v/>
      </c>
      <c r="BA23" s="274">
        <f>IF(BB23=$AG$6,BC23,0)</f>
        <v/>
      </c>
      <c r="BB23" s="274">
        <f>Holidays!B16</f>
        <v/>
      </c>
      <c r="BC23" s="274">
        <f>Holidays!C16</f>
        <v/>
      </c>
      <c r="BD23" s="274">
        <f>IF(B23="","",AW23)</f>
        <v/>
      </c>
      <c r="BE23" s="766" t="n"/>
      <c r="BF23" s="767" t="n"/>
      <c r="BG23" s="118" t="inlineStr">
        <is>
          <t>b.3. Death</t>
        </is>
      </c>
      <c r="BH23" s="119" t="n"/>
      <c r="BI23" s="122" t="n"/>
      <c r="BJ23" s="119" t="n"/>
      <c r="BK23" s="121" t="n"/>
      <c r="BL23" s="274" t="n"/>
      <c r="BM23" s="274" t="n"/>
      <c r="BN23" s="274" t="n"/>
      <c r="BO23" s="274" t="n"/>
      <c r="BP23" s="274" t="n"/>
      <c r="BQ23" s="274" t="n"/>
      <c r="BR23" s="274" t="n"/>
      <c r="BS23" s="57" t="n"/>
      <c r="BT23" s="60" t="n"/>
      <c r="BU23" s="274" t="n"/>
    </row>
    <row r="24" ht="21.95" customHeight="1" s="335" thickBot="1">
      <c r="A24" s="536">
        <f>IF(B24="","",A23+1)</f>
        <v/>
      </c>
      <c r="B24" s="774">
        <f>IF(Names!B16="","",Names!B16)</f>
        <v/>
      </c>
      <c r="C24" s="569" t="n"/>
      <c r="D24" s="123" t="n"/>
      <c r="E24" s="76" t="n"/>
      <c r="F24" s="77" t="n"/>
      <c r="G24" s="77" t="n"/>
      <c r="H24" s="77" t="n"/>
      <c r="I24" s="78" t="n"/>
      <c r="J24" s="124" t="n"/>
      <c r="K24" s="125" t="n"/>
      <c r="L24" s="81" t="n"/>
      <c r="M24" s="77" t="n"/>
      <c r="N24" s="77" t="n"/>
      <c r="O24" s="77" t="n"/>
      <c r="P24" s="78" t="n"/>
      <c r="Q24" s="126" t="n"/>
      <c r="R24" s="127" t="n"/>
      <c r="S24" s="81" t="n"/>
      <c r="T24" s="77" t="n"/>
      <c r="U24" s="77" t="n"/>
      <c r="V24" s="77" t="n"/>
      <c r="W24" s="78" t="n"/>
      <c r="X24" s="126" t="n"/>
      <c r="Y24" s="128" t="n"/>
      <c r="Z24" s="81" t="n"/>
      <c r="AA24" s="77" t="n"/>
      <c r="AB24" s="77" t="n"/>
      <c r="AC24" s="77" t="n"/>
      <c r="AD24" s="78" t="n"/>
      <c r="AE24" s="129" t="n"/>
      <c r="AF24" s="130" t="n"/>
      <c r="AG24" s="81" t="n"/>
      <c r="AH24" s="77" t="n"/>
      <c r="AI24" s="77" t="n"/>
      <c r="AJ24" s="78" t="n"/>
      <c r="AK24" s="78" t="n"/>
      <c r="AL24" s="129" t="n"/>
      <c r="AM24" s="131" t="n"/>
      <c r="AN24" s="86" t="n"/>
      <c r="AO24" s="87">
        <f>AO146</f>
        <v/>
      </c>
      <c r="AP24" s="87">
        <f>IF(B24="","",AO238)</f>
        <v/>
      </c>
      <c r="AQ24" s="584" t="n"/>
      <c r="AR24" s="760" t="n"/>
      <c r="AS24" s="760" t="n"/>
      <c r="AT24" s="524" t="n"/>
      <c r="AU24" s="565" t="n"/>
      <c r="AV24" s="566" t="n"/>
      <c r="AW24" s="274">
        <f>IF(AQ24="","",VLOOKUP(AQ24,$BD$9:$BE$12,2,0))</f>
        <v/>
      </c>
      <c r="AX24" s="56" t="inlineStr">
        <is>
          <t>DECEMBER</t>
        </is>
      </c>
      <c r="AY24" s="523" t="n">
        <v>12</v>
      </c>
      <c r="AZ24" s="523">
        <f>$AY$3</f>
        <v/>
      </c>
      <c r="BA24" s="274">
        <f>IF(BB24=$AG$6,BC24,0)</f>
        <v/>
      </c>
      <c r="BB24" s="274">
        <f>Holidays!B17</f>
        <v/>
      </c>
      <c r="BC24" s="274">
        <f>Holidays!C17</f>
        <v/>
      </c>
      <c r="BD24" s="274">
        <f>IF(B24="","",AW24)</f>
        <v/>
      </c>
      <c r="BE24" s="766" t="n"/>
      <c r="BF24" s="767" t="n"/>
      <c r="BG24" s="118" t="inlineStr">
        <is>
          <t>b.4. Drug Abuse</t>
        </is>
      </c>
      <c r="BH24" s="119" t="n"/>
      <c r="BI24" s="122" t="n"/>
      <c r="BJ24" s="119" t="n"/>
      <c r="BK24" s="121" t="n"/>
      <c r="BL24" s="274" t="n"/>
      <c r="BM24" s="274" t="n"/>
      <c r="BN24" s="274" t="n"/>
      <c r="BO24" s="274" t="n"/>
      <c r="BP24" s="274" t="n"/>
      <c r="BQ24" s="274" t="n"/>
      <c r="BR24" s="274" t="n"/>
      <c r="BS24" s="98" t="n"/>
      <c r="BT24" s="60" t="n"/>
      <c r="BU24" s="274" t="n"/>
    </row>
    <row r="25" ht="21.95" customHeight="1" s="335">
      <c r="A25" s="644">
        <f>IF(B25="","",A24+1)</f>
        <v/>
      </c>
      <c r="B25" s="753">
        <f>IF(Names!B17="","",Names!B17)</f>
        <v/>
      </c>
      <c r="C25" s="754" t="n"/>
      <c r="D25" s="38" t="n"/>
      <c r="E25" s="39" t="n"/>
      <c r="F25" s="40" t="n"/>
      <c r="G25" s="40" t="n"/>
      <c r="H25" s="40" t="n"/>
      <c r="I25" s="41" t="n"/>
      <c r="J25" s="42" t="n"/>
      <c r="K25" s="88" t="n"/>
      <c r="L25" s="44" t="n"/>
      <c r="M25" s="45" t="n"/>
      <c r="N25" s="45" t="n"/>
      <c r="O25" s="45" t="n"/>
      <c r="P25" s="46" t="n"/>
      <c r="Q25" s="42" t="n"/>
      <c r="R25" s="88" t="n"/>
      <c r="S25" s="44" t="n"/>
      <c r="T25" s="45" t="n"/>
      <c r="U25" s="45" t="n"/>
      <c r="V25" s="45" t="n"/>
      <c r="W25" s="46" t="n"/>
      <c r="X25" s="42" t="n"/>
      <c r="Y25" s="89" t="n"/>
      <c r="Z25" s="44" t="n"/>
      <c r="AA25" s="45" t="n"/>
      <c r="AB25" s="45" t="n"/>
      <c r="AC25" s="45" t="n"/>
      <c r="AD25" s="46" t="n"/>
      <c r="AE25" s="90" t="n"/>
      <c r="AF25" s="91" t="n"/>
      <c r="AG25" s="44" t="n"/>
      <c r="AH25" s="45" t="n"/>
      <c r="AI25" s="45" t="n"/>
      <c r="AJ25" s="46" t="n"/>
      <c r="AK25" s="46" t="n"/>
      <c r="AL25" s="90" t="n"/>
      <c r="AM25" s="92" t="n"/>
      <c r="AN25" s="53" t="n"/>
      <c r="AO25" s="54">
        <f>AO147</f>
        <v/>
      </c>
      <c r="AP25" s="55">
        <f>IF(B25="","",AO239)</f>
        <v/>
      </c>
      <c r="AQ25" s="582" t="n"/>
      <c r="AR25" s="562" t="n"/>
      <c r="AS25" s="562" t="n"/>
      <c r="AT25" s="520" t="n"/>
      <c r="AU25" s="562" t="n"/>
      <c r="AV25" s="563" t="n"/>
      <c r="AW25" s="274">
        <f>IF(AQ25="","",VLOOKUP(AQ25,$BD$9:$BE$12,2,0))</f>
        <v/>
      </c>
      <c r="AY25" s="523" t="n">
        <v>13</v>
      </c>
      <c r="AZ25" s="523" t="n"/>
      <c r="BA25" s="274">
        <f>IF(BB25=$AG$6,BC25,0)</f>
        <v/>
      </c>
      <c r="BB25" s="274">
        <f>Holidays!B18</f>
        <v/>
      </c>
      <c r="BC25" s="274">
        <f>Holidays!C18</f>
        <v/>
      </c>
      <c r="BD25" s="274">
        <f>IF(B25="","",AW25)</f>
        <v/>
      </c>
      <c r="BE25" s="766" t="n"/>
      <c r="BF25" s="767" t="n"/>
      <c r="BG25" s="118" t="inlineStr">
        <is>
          <t>b.5. Poor academic performance</t>
        </is>
      </c>
      <c r="BH25" s="119" t="n"/>
      <c r="BI25" s="122" t="n"/>
      <c r="BJ25" s="119" t="n"/>
      <c r="BK25" s="121" t="n"/>
      <c r="BL25" s="274" t="n"/>
      <c r="BM25" s="274" t="n"/>
      <c r="BN25" s="274" t="n"/>
      <c r="BO25" s="274" t="n"/>
      <c r="BP25" s="274" t="n"/>
      <c r="BQ25" s="274" t="n"/>
      <c r="BR25" s="274" t="n"/>
      <c r="BS25" s="98" t="n"/>
      <c r="BT25" s="60" t="n"/>
      <c r="BU25" s="274" t="n"/>
    </row>
    <row r="26" ht="21.95" customHeight="1" s="335">
      <c r="A26" s="535">
        <f>IF(B26="","",A25+1)</f>
        <v/>
      </c>
      <c r="B26" s="753">
        <f>IF(Names!B18="","",Names!B18)</f>
        <v/>
      </c>
      <c r="C26" s="754" t="n"/>
      <c r="D26" s="132" t="n"/>
      <c r="E26" s="63" t="n"/>
      <c r="F26" s="45" t="n"/>
      <c r="G26" s="45" t="n"/>
      <c r="H26" s="45" t="n"/>
      <c r="I26" s="46" t="n"/>
      <c r="J26" s="67" t="n"/>
      <c r="K26" s="68" t="n"/>
      <c r="L26" s="64" t="n"/>
      <c r="M26" s="65" t="n"/>
      <c r="N26" s="65" t="n"/>
      <c r="O26" s="65" t="n"/>
      <c r="P26" s="66" t="n"/>
      <c r="Q26" s="67" t="n"/>
      <c r="R26" s="68" t="n"/>
      <c r="S26" s="64" t="n"/>
      <c r="T26" s="65" t="n"/>
      <c r="U26" s="65" t="n"/>
      <c r="V26" s="65" t="n"/>
      <c r="W26" s="66" t="n"/>
      <c r="X26" s="67" t="n"/>
      <c r="Y26" s="69" t="n"/>
      <c r="Z26" s="64" t="n"/>
      <c r="AA26" s="65" t="n"/>
      <c r="AB26" s="65" t="n"/>
      <c r="AC26" s="65" t="n"/>
      <c r="AD26" s="66" t="n"/>
      <c r="AE26" s="70" t="n"/>
      <c r="AF26" s="71" t="n"/>
      <c r="AG26" s="64" t="n"/>
      <c r="AH26" s="65" t="n"/>
      <c r="AI26" s="65" t="n"/>
      <c r="AJ26" s="66" t="n"/>
      <c r="AK26" s="66" t="n"/>
      <c r="AL26" s="70" t="n"/>
      <c r="AM26" s="72" t="n"/>
      <c r="AN26" s="73" t="n"/>
      <c r="AO26" s="54">
        <f>AO148</f>
        <v/>
      </c>
      <c r="AP26" s="55">
        <f>IF(B26="","",AO240)</f>
        <v/>
      </c>
      <c r="AQ26" s="583" t="n"/>
      <c r="AR26" s="755" t="n"/>
      <c r="AS26" s="755" t="n"/>
      <c r="AT26" s="756" t="n"/>
      <c r="AU26" s="736" t="n"/>
      <c r="AV26" s="757" t="n"/>
      <c r="AW26" s="274">
        <f>IF(AQ26="","",VLOOKUP(AQ26,$BD$9:$BE$12,2,0))</f>
        <v/>
      </c>
      <c r="BA26" s="274">
        <f>IF(BB26=$AG$6,BC26,0)</f>
        <v/>
      </c>
      <c r="BB26" s="274">
        <f>Holidays!B19</f>
        <v/>
      </c>
      <c r="BC26" s="274">
        <f>Holidays!C19</f>
        <v/>
      </c>
      <c r="BD26" s="274">
        <f>IF(B26="","",AW26)</f>
        <v/>
      </c>
      <c r="BE26" s="766" t="n"/>
      <c r="BF26" s="767" t="n"/>
      <c r="BG26" s="118" t="inlineStr">
        <is>
          <t>b.6. Lack of interest/Distractions</t>
        </is>
      </c>
      <c r="BH26" s="119" t="n"/>
      <c r="BI26" s="122" t="n"/>
      <c r="BJ26" s="119" t="n"/>
      <c r="BK26" s="121" t="n"/>
      <c r="BL26" s="274" t="n"/>
      <c r="BM26" s="274" t="n"/>
      <c r="BN26" s="274" t="n"/>
      <c r="BO26" s="274" t="n"/>
      <c r="BP26" s="274" t="n"/>
      <c r="BQ26" s="274" t="n"/>
      <c r="BR26" s="274" t="n"/>
      <c r="BS26" s="98" t="n"/>
      <c r="BT26" s="60" t="n"/>
      <c r="BU26" s="274" t="n"/>
    </row>
    <row r="27" ht="21.95" customHeight="1" s="335" thickBot="1">
      <c r="A27" s="112">
        <f>IF(B27="","",A26+1)</f>
        <v/>
      </c>
      <c r="B27" s="770">
        <f>IF(Names!B19="","",Names!B19)</f>
        <v/>
      </c>
      <c r="C27" s="566" t="n"/>
      <c r="D27" s="75" t="n"/>
      <c r="E27" s="76" t="n"/>
      <c r="F27" s="77" t="n"/>
      <c r="G27" s="77" t="n"/>
      <c r="H27" s="77" t="n"/>
      <c r="I27" s="78" t="n"/>
      <c r="J27" s="79" t="n"/>
      <c r="K27" s="80" t="n"/>
      <c r="L27" s="81" t="n"/>
      <c r="M27" s="77" t="n"/>
      <c r="N27" s="77" t="n"/>
      <c r="O27" s="77" t="n"/>
      <c r="P27" s="78" t="n"/>
      <c r="Q27" s="79" t="n"/>
      <c r="R27" s="80" t="n"/>
      <c r="S27" s="81" t="n"/>
      <c r="T27" s="77" t="n"/>
      <c r="U27" s="77" t="n"/>
      <c r="V27" s="77" t="n"/>
      <c r="W27" s="78" t="n"/>
      <c r="X27" s="79" t="n"/>
      <c r="Y27" s="82" t="n"/>
      <c r="Z27" s="81" t="n"/>
      <c r="AA27" s="77" t="n"/>
      <c r="AB27" s="77" t="n"/>
      <c r="AC27" s="77" t="n"/>
      <c r="AD27" s="78" t="n"/>
      <c r="AE27" s="83" t="n"/>
      <c r="AF27" s="84" t="n"/>
      <c r="AG27" s="81" t="n"/>
      <c r="AH27" s="77" t="n"/>
      <c r="AI27" s="77" t="n"/>
      <c r="AJ27" s="78" t="n"/>
      <c r="AK27" s="78" t="n"/>
      <c r="AL27" s="83" t="n"/>
      <c r="AM27" s="85" t="n"/>
      <c r="AN27" s="86" t="n"/>
      <c r="AO27" s="87">
        <f>AO149</f>
        <v/>
      </c>
      <c r="AP27" s="87">
        <f>IF(B27="","",AO241)</f>
        <v/>
      </c>
      <c r="AQ27" s="584" t="n"/>
      <c r="AR27" s="760" t="n"/>
      <c r="AS27" s="760" t="n"/>
      <c r="AT27" s="524" t="n"/>
      <c r="AU27" s="565" t="n"/>
      <c r="AV27" s="566" t="n"/>
      <c r="AW27" s="274">
        <f>IF(AQ27="","",VLOOKUP(AQ27,$BD$9:$BE$12,2,0))</f>
        <v/>
      </c>
      <c r="BA27" s="274">
        <f>IF(BB27=$AG$6,BC27,0)</f>
        <v/>
      </c>
      <c r="BB27" s="274">
        <f>Holidays!B20</f>
        <v/>
      </c>
      <c r="BC27" s="274">
        <f>Holidays!C20</f>
        <v/>
      </c>
      <c r="BD27" s="274">
        <f>IF(B27="","",AW27)</f>
        <v/>
      </c>
      <c r="BE27" s="768" t="n"/>
      <c r="BF27" s="769" t="n"/>
      <c r="BG27" s="133" t="inlineStr">
        <is>
          <t>b.7. Hunger/Malnutrition</t>
        </is>
      </c>
      <c r="BH27" s="134" t="n"/>
      <c r="BI27" s="135" t="n"/>
      <c r="BJ27" s="134" t="n"/>
      <c r="BK27" s="136" t="n"/>
      <c r="BL27" s="274" t="n"/>
      <c r="BM27" s="274" t="n"/>
      <c r="BN27" s="274" t="n"/>
      <c r="BO27" s="274" t="n"/>
      <c r="BP27" s="274" t="n"/>
      <c r="BQ27" s="274" t="n"/>
      <c r="BR27" s="274" t="n"/>
      <c r="BS27" s="57" t="n"/>
      <c r="BT27" s="60" t="n"/>
      <c r="BU27" s="274" t="n"/>
    </row>
    <row r="28" ht="21.95" customHeight="1" s="335">
      <c r="A28" s="627">
        <f>IF(B28="","",A27+1)</f>
        <v/>
      </c>
      <c r="B28" s="772">
        <f>IF(Names!B20="","",Names!B20)</f>
        <v/>
      </c>
      <c r="C28" s="773" t="n"/>
      <c r="D28" s="123" t="n"/>
      <c r="E28" s="39" t="n"/>
      <c r="F28" s="40" t="n"/>
      <c r="G28" s="40" t="n"/>
      <c r="H28" s="40" t="n"/>
      <c r="I28" s="41" t="n"/>
      <c r="J28" s="124" t="n"/>
      <c r="K28" s="125" t="n"/>
      <c r="L28" s="44" t="n"/>
      <c r="M28" s="45" t="n"/>
      <c r="N28" s="45" t="n"/>
      <c r="O28" s="45" t="n"/>
      <c r="P28" s="46" t="n"/>
      <c r="Q28" s="124" t="n"/>
      <c r="R28" s="125" t="n"/>
      <c r="S28" s="44" t="n"/>
      <c r="T28" s="45" t="n"/>
      <c r="U28" s="45" t="n"/>
      <c r="V28" s="45" t="n"/>
      <c r="W28" s="46" t="n"/>
      <c r="X28" s="124" t="n"/>
      <c r="Y28" s="137" t="n"/>
      <c r="Z28" s="44" t="n"/>
      <c r="AA28" s="45" t="n"/>
      <c r="AB28" s="45" t="n"/>
      <c r="AC28" s="45" t="n"/>
      <c r="AD28" s="46" t="n"/>
      <c r="AE28" s="138" t="n"/>
      <c r="AF28" s="139" t="n"/>
      <c r="AG28" s="44" t="n"/>
      <c r="AH28" s="45" t="n"/>
      <c r="AI28" s="45" t="n"/>
      <c r="AJ28" s="46" t="n"/>
      <c r="AK28" s="46" t="n"/>
      <c r="AL28" s="138" t="n"/>
      <c r="AM28" s="140" t="n"/>
      <c r="AN28" s="53" t="n"/>
      <c r="AO28" s="54">
        <f>AO150</f>
        <v/>
      </c>
      <c r="AP28" s="55">
        <f>IF(B28="","",AO242)</f>
        <v/>
      </c>
      <c r="AQ28" s="582" t="n"/>
      <c r="AR28" s="562" t="n"/>
      <c r="AS28" s="562" t="n"/>
      <c r="AT28" s="520" t="n"/>
      <c r="AU28" s="562" t="n"/>
      <c r="AV28" s="563" t="n"/>
      <c r="AW28" s="274">
        <f>IF(AQ28="","",VLOOKUP(AQ28,$BD$9:$BE$12,2,0))</f>
        <v/>
      </c>
      <c r="BA28" s="274">
        <f>IF(BB28=$AG$6,BC28,0)</f>
        <v/>
      </c>
      <c r="BB28" s="274">
        <f>Holidays!B21</f>
        <v/>
      </c>
      <c r="BC28" s="274">
        <f>Holidays!C21</f>
        <v/>
      </c>
      <c r="BD28" s="274">
        <f>IF(B28="","",AW28)</f>
        <v/>
      </c>
      <c r="BE28" s="775" t="inlineStr">
        <is>
          <t>c. School-Related Factors</t>
        </is>
      </c>
      <c r="BF28" s="767" t="n"/>
      <c r="BG28" s="141" t="inlineStr">
        <is>
          <t>c.1. Teacher Factor</t>
        </is>
      </c>
      <c r="BH28" s="142" t="n"/>
      <c r="BI28" s="143" t="n"/>
      <c r="BJ28" s="142" t="n"/>
      <c r="BK28" s="144" t="n"/>
      <c r="BL28" s="274" t="n"/>
      <c r="BM28" s="274" t="n"/>
      <c r="BN28" s="274" t="n"/>
      <c r="BO28" s="274" t="n"/>
      <c r="BP28" s="274" t="n"/>
      <c r="BQ28" s="274" t="n"/>
      <c r="BR28" s="274" t="n"/>
      <c r="BS28" s="98" t="n"/>
      <c r="BT28" s="60" t="n"/>
      <c r="BU28" s="274" t="n"/>
    </row>
    <row r="29" ht="21.95" customHeight="1" s="335">
      <c r="A29" s="535">
        <f>IF(B29="","",A28+1)</f>
        <v/>
      </c>
      <c r="B29" s="753">
        <f>IF(Names!B21="","",Names!B21)</f>
        <v/>
      </c>
      <c r="C29" s="754" t="n"/>
      <c r="D29" s="145" t="n"/>
      <c r="E29" s="63" t="n"/>
      <c r="F29" s="45" t="n"/>
      <c r="G29" s="45" t="n"/>
      <c r="H29" s="45" t="n"/>
      <c r="I29" s="46" t="n"/>
      <c r="J29" s="126" t="n"/>
      <c r="K29" s="127" t="n"/>
      <c r="L29" s="64" t="n"/>
      <c r="M29" s="65" t="n"/>
      <c r="N29" s="65" t="n"/>
      <c r="O29" s="65" t="n"/>
      <c r="P29" s="66" t="n"/>
      <c r="Q29" s="126" t="n"/>
      <c r="R29" s="127" t="n"/>
      <c r="S29" s="64" t="n"/>
      <c r="T29" s="65" t="n"/>
      <c r="U29" s="65" t="n"/>
      <c r="V29" s="65" t="n"/>
      <c r="W29" s="66" t="n"/>
      <c r="X29" s="126" t="n"/>
      <c r="Y29" s="128" t="n"/>
      <c r="Z29" s="64" t="n"/>
      <c r="AA29" s="65" t="n"/>
      <c r="AB29" s="65" t="n"/>
      <c r="AC29" s="65" t="n"/>
      <c r="AD29" s="66" t="n"/>
      <c r="AE29" s="129" t="n"/>
      <c r="AF29" s="130" t="n"/>
      <c r="AG29" s="64" t="n"/>
      <c r="AH29" s="65" t="n"/>
      <c r="AI29" s="65" t="n"/>
      <c r="AJ29" s="66" t="n"/>
      <c r="AK29" s="66" t="n"/>
      <c r="AL29" s="129" t="n"/>
      <c r="AM29" s="131" t="n"/>
      <c r="AN29" s="73" t="n"/>
      <c r="AO29" s="54">
        <f>AO151</f>
        <v/>
      </c>
      <c r="AP29" s="55">
        <f>IF(B29="","",AO243)</f>
        <v/>
      </c>
      <c r="AQ29" s="583" t="n"/>
      <c r="AR29" s="755" t="n"/>
      <c r="AS29" s="755" t="n"/>
      <c r="AT29" s="756" t="n"/>
      <c r="AU29" s="736" t="n"/>
      <c r="AV29" s="757" t="n"/>
      <c r="AW29" s="274">
        <f>IF(AQ29="","",VLOOKUP(AQ29,$BD$9:$BE$12,2,0))</f>
        <v/>
      </c>
      <c r="BA29" s="274">
        <f>IF(BB29=$AG$6,BC29,0)</f>
        <v/>
      </c>
      <c r="BB29" s="274">
        <f>Holidays!B22</f>
        <v/>
      </c>
      <c r="BC29" s="274">
        <f>Holidays!C22</f>
        <v/>
      </c>
      <c r="BD29" s="274">
        <f>IF(B29="","",AW29)</f>
        <v/>
      </c>
      <c r="BE29" s="766" t="n"/>
      <c r="BF29" s="767" t="n"/>
      <c r="BG29" s="141" t="inlineStr">
        <is>
          <t>c.2. Physical condition of classroom</t>
        </is>
      </c>
      <c r="BH29" s="142" t="n"/>
      <c r="BI29" s="143" t="n"/>
      <c r="BJ29" s="142" t="n"/>
      <c r="BK29" s="144" t="n"/>
      <c r="BL29" s="274" t="n"/>
      <c r="BM29" s="274" t="n"/>
      <c r="BN29" s="274" t="n"/>
      <c r="BO29" s="274" t="n"/>
      <c r="BP29" s="274" t="n"/>
      <c r="BQ29" s="274" t="n"/>
      <c r="BR29" s="274" t="n"/>
      <c r="BS29" s="57" t="n"/>
      <c r="BT29" s="60" t="n"/>
      <c r="BU29" s="274" t="n"/>
    </row>
    <row r="30" ht="21.95" customHeight="1" s="335" thickBot="1">
      <c r="A30" s="536">
        <f>IF(B30="","",A29+1)</f>
        <v/>
      </c>
      <c r="B30" s="774">
        <f>IF(Names!B22="","",Names!B22)</f>
        <v/>
      </c>
      <c r="C30" s="569" t="n"/>
      <c r="D30" s="145" t="n"/>
      <c r="E30" s="76" t="n"/>
      <c r="F30" s="77" t="n"/>
      <c r="G30" s="77" t="n"/>
      <c r="H30" s="77" t="n"/>
      <c r="I30" s="78" t="n"/>
      <c r="J30" s="126" t="n"/>
      <c r="K30" s="127" t="n"/>
      <c r="L30" s="81" t="n"/>
      <c r="M30" s="77" t="n"/>
      <c r="N30" s="77" t="n"/>
      <c r="O30" s="77" t="n"/>
      <c r="P30" s="78" t="n"/>
      <c r="Q30" s="126" t="n"/>
      <c r="R30" s="127" t="n"/>
      <c r="S30" s="81" t="n"/>
      <c r="T30" s="77" t="n"/>
      <c r="U30" s="77" t="n"/>
      <c r="V30" s="77" t="n"/>
      <c r="W30" s="78" t="n"/>
      <c r="X30" s="126" t="n"/>
      <c r="Y30" s="128" t="n"/>
      <c r="Z30" s="81" t="n"/>
      <c r="AA30" s="77" t="n"/>
      <c r="AB30" s="77" t="n"/>
      <c r="AC30" s="77" t="n"/>
      <c r="AD30" s="78" t="n"/>
      <c r="AE30" s="129" t="n"/>
      <c r="AF30" s="130" t="n"/>
      <c r="AG30" s="81" t="n"/>
      <c r="AH30" s="77" t="n"/>
      <c r="AI30" s="77" t="n"/>
      <c r="AJ30" s="78" t="n"/>
      <c r="AK30" s="78" t="n"/>
      <c r="AL30" s="129" t="n"/>
      <c r="AM30" s="131" t="n"/>
      <c r="AN30" s="86" t="n"/>
      <c r="AO30" s="87">
        <f>AO152</f>
        <v/>
      </c>
      <c r="AP30" s="87">
        <f>IF(B30="","",AO244)</f>
        <v/>
      </c>
      <c r="AQ30" s="584" t="n"/>
      <c r="AR30" s="760" t="n"/>
      <c r="AS30" s="760" t="n"/>
      <c r="AT30" s="524" t="n"/>
      <c r="AU30" s="565" t="n"/>
      <c r="AV30" s="566" t="n"/>
      <c r="AW30" s="274">
        <f>IF(AQ30="","",VLOOKUP(AQ30,$BD$9:$BE$12,2,0))</f>
        <v/>
      </c>
      <c r="BA30" s="274">
        <f>IF(BB30=$AG$6,BC30,0)</f>
        <v/>
      </c>
      <c r="BB30" s="274">
        <f>Holidays!B23</f>
        <v/>
      </c>
      <c r="BC30" s="274">
        <f>Holidays!C23</f>
        <v/>
      </c>
      <c r="BD30" s="274">
        <f>IF(B30="","",AW30)</f>
        <v/>
      </c>
      <c r="BE30" s="768" t="n"/>
      <c r="BF30" s="769" t="n"/>
      <c r="BG30" s="146" t="inlineStr">
        <is>
          <t>c.3. Peer influence</t>
        </is>
      </c>
      <c r="BH30" s="147" t="n"/>
      <c r="BI30" s="148" t="n"/>
      <c r="BJ30" s="147" t="n"/>
      <c r="BK30" s="149" t="n"/>
      <c r="BL30" s="274" t="n"/>
      <c r="BM30" s="274" t="n"/>
      <c r="BN30" s="274" t="n"/>
      <c r="BO30" s="274" t="n"/>
      <c r="BP30" s="274" t="n"/>
      <c r="BQ30" s="274" t="n"/>
      <c r="BR30" s="274" t="n"/>
      <c r="BS30" s="274" t="n"/>
      <c r="BT30" s="60" t="n"/>
      <c r="BU30" s="274" t="n"/>
    </row>
    <row r="31" ht="21.95" customHeight="1" s="335">
      <c r="A31" s="644">
        <f>IF(B31="","",A30+1)</f>
        <v/>
      </c>
      <c r="B31" s="753">
        <f>IF(Names!B23="","",Names!B23)</f>
        <v/>
      </c>
      <c r="C31" s="754" t="n"/>
      <c r="D31" s="150" t="n"/>
      <c r="E31" s="39" t="n"/>
      <c r="F31" s="40" t="n"/>
      <c r="G31" s="40" t="n"/>
      <c r="H31" s="40" t="n"/>
      <c r="I31" s="41" t="n"/>
      <c r="J31" s="151" t="n"/>
      <c r="K31" s="152" t="n"/>
      <c r="L31" s="44" t="n"/>
      <c r="M31" s="45" t="n"/>
      <c r="N31" s="45" t="n"/>
      <c r="O31" s="45" t="n"/>
      <c r="P31" s="46" t="n"/>
      <c r="Q31" s="151" t="n"/>
      <c r="R31" s="152" t="n"/>
      <c r="S31" s="44" t="n"/>
      <c r="T31" s="45" t="n"/>
      <c r="U31" s="45" t="n"/>
      <c r="V31" s="45" t="n"/>
      <c r="W31" s="46" t="n"/>
      <c r="X31" s="151" t="n"/>
      <c r="Y31" s="153" t="n"/>
      <c r="Z31" s="44" t="n"/>
      <c r="AA31" s="45" t="n"/>
      <c r="AB31" s="45" t="n"/>
      <c r="AC31" s="45" t="n"/>
      <c r="AD31" s="46" t="n"/>
      <c r="AE31" s="154" t="n"/>
      <c r="AF31" s="155" t="n"/>
      <c r="AG31" s="44" t="n"/>
      <c r="AH31" s="45" t="n"/>
      <c r="AI31" s="45" t="n"/>
      <c r="AJ31" s="46" t="n"/>
      <c r="AK31" s="46" t="n"/>
      <c r="AL31" s="154" t="n"/>
      <c r="AM31" s="156" t="n"/>
      <c r="AN31" s="53" t="n"/>
      <c r="AO31" s="54">
        <f>AO153</f>
        <v/>
      </c>
      <c r="AP31" s="55">
        <f>IF(B31="","",AO245)</f>
        <v/>
      </c>
      <c r="AQ31" s="582" t="n"/>
      <c r="AR31" s="562" t="n"/>
      <c r="AS31" s="562" t="n"/>
      <c r="AT31" s="520" t="n"/>
      <c r="AU31" s="562" t="n"/>
      <c r="AV31" s="563" t="n"/>
      <c r="AW31" s="274">
        <f>IF(AQ31="","",VLOOKUP(AQ31,$BD$9:$BE$12,2,0))</f>
        <v/>
      </c>
      <c r="BA31" s="274">
        <f>IF(BB31=$AG$6,BC31,0)</f>
        <v/>
      </c>
      <c r="BB31" s="274">
        <f>Holidays!B24</f>
        <v/>
      </c>
      <c r="BC31" s="274">
        <f>Holidays!C24</f>
        <v/>
      </c>
      <c r="BD31" s="274">
        <f>IF(B31="","",AW31)</f>
        <v/>
      </c>
      <c r="BE31" s="776" t="inlineStr">
        <is>
          <t>d. Geographic/Environmental</t>
        </is>
      </c>
      <c r="BF31" s="765" t="n"/>
      <c r="BG31" s="157" t="inlineStr">
        <is>
          <t>d.1. Distance between home and school</t>
        </is>
      </c>
      <c r="BH31" s="158" t="n"/>
      <c r="BI31" s="159" t="n"/>
      <c r="BJ31" s="158" t="n"/>
      <c r="BK31" s="160" t="n"/>
      <c r="BL31" s="274" t="n"/>
      <c r="BM31" s="274" t="n"/>
      <c r="BN31" s="274" t="n"/>
      <c r="BO31" s="274" t="n"/>
      <c r="BP31" s="274" t="n"/>
      <c r="BQ31" s="98" t="n"/>
      <c r="BR31" s="98" t="n"/>
      <c r="BS31" s="98" t="n"/>
      <c r="BT31" s="60" t="n"/>
      <c r="BU31" s="274" t="n"/>
    </row>
    <row r="32" ht="21.95" customHeight="1" s="335">
      <c r="A32" s="535">
        <f>IF(B32="","",A31+1)</f>
        <v/>
      </c>
      <c r="B32" s="753">
        <f>IF(Names!B24="","",Names!B24)</f>
        <v/>
      </c>
      <c r="C32" s="754" t="n"/>
      <c r="D32" s="145" t="n"/>
      <c r="E32" s="63" t="n"/>
      <c r="F32" s="45" t="n"/>
      <c r="G32" s="45" t="n"/>
      <c r="H32" s="45" t="n"/>
      <c r="I32" s="46" t="n"/>
      <c r="J32" s="126" t="n"/>
      <c r="K32" s="127" t="n"/>
      <c r="L32" s="64" t="n"/>
      <c r="M32" s="65" t="n"/>
      <c r="N32" s="65" t="n"/>
      <c r="O32" s="65" t="n"/>
      <c r="P32" s="66" t="n"/>
      <c r="Q32" s="126" t="n"/>
      <c r="R32" s="127" t="n"/>
      <c r="S32" s="64" t="n"/>
      <c r="T32" s="65" t="n"/>
      <c r="U32" s="65" t="n"/>
      <c r="V32" s="65" t="n"/>
      <c r="W32" s="66" t="n"/>
      <c r="X32" s="126" t="n"/>
      <c r="Y32" s="128" t="n"/>
      <c r="Z32" s="64" t="n"/>
      <c r="AA32" s="65" t="n"/>
      <c r="AB32" s="65" t="n"/>
      <c r="AC32" s="65" t="n"/>
      <c r="AD32" s="66" t="n"/>
      <c r="AE32" s="129" t="n"/>
      <c r="AF32" s="130" t="n"/>
      <c r="AG32" s="64" t="n"/>
      <c r="AH32" s="65" t="n"/>
      <c r="AI32" s="65" t="n"/>
      <c r="AJ32" s="66" t="n"/>
      <c r="AK32" s="66" t="n"/>
      <c r="AL32" s="129" t="n"/>
      <c r="AM32" s="131" t="n"/>
      <c r="AN32" s="73" t="n"/>
      <c r="AO32" s="54">
        <f>AO154</f>
        <v/>
      </c>
      <c r="AP32" s="55">
        <f>IF(B32="","",AO246)</f>
        <v/>
      </c>
      <c r="AQ32" s="583" t="n"/>
      <c r="AR32" s="755" t="n"/>
      <c r="AS32" s="755" t="n"/>
      <c r="AT32" s="756" t="n"/>
      <c r="AU32" s="736" t="n"/>
      <c r="AV32" s="757" t="n"/>
      <c r="AW32" s="274">
        <f>IF(AQ32="","",VLOOKUP(AQ32,$BD$9:$BE$12,2,0))</f>
        <v/>
      </c>
      <c r="BA32" s="274">
        <f>IF(BB32=$AG$6,BC32,0)</f>
        <v/>
      </c>
      <c r="BB32" s="274">
        <f>Holidays!B25</f>
        <v/>
      </c>
      <c r="BC32" s="274">
        <f>Holidays!C25</f>
        <v/>
      </c>
      <c r="BD32" s="274">
        <f>IF(B32="","",AW32)</f>
        <v/>
      </c>
      <c r="BE32" s="766" t="n"/>
      <c r="BF32" s="767" t="n"/>
      <c r="BG32" s="161" t="inlineStr">
        <is>
          <t>d.2. Armed conflict (incl. Tribal wars &amp; clanfeuds)</t>
        </is>
      </c>
      <c r="BH32" s="162" t="n"/>
      <c r="BI32" s="163" t="n"/>
      <c r="BJ32" s="162" t="n"/>
      <c r="BK32" s="164" t="n"/>
      <c r="BL32" s="274" t="n"/>
      <c r="BM32" s="274" t="n"/>
      <c r="BN32" s="274" t="n"/>
      <c r="BO32" s="274" t="n"/>
      <c r="BP32" s="274" t="n"/>
      <c r="BQ32" s="274" t="n"/>
      <c r="BR32" s="274" t="n"/>
      <c r="BS32" s="274" t="n"/>
      <c r="BT32" s="60" t="n"/>
      <c r="BU32" s="274" t="n"/>
    </row>
    <row r="33" ht="21.95" customHeight="1" s="335" thickBot="1">
      <c r="A33" s="112">
        <f>IF(B33="","",A32+1)</f>
        <v/>
      </c>
      <c r="B33" s="770">
        <f>IF(Names!B25="","",Names!B25)</f>
        <v/>
      </c>
      <c r="C33" s="566" t="n"/>
      <c r="D33" s="75" t="n"/>
      <c r="E33" s="76" t="n"/>
      <c r="F33" s="77" t="n"/>
      <c r="G33" s="77" t="n"/>
      <c r="H33" s="77" t="n"/>
      <c r="I33" s="78" t="n"/>
      <c r="J33" s="79" t="n"/>
      <c r="K33" s="80" t="n"/>
      <c r="L33" s="81" t="n"/>
      <c r="M33" s="77" t="n"/>
      <c r="N33" s="77" t="n"/>
      <c r="O33" s="77" t="n"/>
      <c r="P33" s="78" t="n"/>
      <c r="Q33" s="79" t="n"/>
      <c r="R33" s="80" t="n"/>
      <c r="S33" s="81" t="n"/>
      <c r="T33" s="77" t="n"/>
      <c r="U33" s="77" t="n"/>
      <c r="V33" s="77" t="n"/>
      <c r="W33" s="78" t="n"/>
      <c r="X33" s="79" t="n"/>
      <c r="Y33" s="82" t="n"/>
      <c r="Z33" s="81" t="n"/>
      <c r="AA33" s="77" t="n"/>
      <c r="AB33" s="77" t="n"/>
      <c r="AC33" s="77" t="n"/>
      <c r="AD33" s="78" t="n"/>
      <c r="AE33" s="83" t="n"/>
      <c r="AF33" s="84" t="n"/>
      <c r="AG33" s="81" t="n"/>
      <c r="AH33" s="77" t="n"/>
      <c r="AI33" s="77" t="n"/>
      <c r="AJ33" s="78" t="n"/>
      <c r="AK33" s="78" t="n"/>
      <c r="AL33" s="83" t="n"/>
      <c r="AM33" s="85" t="n"/>
      <c r="AN33" s="86" t="n"/>
      <c r="AO33" s="87">
        <f>AO155</f>
        <v/>
      </c>
      <c r="AP33" s="87">
        <f>IF(B33="","",AO247)</f>
        <v/>
      </c>
      <c r="AQ33" s="584" t="n"/>
      <c r="AR33" s="760" t="n"/>
      <c r="AS33" s="760" t="n"/>
      <c r="AT33" s="524" t="n"/>
      <c r="AU33" s="565" t="n"/>
      <c r="AV33" s="566" t="n"/>
      <c r="AW33" s="274">
        <f>IF(AQ33="","",VLOOKUP(AQ33,$BD$9:$BE$12,2,0))</f>
        <v/>
      </c>
      <c r="BA33" s="274">
        <f>IF(BB33=$AG$6,BC33,0)</f>
        <v/>
      </c>
      <c r="BB33" s="274">
        <f>Holidays!B26</f>
        <v/>
      </c>
      <c r="BC33" s="274">
        <f>Holidays!C26</f>
        <v/>
      </c>
      <c r="BD33" s="274">
        <f>IF(B33="","",AW33)</f>
        <v/>
      </c>
      <c r="BE33" s="768" t="n"/>
      <c r="BF33" s="769" t="n"/>
      <c r="BG33" s="165" t="inlineStr">
        <is>
          <t>d.3. Calamities/Disasters</t>
        </is>
      </c>
      <c r="BH33" s="166" t="n"/>
      <c r="BI33" s="167" t="n"/>
      <c r="BJ33" s="166" t="n"/>
      <c r="BK33" s="168" t="n"/>
      <c r="BL33" s="274" t="n"/>
      <c r="BM33" s="274" t="n"/>
      <c r="BN33" s="274" t="n"/>
      <c r="BO33" s="274" t="n"/>
      <c r="BP33" s="274" t="n"/>
      <c r="BQ33" s="274" t="n"/>
      <c r="BR33" s="274" t="n"/>
      <c r="BS33" s="274" t="n"/>
      <c r="BT33" s="60" t="n"/>
      <c r="BU33" s="274" t="n"/>
    </row>
    <row r="34" ht="21.95" customHeight="1" s="335" thickBot="1">
      <c r="A34" s="627">
        <f>IF(B34="","",A33+1)</f>
        <v/>
      </c>
      <c r="B34" s="772">
        <f>IF(Names!B26="","",Names!B26)</f>
        <v/>
      </c>
      <c r="C34" s="773" t="n"/>
      <c r="D34" s="123" t="n"/>
      <c r="E34" s="39" t="n"/>
      <c r="F34" s="40" t="n"/>
      <c r="G34" s="40" t="n"/>
      <c r="H34" s="40" t="n"/>
      <c r="I34" s="41" t="n"/>
      <c r="J34" s="124" t="n"/>
      <c r="K34" s="125" t="n"/>
      <c r="L34" s="44" t="n"/>
      <c r="M34" s="45" t="n"/>
      <c r="N34" s="45" t="n"/>
      <c r="O34" s="45" t="n"/>
      <c r="P34" s="46" t="n"/>
      <c r="Q34" s="124" t="n"/>
      <c r="R34" s="125" t="n"/>
      <c r="S34" s="44" t="n"/>
      <c r="T34" s="45" t="n"/>
      <c r="U34" s="45" t="n"/>
      <c r="V34" s="45" t="n"/>
      <c r="W34" s="46" t="n"/>
      <c r="X34" s="124" t="n"/>
      <c r="Y34" s="137" t="n"/>
      <c r="Z34" s="44" t="n"/>
      <c r="AA34" s="45" t="n"/>
      <c r="AB34" s="45" t="n"/>
      <c r="AC34" s="45" t="n"/>
      <c r="AD34" s="46" t="n"/>
      <c r="AE34" s="138" t="n"/>
      <c r="AF34" s="139" t="n"/>
      <c r="AG34" s="44" t="n"/>
      <c r="AH34" s="45" t="n"/>
      <c r="AI34" s="45" t="n"/>
      <c r="AJ34" s="46" t="n"/>
      <c r="AK34" s="46" t="n"/>
      <c r="AL34" s="138" t="n"/>
      <c r="AM34" s="140" t="n"/>
      <c r="AN34" s="53" t="n"/>
      <c r="AO34" s="54">
        <f>AO156</f>
        <v/>
      </c>
      <c r="AP34" s="55">
        <f>IF(B34="","",AO248)</f>
        <v/>
      </c>
      <c r="AQ34" s="582" t="n"/>
      <c r="AR34" s="562" t="n"/>
      <c r="AS34" s="562" t="n"/>
      <c r="AT34" s="520" t="n"/>
      <c r="AU34" s="562" t="n"/>
      <c r="AV34" s="563" t="n"/>
      <c r="AW34" s="274">
        <f>IF(AQ34="","",VLOOKUP(AQ34,$BD$9:$BE$12,2,0))</f>
        <v/>
      </c>
      <c r="BA34" s="274">
        <f>IF(BB34=$AG$6,BC34,0)</f>
        <v/>
      </c>
      <c r="BB34" s="274">
        <f>Holidays!B27</f>
        <v/>
      </c>
      <c r="BC34" s="274">
        <f>Holidays!C27</f>
        <v/>
      </c>
      <c r="BD34" s="274">
        <f>IF(B34="","",AW34)</f>
        <v/>
      </c>
      <c r="BE34" s="777" t="inlineStr">
        <is>
          <t>e. Financial-Related</t>
        </is>
      </c>
      <c r="BF34" s="778" t="n"/>
      <c r="BG34" s="169" t="inlineStr">
        <is>
          <t>e.1. Child labor, work</t>
        </is>
      </c>
      <c r="BH34" s="170" t="n"/>
      <c r="BI34" s="171" t="n"/>
      <c r="BJ34" s="170" t="n"/>
      <c r="BK34" s="172" t="n"/>
      <c r="BL34" s="274" t="n"/>
      <c r="BM34" s="274" t="n"/>
      <c r="BN34" s="274" t="n"/>
      <c r="BO34" s="274" t="n"/>
      <c r="BP34" s="274" t="n"/>
      <c r="BQ34" s="274" t="n"/>
      <c r="BR34" s="274" t="n"/>
      <c r="BS34" s="274" t="n"/>
      <c r="BT34" s="60" t="n"/>
      <c r="BU34" s="274" t="n"/>
    </row>
    <row r="35" ht="21.95" customHeight="1" s="335">
      <c r="A35" s="535">
        <f>IF(B35="","",A34+1)</f>
        <v/>
      </c>
      <c r="B35" s="753">
        <f>IF(Names!B27="","",Names!B27)</f>
        <v/>
      </c>
      <c r="C35" s="754" t="n"/>
      <c r="D35" s="145" t="n"/>
      <c r="E35" s="63" t="n"/>
      <c r="F35" s="45" t="n"/>
      <c r="G35" s="45" t="n"/>
      <c r="H35" s="45" t="n"/>
      <c r="I35" s="46" t="n"/>
      <c r="J35" s="126" t="n"/>
      <c r="K35" s="127" t="n"/>
      <c r="L35" s="64" t="n"/>
      <c r="M35" s="65" t="n"/>
      <c r="N35" s="65" t="n"/>
      <c r="O35" s="65" t="n"/>
      <c r="P35" s="66" t="n"/>
      <c r="Q35" s="126" t="n"/>
      <c r="R35" s="127" t="n"/>
      <c r="S35" s="64" t="n"/>
      <c r="T35" s="65" t="n"/>
      <c r="U35" s="65" t="n"/>
      <c r="V35" s="65" t="n"/>
      <c r="W35" s="66" t="n"/>
      <c r="X35" s="126" t="n"/>
      <c r="Y35" s="128" t="n"/>
      <c r="Z35" s="64" t="n"/>
      <c r="AA35" s="65" t="n"/>
      <c r="AB35" s="65" t="n"/>
      <c r="AC35" s="65" t="n"/>
      <c r="AD35" s="66" t="n"/>
      <c r="AE35" s="129" t="n"/>
      <c r="AF35" s="130" t="n"/>
      <c r="AG35" s="64" t="n"/>
      <c r="AH35" s="65" t="n"/>
      <c r="AI35" s="65" t="n"/>
      <c r="AJ35" s="66" t="n"/>
      <c r="AK35" s="66" t="n"/>
      <c r="AL35" s="129" t="n"/>
      <c r="AM35" s="131" t="n"/>
      <c r="AN35" s="73" t="n"/>
      <c r="AO35" s="54">
        <f>AO157</f>
        <v/>
      </c>
      <c r="AP35" s="55">
        <f>IF(B35="","",AO249)</f>
        <v/>
      </c>
      <c r="AQ35" s="583" t="n"/>
      <c r="AR35" s="755" t="n"/>
      <c r="AS35" s="755" t="n"/>
      <c r="AT35" s="756" t="n"/>
      <c r="AU35" s="736" t="n"/>
      <c r="AV35" s="757" t="n"/>
      <c r="AW35" s="274">
        <f>IF(AQ35="","",VLOOKUP(AQ35,$BD$9:$BE$12,2,0))</f>
        <v/>
      </c>
      <c r="BA35" s="274">
        <f>IF(BB35=$AG$6,BC35,0)</f>
        <v/>
      </c>
      <c r="BB35" s="274">
        <f>Holidays!B28</f>
        <v/>
      </c>
      <c r="BC35" s="274">
        <f>Holidays!C28</f>
        <v/>
      </c>
      <c r="BD35" s="274">
        <f>IF(B35="","",AW35)</f>
        <v/>
      </c>
      <c r="BE35" s="779" t="inlineStr">
        <is>
          <t>f. Others (Specify)</t>
        </is>
      </c>
      <c r="BF35" s="565" t="n"/>
      <c r="BG35" s="173">
        <f>CONCATENATE("f."," ",BG36)</f>
        <v/>
      </c>
      <c r="BH35" s="119" t="n"/>
      <c r="BI35" s="122" t="n"/>
      <c r="BJ35" s="119" t="n"/>
      <c r="BK35" s="121" t="n"/>
      <c r="BL35" s="274" t="n"/>
      <c r="BM35" s="274" t="n"/>
      <c r="BN35" s="274" t="n"/>
      <c r="BO35" s="274" t="n"/>
      <c r="BP35" s="274" t="n"/>
      <c r="BQ35" s="274" t="n"/>
      <c r="BR35" s="274" t="n"/>
      <c r="BS35" s="274" t="n"/>
      <c r="BT35" s="60" t="n"/>
      <c r="BU35" s="274" t="n"/>
    </row>
    <row r="36" ht="21.95" customHeight="1" s="335" thickBot="1">
      <c r="A36" s="536">
        <f>IF(B36="","",A35+1)</f>
        <v/>
      </c>
      <c r="B36" s="774">
        <f>IF(Names!B28="","",Names!B28)</f>
        <v/>
      </c>
      <c r="C36" s="569" t="n"/>
      <c r="D36" s="145" t="n"/>
      <c r="E36" s="76" t="n"/>
      <c r="F36" s="77" t="n"/>
      <c r="G36" s="77" t="n"/>
      <c r="H36" s="77" t="n"/>
      <c r="I36" s="78" t="n"/>
      <c r="J36" s="126" t="n"/>
      <c r="K36" s="127" t="n"/>
      <c r="L36" s="81" t="n"/>
      <c r="M36" s="77" t="n"/>
      <c r="N36" s="77" t="n"/>
      <c r="O36" s="77" t="n"/>
      <c r="P36" s="78" t="n"/>
      <c r="Q36" s="126" t="n"/>
      <c r="R36" s="127" t="n"/>
      <c r="S36" s="81" t="n"/>
      <c r="T36" s="77" t="n"/>
      <c r="U36" s="77" t="n"/>
      <c r="V36" s="77" t="n"/>
      <c r="W36" s="78" t="n"/>
      <c r="X36" s="126" t="n"/>
      <c r="Y36" s="128" t="n"/>
      <c r="Z36" s="81" t="n"/>
      <c r="AA36" s="77" t="n"/>
      <c r="AB36" s="77" t="n"/>
      <c r="AC36" s="77" t="n"/>
      <c r="AD36" s="78" t="n"/>
      <c r="AE36" s="129" t="n"/>
      <c r="AF36" s="130" t="n"/>
      <c r="AG36" s="81" t="n"/>
      <c r="AH36" s="77" t="n"/>
      <c r="AI36" s="77" t="n"/>
      <c r="AJ36" s="78" t="n"/>
      <c r="AK36" s="78" t="n"/>
      <c r="AL36" s="129" t="n"/>
      <c r="AM36" s="131" t="n"/>
      <c r="AN36" s="86" t="n"/>
      <c r="AO36" s="87">
        <f>AO158</f>
        <v/>
      </c>
      <c r="AP36" s="87">
        <f>IF(B36="","",AO250)</f>
        <v/>
      </c>
      <c r="AQ36" s="584" t="n"/>
      <c r="AR36" s="760" t="n"/>
      <c r="AS36" s="760" t="n"/>
      <c r="AT36" s="524" t="n"/>
      <c r="AU36" s="565" t="n"/>
      <c r="AV36" s="566" t="n"/>
      <c r="AW36" s="274">
        <f>IF(AQ36="","",VLOOKUP(AQ36,$BD$9:$BE$12,2,0))</f>
        <v/>
      </c>
      <c r="BA36" s="274">
        <f>IF(BB36=$AG$6,BC36,0)</f>
        <v/>
      </c>
      <c r="BB36" s="274">
        <f>Holidays!B29</f>
        <v/>
      </c>
      <c r="BC36" s="274">
        <f>Holidays!C29</f>
        <v/>
      </c>
      <c r="BD36" s="274">
        <f>IF(B36="","",AW36)</f>
        <v/>
      </c>
      <c r="BE36" s="780" t="n"/>
      <c r="BF36" s="781" t="n"/>
      <c r="BG36" s="782" t="n"/>
      <c r="BH36" s="781" t="n"/>
      <c r="BI36" s="781" t="n"/>
      <c r="BJ36" s="781" t="n"/>
      <c r="BK36" s="783" t="n"/>
      <c r="BL36" s="174" t="n"/>
      <c r="BM36" s="174" t="n"/>
      <c r="BN36" s="93" t="n"/>
      <c r="BO36" s="93" t="n"/>
      <c r="BP36" s="93" t="n"/>
      <c r="BQ36" s="274" t="n"/>
      <c r="BR36" s="274" t="n"/>
      <c r="BS36" s="274" t="n"/>
      <c r="BT36" s="60" t="n"/>
      <c r="BU36" s="274" t="n"/>
    </row>
    <row r="37" ht="21.95" customHeight="1" s="335">
      <c r="A37" s="644">
        <f>IF(B37="","",A36+1)</f>
        <v/>
      </c>
      <c r="B37" s="753">
        <f>IF(Names!B29="","",Names!B29)</f>
        <v/>
      </c>
      <c r="C37" s="754" t="n"/>
      <c r="D37" s="150" t="n"/>
      <c r="E37" s="39" t="n"/>
      <c r="F37" s="40" t="n"/>
      <c r="G37" s="40" t="n"/>
      <c r="H37" s="40" t="n"/>
      <c r="I37" s="41" t="n"/>
      <c r="J37" s="151" t="n"/>
      <c r="K37" s="152" t="n"/>
      <c r="L37" s="44" t="n"/>
      <c r="M37" s="45" t="n"/>
      <c r="N37" s="45" t="n"/>
      <c r="O37" s="45" t="n"/>
      <c r="P37" s="46" t="n"/>
      <c r="Q37" s="151" t="n"/>
      <c r="R37" s="152" t="n"/>
      <c r="S37" s="44" t="n"/>
      <c r="T37" s="45" t="n"/>
      <c r="U37" s="45" t="n"/>
      <c r="V37" s="45" t="n"/>
      <c r="W37" s="46" t="n"/>
      <c r="X37" s="151" t="n"/>
      <c r="Y37" s="153" t="n"/>
      <c r="Z37" s="44" t="n"/>
      <c r="AA37" s="45" t="n"/>
      <c r="AB37" s="45" t="n"/>
      <c r="AC37" s="45" t="n"/>
      <c r="AD37" s="46" t="n"/>
      <c r="AE37" s="154" t="n"/>
      <c r="AF37" s="155" t="n"/>
      <c r="AG37" s="44" t="n"/>
      <c r="AH37" s="45" t="n"/>
      <c r="AI37" s="45" t="n"/>
      <c r="AJ37" s="46" t="n"/>
      <c r="AK37" s="46" t="n"/>
      <c r="AL37" s="154" t="n"/>
      <c r="AM37" s="156" t="n"/>
      <c r="AN37" s="53" t="n"/>
      <c r="AO37" s="54">
        <f>AO159</f>
        <v/>
      </c>
      <c r="AP37" s="55">
        <f>IF(B37="","",AO251)</f>
        <v/>
      </c>
      <c r="AQ37" s="582" t="n"/>
      <c r="AR37" s="562" t="n"/>
      <c r="AS37" s="562" t="n"/>
      <c r="AT37" s="520" t="n"/>
      <c r="AU37" s="562" t="n"/>
      <c r="AV37" s="563" t="n"/>
      <c r="AW37" s="274">
        <f>IF(AQ37="","",VLOOKUP(AQ37,$BD$9:$BE$12,2,0))</f>
        <v/>
      </c>
      <c r="BA37" s="274">
        <f>IF(BB37=$AG$6,BC37,0)</f>
        <v/>
      </c>
      <c r="BB37" s="274">
        <f>Holidays!B30</f>
        <v/>
      </c>
      <c r="BC37" s="274">
        <f>Holidays!C30</f>
        <v/>
      </c>
      <c r="BD37" s="274">
        <f>IF(B37="","",AW37)</f>
        <v/>
      </c>
      <c r="BH37" s="98" t="n"/>
      <c r="BI37" s="98" t="n"/>
      <c r="BJ37" s="93" t="n"/>
      <c r="BK37" s="93" t="n"/>
      <c r="BL37" s="93" t="n"/>
      <c r="BM37" s="93" t="n"/>
      <c r="BN37" s="93" t="n"/>
      <c r="BO37" s="93" t="n"/>
      <c r="BP37" s="93" t="n"/>
      <c r="BQ37" s="93" t="n"/>
      <c r="BR37" s="93" t="n"/>
      <c r="BS37" s="93" t="n"/>
      <c r="BT37" s="93" t="n"/>
      <c r="BU37" s="274" t="n"/>
    </row>
    <row r="38" ht="21.95" customHeight="1" s="335">
      <c r="A38" s="535">
        <f>IF(B38="","",A37+1)</f>
        <v/>
      </c>
      <c r="B38" s="753">
        <f>IF(Names!B30="","",Names!B30)</f>
        <v/>
      </c>
      <c r="C38" s="754" t="n"/>
      <c r="D38" s="145" t="n"/>
      <c r="E38" s="63" t="n"/>
      <c r="F38" s="45" t="n"/>
      <c r="G38" s="45" t="n"/>
      <c r="H38" s="45" t="n"/>
      <c r="I38" s="46" t="n"/>
      <c r="J38" s="126" t="n"/>
      <c r="K38" s="127" t="n"/>
      <c r="L38" s="64" t="n"/>
      <c r="M38" s="65" t="n"/>
      <c r="N38" s="65" t="n"/>
      <c r="O38" s="65" t="n"/>
      <c r="P38" s="66" t="n"/>
      <c r="Q38" s="126" t="n"/>
      <c r="R38" s="127" t="n"/>
      <c r="S38" s="64" t="n"/>
      <c r="T38" s="65" t="n"/>
      <c r="U38" s="65" t="n"/>
      <c r="V38" s="65" t="n"/>
      <c r="W38" s="66" t="n"/>
      <c r="X38" s="126" t="n"/>
      <c r="Y38" s="128" t="n"/>
      <c r="Z38" s="64" t="n"/>
      <c r="AA38" s="65" t="n"/>
      <c r="AB38" s="65" t="n"/>
      <c r="AC38" s="65" t="n"/>
      <c r="AD38" s="66" t="n"/>
      <c r="AE38" s="129" t="n"/>
      <c r="AF38" s="130" t="n"/>
      <c r="AG38" s="64" t="n"/>
      <c r="AH38" s="65" t="n"/>
      <c r="AI38" s="65" t="n"/>
      <c r="AJ38" s="66" t="n"/>
      <c r="AK38" s="66" t="n"/>
      <c r="AL38" s="129" t="n"/>
      <c r="AM38" s="131" t="n"/>
      <c r="AN38" s="73" t="n"/>
      <c r="AO38" s="54">
        <f>AO160</f>
        <v/>
      </c>
      <c r="AP38" s="55">
        <f>IF(B38="","",AO252)</f>
        <v/>
      </c>
      <c r="AQ38" s="583" t="n"/>
      <c r="AR38" s="755" t="n"/>
      <c r="AS38" s="755" t="n"/>
      <c r="AT38" s="756" t="n"/>
      <c r="AU38" s="736" t="n"/>
      <c r="AV38" s="757" t="n"/>
      <c r="AW38" s="274">
        <f>IF(AQ38="","",VLOOKUP(AQ38,$BD$9:$BE$12,2,0))</f>
        <v/>
      </c>
      <c r="BA38" s="274">
        <f>IF(BB38=$AG$6,BC38,0)</f>
        <v/>
      </c>
      <c r="BB38" s="274">
        <f>Holidays!B31</f>
        <v/>
      </c>
      <c r="BC38" s="274">
        <f>Holidays!C31</f>
        <v/>
      </c>
      <c r="BD38" s="274">
        <f>IF(B38="","",AW38)</f>
        <v/>
      </c>
      <c r="BG38" s="57" t="n"/>
      <c r="BH38" s="57" t="n"/>
      <c r="BI38" s="57" t="n"/>
      <c r="BJ38" s="274" t="n"/>
      <c r="BK38" s="274" t="n"/>
      <c r="BL38" s="274" t="n"/>
      <c r="BM38" s="274" t="n"/>
      <c r="BN38" s="274" t="n"/>
      <c r="BO38" s="274" t="n"/>
      <c r="BP38" s="274" t="n"/>
      <c r="BQ38" s="93" t="n"/>
      <c r="BR38" s="93" t="n"/>
      <c r="BS38" s="93" t="n"/>
      <c r="BT38" s="93" t="n"/>
      <c r="BU38" s="274" t="n"/>
    </row>
    <row r="39" ht="21.95" customHeight="1" s="335" thickBot="1">
      <c r="A39" s="112">
        <f>IF(B39="","",A38+1)</f>
        <v/>
      </c>
      <c r="B39" s="770">
        <f>IF(Names!B31="","",Names!B31)</f>
        <v/>
      </c>
      <c r="C39" s="566" t="n"/>
      <c r="D39" s="75" t="n"/>
      <c r="E39" s="76" t="n"/>
      <c r="F39" s="77" t="n"/>
      <c r="G39" s="77" t="n"/>
      <c r="H39" s="77" t="n"/>
      <c r="I39" s="78" t="n"/>
      <c r="J39" s="79" t="n"/>
      <c r="K39" s="80" t="n"/>
      <c r="L39" s="81" t="n"/>
      <c r="M39" s="77" t="n"/>
      <c r="N39" s="77" t="n"/>
      <c r="O39" s="77" t="n"/>
      <c r="P39" s="78" t="n"/>
      <c r="Q39" s="79" t="n"/>
      <c r="R39" s="80" t="n"/>
      <c r="S39" s="81" t="n"/>
      <c r="T39" s="77" t="n"/>
      <c r="U39" s="77" t="n"/>
      <c r="V39" s="77" t="n"/>
      <c r="W39" s="78" t="n"/>
      <c r="X39" s="79" t="n"/>
      <c r="Y39" s="82" t="n"/>
      <c r="Z39" s="81" t="n"/>
      <c r="AA39" s="77" t="n"/>
      <c r="AB39" s="77" t="n"/>
      <c r="AC39" s="77" t="n"/>
      <c r="AD39" s="78" t="n"/>
      <c r="AE39" s="83" t="n"/>
      <c r="AF39" s="84" t="n"/>
      <c r="AG39" s="81" t="n"/>
      <c r="AH39" s="77" t="n"/>
      <c r="AI39" s="77" t="n"/>
      <c r="AJ39" s="78" t="n"/>
      <c r="AK39" s="78" t="n"/>
      <c r="AL39" s="83" t="n"/>
      <c r="AM39" s="85" t="n"/>
      <c r="AN39" s="86" t="n"/>
      <c r="AO39" s="87">
        <f>AO161</f>
        <v/>
      </c>
      <c r="AP39" s="87">
        <f>IF(B39="","",AO253)</f>
        <v/>
      </c>
      <c r="AQ39" s="584" t="n"/>
      <c r="AR39" s="760" t="n"/>
      <c r="AS39" s="760" t="n"/>
      <c r="AT39" s="524" t="n"/>
      <c r="AU39" s="565" t="n"/>
      <c r="AV39" s="566" t="n"/>
      <c r="AW39" s="274">
        <f>IF(AQ39="","",VLOOKUP(AQ39,$BD$9:$BE$12,2,0))</f>
        <v/>
      </c>
      <c r="BA39" s="274">
        <f>IF(BB39=$AG$6,BC39,0)</f>
        <v/>
      </c>
      <c r="BB39" s="274">
        <f>Holidays!B32</f>
        <v/>
      </c>
      <c r="BC39" s="274">
        <f>Holidays!C32</f>
        <v/>
      </c>
      <c r="BD39" s="274">
        <f>IF(B39="","",AW39)</f>
        <v/>
      </c>
      <c r="BG39" s="274" t="n"/>
      <c r="BH39" s="98" t="n"/>
      <c r="BI39" s="98" t="n"/>
      <c r="BJ39" s="274" t="n"/>
      <c r="BK39" s="274" t="n"/>
      <c r="BL39" s="274" t="n"/>
      <c r="BM39" s="274" t="n"/>
      <c r="BN39" s="274" t="n"/>
      <c r="BO39" s="274" t="n"/>
      <c r="BP39" s="274" t="n"/>
      <c r="BQ39" s="274" t="n"/>
      <c r="BR39" s="274" t="n"/>
      <c r="BS39" s="274" t="n"/>
      <c r="BT39" s="274" t="n"/>
      <c r="BU39" s="274" t="n"/>
    </row>
    <row r="40" ht="21.95" customHeight="1" s="335">
      <c r="A40" s="627">
        <f>IF(B40="","",A39+1)</f>
        <v/>
      </c>
      <c r="B40" s="772">
        <f>IF(Names!B32="","",Names!B32)</f>
        <v/>
      </c>
      <c r="C40" s="773" t="n"/>
      <c r="D40" s="123" t="n"/>
      <c r="E40" s="39" t="n"/>
      <c r="F40" s="40" t="n"/>
      <c r="G40" s="40" t="n"/>
      <c r="H40" s="40" t="n"/>
      <c r="I40" s="41" t="n"/>
      <c r="J40" s="124" t="n"/>
      <c r="K40" s="125" t="n"/>
      <c r="L40" s="44" t="n"/>
      <c r="M40" s="45" t="n"/>
      <c r="N40" s="45" t="n"/>
      <c r="O40" s="45" t="n"/>
      <c r="P40" s="46" t="n"/>
      <c r="Q40" s="124" t="n"/>
      <c r="R40" s="125" t="n"/>
      <c r="S40" s="44" t="n"/>
      <c r="T40" s="45" t="n"/>
      <c r="U40" s="45" t="n"/>
      <c r="V40" s="45" t="n"/>
      <c r="W40" s="46" t="n"/>
      <c r="X40" s="124" t="n"/>
      <c r="Y40" s="137" t="n"/>
      <c r="Z40" s="44" t="n"/>
      <c r="AA40" s="45" t="n"/>
      <c r="AB40" s="45" t="n"/>
      <c r="AC40" s="45" t="n"/>
      <c r="AD40" s="46" t="n"/>
      <c r="AE40" s="138" t="n"/>
      <c r="AF40" s="139" t="n"/>
      <c r="AG40" s="44" t="n"/>
      <c r="AH40" s="45" t="n"/>
      <c r="AI40" s="45" t="n"/>
      <c r="AJ40" s="46" t="n"/>
      <c r="AK40" s="46" t="n"/>
      <c r="AL40" s="138" t="n"/>
      <c r="AM40" s="140" t="n"/>
      <c r="AN40" s="53" t="n"/>
      <c r="AO40" s="54">
        <f>AO162</f>
        <v/>
      </c>
      <c r="AP40" s="55">
        <f>IF(B40="","",AO254)</f>
        <v/>
      </c>
      <c r="AQ40" s="582" t="n"/>
      <c r="AR40" s="562" t="n"/>
      <c r="AS40" s="562" t="n"/>
      <c r="AT40" s="520" t="n"/>
      <c r="AU40" s="562" t="n"/>
      <c r="AV40" s="563" t="n"/>
      <c r="AW40" s="274">
        <f>IF(AQ40="","",VLOOKUP(AQ40,$BD$9:$BE$12,2,0))</f>
        <v/>
      </c>
      <c r="BA40" s="274">
        <f>IF(BB40=$AG$6,BC40,0)</f>
        <v/>
      </c>
      <c r="BB40" s="274">
        <f>Holidays!B33</f>
        <v/>
      </c>
      <c r="BC40" s="274">
        <f>Holidays!C33</f>
        <v/>
      </c>
      <c r="BD40" s="274">
        <f>IF(B40="","",AW40)</f>
        <v/>
      </c>
      <c r="BG40" s="274" t="n"/>
      <c r="BH40" s="57" t="n"/>
      <c r="BI40" s="57" t="n"/>
      <c r="BJ40" s="274" t="n"/>
      <c r="BK40" s="274" t="n"/>
      <c r="BL40" s="274" t="n"/>
      <c r="BM40" s="274" t="n"/>
      <c r="BN40" s="274" t="n"/>
      <c r="BO40" s="274" t="n"/>
      <c r="BP40" s="274" t="n"/>
      <c r="BQ40" s="274" t="n"/>
      <c r="BR40" s="274" t="n"/>
      <c r="BS40" s="274" t="n"/>
      <c r="BT40" s="274" t="n"/>
      <c r="BU40" s="274" t="n"/>
    </row>
    <row r="41" ht="21.95" customHeight="1" s="335">
      <c r="A41" s="535">
        <f>IF(B41="","",A40+1)</f>
        <v/>
      </c>
      <c r="B41" s="753">
        <f>IF(Names!B33="","",Names!B33)</f>
        <v/>
      </c>
      <c r="C41" s="754" t="n"/>
      <c r="D41" s="145" t="n"/>
      <c r="E41" s="63" t="n"/>
      <c r="F41" s="45" t="n"/>
      <c r="G41" s="45" t="n"/>
      <c r="H41" s="45" t="n"/>
      <c r="I41" s="46" t="n"/>
      <c r="J41" s="126" t="n"/>
      <c r="K41" s="127" t="n"/>
      <c r="L41" s="64" t="n"/>
      <c r="M41" s="65" t="n"/>
      <c r="N41" s="65" t="n"/>
      <c r="O41" s="65" t="n"/>
      <c r="P41" s="66" t="n"/>
      <c r="Q41" s="126" t="n"/>
      <c r="R41" s="127" t="n"/>
      <c r="S41" s="64" t="n"/>
      <c r="T41" s="65" t="n"/>
      <c r="U41" s="65" t="n"/>
      <c r="V41" s="65" t="n"/>
      <c r="W41" s="66" t="n"/>
      <c r="X41" s="126" t="n"/>
      <c r="Y41" s="128" t="n"/>
      <c r="Z41" s="64" t="n"/>
      <c r="AA41" s="65" t="n"/>
      <c r="AB41" s="65" t="n"/>
      <c r="AC41" s="65" t="n"/>
      <c r="AD41" s="66" t="n"/>
      <c r="AE41" s="129" t="n"/>
      <c r="AF41" s="130" t="n"/>
      <c r="AG41" s="64" t="n"/>
      <c r="AH41" s="65" t="n"/>
      <c r="AI41" s="65" t="n"/>
      <c r="AJ41" s="66" t="n"/>
      <c r="AK41" s="66" t="n"/>
      <c r="AL41" s="129" t="n"/>
      <c r="AM41" s="131" t="n"/>
      <c r="AN41" s="73" t="n"/>
      <c r="AO41" s="54">
        <f>AO163</f>
        <v/>
      </c>
      <c r="AP41" s="55">
        <f>IF(B41="","",AO255)</f>
        <v/>
      </c>
      <c r="AQ41" s="583" t="n"/>
      <c r="AR41" s="755" t="n"/>
      <c r="AS41" s="755" t="n"/>
      <c r="AT41" s="756" t="n"/>
      <c r="AU41" s="736" t="n"/>
      <c r="AV41" s="757" t="n"/>
      <c r="AW41" s="274">
        <f>IF(AQ41="","",VLOOKUP(AQ41,$BD$9:$BE$12,2,0))</f>
        <v/>
      </c>
      <c r="BA41" s="274">
        <f>IF(BB41=$AG$6,BC41,0)</f>
        <v/>
      </c>
      <c r="BB41" s="274">
        <f>Holidays!B34</f>
        <v/>
      </c>
      <c r="BC41" s="274">
        <f>Holidays!C34</f>
        <v/>
      </c>
      <c r="BD41" s="274">
        <f>IF(B41="","",AW41)</f>
        <v/>
      </c>
      <c r="BG41" s="274" t="n"/>
      <c r="BH41" s="274" t="n"/>
      <c r="BI41" s="274" t="n"/>
      <c r="BJ41" s="274" t="n"/>
      <c r="BK41" s="274" t="n"/>
      <c r="BL41" s="274" t="n"/>
      <c r="BM41" s="274" t="n"/>
      <c r="BN41" s="274" t="n"/>
      <c r="BO41" s="274" t="n"/>
      <c r="BP41" s="274" t="n"/>
      <c r="BQ41" s="274" t="n"/>
      <c r="BR41" s="274" t="n"/>
      <c r="BS41" s="274" t="n"/>
      <c r="BT41" s="274" t="n"/>
      <c r="BU41" s="274" t="n"/>
    </row>
    <row r="42" ht="21.95" customHeight="1" s="335" thickBot="1">
      <c r="A42" s="536">
        <f>IF(B42="","",A41+1)</f>
        <v/>
      </c>
      <c r="B42" s="774">
        <f>IF(Names!B34="","",Names!B34)</f>
        <v/>
      </c>
      <c r="C42" s="569" t="n"/>
      <c r="D42" s="145" t="n"/>
      <c r="E42" s="76" t="n"/>
      <c r="F42" s="77" t="n"/>
      <c r="G42" s="77" t="n"/>
      <c r="H42" s="77" t="n"/>
      <c r="I42" s="78" t="n"/>
      <c r="J42" s="126" t="n"/>
      <c r="K42" s="127" t="n"/>
      <c r="L42" s="81" t="n"/>
      <c r="M42" s="77" t="n"/>
      <c r="N42" s="77" t="n"/>
      <c r="O42" s="77" t="n"/>
      <c r="P42" s="78" t="n"/>
      <c r="Q42" s="126" t="n"/>
      <c r="R42" s="127" t="n"/>
      <c r="S42" s="81" t="n"/>
      <c r="T42" s="77" t="n"/>
      <c r="U42" s="77" t="n"/>
      <c r="V42" s="77" t="n"/>
      <c r="W42" s="78" t="n"/>
      <c r="X42" s="126" t="n"/>
      <c r="Y42" s="128" t="n"/>
      <c r="Z42" s="81" t="n"/>
      <c r="AA42" s="77" t="n"/>
      <c r="AB42" s="77" t="n"/>
      <c r="AC42" s="77" t="n"/>
      <c r="AD42" s="78" t="n"/>
      <c r="AE42" s="129" t="n"/>
      <c r="AF42" s="130" t="n"/>
      <c r="AG42" s="81" t="n"/>
      <c r="AH42" s="77" t="n"/>
      <c r="AI42" s="77" t="n"/>
      <c r="AJ42" s="78" t="n"/>
      <c r="AK42" s="78" t="n"/>
      <c r="AL42" s="129" t="n"/>
      <c r="AM42" s="131" t="n"/>
      <c r="AN42" s="86" t="n"/>
      <c r="AO42" s="87">
        <f>AO164</f>
        <v/>
      </c>
      <c r="AP42" s="87">
        <f>IF(B42="","",AO256)</f>
        <v/>
      </c>
      <c r="AQ42" s="584" t="n"/>
      <c r="AR42" s="760" t="n"/>
      <c r="AS42" s="760" t="n"/>
      <c r="AT42" s="524" t="n"/>
      <c r="AU42" s="565" t="n"/>
      <c r="AV42" s="566" t="n"/>
      <c r="AW42" s="274">
        <f>IF(AQ42="","",VLOOKUP(AQ42,$BD$9:$BE$12,2,0))</f>
        <v/>
      </c>
      <c r="BA42" s="274">
        <f>IF(BB42=$AG$6,BC42,0)</f>
        <v/>
      </c>
      <c r="BB42" s="274">
        <f>Holidays!B35</f>
        <v/>
      </c>
      <c r="BC42" s="274">
        <f>Holidays!C35</f>
        <v/>
      </c>
      <c r="BD42" s="274">
        <f>IF(B42="","",AW42)</f>
        <v/>
      </c>
      <c r="BG42" s="57" t="n"/>
      <c r="BH42" s="57" t="n"/>
      <c r="BI42" s="57" t="n"/>
      <c r="BJ42" s="274" t="n"/>
      <c r="BK42" s="274" t="n"/>
      <c r="BL42" s="274" t="n"/>
      <c r="BM42" s="274" t="n"/>
      <c r="BN42" s="274" t="n"/>
      <c r="BO42" s="274" t="n"/>
      <c r="BP42" s="274" t="n"/>
      <c r="BQ42" s="274" t="n"/>
      <c r="BR42" s="274" t="n"/>
      <c r="BS42" s="274" t="n"/>
      <c r="BT42" s="274" t="n"/>
      <c r="BU42" s="274" t="n"/>
    </row>
    <row r="43" ht="21.95" customHeight="1" s="335">
      <c r="A43" s="644">
        <f>IF(B43="","",A42+1)</f>
        <v/>
      </c>
      <c r="B43" s="753">
        <f>IF(Names!B35="","",Names!B35)</f>
        <v/>
      </c>
      <c r="C43" s="754" t="n"/>
      <c r="D43" s="150" t="n"/>
      <c r="E43" s="39" t="n"/>
      <c r="F43" s="40" t="n"/>
      <c r="G43" s="40" t="n"/>
      <c r="H43" s="40" t="n"/>
      <c r="I43" s="41" t="n"/>
      <c r="J43" s="151" t="n"/>
      <c r="K43" s="152" t="n"/>
      <c r="L43" s="44" t="n"/>
      <c r="M43" s="45" t="n"/>
      <c r="N43" s="45" t="n"/>
      <c r="O43" s="45" t="n"/>
      <c r="P43" s="46" t="n"/>
      <c r="Q43" s="151" t="n"/>
      <c r="R43" s="152" t="n"/>
      <c r="S43" s="44" t="n"/>
      <c r="T43" s="45" t="n"/>
      <c r="U43" s="45" t="n"/>
      <c r="V43" s="45" t="n"/>
      <c r="W43" s="46" t="n"/>
      <c r="X43" s="151" t="n"/>
      <c r="Y43" s="153" t="n"/>
      <c r="Z43" s="44" t="n"/>
      <c r="AA43" s="45" t="n"/>
      <c r="AB43" s="45" t="n"/>
      <c r="AC43" s="45" t="n"/>
      <c r="AD43" s="46" t="n"/>
      <c r="AE43" s="154" t="n"/>
      <c r="AF43" s="155" t="n"/>
      <c r="AG43" s="44" t="n"/>
      <c r="AH43" s="45" t="n"/>
      <c r="AI43" s="45" t="n"/>
      <c r="AJ43" s="46" t="n"/>
      <c r="AK43" s="46" t="n"/>
      <c r="AL43" s="154" t="n"/>
      <c r="AM43" s="156" t="n"/>
      <c r="AN43" s="53" t="n"/>
      <c r="AO43" s="54">
        <f>AO165</f>
        <v/>
      </c>
      <c r="AP43" s="55">
        <f>IF(B43="","",AO257)</f>
        <v/>
      </c>
      <c r="AQ43" s="582" t="n"/>
      <c r="AR43" s="562" t="n"/>
      <c r="AS43" s="562" t="n"/>
      <c r="AT43" s="520" t="n"/>
      <c r="AU43" s="562" t="n"/>
      <c r="AV43" s="563" t="n"/>
      <c r="AW43" s="274">
        <f>IF(AQ43="","",VLOOKUP(AQ43,$BD$9:$BE$12,2,0))</f>
        <v/>
      </c>
      <c r="BA43" s="274">
        <f>IF(BB43=$AG$6,BC43,0)</f>
        <v/>
      </c>
      <c r="BB43" s="274">
        <f>Holidays!B36</f>
        <v/>
      </c>
      <c r="BC43" s="274">
        <f>Holidays!C36</f>
        <v/>
      </c>
      <c r="BD43" s="274">
        <f>IF(B43="","",AW43)</f>
        <v/>
      </c>
      <c r="BG43" s="274" t="n"/>
      <c r="BH43" s="274" t="n"/>
      <c r="BI43" s="274" t="n"/>
      <c r="BJ43" s="274" t="n"/>
      <c r="BK43" s="274" t="n"/>
      <c r="BL43" s="274" t="n"/>
      <c r="BM43" s="274" t="n"/>
      <c r="BN43" s="274" t="n"/>
      <c r="BO43" s="274" t="n"/>
      <c r="BP43" s="274" t="n"/>
      <c r="BQ43" s="274" t="n"/>
      <c r="BR43" s="274" t="n"/>
      <c r="BS43" s="274" t="n"/>
      <c r="BT43" s="274" t="n"/>
      <c r="BU43" s="274" t="n"/>
    </row>
    <row r="44" ht="21.95" customHeight="1" s="335">
      <c r="A44" s="535">
        <f>IF(B44="","",A43+1)</f>
        <v/>
      </c>
      <c r="B44" s="753">
        <f>IF(Names!B36="","",Names!B36)</f>
        <v/>
      </c>
      <c r="C44" s="754" t="n"/>
      <c r="D44" s="145" t="n"/>
      <c r="E44" s="63" t="n"/>
      <c r="F44" s="45" t="n"/>
      <c r="G44" s="45" t="n"/>
      <c r="H44" s="45" t="n"/>
      <c r="I44" s="46" t="n"/>
      <c r="J44" s="126" t="n"/>
      <c r="K44" s="127" t="n"/>
      <c r="L44" s="64" t="n"/>
      <c r="M44" s="65" t="n"/>
      <c r="N44" s="65" t="n"/>
      <c r="O44" s="65" t="n"/>
      <c r="P44" s="66" t="n"/>
      <c r="Q44" s="126" t="n"/>
      <c r="R44" s="127" t="n"/>
      <c r="S44" s="64" t="n"/>
      <c r="T44" s="65" t="n"/>
      <c r="U44" s="65" t="n"/>
      <c r="V44" s="65" t="n"/>
      <c r="W44" s="66" t="n"/>
      <c r="X44" s="126" t="n"/>
      <c r="Y44" s="128" t="n"/>
      <c r="Z44" s="64" t="n"/>
      <c r="AA44" s="65" t="n"/>
      <c r="AB44" s="65" t="n"/>
      <c r="AC44" s="65" t="n"/>
      <c r="AD44" s="66" t="n"/>
      <c r="AE44" s="129" t="n"/>
      <c r="AF44" s="130" t="n"/>
      <c r="AG44" s="64" t="n"/>
      <c r="AH44" s="65" t="n"/>
      <c r="AI44" s="65" t="n"/>
      <c r="AJ44" s="66" t="n"/>
      <c r="AK44" s="66" t="n"/>
      <c r="AL44" s="129" t="n"/>
      <c r="AM44" s="131" t="n"/>
      <c r="AN44" s="73" t="n"/>
      <c r="AO44" s="54">
        <f>AO166</f>
        <v/>
      </c>
      <c r="AP44" s="55">
        <f>IF(B44="","",AO258)</f>
        <v/>
      </c>
      <c r="AQ44" s="583" t="n"/>
      <c r="AR44" s="755" t="n"/>
      <c r="AS44" s="755" t="n"/>
      <c r="AT44" s="756" t="n"/>
      <c r="AU44" s="736" t="n"/>
      <c r="AV44" s="757" t="n"/>
      <c r="AW44" s="274">
        <f>IF(AQ44="","",VLOOKUP(AQ44,$BD$9:$BE$12,2,0))</f>
        <v/>
      </c>
      <c r="BA44" s="274">
        <f>IF(BB44=$AG$6,BC44,0)</f>
        <v/>
      </c>
      <c r="BB44" s="274">
        <f>Holidays!B37</f>
        <v/>
      </c>
      <c r="BC44" s="274">
        <f>Holidays!C37</f>
        <v/>
      </c>
      <c r="BD44" s="274">
        <f>IF(B44="","",AW44)</f>
        <v/>
      </c>
      <c r="BG44" s="274" t="n"/>
      <c r="BH44" s="274" t="n"/>
      <c r="BI44" s="274" t="n"/>
      <c r="BJ44" s="274" t="n"/>
      <c r="BK44" s="274" t="n"/>
      <c r="BL44" s="274" t="n"/>
      <c r="BM44" s="274" t="n"/>
      <c r="BN44" s="274" t="n"/>
      <c r="BO44" s="274" t="n"/>
      <c r="BP44" s="274" t="n"/>
      <c r="BQ44" s="274" t="n"/>
      <c r="BR44" s="274" t="n"/>
      <c r="BS44" s="274" t="n"/>
      <c r="BT44" s="274" t="n"/>
      <c r="BU44" s="274" t="n"/>
    </row>
    <row r="45" ht="21.95" customHeight="1" s="335" thickBot="1">
      <c r="A45" s="112">
        <f>IF(B45="","",A44+1)</f>
        <v/>
      </c>
      <c r="B45" s="770">
        <f>IF(Names!B37="","",Names!B37)</f>
        <v/>
      </c>
      <c r="C45" s="566" t="n"/>
      <c r="D45" s="75" t="n"/>
      <c r="E45" s="76" t="n"/>
      <c r="F45" s="77" t="n"/>
      <c r="G45" s="77" t="n"/>
      <c r="H45" s="77" t="n"/>
      <c r="I45" s="78" t="n"/>
      <c r="J45" s="79" t="n"/>
      <c r="K45" s="80" t="n"/>
      <c r="L45" s="81" t="n"/>
      <c r="M45" s="77" t="n"/>
      <c r="N45" s="77" t="n"/>
      <c r="O45" s="77" t="n"/>
      <c r="P45" s="78" t="n"/>
      <c r="Q45" s="79" t="n"/>
      <c r="R45" s="80" t="n"/>
      <c r="S45" s="81" t="n"/>
      <c r="T45" s="77" t="n"/>
      <c r="U45" s="77" t="n"/>
      <c r="V45" s="77" t="n"/>
      <c r="W45" s="78" t="n"/>
      <c r="X45" s="79" t="n"/>
      <c r="Y45" s="82" t="n"/>
      <c r="Z45" s="81" t="n"/>
      <c r="AA45" s="77" t="n"/>
      <c r="AB45" s="77" t="n"/>
      <c r="AC45" s="77" t="n"/>
      <c r="AD45" s="78" t="n"/>
      <c r="AE45" s="83" t="n"/>
      <c r="AF45" s="84" t="n"/>
      <c r="AG45" s="81" t="n"/>
      <c r="AH45" s="77" t="n"/>
      <c r="AI45" s="77" t="n"/>
      <c r="AJ45" s="78" t="n"/>
      <c r="AK45" s="78" t="n"/>
      <c r="AL45" s="83" t="n"/>
      <c r="AM45" s="85" t="n"/>
      <c r="AN45" s="86" t="n"/>
      <c r="AO45" s="87">
        <f>AO167</f>
        <v/>
      </c>
      <c r="AP45" s="87">
        <f>IF(B45="","",AO259)</f>
        <v/>
      </c>
      <c r="AQ45" s="584" t="n"/>
      <c r="AR45" s="760" t="n"/>
      <c r="AS45" s="760" t="n"/>
      <c r="AT45" s="524" t="n"/>
      <c r="AU45" s="565" t="n"/>
      <c r="AV45" s="566" t="n"/>
      <c r="AW45" s="274">
        <f>IF(AQ45="","",VLOOKUP(AQ45,$BD$9:$BE$12,2,0))</f>
        <v/>
      </c>
      <c r="BA45" s="274">
        <f>IF(BB45=$AG$6,BC45,0)</f>
        <v/>
      </c>
      <c r="BB45" s="274">
        <f>Holidays!B38</f>
        <v/>
      </c>
      <c r="BC45" s="274">
        <f>Holidays!C38</f>
        <v/>
      </c>
      <c r="BD45" s="274">
        <f>IF(B45="","",AW45)</f>
        <v/>
      </c>
    </row>
    <row r="46" ht="21.95" customHeight="1" s="335">
      <c r="A46" s="627">
        <f>IF(B46="","",A45+1)</f>
        <v/>
      </c>
      <c r="B46" s="772">
        <f>IF(Names!B38="","",Names!B38)</f>
        <v/>
      </c>
      <c r="C46" s="773" t="n"/>
      <c r="D46" s="123" t="n"/>
      <c r="E46" s="39" t="n"/>
      <c r="F46" s="40" t="n"/>
      <c r="G46" s="40" t="n"/>
      <c r="H46" s="40" t="n"/>
      <c r="I46" s="41" t="n"/>
      <c r="J46" s="124" t="n"/>
      <c r="K46" s="125" t="n"/>
      <c r="L46" s="44" t="n"/>
      <c r="M46" s="45" t="n"/>
      <c r="N46" s="45" t="n"/>
      <c r="O46" s="45" t="n"/>
      <c r="P46" s="46" t="n"/>
      <c r="Q46" s="124" t="n"/>
      <c r="R46" s="125" t="n"/>
      <c r="S46" s="44" t="n"/>
      <c r="T46" s="45" t="n"/>
      <c r="U46" s="45" t="n"/>
      <c r="V46" s="45" t="n"/>
      <c r="W46" s="46" t="n"/>
      <c r="X46" s="124" t="n"/>
      <c r="Y46" s="137" t="n"/>
      <c r="Z46" s="44" t="n"/>
      <c r="AA46" s="45" t="n"/>
      <c r="AB46" s="45" t="n"/>
      <c r="AC46" s="45" t="n"/>
      <c r="AD46" s="46" t="n"/>
      <c r="AE46" s="138" t="n"/>
      <c r="AF46" s="139" t="n"/>
      <c r="AG46" s="44" t="n"/>
      <c r="AH46" s="45" t="n"/>
      <c r="AI46" s="45" t="n"/>
      <c r="AJ46" s="46" t="n"/>
      <c r="AK46" s="46" t="n"/>
      <c r="AL46" s="138" t="n"/>
      <c r="AM46" s="140" t="n"/>
      <c r="AN46" s="53" t="n"/>
      <c r="AO46" s="54">
        <f>AO168</f>
        <v/>
      </c>
      <c r="AP46" s="55">
        <f>IF(B46="","",AO260)</f>
        <v/>
      </c>
      <c r="AQ46" s="582" t="n"/>
      <c r="AR46" s="562" t="n"/>
      <c r="AS46" s="562" t="n"/>
      <c r="AT46" s="520" t="n"/>
      <c r="AU46" s="562" t="n"/>
      <c r="AV46" s="563" t="n"/>
      <c r="AW46" s="274">
        <f>IF(AQ46="","",VLOOKUP(AQ46,$BD$9:$BE$12,2,0))</f>
        <v/>
      </c>
      <c r="BA46" s="274">
        <f>IF(BB46=$AG$6,BC46,0)</f>
        <v/>
      </c>
      <c r="BB46" s="274">
        <f>Holidays!B39</f>
        <v/>
      </c>
      <c r="BC46" s="274">
        <f>Holidays!C39</f>
        <v/>
      </c>
      <c r="BD46" s="274">
        <f>IF(B46="","",AW46)</f>
        <v/>
      </c>
    </row>
    <row r="47" ht="21.95" customHeight="1" s="335">
      <c r="A47" s="535">
        <f>IF(B47="","",A46+1)</f>
        <v/>
      </c>
      <c r="B47" s="753">
        <f>IF(Names!B39="","",Names!B39)</f>
        <v/>
      </c>
      <c r="C47" s="754" t="n"/>
      <c r="D47" s="145" t="n"/>
      <c r="E47" s="63" t="n"/>
      <c r="F47" s="45" t="n"/>
      <c r="G47" s="45" t="n"/>
      <c r="H47" s="45" t="n"/>
      <c r="I47" s="46" t="n"/>
      <c r="J47" s="126" t="n"/>
      <c r="K47" s="127" t="n"/>
      <c r="L47" s="64" t="n"/>
      <c r="M47" s="65" t="n"/>
      <c r="N47" s="65" t="n"/>
      <c r="O47" s="65" t="n"/>
      <c r="P47" s="66" t="n"/>
      <c r="Q47" s="126" t="n"/>
      <c r="R47" s="127" t="n"/>
      <c r="S47" s="64" t="n"/>
      <c r="T47" s="65" t="n"/>
      <c r="U47" s="65" t="n"/>
      <c r="V47" s="65" t="n"/>
      <c r="W47" s="66" t="n"/>
      <c r="X47" s="126" t="n"/>
      <c r="Y47" s="128" t="n"/>
      <c r="Z47" s="64" t="n"/>
      <c r="AA47" s="65" t="n"/>
      <c r="AB47" s="65" t="n"/>
      <c r="AC47" s="65" t="n"/>
      <c r="AD47" s="66" t="n"/>
      <c r="AE47" s="129" t="n"/>
      <c r="AF47" s="130" t="n"/>
      <c r="AG47" s="64" t="n"/>
      <c r="AH47" s="65" t="n"/>
      <c r="AI47" s="65" t="n"/>
      <c r="AJ47" s="66" t="n"/>
      <c r="AK47" s="66" t="n"/>
      <c r="AL47" s="129" t="n"/>
      <c r="AM47" s="131" t="n"/>
      <c r="AN47" s="73" t="n"/>
      <c r="AO47" s="54">
        <f>AO169</f>
        <v/>
      </c>
      <c r="AP47" s="55">
        <f>IF(B47="","",AO261)</f>
        <v/>
      </c>
      <c r="AQ47" s="583" t="n"/>
      <c r="AR47" s="755" t="n"/>
      <c r="AS47" s="755" t="n"/>
      <c r="AT47" s="756" t="n"/>
      <c r="AU47" s="736" t="n"/>
      <c r="AV47" s="757" t="n"/>
      <c r="AW47" s="274">
        <f>IF(AQ47="","",VLOOKUP(AQ47,$BD$9:$BE$12,2,0))</f>
        <v/>
      </c>
      <c r="BA47" s="274">
        <f>IF(BB47=$AG$6,BC47,0)</f>
        <v/>
      </c>
      <c r="BB47" s="274">
        <f>Holidays!B40</f>
        <v/>
      </c>
      <c r="BC47" s="274">
        <f>Holidays!C40</f>
        <v/>
      </c>
      <c r="BD47" s="274">
        <f>IF(B47="","",AW47)</f>
        <v/>
      </c>
    </row>
    <row r="48" ht="21.95" customHeight="1" s="335" thickBot="1">
      <c r="A48" s="536">
        <f>IF(B48="","",A47+1)</f>
        <v/>
      </c>
      <c r="B48" s="774">
        <f>IF(Names!B40="","",Names!B40)</f>
        <v/>
      </c>
      <c r="C48" s="569" t="n"/>
      <c r="D48" s="145" t="n"/>
      <c r="E48" s="76" t="n"/>
      <c r="F48" s="77" t="n"/>
      <c r="G48" s="77" t="n"/>
      <c r="H48" s="77" t="n"/>
      <c r="I48" s="78" t="n"/>
      <c r="J48" s="126" t="n"/>
      <c r="K48" s="127" t="n"/>
      <c r="L48" s="81" t="n"/>
      <c r="M48" s="77" t="n"/>
      <c r="N48" s="77" t="n"/>
      <c r="O48" s="77" t="n"/>
      <c r="P48" s="78" t="n"/>
      <c r="Q48" s="126" t="n"/>
      <c r="R48" s="127" t="n"/>
      <c r="S48" s="81" t="n"/>
      <c r="T48" s="77" t="n"/>
      <c r="U48" s="77" t="n"/>
      <c r="V48" s="77" t="n"/>
      <c r="W48" s="78" t="n"/>
      <c r="X48" s="126" t="n"/>
      <c r="Y48" s="128" t="n"/>
      <c r="Z48" s="81" t="n"/>
      <c r="AA48" s="77" t="n"/>
      <c r="AB48" s="77" t="n"/>
      <c r="AC48" s="77" t="n"/>
      <c r="AD48" s="78" t="n"/>
      <c r="AE48" s="129" t="n"/>
      <c r="AF48" s="130" t="n"/>
      <c r="AG48" s="81" t="n"/>
      <c r="AH48" s="77" t="n"/>
      <c r="AI48" s="77" t="n"/>
      <c r="AJ48" s="78" t="n"/>
      <c r="AK48" s="78" t="n"/>
      <c r="AL48" s="129" t="n"/>
      <c r="AM48" s="131" t="n"/>
      <c r="AN48" s="86" t="n"/>
      <c r="AO48" s="87">
        <f>AO170</f>
        <v/>
      </c>
      <c r="AP48" s="87">
        <f>IF(B48="","",AO262)</f>
        <v/>
      </c>
      <c r="AQ48" s="584" t="n"/>
      <c r="AR48" s="760" t="n"/>
      <c r="AS48" s="760" t="n"/>
      <c r="AT48" s="524" t="n"/>
      <c r="AU48" s="565" t="n"/>
      <c r="AV48" s="566" t="n"/>
      <c r="AW48" s="274">
        <f>IF(AQ48="","",VLOOKUP(AQ48,$BD$9:$BE$12,2,0))</f>
        <v/>
      </c>
      <c r="BA48" s="274">
        <f>IF(BB48=$AG$6,BC48,0)</f>
        <v/>
      </c>
      <c r="BB48" s="274">
        <f>Holidays!B41</f>
        <v/>
      </c>
      <c r="BC48" s="274">
        <f>Holidays!C41</f>
        <v/>
      </c>
      <c r="BD48" s="274">
        <f>IF(B48="","",AW48)</f>
        <v/>
      </c>
    </row>
    <row r="49" ht="21.95" customHeight="1" s="335">
      <c r="A49" s="627">
        <f>IF(B49="","",A48+1)</f>
        <v/>
      </c>
      <c r="B49" s="772">
        <f>IF(Names!B41="","",Names!B41)</f>
        <v/>
      </c>
      <c r="C49" s="773" t="n"/>
      <c r="D49" s="150" t="n"/>
      <c r="E49" s="39" t="n"/>
      <c r="F49" s="40" t="n"/>
      <c r="G49" s="40" t="n"/>
      <c r="H49" s="40" t="n"/>
      <c r="I49" s="41" t="n"/>
      <c r="J49" s="151" t="n"/>
      <c r="K49" s="152" t="n"/>
      <c r="L49" s="44" t="n"/>
      <c r="M49" s="45" t="n"/>
      <c r="N49" s="45" t="n"/>
      <c r="O49" s="45" t="n"/>
      <c r="P49" s="46" t="n"/>
      <c r="Q49" s="151" t="n"/>
      <c r="R49" s="152" t="n"/>
      <c r="S49" s="44" t="n"/>
      <c r="T49" s="45" t="n"/>
      <c r="U49" s="45" t="n"/>
      <c r="V49" s="45" t="n"/>
      <c r="W49" s="46" t="n"/>
      <c r="X49" s="151" t="n"/>
      <c r="Y49" s="153" t="n"/>
      <c r="Z49" s="44" t="n"/>
      <c r="AA49" s="45" t="n"/>
      <c r="AB49" s="45" t="n"/>
      <c r="AC49" s="45" t="n"/>
      <c r="AD49" s="46" t="n"/>
      <c r="AE49" s="154" t="n"/>
      <c r="AF49" s="155" t="n"/>
      <c r="AG49" s="44" t="n"/>
      <c r="AH49" s="45" t="n"/>
      <c r="AI49" s="45" t="n"/>
      <c r="AJ49" s="46" t="n"/>
      <c r="AK49" s="46" t="n"/>
      <c r="AL49" s="154" t="n"/>
      <c r="AM49" s="156" t="n"/>
      <c r="AN49" s="53" t="n"/>
      <c r="AO49" s="54">
        <f>AO171</f>
        <v/>
      </c>
      <c r="AP49" s="55">
        <f>IF(B49="","",AO263)</f>
        <v/>
      </c>
      <c r="AQ49" s="582" t="n"/>
      <c r="AR49" s="562" t="n"/>
      <c r="AS49" s="562" t="n"/>
      <c r="AT49" s="520" t="n"/>
      <c r="AU49" s="562" t="n"/>
      <c r="AV49" s="563" t="n"/>
      <c r="AW49" s="274">
        <f>IF(AQ49="","",VLOOKUP(AQ49,$BD$9:$BE$12,2,0))</f>
        <v/>
      </c>
      <c r="BA49" s="274">
        <f>IF(BB49=$AG$6,BC49,0)</f>
        <v/>
      </c>
      <c r="BB49" s="274">
        <f>Holidays!B42</f>
        <v/>
      </c>
      <c r="BC49" s="274">
        <f>Holidays!C42</f>
        <v/>
      </c>
      <c r="BD49" s="274">
        <f>IF(B49="","",AW49)</f>
        <v/>
      </c>
    </row>
    <row r="50" ht="21.95" customHeight="1" s="335">
      <c r="A50" s="535">
        <f>IF(B50="","",A49+1)</f>
        <v/>
      </c>
      <c r="B50" s="753">
        <f>IF(Names!B42="","",Names!B42)</f>
        <v/>
      </c>
      <c r="C50" s="754" t="n"/>
      <c r="D50" s="145" t="n"/>
      <c r="E50" s="63" t="n"/>
      <c r="F50" s="45" t="n"/>
      <c r="G50" s="45" t="n"/>
      <c r="H50" s="45" t="n"/>
      <c r="I50" s="46" t="n"/>
      <c r="J50" s="126" t="n"/>
      <c r="K50" s="127" t="n"/>
      <c r="L50" s="64" t="n"/>
      <c r="M50" s="65" t="n"/>
      <c r="N50" s="65" t="n"/>
      <c r="O50" s="65" t="n"/>
      <c r="P50" s="66" t="n"/>
      <c r="Q50" s="126" t="n"/>
      <c r="R50" s="127" t="n"/>
      <c r="S50" s="64" t="n"/>
      <c r="T50" s="65" t="n"/>
      <c r="U50" s="65" t="n"/>
      <c r="V50" s="65" t="n"/>
      <c r="W50" s="66" t="n"/>
      <c r="X50" s="126" t="n"/>
      <c r="Y50" s="128" t="n"/>
      <c r="Z50" s="64" t="n"/>
      <c r="AA50" s="65" t="n"/>
      <c r="AB50" s="65" t="n"/>
      <c r="AC50" s="65" t="n"/>
      <c r="AD50" s="66" t="n"/>
      <c r="AE50" s="129" t="n"/>
      <c r="AF50" s="130" t="n"/>
      <c r="AG50" s="64" t="n"/>
      <c r="AH50" s="65" t="n"/>
      <c r="AI50" s="65" t="n"/>
      <c r="AJ50" s="66" t="n"/>
      <c r="AK50" s="66" t="n"/>
      <c r="AL50" s="129" t="n"/>
      <c r="AM50" s="131" t="n"/>
      <c r="AN50" s="73" t="n"/>
      <c r="AO50" s="54">
        <f>AO172</f>
        <v/>
      </c>
      <c r="AP50" s="55">
        <f>IF(B50="","",AO264)</f>
        <v/>
      </c>
      <c r="AQ50" s="583" t="n"/>
      <c r="AR50" s="755" t="n"/>
      <c r="AS50" s="755" t="n"/>
      <c r="AT50" s="756" t="n"/>
      <c r="AU50" s="736" t="n"/>
      <c r="AV50" s="757" t="n"/>
      <c r="AW50" s="274">
        <f>IF(AQ50="","",VLOOKUP(AQ50,$BD$9:$BE$12,2,0))</f>
        <v/>
      </c>
      <c r="BA50" s="274">
        <f>IF(BB50=$AG$6,BC50,0)</f>
        <v/>
      </c>
      <c r="BB50" s="274">
        <f>Holidays!B43</f>
        <v/>
      </c>
      <c r="BC50" s="274">
        <f>Holidays!C43</f>
        <v/>
      </c>
      <c r="BD50" s="274">
        <f>IF(B50="","",AW50)</f>
        <v/>
      </c>
    </row>
    <row r="51" ht="21.95" customHeight="1" s="335" thickBot="1">
      <c r="A51" s="536">
        <f>IF(B51="","",A50+1)</f>
        <v/>
      </c>
      <c r="B51" s="774">
        <f>IF(Names!B43="","",Names!B43)</f>
        <v/>
      </c>
      <c r="C51" s="569" t="n"/>
      <c r="D51" s="75" t="n"/>
      <c r="E51" s="76" t="n"/>
      <c r="F51" s="77" t="n"/>
      <c r="G51" s="77" t="n"/>
      <c r="H51" s="77" t="n"/>
      <c r="I51" s="78" t="n"/>
      <c r="J51" s="79" t="n"/>
      <c r="K51" s="80" t="n"/>
      <c r="L51" s="81" t="n"/>
      <c r="M51" s="77" t="n"/>
      <c r="N51" s="77" t="n"/>
      <c r="O51" s="77" t="n"/>
      <c r="P51" s="78" t="n"/>
      <c r="Q51" s="79" t="n"/>
      <c r="R51" s="80" t="n"/>
      <c r="S51" s="81" t="n"/>
      <c r="T51" s="77" t="n"/>
      <c r="U51" s="77" t="n"/>
      <c r="V51" s="77" t="n"/>
      <c r="W51" s="78" t="n"/>
      <c r="X51" s="79" t="n"/>
      <c r="Y51" s="82" t="n"/>
      <c r="Z51" s="81" t="n"/>
      <c r="AA51" s="77" t="n"/>
      <c r="AB51" s="77" t="n"/>
      <c r="AC51" s="77" t="n"/>
      <c r="AD51" s="78" t="n"/>
      <c r="AE51" s="83" t="n"/>
      <c r="AF51" s="84" t="n"/>
      <c r="AG51" s="81" t="n"/>
      <c r="AH51" s="77" t="n"/>
      <c r="AI51" s="77" t="n"/>
      <c r="AJ51" s="78" t="n"/>
      <c r="AK51" s="78" t="n"/>
      <c r="AL51" s="83" t="n"/>
      <c r="AM51" s="85" t="n"/>
      <c r="AN51" s="86" t="n"/>
      <c r="AO51" s="87">
        <f>AO173</f>
        <v/>
      </c>
      <c r="AP51" s="87">
        <f>IF(B51="","",AO265)</f>
        <v/>
      </c>
      <c r="AQ51" s="592" t="n"/>
      <c r="AR51" s="784" t="n"/>
      <c r="AS51" s="784" t="n"/>
      <c r="AT51" s="785" t="n"/>
      <c r="AU51" s="784" t="n"/>
      <c r="AV51" s="759" t="n"/>
      <c r="AW51" s="274">
        <f>IF(AQ51="","",VLOOKUP(AQ51,$BD$9:$BE$12,2,0))</f>
        <v/>
      </c>
      <c r="BA51" s="274">
        <f>IF(BB51=$AG$6,BC51,0)</f>
        <v/>
      </c>
      <c r="BB51" s="274">
        <f>Holidays!B44</f>
        <v/>
      </c>
      <c r="BC51" s="274">
        <f>Holidays!C44</f>
        <v/>
      </c>
      <c r="BD51" s="274">
        <f>IF(B51="","",AW51)</f>
        <v/>
      </c>
    </row>
    <row r="52" ht="21.95" customHeight="1" s="335" thickBot="1">
      <c r="A52" s="175">
        <f>IF(B52="","",A51+1)</f>
        <v/>
      </c>
      <c r="B52" s="786">
        <f>IF(Names!B44="","",Names!B44)</f>
        <v/>
      </c>
      <c r="C52" s="787" t="n"/>
      <c r="D52" s="176" t="n"/>
      <c r="E52" s="177" t="n"/>
      <c r="F52" s="178" t="n"/>
      <c r="G52" s="178" t="n"/>
      <c r="H52" s="178" t="n"/>
      <c r="I52" s="179" t="n"/>
      <c r="J52" s="180" t="n"/>
      <c r="K52" s="181" t="n"/>
      <c r="L52" s="182" t="n"/>
      <c r="M52" s="178" t="n"/>
      <c r="N52" s="178" t="n"/>
      <c r="O52" s="178" t="n"/>
      <c r="P52" s="179" t="n"/>
      <c r="Q52" s="180" t="n"/>
      <c r="R52" s="181" t="n"/>
      <c r="S52" s="182" t="n"/>
      <c r="T52" s="178" t="n"/>
      <c r="U52" s="178" t="n"/>
      <c r="V52" s="178" t="n"/>
      <c r="W52" s="179" t="n"/>
      <c r="X52" s="180" t="n"/>
      <c r="Y52" s="183" t="n"/>
      <c r="Z52" s="182" t="n"/>
      <c r="AA52" s="178" t="n"/>
      <c r="AB52" s="178" t="n"/>
      <c r="AC52" s="178" t="n"/>
      <c r="AD52" s="179" t="n"/>
      <c r="AE52" s="184" t="n"/>
      <c r="AF52" s="185" t="n"/>
      <c r="AG52" s="182" t="n"/>
      <c r="AH52" s="178" t="n"/>
      <c r="AI52" s="178" t="n"/>
      <c r="AJ52" s="179" t="n"/>
      <c r="AK52" s="179" t="n"/>
      <c r="AL52" s="184" t="n"/>
      <c r="AM52" s="186" t="n"/>
      <c r="AN52" s="187" t="n"/>
      <c r="AO52" s="188">
        <f>AO174</f>
        <v/>
      </c>
      <c r="AP52" s="188">
        <f>IF(B52="","",AO266)</f>
        <v/>
      </c>
      <c r="AQ52" s="598" t="n"/>
      <c r="AR52" s="781" t="n"/>
      <c r="AS52" s="781" t="n"/>
      <c r="AT52" s="528" t="n"/>
      <c r="AU52" s="781" t="n"/>
      <c r="AV52" s="787" t="n"/>
      <c r="AW52" s="274">
        <f>IF(AQ52="","",VLOOKUP(AQ52,$BD$9:$BE$12,2,0))</f>
        <v/>
      </c>
      <c r="BA52" s="274">
        <f>IF(BB52=$AG$6,BC52,0)</f>
        <v/>
      </c>
      <c r="BB52" s="274">
        <f>Holidays!B45</f>
        <v/>
      </c>
      <c r="BC52" s="274">
        <f>Holidays!C45</f>
        <v/>
      </c>
      <c r="BD52" s="274">
        <f>IF(B52="","",AW52)</f>
        <v/>
      </c>
    </row>
    <row r="53" ht="21.95" customHeight="1" s="335" thickBot="1" thickTop="1">
      <c r="A53" s="788" t="inlineStr">
        <is>
          <t>MALE  | TOTAL Per Day</t>
        </is>
      </c>
      <c r="B53" s="789" t="n"/>
      <c r="C53" s="790" t="n"/>
      <c r="D53" s="189">
        <f>IF(D131=0,D221,"")</f>
        <v/>
      </c>
      <c r="E53" s="190">
        <f>IF(E131=0,E221,"")</f>
        <v/>
      </c>
      <c r="F53" s="191">
        <f>IF(F131=0,F221,"")</f>
        <v/>
      </c>
      <c r="G53" s="191">
        <f>IF(G131=0,G221,"")</f>
        <v/>
      </c>
      <c r="H53" s="191">
        <f>IF(H131=0,H221,"")</f>
        <v/>
      </c>
      <c r="I53" s="192">
        <f>IF(I131=0,I221,"")</f>
        <v/>
      </c>
      <c r="J53" s="189">
        <f>IF(J131=0,J221,"")</f>
        <v/>
      </c>
      <c r="K53" s="189">
        <f>IF(K131=0,K221,"")</f>
        <v/>
      </c>
      <c r="L53" s="190">
        <f>IF(L131=0,L221,"")</f>
        <v/>
      </c>
      <c r="M53" s="191">
        <f>IF(M131=0,M221,"")</f>
        <v/>
      </c>
      <c r="N53" s="191">
        <f>IF(N131=0,N221,"")</f>
        <v/>
      </c>
      <c r="O53" s="191">
        <f>IF(O131=0,O221,"")</f>
        <v/>
      </c>
      <c r="P53" s="192">
        <f>IF(P131=0,P221,"")</f>
        <v/>
      </c>
      <c r="Q53" s="189">
        <f>IF(Q131=0,Q221,"")</f>
        <v/>
      </c>
      <c r="R53" s="189">
        <f>IF(R131=0,R221,"")</f>
        <v/>
      </c>
      <c r="S53" s="190">
        <f>IF(S131=0,S221,"")</f>
        <v/>
      </c>
      <c r="T53" s="191">
        <f>IF(T131=0,T221,"")</f>
        <v/>
      </c>
      <c r="U53" s="191">
        <f>IF(U131=0,U221,"")</f>
        <v/>
      </c>
      <c r="V53" s="191">
        <f>IF(V131=0,V221,"")</f>
        <v/>
      </c>
      <c r="W53" s="192">
        <f>IF(W131=0,W221,"")</f>
        <v/>
      </c>
      <c r="X53" s="189">
        <f>IF(X131=0,X221,"")</f>
        <v/>
      </c>
      <c r="Y53" s="189">
        <f>IF(Y131=0,Y221,"")</f>
        <v/>
      </c>
      <c r="Z53" s="190">
        <f>IF(Z131=0,Z221,"")</f>
        <v/>
      </c>
      <c r="AA53" s="191">
        <f>IF(AA131=0,AA221,"")</f>
        <v/>
      </c>
      <c r="AB53" s="191">
        <f>IF(AB131=0,AB221,"")</f>
        <v/>
      </c>
      <c r="AC53" s="191">
        <f>IF(AC131=0,AC221,"")</f>
        <v/>
      </c>
      <c r="AD53" s="192">
        <f>IF(AD131=0,AD221,"")</f>
        <v/>
      </c>
      <c r="AE53" s="189">
        <f>IF(AE131=0,AE221,"")</f>
        <v/>
      </c>
      <c r="AF53" s="189">
        <f>IF(AF131=0,AF221,"")</f>
        <v/>
      </c>
      <c r="AG53" s="190">
        <f>IF(AG131=0,AG221,"")</f>
        <v/>
      </c>
      <c r="AH53" s="191">
        <f>IF(AH131=0,AH221,"")</f>
        <v/>
      </c>
      <c r="AI53" s="191">
        <f>IF(AI131=0,AI221,"")</f>
        <v/>
      </c>
      <c r="AJ53" s="191">
        <f>IF(AJ131=0,AJ221,"")</f>
        <v/>
      </c>
      <c r="AK53" s="192">
        <f>IF(AK131=0,AK221,"")</f>
        <v/>
      </c>
      <c r="AL53" s="189">
        <f>IF(AL131=0,AL221,"")</f>
        <v/>
      </c>
      <c r="AM53" s="189">
        <f>IF(AM131=0,AM221,"")</f>
        <v/>
      </c>
      <c r="AN53" s="193">
        <f>IF(AN131=0,AN221,"")</f>
        <v/>
      </c>
      <c r="AO53" s="830" t="n"/>
      <c r="AP53" s="831" t="n"/>
      <c r="AQ53" s="674" t="n"/>
      <c r="AR53" s="789" t="n"/>
      <c r="AS53" s="789" t="n"/>
      <c r="AT53" s="524" t="n"/>
      <c r="AU53" s="565" t="n"/>
      <c r="AV53" s="566" t="n"/>
      <c r="BA53" s="274">
        <f>IF(BB53=$AG$6,BC53,0)</f>
        <v/>
      </c>
      <c r="BB53" s="274">
        <f>Holidays!B46</f>
        <v/>
      </c>
      <c r="BC53" s="274">
        <f>Holidays!C46</f>
        <v/>
      </c>
      <c r="BD53" s="274">
        <f>IF(B53="","",AW53)</f>
        <v/>
      </c>
    </row>
    <row r="54" ht="21.95" customHeight="1" s="335">
      <c r="A54" s="644">
        <f>IF(B54="","",1)</f>
        <v/>
      </c>
      <c r="B54" s="772">
        <f>IF(Names!G5="","",Names!G5)</f>
        <v/>
      </c>
      <c r="C54" s="773" t="n"/>
      <c r="D54" s="196" t="n"/>
      <c r="E54" s="197" t="n"/>
      <c r="F54" s="198" t="n"/>
      <c r="G54" s="199" t="n"/>
      <c r="H54" s="199" t="n"/>
      <c r="I54" s="199" t="n"/>
      <c r="J54" s="47" t="n"/>
      <c r="K54" s="43" t="n"/>
      <c r="L54" s="44" t="n"/>
      <c r="M54" s="45" t="n"/>
      <c r="N54" s="45" t="n"/>
      <c r="O54" s="45" t="n"/>
      <c r="P54" s="46" t="n"/>
      <c r="Q54" s="47" t="n"/>
      <c r="R54" s="43" t="n"/>
      <c r="S54" s="44" t="n"/>
      <c r="T54" s="45" t="n"/>
      <c r="U54" s="45" t="n"/>
      <c r="V54" s="45" t="n"/>
      <c r="W54" s="200" t="n"/>
      <c r="X54" s="47" t="n"/>
      <c r="Y54" s="51" t="n"/>
      <c r="Z54" s="39" t="n"/>
      <c r="AA54" s="45" t="n"/>
      <c r="AB54" s="45" t="n"/>
      <c r="AC54" s="45" t="n"/>
      <c r="AD54" s="46" t="n"/>
      <c r="AE54" s="50" t="n"/>
      <c r="AF54" s="51" t="n"/>
      <c r="AG54" s="44" t="n"/>
      <c r="AH54" s="45" t="n"/>
      <c r="AI54" s="45" t="n"/>
      <c r="AJ54" s="46" t="n"/>
      <c r="AK54" s="46" t="n"/>
      <c r="AL54" s="50" t="n"/>
      <c r="AM54" s="52" t="n"/>
      <c r="AN54" s="53" t="n"/>
      <c r="AO54" s="54">
        <f>AO177</f>
        <v/>
      </c>
      <c r="AP54" s="55">
        <f>IF(B54="","",AO268)</f>
        <v/>
      </c>
      <c r="AQ54" s="582" t="n"/>
      <c r="AR54" s="562" t="n"/>
      <c r="AS54" s="562" t="n"/>
      <c r="AT54" s="520" t="n"/>
      <c r="AU54" s="562" t="n"/>
      <c r="AV54" s="563" t="n"/>
      <c r="AW54" s="274">
        <f>IF(AQ54="","",VLOOKUP(AQ54,$BD$9:$BE$12,2,0))</f>
        <v/>
      </c>
      <c r="BA54" s="274">
        <f>IF(BB54=$AG$6,BC54,0)</f>
        <v/>
      </c>
      <c r="BB54" s="274">
        <f>Holidays!B47</f>
        <v/>
      </c>
      <c r="BC54" s="274">
        <f>Holidays!C47</f>
        <v/>
      </c>
      <c r="BD54" s="274">
        <f>IF(B54="","",AW54)</f>
        <v/>
      </c>
    </row>
    <row r="55" ht="21.95" customHeight="1" s="335">
      <c r="A55" s="535">
        <f>IF(B55="","",A54+1)</f>
        <v/>
      </c>
      <c r="B55" s="793">
        <f>IF(Names!G6="","",Names!G6)</f>
        <v/>
      </c>
      <c r="C55" s="757" t="n"/>
      <c r="D55" s="201" t="n"/>
      <c r="E55" s="202" t="n"/>
      <c r="F55" s="203" t="n"/>
      <c r="G55" s="204" t="n"/>
      <c r="H55" s="204" t="n"/>
      <c r="I55" s="204" t="n"/>
      <c r="J55" s="67" t="n"/>
      <c r="K55" s="68" t="n"/>
      <c r="L55" s="64" t="n"/>
      <c r="M55" s="65" t="n"/>
      <c r="N55" s="65" t="n"/>
      <c r="O55" s="65" t="n"/>
      <c r="P55" s="66" t="n"/>
      <c r="Q55" s="67" t="n"/>
      <c r="R55" s="68" t="n"/>
      <c r="S55" s="64" t="n"/>
      <c r="T55" s="65" t="n"/>
      <c r="U55" s="65" t="n"/>
      <c r="V55" s="65" t="n"/>
      <c r="W55" s="205" t="n"/>
      <c r="X55" s="67" t="n"/>
      <c r="Y55" s="71" t="n"/>
      <c r="Z55" s="206" t="n"/>
      <c r="AA55" s="65" t="n"/>
      <c r="AB55" s="65" t="n"/>
      <c r="AC55" s="65" t="n"/>
      <c r="AD55" s="66" t="n"/>
      <c r="AE55" s="70" t="n"/>
      <c r="AF55" s="71" t="n"/>
      <c r="AG55" s="64" t="n"/>
      <c r="AH55" s="65" t="n"/>
      <c r="AI55" s="65" t="n"/>
      <c r="AJ55" s="66" t="n"/>
      <c r="AK55" s="66" t="n"/>
      <c r="AL55" s="70" t="n"/>
      <c r="AM55" s="72" t="n"/>
      <c r="AN55" s="73" t="n"/>
      <c r="AO55" s="54">
        <f>AO178</f>
        <v/>
      </c>
      <c r="AP55" s="55">
        <f>IF(B55="","",AO269)</f>
        <v/>
      </c>
      <c r="AQ55" s="583" t="n"/>
      <c r="AR55" s="755" t="n"/>
      <c r="AS55" s="755" t="n"/>
      <c r="AT55" s="756" t="n"/>
      <c r="AU55" s="736" t="n"/>
      <c r="AV55" s="757" t="n"/>
      <c r="AW55" s="274">
        <f>IF(AQ55="","",VLOOKUP(AQ55,$BD$9:$BE$12,2,0))</f>
        <v/>
      </c>
      <c r="BA55" s="274">
        <f>IF(BB55=$AG$6,BC55,0)</f>
        <v/>
      </c>
      <c r="BB55" s="274">
        <f>Holidays!B48</f>
        <v/>
      </c>
      <c r="BC55" s="274">
        <f>Holidays!C48</f>
        <v/>
      </c>
      <c r="BD55" s="274">
        <f>IF(B55="","",AW55)</f>
        <v/>
      </c>
    </row>
    <row r="56" ht="21.95" customHeight="1" s="335" thickBot="1">
      <c r="A56" s="536">
        <f>IF(B56="","",A55+1)</f>
        <v/>
      </c>
      <c r="B56" s="758">
        <f>IF(Names!G7="","",Names!G7)</f>
        <v/>
      </c>
      <c r="C56" s="759" t="n"/>
      <c r="D56" s="207" t="n"/>
      <c r="E56" s="208" t="n"/>
      <c r="F56" s="208" t="n"/>
      <c r="G56" s="209" t="n"/>
      <c r="H56" s="209" t="n"/>
      <c r="I56" s="209" t="n"/>
      <c r="J56" s="79" t="n"/>
      <c r="K56" s="80" t="n"/>
      <c r="L56" s="81" t="n"/>
      <c r="M56" s="77" t="n"/>
      <c r="N56" s="77" t="n"/>
      <c r="O56" s="77" t="n"/>
      <c r="P56" s="78" t="n"/>
      <c r="Q56" s="79" t="n"/>
      <c r="R56" s="80" t="n"/>
      <c r="S56" s="81" t="n"/>
      <c r="T56" s="77" t="n"/>
      <c r="U56" s="77" t="n"/>
      <c r="V56" s="77" t="n"/>
      <c r="W56" s="210" t="n"/>
      <c r="X56" s="79" t="n"/>
      <c r="Y56" s="84" t="n"/>
      <c r="Z56" s="76" t="n"/>
      <c r="AA56" s="77" t="n"/>
      <c r="AB56" s="77" t="n"/>
      <c r="AC56" s="77" t="n"/>
      <c r="AD56" s="78" t="n"/>
      <c r="AE56" s="83" t="n"/>
      <c r="AF56" s="84" t="n"/>
      <c r="AG56" s="81" t="n"/>
      <c r="AH56" s="77" t="n"/>
      <c r="AI56" s="77" t="n"/>
      <c r="AJ56" s="78" t="n"/>
      <c r="AK56" s="78" t="n"/>
      <c r="AL56" s="83" t="n"/>
      <c r="AM56" s="85" t="n"/>
      <c r="AN56" s="86" t="n"/>
      <c r="AO56" s="87">
        <f>AO179</f>
        <v/>
      </c>
      <c r="AP56" s="87">
        <f>IF(B56="","",AO270)</f>
        <v/>
      </c>
      <c r="AQ56" s="584" t="n"/>
      <c r="AR56" s="760" t="n"/>
      <c r="AS56" s="760" t="n"/>
      <c r="AT56" s="602" t="n"/>
      <c r="AU56" s="568" t="n"/>
      <c r="AV56" s="569" t="n"/>
      <c r="AW56" s="274">
        <f>IF(AQ56="","",VLOOKUP(AQ56,$BD$9:$BE$12,2,0))</f>
        <v/>
      </c>
      <c r="BA56" s="274">
        <f>IF(BB56=$AG$6,BC56,0)</f>
        <v/>
      </c>
      <c r="BB56" s="274">
        <f>Holidays!B49</f>
        <v/>
      </c>
      <c r="BC56" s="274">
        <f>Holidays!C49</f>
        <v/>
      </c>
      <c r="BD56" s="274">
        <f>IF(B56="","",AW56)</f>
        <v/>
      </c>
    </row>
    <row r="57" ht="21.95" customHeight="1" s="335">
      <c r="A57" s="644">
        <f>IF(B57="","",A56+1)</f>
        <v/>
      </c>
      <c r="B57" s="753">
        <f>IF(Names!G8="","",Names!G8)</f>
        <v/>
      </c>
      <c r="C57" s="754" t="n"/>
      <c r="D57" s="196" t="n"/>
      <c r="E57" s="197" t="n"/>
      <c r="F57" s="211" t="n"/>
      <c r="G57" s="212" t="n"/>
      <c r="H57" s="212" t="n"/>
      <c r="I57" s="212" t="n"/>
      <c r="J57" s="47" t="n"/>
      <c r="K57" s="43" t="n"/>
      <c r="L57" s="44" t="n"/>
      <c r="M57" s="45" t="n"/>
      <c r="N57" s="45" t="n"/>
      <c r="O57" s="45" t="n"/>
      <c r="P57" s="46" t="n"/>
      <c r="Q57" s="47" t="n"/>
      <c r="R57" s="43" t="n"/>
      <c r="S57" s="44" t="n"/>
      <c r="T57" s="45" t="n"/>
      <c r="U57" s="45" t="n"/>
      <c r="V57" s="45" t="n"/>
      <c r="W57" s="213" t="n"/>
      <c r="X57" s="47" t="n"/>
      <c r="Y57" s="51" t="n"/>
      <c r="Z57" s="63" t="n"/>
      <c r="AA57" s="45" t="n"/>
      <c r="AB57" s="45" t="n"/>
      <c r="AC57" s="45" t="n"/>
      <c r="AD57" s="46" t="n"/>
      <c r="AE57" s="50" t="n"/>
      <c r="AF57" s="51" t="n"/>
      <c r="AG57" s="44" t="n"/>
      <c r="AH57" s="45" t="n"/>
      <c r="AI57" s="45" t="n"/>
      <c r="AJ57" s="46" t="n"/>
      <c r="AK57" s="46" t="n"/>
      <c r="AL57" s="50" t="n"/>
      <c r="AM57" s="52" t="n"/>
      <c r="AN57" s="53" t="n"/>
      <c r="AO57" s="54">
        <f>AO180</f>
        <v/>
      </c>
      <c r="AP57" s="55">
        <f>IF(B57="","",AO271)</f>
        <v/>
      </c>
      <c r="AQ57" s="582" t="n"/>
      <c r="AR57" s="562" t="n"/>
      <c r="AS57" s="562" t="n"/>
      <c r="AT57" s="520" t="n"/>
      <c r="AU57" s="562" t="n"/>
      <c r="AV57" s="563" t="n"/>
      <c r="AW57" s="274">
        <f>IF(AQ57="","",VLOOKUP(AQ57,$BD$9:$BE$12,2,0))</f>
        <v/>
      </c>
      <c r="BA57" s="274">
        <f>IF(BB57=$AG$6,BC57,0)</f>
        <v/>
      </c>
      <c r="BB57" s="274">
        <f>Holidays!B50</f>
        <v/>
      </c>
      <c r="BC57" s="274">
        <f>Holidays!C50</f>
        <v/>
      </c>
      <c r="BD57" s="274">
        <f>IF(B57="","",AW57)</f>
        <v/>
      </c>
    </row>
    <row r="58" ht="21.95" customHeight="1" s="335">
      <c r="A58" s="535">
        <f>IF(B58="","",A57+1)</f>
        <v/>
      </c>
      <c r="B58" s="793">
        <f>IF(Names!G9="","",Names!G9)</f>
        <v/>
      </c>
      <c r="C58" s="757" t="n"/>
      <c r="D58" s="201" t="n"/>
      <c r="E58" s="202" t="n"/>
      <c r="F58" s="203" t="n"/>
      <c r="G58" s="204" t="n"/>
      <c r="H58" s="204" t="n"/>
      <c r="I58" s="204" t="n"/>
      <c r="J58" s="67" t="n"/>
      <c r="K58" s="68" t="n"/>
      <c r="L58" s="64" t="n"/>
      <c r="M58" s="65" t="n"/>
      <c r="N58" s="65" t="n"/>
      <c r="O58" s="65" t="n"/>
      <c r="P58" s="66" t="n"/>
      <c r="Q58" s="67" t="n"/>
      <c r="R58" s="68" t="n"/>
      <c r="S58" s="64" t="n"/>
      <c r="T58" s="65" t="n"/>
      <c r="U58" s="65" t="n"/>
      <c r="V58" s="65" t="n"/>
      <c r="W58" s="205" t="n"/>
      <c r="X58" s="67" t="n"/>
      <c r="Y58" s="71" t="n"/>
      <c r="Z58" s="206" t="n"/>
      <c r="AA58" s="65" t="n"/>
      <c r="AB58" s="65" t="n"/>
      <c r="AC58" s="65" t="n"/>
      <c r="AD58" s="66" t="n"/>
      <c r="AE58" s="70" t="n"/>
      <c r="AF58" s="71" t="n"/>
      <c r="AG58" s="64" t="n"/>
      <c r="AH58" s="65" t="n"/>
      <c r="AI58" s="65" t="n"/>
      <c r="AJ58" s="66" t="n"/>
      <c r="AK58" s="66" t="n"/>
      <c r="AL58" s="70" t="n"/>
      <c r="AM58" s="72" t="n"/>
      <c r="AN58" s="73" t="n"/>
      <c r="AO58" s="54">
        <f>AO181</f>
        <v/>
      </c>
      <c r="AP58" s="55">
        <f>IF(B58="","",AO272)</f>
        <v/>
      </c>
      <c r="AQ58" s="583" t="n"/>
      <c r="AR58" s="755" t="n"/>
      <c r="AS58" s="755" t="n"/>
      <c r="AT58" s="756" t="n"/>
      <c r="AU58" s="736" t="n"/>
      <c r="AV58" s="757" t="n"/>
      <c r="AW58" s="274">
        <f>IF(AQ58="","",VLOOKUP(AQ58,$BD$9:$BE$12,2,0))</f>
        <v/>
      </c>
      <c r="BA58" s="274">
        <f>IF(BB58=$AG$6,BC58,0)</f>
        <v/>
      </c>
      <c r="BB58" s="274">
        <f>Holidays!B51</f>
        <v/>
      </c>
      <c r="BC58" s="274">
        <f>Holidays!C51</f>
        <v/>
      </c>
      <c r="BD58" s="274">
        <f>IF(B58="","",AW58)</f>
        <v/>
      </c>
    </row>
    <row r="59" ht="21.95" customHeight="1" s="335" thickBot="1">
      <c r="A59" s="536">
        <f>IF(B59="","",A58+1)</f>
        <v/>
      </c>
      <c r="B59" s="758">
        <f>IF(Names!G10="","",Names!G10)</f>
        <v/>
      </c>
      <c r="C59" s="759" t="n"/>
      <c r="D59" s="207" t="n"/>
      <c r="E59" s="208" t="n"/>
      <c r="F59" s="208" t="n"/>
      <c r="G59" s="209" t="n"/>
      <c r="H59" s="209" t="n"/>
      <c r="I59" s="209" t="n"/>
      <c r="J59" s="79" t="n"/>
      <c r="K59" s="80" t="n"/>
      <c r="L59" s="81" t="n"/>
      <c r="M59" s="77" t="n"/>
      <c r="N59" s="77" t="n"/>
      <c r="O59" s="77" t="n"/>
      <c r="P59" s="78" t="n"/>
      <c r="Q59" s="79" t="n"/>
      <c r="R59" s="80" t="n"/>
      <c r="S59" s="81" t="n"/>
      <c r="T59" s="77" t="n"/>
      <c r="U59" s="77" t="n"/>
      <c r="V59" s="77" t="n"/>
      <c r="W59" s="210" t="n"/>
      <c r="X59" s="79" t="n"/>
      <c r="Y59" s="84" t="n"/>
      <c r="Z59" s="76" t="n"/>
      <c r="AA59" s="77" t="n"/>
      <c r="AB59" s="77" t="n"/>
      <c r="AC59" s="77" t="n"/>
      <c r="AD59" s="78" t="n"/>
      <c r="AE59" s="83" t="n"/>
      <c r="AF59" s="84" t="n"/>
      <c r="AG59" s="81" t="n"/>
      <c r="AH59" s="77" t="n"/>
      <c r="AI59" s="77" t="n"/>
      <c r="AJ59" s="78" t="n"/>
      <c r="AK59" s="78" t="n"/>
      <c r="AL59" s="83" t="n"/>
      <c r="AM59" s="85" t="n"/>
      <c r="AN59" s="86" t="n"/>
      <c r="AO59" s="87">
        <f>AO182</f>
        <v/>
      </c>
      <c r="AP59" s="87">
        <f>IF(B59="","",AO273)</f>
        <v/>
      </c>
      <c r="AQ59" s="584" t="n"/>
      <c r="AR59" s="760" t="n"/>
      <c r="AS59" s="760" t="n"/>
      <c r="AT59" s="602" t="n"/>
      <c r="AU59" s="568" t="n"/>
      <c r="AV59" s="569" t="n"/>
      <c r="AW59" s="274">
        <f>IF(AQ59="","",VLOOKUP(AQ59,$BD$9:$BE$12,2,0))</f>
        <v/>
      </c>
      <c r="BA59" s="274">
        <f>IF(BB59=$AG$6,BC59,0)</f>
        <v/>
      </c>
      <c r="BB59" s="274">
        <f>Holidays!B52</f>
        <v/>
      </c>
      <c r="BC59" s="274">
        <f>Holidays!C52</f>
        <v/>
      </c>
      <c r="BD59" s="274">
        <f>IF(B59="","",AW59)</f>
        <v/>
      </c>
    </row>
    <row r="60" ht="21.95" customHeight="1" s="335">
      <c r="A60" s="644">
        <f>IF(B60="","",A59+1)</f>
        <v/>
      </c>
      <c r="B60" s="753">
        <f>IF(Names!G11="","",Names!G11)</f>
        <v/>
      </c>
      <c r="C60" s="754" t="n"/>
      <c r="D60" s="196" t="n"/>
      <c r="E60" s="197" t="n"/>
      <c r="F60" s="211" t="n"/>
      <c r="G60" s="212" t="n"/>
      <c r="H60" s="212" t="n"/>
      <c r="I60" s="212" t="n"/>
      <c r="J60" s="47" t="n"/>
      <c r="K60" s="43" t="n"/>
      <c r="L60" s="44" t="n"/>
      <c r="M60" s="45" t="n"/>
      <c r="N60" s="45" t="n"/>
      <c r="O60" s="45" t="n"/>
      <c r="P60" s="46" t="n"/>
      <c r="Q60" s="47" t="n"/>
      <c r="R60" s="43" t="n"/>
      <c r="S60" s="44" t="n"/>
      <c r="T60" s="45" t="n"/>
      <c r="U60" s="45" t="n"/>
      <c r="V60" s="45" t="n"/>
      <c r="W60" s="213" t="n"/>
      <c r="X60" s="47" t="n"/>
      <c r="Y60" s="51" t="n"/>
      <c r="Z60" s="63" t="n"/>
      <c r="AA60" s="45" t="n"/>
      <c r="AB60" s="45" t="n"/>
      <c r="AC60" s="45" t="n"/>
      <c r="AD60" s="46" t="n"/>
      <c r="AE60" s="50" t="n"/>
      <c r="AF60" s="51" t="n"/>
      <c r="AG60" s="44" t="n"/>
      <c r="AH60" s="45" t="n"/>
      <c r="AI60" s="45" t="n"/>
      <c r="AJ60" s="46" t="n"/>
      <c r="AK60" s="46" t="n"/>
      <c r="AL60" s="50" t="n"/>
      <c r="AM60" s="52" t="n"/>
      <c r="AN60" s="53" t="n"/>
      <c r="AO60" s="54">
        <f>AO183</f>
        <v/>
      </c>
      <c r="AP60" s="55">
        <f>IF(B60="","",AO274)</f>
        <v/>
      </c>
      <c r="AQ60" s="582" t="n"/>
      <c r="AR60" s="562" t="n"/>
      <c r="AS60" s="562" t="n"/>
      <c r="AT60" s="520" t="n"/>
      <c r="AU60" s="562" t="n"/>
      <c r="AV60" s="563" t="n"/>
      <c r="AW60" s="274">
        <f>IF(AQ60="","",VLOOKUP(AQ60,$BD$9:$BE$12,2,0))</f>
        <v/>
      </c>
      <c r="BA60" s="274">
        <f>IF(BB60=$AG$6,BC60,0)</f>
        <v/>
      </c>
      <c r="BB60" s="274">
        <f>Holidays!B53</f>
        <v/>
      </c>
      <c r="BC60" s="274">
        <f>Holidays!C53</f>
        <v/>
      </c>
      <c r="BD60" s="274">
        <f>IF(B60="","",AW60)</f>
        <v/>
      </c>
    </row>
    <row r="61" ht="21.95" customHeight="1" s="335">
      <c r="A61" s="535">
        <f>IF(B61="","",A60+1)</f>
        <v/>
      </c>
      <c r="B61" s="793">
        <f>IF(Names!G12="","",Names!G12)</f>
        <v/>
      </c>
      <c r="C61" s="757" t="n"/>
      <c r="D61" s="201" t="n"/>
      <c r="E61" s="202" t="n"/>
      <c r="F61" s="203" t="n"/>
      <c r="G61" s="204" t="n"/>
      <c r="H61" s="204" t="n"/>
      <c r="I61" s="204" t="n"/>
      <c r="J61" s="67" t="n"/>
      <c r="K61" s="68" t="n"/>
      <c r="L61" s="64" t="n"/>
      <c r="M61" s="65" t="n"/>
      <c r="N61" s="65" t="n"/>
      <c r="O61" s="65" t="n"/>
      <c r="P61" s="66" t="n"/>
      <c r="Q61" s="67" t="n"/>
      <c r="R61" s="68" t="n"/>
      <c r="S61" s="64" t="n"/>
      <c r="T61" s="65" t="n"/>
      <c r="U61" s="65" t="n"/>
      <c r="V61" s="65" t="n"/>
      <c r="W61" s="205" t="n"/>
      <c r="X61" s="67" t="n"/>
      <c r="Y61" s="71" t="n"/>
      <c r="Z61" s="206" t="n"/>
      <c r="AA61" s="65" t="n"/>
      <c r="AB61" s="65" t="n"/>
      <c r="AC61" s="65" t="n"/>
      <c r="AD61" s="66" t="n"/>
      <c r="AE61" s="70" t="n"/>
      <c r="AF61" s="71" t="n"/>
      <c r="AG61" s="64" t="n"/>
      <c r="AH61" s="65" t="n"/>
      <c r="AI61" s="65" t="n"/>
      <c r="AJ61" s="66" t="n"/>
      <c r="AK61" s="66" t="n"/>
      <c r="AL61" s="70" t="n"/>
      <c r="AM61" s="72" t="n"/>
      <c r="AN61" s="73" t="n"/>
      <c r="AO61" s="54">
        <f>AO184</f>
        <v/>
      </c>
      <c r="AP61" s="55">
        <f>IF(B61="","",AO275)</f>
        <v/>
      </c>
      <c r="AQ61" s="583" t="n"/>
      <c r="AR61" s="755" t="n"/>
      <c r="AS61" s="755" t="n"/>
      <c r="AT61" s="756" t="n"/>
      <c r="AU61" s="736" t="n"/>
      <c r="AV61" s="757" t="n"/>
      <c r="AW61" s="274">
        <f>IF(AQ61="","",VLOOKUP(AQ61,$BD$9:$BE$12,2,0))</f>
        <v/>
      </c>
      <c r="BA61" s="274">
        <f>IF(BB61=$AG$6,BC61,0)</f>
        <v/>
      </c>
      <c r="BB61" s="274">
        <f>Holidays!B54</f>
        <v/>
      </c>
      <c r="BC61" s="274">
        <f>Holidays!C54</f>
        <v/>
      </c>
      <c r="BD61" s="274">
        <f>IF(B61="","",AW61)</f>
        <v/>
      </c>
    </row>
    <row r="62" ht="21.95" customHeight="1" s="335" thickBot="1">
      <c r="A62" s="536">
        <f>IF(B62="","",A61+1)</f>
        <v/>
      </c>
      <c r="B62" s="758">
        <f>IF(Names!G13="","",Names!G13)</f>
        <v/>
      </c>
      <c r="C62" s="759" t="n"/>
      <c r="D62" s="207" t="n"/>
      <c r="E62" s="208" t="n"/>
      <c r="F62" s="208" t="n"/>
      <c r="G62" s="209" t="n"/>
      <c r="H62" s="209" t="n"/>
      <c r="I62" s="209" t="n"/>
      <c r="J62" s="79" t="n"/>
      <c r="K62" s="80" t="n"/>
      <c r="L62" s="81" t="n"/>
      <c r="M62" s="77" t="n"/>
      <c r="N62" s="77" t="n"/>
      <c r="O62" s="77" t="n"/>
      <c r="P62" s="78" t="n"/>
      <c r="Q62" s="79" t="n"/>
      <c r="R62" s="80" t="n"/>
      <c r="S62" s="81" t="n"/>
      <c r="T62" s="77" t="n"/>
      <c r="U62" s="77" t="n"/>
      <c r="V62" s="77" t="n"/>
      <c r="W62" s="210" t="n"/>
      <c r="X62" s="79" t="n"/>
      <c r="Y62" s="84" t="n"/>
      <c r="Z62" s="76" t="n"/>
      <c r="AA62" s="77" t="n"/>
      <c r="AB62" s="77" t="n"/>
      <c r="AC62" s="77" t="n"/>
      <c r="AD62" s="78" t="n"/>
      <c r="AE62" s="83" t="n"/>
      <c r="AF62" s="84" t="n"/>
      <c r="AG62" s="81" t="n"/>
      <c r="AH62" s="77" t="n"/>
      <c r="AI62" s="77" t="n"/>
      <c r="AJ62" s="78" t="n"/>
      <c r="AK62" s="78" t="n"/>
      <c r="AL62" s="83" t="n"/>
      <c r="AM62" s="85" t="n"/>
      <c r="AN62" s="86" t="n"/>
      <c r="AO62" s="87">
        <f>AO185</f>
        <v/>
      </c>
      <c r="AP62" s="87">
        <f>IF(B62="","",AO276)</f>
        <v/>
      </c>
      <c r="AQ62" s="584" t="n"/>
      <c r="AR62" s="760" t="n"/>
      <c r="AS62" s="760" t="n"/>
      <c r="AT62" s="602" t="n"/>
      <c r="AU62" s="568" t="n"/>
      <c r="AV62" s="569" t="n"/>
      <c r="AW62" s="274">
        <f>IF(AQ62="","",VLOOKUP(AQ62,$BD$9:$BE$12,2,0))</f>
        <v/>
      </c>
      <c r="BA62" s="274">
        <f>IF(BB62=$AG$6,BC62,0)</f>
        <v/>
      </c>
      <c r="BB62" s="274">
        <f>Holidays!B55</f>
        <v/>
      </c>
      <c r="BC62" s="274">
        <f>Holidays!C55</f>
        <v/>
      </c>
      <c r="BD62" s="274">
        <f>IF(B62="","",AW62)</f>
        <v/>
      </c>
    </row>
    <row r="63" ht="21.95" customHeight="1" s="335">
      <c r="A63" s="644">
        <f>IF(B63="","",A62+1)</f>
        <v/>
      </c>
      <c r="B63" s="753">
        <f>IF(Names!G14="","",Names!G14)</f>
        <v/>
      </c>
      <c r="C63" s="754" t="n"/>
      <c r="D63" s="196" t="n"/>
      <c r="E63" s="197" t="n"/>
      <c r="F63" s="211" t="n"/>
      <c r="G63" s="212" t="n"/>
      <c r="H63" s="212" t="n"/>
      <c r="I63" s="212" t="n"/>
      <c r="J63" s="47" t="n"/>
      <c r="K63" s="43" t="n"/>
      <c r="L63" s="44" t="n"/>
      <c r="M63" s="45" t="n"/>
      <c r="N63" s="45" t="n"/>
      <c r="O63" s="45" t="n"/>
      <c r="P63" s="46" t="n"/>
      <c r="Q63" s="47" t="n"/>
      <c r="R63" s="43" t="n"/>
      <c r="S63" s="44" t="n"/>
      <c r="T63" s="45" t="n"/>
      <c r="U63" s="45" t="n"/>
      <c r="V63" s="45" t="n"/>
      <c r="W63" s="213" t="n"/>
      <c r="X63" s="47" t="n"/>
      <c r="Y63" s="51" t="n"/>
      <c r="Z63" s="63" t="n"/>
      <c r="AA63" s="45" t="n"/>
      <c r="AB63" s="45" t="n"/>
      <c r="AC63" s="45" t="n"/>
      <c r="AD63" s="46" t="n"/>
      <c r="AE63" s="50" t="n"/>
      <c r="AF63" s="51" t="n"/>
      <c r="AG63" s="44" t="n"/>
      <c r="AH63" s="45" t="n"/>
      <c r="AI63" s="45" t="n"/>
      <c r="AJ63" s="46" t="n"/>
      <c r="AK63" s="46" t="n"/>
      <c r="AL63" s="50" t="n"/>
      <c r="AM63" s="52" t="n"/>
      <c r="AN63" s="53" t="n"/>
      <c r="AO63" s="54">
        <f>AO186</f>
        <v/>
      </c>
      <c r="AP63" s="55">
        <f>IF(B63="","",AO277)</f>
        <v/>
      </c>
      <c r="AQ63" s="582" t="n"/>
      <c r="AR63" s="562" t="n"/>
      <c r="AS63" s="562" t="n"/>
      <c r="AT63" s="520" t="n"/>
      <c r="AU63" s="562" t="n"/>
      <c r="AV63" s="563" t="n"/>
      <c r="AW63" s="274">
        <f>IF(AQ63="","",VLOOKUP(AQ63,$BD$9:$BE$12,2,0))</f>
        <v/>
      </c>
      <c r="BD63" s="274">
        <f>IF(B63="","",AW63)</f>
        <v/>
      </c>
    </row>
    <row r="64" ht="21.95" customHeight="1" s="335">
      <c r="A64" s="535">
        <f>IF(B64="","",A63+1)</f>
        <v/>
      </c>
      <c r="B64" s="793">
        <f>IF(Names!G15="","",Names!G15)</f>
        <v/>
      </c>
      <c r="C64" s="757" t="n"/>
      <c r="D64" s="201" t="n"/>
      <c r="E64" s="202" t="n"/>
      <c r="F64" s="203" t="n"/>
      <c r="G64" s="204" t="n"/>
      <c r="H64" s="204" t="n"/>
      <c r="I64" s="204" t="n"/>
      <c r="J64" s="67" t="n"/>
      <c r="K64" s="68" t="n"/>
      <c r="L64" s="64" t="n"/>
      <c r="M64" s="65" t="n"/>
      <c r="N64" s="65" t="n"/>
      <c r="O64" s="65" t="n"/>
      <c r="P64" s="66" t="n"/>
      <c r="Q64" s="67" t="n"/>
      <c r="R64" s="68" t="n"/>
      <c r="S64" s="64" t="n"/>
      <c r="T64" s="65" t="n"/>
      <c r="U64" s="65" t="n"/>
      <c r="V64" s="65" t="n"/>
      <c r="W64" s="205" t="n"/>
      <c r="X64" s="67" t="n"/>
      <c r="Y64" s="71" t="n"/>
      <c r="Z64" s="206" t="n"/>
      <c r="AA64" s="65" t="n"/>
      <c r="AB64" s="65" t="n"/>
      <c r="AC64" s="65" t="n"/>
      <c r="AD64" s="66" t="n"/>
      <c r="AE64" s="70" t="n"/>
      <c r="AF64" s="71" t="n"/>
      <c r="AG64" s="64" t="n"/>
      <c r="AH64" s="65" t="n"/>
      <c r="AI64" s="65" t="n"/>
      <c r="AJ64" s="66" t="n"/>
      <c r="AK64" s="66" t="n"/>
      <c r="AL64" s="70" t="n"/>
      <c r="AM64" s="72" t="n"/>
      <c r="AN64" s="73" t="n"/>
      <c r="AO64" s="54">
        <f>AO187</f>
        <v/>
      </c>
      <c r="AP64" s="55">
        <f>IF(B64="","",AO278)</f>
        <v/>
      </c>
      <c r="AQ64" s="583" t="n"/>
      <c r="AR64" s="755" t="n"/>
      <c r="AS64" s="755" t="n"/>
      <c r="AT64" s="756" t="n"/>
      <c r="AU64" s="736" t="n"/>
      <c r="AV64" s="757" t="n"/>
      <c r="AW64" s="274">
        <f>IF(AQ64="","",VLOOKUP(AQ64,$BD$9:$BE$12,2,0))</f>
        <v/>
      </c>
      <c r="BD64" s="274">
        <f>IF(B64="","",AW64)</f>
        <v/>
      </c>
    </row>
    <row r="65" ht="21.95" customHeight="1" s="335" thickBot="1">
      <c r="A65" s="536">
        <f>IF(B65="","",A64+1)</f>
        <v/>
      </c>
      <c r="B65" s="758">
        <f>IF(Names!G16="","",Names!G16)</f>
        <v/>
      </c>
      <c r="C65" s="759" t="n"/>
      <c r="D65" s="207" t="n"/>
      <c r="E65" s="208" t="n"/>
      <c r="F65" s="208" t="n"/>
      <c r="G65" s="209" t="n"/>
      <c r="H65" s="209" t="n"/>
      <c r="I65" s="209" t="n"/>
      <c r="J65" s="79" t="n"/>
      <c r="K65" s="80" t="n"/>
      <c r="L65" s="81" t="n"/>
      <c r="M65" s="77" t="n"/>
      <c r="N65" s="77" t="n"/>
      <c r="O65" s="77" t="n"/>
      <c r="P65" s="78" t="n"/>
      <c r="Q65" s="79" t="n"/>
      <c r="R65" s="80" t="n"/>
      <c r="S65" s="81" t="n"/>
      <c r="T65" s="77" t="n"/>
      <c r="U65" s="77" t="n"/>
      <c r="V65" s="77" t="n"/>
      <c r="W65" s="210" t="n"/>
      <c r="X65" s="79" t="n"/>
      <c r="Y65" s="84" t="n"/>
      <c r="Z65" s="76" t="n"/>
      <c r="AA65" s="77" t="n"/>
      <c r="AB65" s="77" t="n"/>
      <c r="AC65" s="77" t="n"/>
      <c r="AD65" s="78" t="n"/>
      <c r="AE65" s="83" t="n"/>
      <c r="AF65" s="84" t="n"/>
      <c r="AG65" s="81" t="n"/>
      <c r="AH65" s="77" t="n"/>
      <c r="AI65" s="77" t="n"/>
      <c r="AJ65" s="78" t="n"/>
      <c r="AK65" s="78" t="n"/>
      <c r="AL65" s="83" t="n"/>
      <c r="AM65" s="85" t="n"/>
      <c r="AN65" s="86" t="n"/>
      <c r="AO65" s="87">
        <f>AO188</f>
        <v/>
      </c>
      <c r="AP65" s="87">
        <f>IF(B65="","",AO279)</f>
        <v/>
      </c>
      <c r="AQ65" s="584" t="n"/>
      <c r="AR65" s="760" t="n"/>
      <c r="AS65" s="760" t="n"/>
      <c r="AT65" s="602" t="n"/>
      <c r="AU65" s="568" t="n"/>
      <c r="AV65" s="569" t="n"/>
      <c r="AW65" s="274">
        <f>IF(AQ65="","",VLOOKUP(AQ65,$BD$9:$BE$12,2,0))</f>
        <v/>
      </c>
      <c r="BD65" s="274">
        <f>IF(B65="","",AW65)</f>
        <v/>
      </c>
    </row>
    <row r="66" ht="21.95" customHeight="1" s="335">
      <c r="A66" s="644">
        <f>IF(B66="","",A65+1)</f>
        <v/>
      </c>
      <c r="B66" s="753">
        <f>IF(Names!G17="","",Names!G17)</f>
        <v/>
      </c>
      <c r="C66" s="754" t="n"/>
      <c r="D66" s="196" t="n"/>
      <c r="E66" s="197" t="n"/>
      <c r="F66" s="211" t="n"/>
      <c r="G66" s="212" t="n"/>
      <c r="H66" s="212" t="n"/>
      <c r="I66" s="212" t="n"/>
      <c r="J66" s="47" t="n"/>
      <c r="K66" s="43" t="n"/>
      <c r="L66" s="44" t="n"/>
      <c r="M66" s="45" t="n"/>
      <c r="N66" s="45" t="n"/>
      <c r="O66" s="45" t="n"/>
      <c r="P66" s="46" t="n"/>
      <c r="Q66" s="47" t="n"/>
      <c r="R66" s="43" t="n"/>
      <c r="S66" s="44" t="n"/>
      <c r="T66" s="45" t="n"/>
      <c r="U66" s="45" t="n"/>
      <c r="V66" s="45" t="n"/>
      <c r="W66" s="213" t="n"/>
      <c r="X66" s="47" t="n"/>
      <c r="Y66" s="51" t="n"/>
      <c r="Z66" s="63" t="n"/>
      <c r="AA66" s="45" t="n"/>
      <c r="AB66" s="45" t="n"/>
      <c r="AC66" s="45" t="n"/>
      <c r="AD66" s="46" t="n"/>
      <c r="AE66" s="50" t="n"/>
      <c r="AF66" s="51" t="n"/>
      <c r="AG66" s="44" t="n"/>
      <c r="AH66" s="45" t="n"/>
      <c r="AI66" s="45" t="n"/>
      <c r="AJ66" s="46" t="n"/>
      <c r="AK66" s="46" t="n"/>
      <c r="AL66" s="50" t="n"/>
      <c r="AM66" s="52" t="n"/>
      <c r="AN66" s="53" t="n"/>
      <c r="AO66" s="54">
        <f>AO189</f>
        <v/>
      </c>
      <c r="AP66" s="55">
        <f>IF(B66="","",AO280)</f>
        <v/>
      </c>
      <c r="AQ66" s="582" t="n"/>
      <c r="AR66" s="562" t="n"/>
      <c r="AS66" s="562" t="n"/>
      <c r="AT66" s="520" t="n"/>
      <c r="AU66" s="562" t="n"/>
      <c r="AV66" s="563" t="n"/>
      <c r="AW66" s="274">
        <f>IF(AQ66="","",VLOOKUP(AQ66,$BD$9:$BE$12,2,0))</f>
        <v/>
      </c>
      <c r="BD66" s="274">
        <f>IF(B66="","",AW66)</f>
        <v/>
      </c>
    </row>
    <row r="67" ht="21.95" customHeight="1" s="335">
      <c r="A67" s="535">
        <f>IF(B67="","",A66+1)</f>
        <v/>
      </c>
      <c r="B67" s="793">
        <f>IF(Names!G18="","",Names!G18)</f>
        <v/>
      </c>
      <c r="C67" s="757" t="n"/>
      <c r="D67" s="201" t="n"/>
      <c r="E67" s="202" t="n"/>
      <c r="F67" s="203" t="n"/>
      <c r="G67" s="204" t="n"/>
      <c r="H67" s="204" t="n"/>
      <c r="I67" s="204" t="n"/>
      <c r="J67" s="67" t="n"/>
      <c r="K67" s="68" t="n"/>
      <c r="L67" s="64" t="n"/>
      <c r="M67" s="65" t="n"/>
      <c r="N67" s="65" t="n"/>
      <c r="O67" s="65" t="n"/>
      <c r="P67" s="66" t="n"/>
      <c r="Q67" s="67" t="n"/>
      <c r="R67" s="68" t="n"/>
      <c r="S67" s="64" t="n"/>
      <c r="T67" s="65" t="n"/>
      <c r="U67" s="65" t="n"/>
      <c r="V67" s="65" t="n"/>
      <c r="W67" s="205" t="n"/>
      <c r="X67" s="67" t="n"/>
      <c r="Y67" s="71" t="n"/>
      <c r="Z67" s="206" t="n"/>
      <c r="AA67" s="65" t="n"/>
      <c r="AB67" s="65" t="n"/>
      <c r="AC67" s="65" t="n"/>
      <c r="AD67" s="66" t="n"/>
      <c r="AE67" s="70" t="n"/>
      <c r="AF67" s="71" t="n"/>
      <c r="AG67" s="64" t="n"/>
      <c r="AH67" s="65" t="n"/>
      <c r="AI67" s="65" t="n"/>
      <c r="AJ67" s="66" t="n"/>
      <c r="AK67" s="66" t="n"/>
      <c r="AL67" s="70" t="n"/>
      <c r="AM67" s="72" t="n"/>
      <c r="AN67" s="73" t="n"/>
      <c r="AO67" s="54">
        <f>AO190</f>
        <v/>
      </c>
      <c r="AP67" s="55">
        <f>IF(B67="","",AO281)</f>
        <v/>
      </c>
      <c r="AQ67" s="583" t="n"/>
      <c r="AR67" s="755" t="n"/>
      <c r="AS67" s="755" t="n"/>
      <c r="AT67" s="756" t="n"/>
      <c r="AU67" s="736" t="n"/>
      <c r="AV67" s="757" t="n"/>
      <c r="AW67" s="274">
        <f>IF(AQ67="","",VLOOKUP(AQ67,$BD$9:$BE$12,2,0))</f>
        <v/>
      </c>
      <c r="BD67" s="274">
        <f>IF(B67="","",AW67)</f>
        <v/>
      </c>
    </row>
    <row r="68" ht="21.95" customHeight="1" s="335" thickBot="1">
      <c r="A68" s="536">
        <f>IF(B68="","",A67+1)</f>
        <v/>
      </c>
      <c r="B68" s="758">
        <f>IF(Names!G19="","",Names!G19)</f>
        <v/>
      </c>
      <c r="C68" s="759" t="n"/>
      <c r="D68" s="214" t="n"/>
      <c r="E68" s="208" t="n"/>
      <c r="F68" s="208" t="n"/>
      <c r="G68" s="209" t="n"/>
      <c r="H68" s="209" t="n"/>
      <c r="I68" s="209" t="n"/>
      <c r="J68" s="79" t="n"/>
      <c r="K68" s="80" t="n"/>
      <c r="L68" s="81" t="n"/>
      <c r="M68" s="77" t="n"/>
      <c r="N68" s="77" t="n"/>
      <c r="O68" s="77" t="n"/>
      <c r="P68" s="78" t="n"/>
      <c r="Q68" s="79" t="n"/>
      <c r="R68" s="80" t="n"/>
      <c r="S68" s="81" t="n"/>
      <c r="T68" s="77" t="n"/>
      <c r="U68" s="77" t="n"/>
      <c r="V68" s="77" t="n"/>
      <c r="W68" s="210" t="n"/>
      <c r="X68" s="79" t="n"/>
      <c r="Y68" s="84" t="n"/>
      <c r="Z68" s="76" t="n"/>
      <c r="AA68" s="77" t="n"/>
      <c r="AB68" s="77" t="n"/>
      <c r="AC68" s="77" t="n"/>
      <c r="AD68" s="78" t="n"/>
      <c r="AE68" s="83" t="n"/>
      <c r="AF68" s="84" t="n"/>
      <c r="AG68" s="81" t="n"/>
      <c r="AH68" s="77" t="n"/>
      <c r="AI68" s="77" t="n"/>
      <c r="AJ68" s="78" t="n"/>
      <c r="AK68" s="78" t="n"/>
      <c r="AL68" s="83" t="n"/>
      <c r="AM68" s="85" t="n"/>
      <c r="AN68" s="86" t="n"/>
      <c r="AO68" s="87">
        <f>AO191</f>
        <v/>
      </c>
      <c r="AP68" s="87">
        <f>IF(B68="","",AO282)</f>
        <v/>
      </c>
      <c r="AQ68" s="584" t="n"/>
      <c r="AR68" s="760" t="n"/>
      <c r="AS68" s="760" t="n"/>
      <c r="AT68" s="602" t="n"/>
      <c r="AU68" s="568" t="n"/>
      <c r="AV68" s="569" t="n"/>
      <c r="AW68" s="274">
        <f>IF(AQ68="","",VLOOKUP(AQ68,$BD$9:$BE$12,2,0))</f>
        <v/>
      </c>
      <c r="BD68" s="274">
        <f>IF(B68="","",AW68)</f>
        <v/>
      </c>
    </row>
    <row r="69" ht="21.95" customHeight="1" s="335">
      <c r="A69" s="644">
        <f>IF(B69="","",A68+1)</f>
        <v/>
      </c>
      <c r="B69" s="753">
        <f>IF(Names!G20="","",Names!G20)</f>
        <v/>
      </c>
      <c r="C69" s="754" t="n"/>
      <c r="D69" s="50" t="n"/>
      <c r="E69" s="197" t="n"/>
      <c r="F69" s="211" t="n"/>
      <c r="G69" s="212" t="n"/>
      <c r="H69" s="212" t="n"/>
      <c r="I69" s="212" t="n"/>
      <c r="J69" s="47" t="n"/>
      <c r="K69" s="43" t="n"/>
      <c r="L69" s="44" t="n"/>
      <c r="M69" s="45" t="n"/>
      <c r="N69" s="45" t="n"/>
      <c r="O69" s="45" t="n"/>
      <c r="P69" s="46" t="n"/>
      <c r="Q69" s="47" t="n"/>
      <c r="R69" s="43" t="n"/>
      <c r="S69" s="44" t="n"/>
      <c r="T69" s="45" t="n"/>
      <c r="U69" s="45" t="n"/>
      <c r="V69" s="45" t="n"/>
      <c r="W69" s="213" t="n"/>
      <c r="X69" s="47" t="n"/>
      <c r="Y69" s="51" t="n"/>
      <c r="Z69" s="63" t="n"/>
      <c r="AA69" s="45" t="n"/>
      <c r="AB69" s="45" t="n"/>
      <c r="AC69" s="45" t="n"/>
      <c r="AD69" s="46" t="n"/>
      <c r="AE69" s="50" t="n"/>
      <c r="AF69" s="51" t="n"/>
      <c r="AG69" s="44" t="n"/>
      <c r="AH69" s="45" t="n"/>
      <c r="AI69" s="45" t="n"/>
      <c r="AJ69" s="46" t="n"/>
      <c r="AK69" s="46" t="n"/>
      <c r="AL69" s="50" t="n"/>
      <c r="AM69" s="52" t="n"/>
      <c r="AN69" s="53" t="n"/>
      <c r="AO69" s="54">
        <f>AO192</f>
        <v/>
      </c>
      <c r="AP69" s="55">
        <f>IF(B69="","",AO283)</f>
        <v/>
      </c>
      <c r="AQ69" s="582" t="n"/>
      <c r="AR69" s="562" t="n"/>
      <c r="AS69" s="562" t="n"/>
      <c r="AT69" s="520" t="n"/>
      <c r="AU69" s="562" t="n"/>
      <c r="AV69" s="563" t="n"/>
      <c r="AW69" s="274">
        <f>IF(AQ69="","",VLOOKUP(AQ69,$BD$9:$BE$12,2,0))</f>
        <v/>
      </c>
      <c r="BD69" s="274">
        <f>IF(B69="","",AW69)</f>
        <v/>
      </c>
    </row>
    <row r="70" ht="21.95" customHeight="1" s="335">
      <c r="A70" s="535">
        <f>IF(B70="","",A69+1)</f>
        <v/>
      </c>
      <c r="B70" s="793">
        <f>IF(Names!G21="","",Names!G21)</f>
        <v/>
      </c>
      <c r="C70" s="757" t="n"/>
      <c r="D70" s="70" t="n"/>
      <c r="E70" s="202" t="n"/>
      <c r="F70" s="203" t="n"/>
      <c r="G70" s="204" t="n"/>
      <c r="H70" s="204" t="n"/>
      <c r="I70" s="204" t="n"/>
      <c r="J70" s="67" t="n"/>
      <c r="K70" s="68" t="n"/>
      <c r="L70" s="64" t="n"/>
      <c r="M70" s="65" t="n"/>
      <c r="N70" s="65" t="n"/>
      <c r="O70" s="65" t="n"/>
      <c r="P70" s="66" t="n"/>
      <c r="Q70" s="67" t="n"/>
      <c r="R70" s="68" t="n"/>
      <c r="S70" s="64" t="n"/>
      <c r="T70" s="65" t="n"/>
      <c r="U70" s="65" t="n"/>
      <c r="V70" s="65" t="n"/>
      <c r="W70" s="205" t="n"/>
      <c r="X70" s="67" t="n"/>
      <c r="Y70" s="71" t="n"/>
      <c r="Z70" s="206" t="n"/>
      <c r="AA70" s="65" t="n"/>
      <c r="AB70" s="65" t="n"/>
      <c r="AC70" s="65" t="n"/>
      <c r="AD70" s="66" t="n"/>
      <c r="AE70" s="70" t="n"/>
      <c r="AF70" s="71" t="n"/>
      <c r="AG70" s="64" t="n"/>
      <c r="AH70" s="65" t="n"/>
      <c r="AI70" s="65" t="n"/>
      <c r="AJ70" s="66" t="n"/>
      <c r="AK70" s="66" t="n"/>
      <c r="AL70" s="70" t="n"/>
      <c r="AM70" s="72" t="n"/>
      <c r="AN70" s="73" t="n"/>
      <c r="AO70" s="54">
        <f>AO193</f>
        <v/>
      </c>
      <c r="AP70" s="55">
        <f>IF(B70="","",AO284)</f>
        <v/>
      </c>
      <c r="AQ70" s="583" t="n"/>
      <c r="AR70" s="755" t="n"/>
      <c r="AS70" s="755" t="n"/>
      <c r="AT70" s="756" t="n"/>
      <c r="AU70" s="736" t="n"/>
      <c r="AV70" s="757" t="n"/>
      <c r="AW70" s="274">
        <f>IF(AQ70="","",VLOOKUP(AQ70,$BD$9:$BE$12,2,0))</f>
        <v/>
      </c>
      <c r="BD70" s="274">
        <f>IF(B70="","",AW70)</f>
        <v/>
      </c>
    </row>
    <row r="71" ht="21.95" customHeight="1" s="335" thickBot="1">
      <c r="A71" s="536">
        <f>IF(B71="","",A70+1)</f>
        <v/>
      </c>
      <c r="B71" s="758">
        <f>IF(Names!G22="","",Names!G22)</f>
        <v/>
      </c>
      <c r="C71" s="759" t="n"/>
      <c r="D71" s="83" t="n"/>
      <c r="E71" s="208" t="n"/>
      <c r="F71" s="208" t="n"/>
      <c r="G71" s="209" t="n"/>
      <c r="H71" s="209" t="n"/>
      <c r="I71" s="209" t="n"/>
      <c r="J71" s="79" t="n"/>
      <c r="K71" s="80" t="n"/>
      <c r="L71" s="81" t="n"/>
      <c r="M71" s="77" t="n"/>
      <c r="N71" s="77" t="n"/>
      <c r="O71" s="77" t="n"/>
      <c r="P71" s="78" t="n"/>
      <c r="Q71" s="79" t="n"/>
      <c r="R71" s="80" t="n"/>
      <c r="S71" s="81" t="n"/>
      <c r="T71" s="77" t="n"/>
      <c r="U71" s="77" t="n"/>
      <c r="V71" s="77" t="n"/>
      <c r="W71" s="210" t="n"/>
      <c r="X71" s="79" t="n"/>
      <c r="Y71" s="84" t="n"/>
      <c r="Z71" s="76" t="n"/>
      <c r="AA71" s="77" t="n"/>
      <c r="AB71" s="77" t="n"/>
      <c r="AC71" s="77" t="n"/>
      <c r="AD71" s="78" t="n"/>
      <c r="AE71" s="83" t="n"/>
      <c r="AF71" s="84" t="n"/>
      <c r="AG71" s="81" t="n"/>
      <c r="AH71" s="77" t="n"/>
      <c r="AI71" s="77" t="n"/>
      <c r="AJ71" s="78" t="n"/>
      <c r="AK71" s="78" t="n"/>
      <c r="AL71" s="83" t="n"/>
      <c r="AM71" s="85" t="n"/>
      <c r="AN71" s="86" t="n"/>
      <c r="AO71" s="87">
        <f>AO194</f>
        <v/>
      </c>
      <c r="AP71" s="87">
        <f>IF(B71="","",AO285)</f>
        <v/>
      </c>
      <c r="AQ71" s="584" t="n"/>
      <c r="AR71" s="760" t="n"/>
      <c r="AS71" s="760" t="n"/>
      <c r="AT71" s="602" t="n"/>
      <c r="AU71" s="568" t="n"/>
      <c r="AV71" s="569" t="n"/>
      <c r="AW71" s="274">
        <f>IF(AQ71="","",VLOOKUP(AQ71,$BD$9:$BE$12,2,0))</f>
        <v/>
      </c>
      <c r="BD71" s="274">
        <f>IF(B71="","",AW71)</f>
        <v/>
      </c>
    </row>
    <row r="72" ht="21.95" customHeight="1" s="335">
      <c r="A72" s="644">
        <f>IF(B72="","",A71+1)</f>
        <v/>
      </c>
      <c r="B72" s="753">
        <f>IF(Names!G23="","",Names!G23)</f>
        <v/>
      </c>
      <c r="C72" s="754" t="n"/>
      <c r="D72" s="50" t="n"/>
      <c r="E72" s="197" t="n"/>
      <c r="F72" s="211" t="n"/>
      <c r="G72" s="212" t="n"/>
      <c r="H72" s="212" t="n"/>
      <c r="I72" s="212" t="n"/>
      <c r="J72" s="47" t="n"/>
      <c r="K72" s="43" t="n"/>
      <c r="L72" s="44" t="n"/>
      <c r="M72" s="45" t="n"/>
      <c r="N72" s="45" t="n"/>
      <c r="O72" s="45" t="n"/>
      <c r="P72" s="46" t="n"/>
      <c r="Q72" s="47" t="n"/>
      <c r="R72" s="43" t="n"/>
      <c r="S72" s="44" t="n"/>
      <c r="T72" s="45" t="n"/>
      <c r="U72" s="45" t="n"/>
      <c r="V72" s="45" t="n"/>
      <c r="W72" s="213" t="n"/>
      <c r="X72" s="47" t="n"/>
      <c r="Y72" s="51" t="n"/>
      <c r="Z72" s="63" t="n"/>
      <c r="AA72" s="45" t="n"/>
      <c r="AB72" s="45" t="n"/>
      <c r="AC72" s="45" t="n"/>
      <c r="AD72" s="46" t="n"/>
      <c r="AE72" s="50" t="n"/>
      <c r="AF72" s="51" t="n"/>
      <c r="AG72" s="44" t="n"/>
      <c r="AH72" s="45" t="n"/>
      <c r="AI72" s="45" t="n"/>
      <c r="AJ72" s="46" t="n"/>
      <c r="AK72" s="46" t="n"/>
      <c r="AL72" s="50" t="n"/>
      <c r="AM72" s="52" t="n"/>
      <c r="AN72" s="53" t="n"/>
      <c r="AO72" s="54">
        <f>AO195</f>
        <v/>
      </c>
      <c r="AP72" s="55">
        <f>IF(B72="","",AO286)</f>
        <v/>
      </c>
      <c r="AQ72" s="582" t="n"/>
      <c r="AR72" s="562" t="n"/>
      <c r="AS72" s="562" t="n"/>
      <c r="AT72" s="520" t="n"/>
      <c r="AU72" s="562" t="n"/>
      <c r="AV72" s="563" t="n"/>
      <c r="AW72" s="274">
        <f>IF(AQ72="","",VLOOKUP(AQ72,$BD$9:$BE$12,2,0))</f>
        <v/>
      </c>
      <c r="BD72" s="274">
        <f>IF(B72="","",AW72)</f>
        <v/>
      </c>
    </row>
    <row r="73" ht="21.95" customHeight="1" s="335">
      <c r="A73" s="535">
        <f>IF(B73="","",A72+1)</f>
        <v/>
      </c>
      <c r="B73" s="793">
        <f>IF(Names!G24="","",Names!G24)</f>
        <v/>
      </c>
      <c r="C73" s="757" t="n"/>
      <c r="D73" s="70" t="n"/>
      <c r="E73" s="202" t="n"/>
      <c r="F73" s="203" t="n"/>
      <c r="G73" s="204" t="n"/>
      <c r="H73" s="204" t="n"/>
      <c r="I73" s="204" t="n"/>
      <c r="J73" s="67" t="n"/>
      <c r="K73" s="68" t="n"/>
      <c r="L73" s="64" t="n"/>
      <c r="M73" s="65" t="n"/>
      <c r="N73" s="65" t="n"/>
      <c r="O73" s="65" t="n"/>
      <c r="P73" s="66" t="n"/>
      <c r="Q73" s="67" t="n"/>
      <c r="R73" s="68" t="n"/>
      <c r="S73" s="64" t="n"/>
      <c r="T73" s="65" t="n"/>
      <c r="U73" s="65" t="n"/>
      <c r="V73" s="65" t="n"/>
      <c r="W73" s="205" t="n"/>
      <c r="X73" s="67" t="n"/>
      <c r="Y73" s="71" t="n"/>
      <c r="Z73" s="206" t="n"/>
      <c r="AA73" s="65" t="n"/>
      <c r="AB73" s="65" t="n"/>
      <c r="AC73" s="65" t="n"/>
      <c r="AD73" s="66" t="n"/>
      <c r="AE73" s="70" t="n"/>
      <c r="AF73" s="71" t="n"/>
      <c r="AG73" s="64" t="n"/>
      <c r="AH73" s="65" t="n"/>
      <c r="AI73" s="65" t="n"/>
      <c r="AJ73" s="66" t="n"/>
      <c r="AK73" s="66" t="n"/>
      <c r="AL73" s="70" t="n"/>
      <c r="AM73" s="72" t="n"/>
      <c r="AN73" s="73" t="n"/>
      <c r="AO73" s="54">
        <f>AO196</f>
        <v/>
      </c>
      <c r="AP73" s="55">
        <f>IF(B73="","",AO287)</f>
        <v/>
      </c>
      <c r="AQ73" s="583" t="n"/>
      <c r="AR73" s="755" t="n"/>
      <c r="AS73" s="755" t="n"/>
      <c r="AT73" s="756" t="n"/>
      <c r="AU73" s="736" t="n"/>
      <c r="AV73" s="757" t="n"/>
      <c r="AW73" s="274">
        <f>IF(AQ73="","",VLOOKUP(AQ73,$BD$9:$BE$12,2,0))</f>
        <v/>
      </c>
      <c r="BD73" s="274">
        <f>IF(B73="","",AW73)</f>
        <v/>
      </c>
    </row>
    <row r="74" ht="21.95" customHeight="1" s="335" thickBot="1">
      <c r="A74" s="536">
        <f>IF(B74="","",A73+1)</f>
        <v/>
      </c>
      <c r="B74" s="758">
        <f>IF(Names!G25="","",Names!G25)</f>
        <v/>
      </c>
      <c r="C74" s="759" t="n"/>
      <c r="D74" s="83" t="n"/>
      <c r="E74" s="208" t="n"/>
      <c r="F74" s="208" t="n"/>
      <c r="G74" s="209" t="n"/>
      <c r="H74" s="209" t="n"/>
      <c r="I74" s="209" t="n"/>
      <c r="J74" s="79" t="n"/>
      <c r="K74" s="80" t="n"/>
      <c r="L74" s="81" t="n"/>
      <c r="M74" s="77" t="n"/>
      <c r="N74" s="77" t="n"/>
      <c r="O74" s="77" t="n"/>
      <c r="P74" s="78" t="n"/>
      <c r="Q74" s="79" t="n"/>
      <c r="R74" s="80" t="n"/>
      <c r="S74" s="81" t="n"/>
      <c r="T74" s="77" t="n"/>
      <c r="U74" s="77" t="n"/>
      <c r="V74" s="77" t="n"/>
      <c r="W74" s="210" t="n"/>
      <c r="X74" s="79" t="n"/>
      <c r="Y74" s="84" t="n"/>
      <c r="Z74" s="76" t="n"/>
      <c r="AA74" s="77" t="n"/>
      <c r="AB74" s="77" t="n"/>
      <c r="AC74" s="77" t="n"/>
      <c r="AD74" s="78" t="n"/>
      <c r="AE74" s="83" t="n"/>
      <c r="AF74" s="84" t="n"/>
      <c r="AG74" s="81" t="n"/>
      <c r="AH74" s="77" t="n"/>
      <c r="AI74" s="77" t="n"/>
      <c r="AJ74" s="78" t="n"/>
      <c r="AK74" s="78" t="n"/>
      <c r="AL74" s="83" t="n"/>
      <c r="AM74" s="85" t="n"/>
      <c r="AN74" s="86" t="n"/>
      <c r="AO74" s="87">
        <f>AO197</f>
        <v/>
      </c>
      <c r="AP74" s="87">
        <f>IF(B74="","",AO288)</f>
        <v/>
      </c>
      <c r="AQ74" s="584" t="n"/>
      <c r="AR74" s="760" t="n"/>
      <c r="AS74" s="760" t="n"/>
      <c r="AT74" s="602" t="n"/>
      <c r="AU74" s="568" t="n"/>
      <c r="AV74" s="569" t="n"/>
      <c r="AW74" s="274">
        <f>IF(AQ74="","",VLOOKUP(AQ74,$BD$9:$BE$12,2,0))</f>
        <v/>
      </c>
      <c r="BD74" s="274">
        <f>IF(B74="","",AW74)</f>
        <v/>
      </c>
    </row>
    <row r="75" ht="21.95" customHeight="1" s="335">
      <c r="A75" s="644">
        <f>IF(B75="","",A74+1)</f>
        <v/>
      </c>
      <c r="B75" s="753">
        <f>IF(Names!G26="","",Names!G26)</f>
        <v/>
      </c>
      <c r="C75" s="754" t="n"/>
      <c r="D75" s="50" t="n"/>
      <c r="E75" s="197" t="n"/>
      <c r="F75" s="211" t="n"/>
      <c r="G75" s="212" t="n"/>
      <c r="H75" s="212" t="n"/>
      <c r="I75" s="212" t="n"/>
      <c r="J75" s="47" t="n"/>
      <c r="K75" s="43" t="n"/>
      <c r="L75" s="44" t="n"/>
      <c r="M75" s="45" t="n"/>
      <c r="N75" s="45" t="n"/>
      <c r="O75" s="45" t="n"/>
      <c r="P75" s="46" t="n"/>
      <c r="Q75" s="47" t="n"/>
      <c r="R75" s="43" t="n"/>
      <c r="S75" s="44" t="n"/>
      <c r="T75" s="45" t="n"/>
      <c r="U75" s="45" t="n"/>
      <c r="V75" s="45" t="n"/>
      <c r="W75" s="213" t="n"/>
      <c r="X75" s="47" t="n"/>
      <c r="Y75" s="51" t="n"/>
      <c r="Z75" s="63" t="n"/>
      <c r="AA75" s="45" t="n"/>
      <c r="AB75" s="45" t="n"/>
      <c r="AC75" s="45" t="n"/>
      <c r="AD75" s="46" t="n"/>
      <c r="AE75" s="50" t="n"/>
      <c r="AF75" s="51" t="n"/>
      <c r="AG75" s="44" t="n"/>
      <c r="AH75" s="45" t="n"/>
      <c r="AI75" s="45" t="n"/>
      <c r="AJ75" s="46" t="n"/>
      <c r="AK75" s="46" t="n"/>
      <c r="AL75" s="50" t="n"/>
      <c r="AM75" s="52" t="n"/>
      <c r="AN75" s="53" t="n"/>
      <c r="AO75" s="54">
        <f>AO198</f>
        <v/>
      </c>
      <c r="AP75" s="55">
        <f>IF(B75="","",AO289)</f>
        <v/>
      </c>
      <c r="AQ75" s="582" t="n"/>
      <c r="AR75" s="562" t="n"/>
      <c r="AS75" s="562" t="n"/>
      <c r="AT75" s="520" t="n"/>
      <c r="AU75" s="562" t="n"/>
      <c r="AV75" s="563" t="n"/>
      <c r="AW75" s="274">
        <f>IF(AQ75="","",VLOOKUP(AQ75,$BD$9:$BE$12,2,0))</f>
        <v/>
      </c>
      <c r="BD75" s="274">
        <f>IF(B75="","",AW75)</f>
        <v/>
      </c>
    </row>
    <row r="76" ht="21.95" customHeight="1" s="335">
      <c r="A76" s="535">
        <f>IF(B76="","",A75+1)</f>
        <v/>
      </c>
      <c r="B76" s="793">
        <f>IF(Names!G27="","",Names!G27)</f>
        <v/>
      </c>
      <c r="C76" s="757" t="n"/>
      <c r="D76" s="70" t="n"/>
      <c r="E76" s="202" t="n"/>
      <c r="F76" s="203" t="n"/>
      <c r="G76" s="204" t="n"/>
      <c r="H76" s="204" t="n"/>
      <c r="I76" s="204" t="n"/>
      <c r="J76" s="67" t="n"/>
      <c r="K76" s="68" t="n"/>
      <c r="L76" s="64" t="n"/>
      <c r="M76" s="65" t="n"/>
      <c r="N76" s="65" t="n"/>
      <c r="O76" s="65" t="n"/>
      <c r="P76" s="66" t="n"/>
      <c r="Q76" s="67" t="n"/>
      <c r="R76" s="68" t="n"/>
      <c r="S76" s="64" t="n"/>
      <c r="T76" s="65" t="n"/>
      <c r="U76" s="65" t="n"/>
      <c r="V76" s="65" t="n"/>
      <c r="W76" s="205" t="n"/>
      <c r="X76" s="67" t="n"/>
      <c r="Y76" s="71" t="n"/>
      <c r="Z76" s="206" t="n"/>
      <c r="AA76" s="65" t="n"/>
      <c r="AB76" s="65" t="n"/>
      <c r="AC76" s="65" t="n"/>
      <c r="AD76" s="66" t="n"/>
      <c r="AE76" s="70" t="n"/>
      <c r="AF76" s="71" t="n"/>
      <c r="AG76" s="64" t="n"/>
      <c r="AH76" s="65" t="n"/>
      <c r="AI76" s="65" t="n"/>
      <c r="AJ76" s="66" t="n"/>
      <c r="AK76" s="66" t="n"/>
      <c r="AL76" s="70" t="n"/>
      <c r="AM76" s="72" t="n"/>
      <c r="AN76" s="73" t="n"/>
      <c r="AO76" s="54">
        <f>AO199</f>
        <v/>
      </c>
      <c r="AP76" s="55">
        <f>IF(B76="","",AO290)</f>
        <v/>
      </c>
      <c r="AQ76" s="583" t="n"/>
      <c r="AR76" s="755" t="n"/>
      <c r="AS76" s="755" t="n"/>
      <c r="AT76" s="756" t="n"/>
      <c r="AU76" s="736" t="n"/>
      <c r="AV76" s="757" t="n"/>
      <c r="AW76" s="274">
        <f>IF(AQ76="","",VLOOKUP(AQ76,$BD$9:$BE$12,2,0))</f>
        <v/>
      </c>
      <c r="BD76" s="274">
        <f>IF(B76="","",AW76)</f>
        <v/>
      </c>
    </row>
    <row r="77" ht="21.95" customHeight="1" s="335" thickBot="1">
      <c r="A77" s="536">
        <f>IF(B77="","",A76+1)</f>
        <v/>
      </c>
      <c r="B77" s="758">
        <f>IF(Names!G28="","",Names!G28)</f>
        <v/>
      </c>
      <c r="C77" s="759" t="n"/>
      <c r="D77" s="83" t="n"/>
      <c r="E77" s="208" t="n"/>
      <c r="F77" s="208" t="n"/>
      <c r="G77" s="209" t="n"/>
      <c r="H77" s="209" t="n"/>
      <c r="I77" s="209" t="n"/>
      <c r="J77" s="79" t="n"/>
      <c r="K77" s="80" t="n"/>
      <c r="L77" s="81" t="n"/>
      <c r="M77" s="77" t="n"/>
      <c r="N77" s="77" t="n"/>
      <c r="O77" s="77" t="n"/>
      <c r="P77" s="78" t="n"/>
      <c r="Q77" s="79" t="n"/>
      <c r="R77" s="80" t="n"/>
      <c r="S77" s="81" t="n"/>
      <c r="T77" s="77" t="n"/>
      <c r="U77" s="77" t="n"/>
      <c r="V77" s="77" t="n"/>
      <c r="W77" s="210" t="n"/>
      <c r="X77" s="79" t="n"/>
      <c r="Y77" s="84" t="n"/>
      <c r="Z77" s="76" t="n"/>
      <c r="AA77" s="77" t="n"/>
      <c r="AB77" s="77" t="n"/>
      <c r="AC77" s="77" t="n"/>
      <c r="AD77" s="78" t="n"/>
      <c r="AE77" s="83" t="n"/>
      <c r="AF77" s="84" t="n"/>
      <c r="AG77" s="81" t="n"/>
      <c r="AH77" s="77" t="n"/>
      <c r="AI77" s="77" t="n"/>
      <c r="AJ77" s="78" t="n"/>
      <c r="AK77" s="78" t="n"/>
      <c r="AL77" s="83" t="n"/>
      <c r="AM77" s="85" t="n"/>
      <c r="AN77" s="86" t="n"/>
      <c r="AO77" s="87">
        <f>AO200</f>
        <v/>
      </c>
      <c r="AP77" s="87">
        <f>IF(B77="","",AO291)</f>
        <v/>
      </c>
      <c r="AQ77" s="584" t="n"/>
      <c r="AR77" s="760" t="n"/>
      <c r="AS77" s="760" t="n"/>
      <c r="AT77" s="602" t="n"/>
      <c r="AU77" s="568" t="n"/>
      <c r="AV77" s="569" t="n"/>
      <c r="AW77" s="274">
        <f>IF(AQ77="","",VLOOKUP(AQ77,$BD$9:$BE$12,2,0))</f>
        <v/>
      </c>
      <c r="BD77" s="274">
        <f>IF(B77="","",AW77)</f>
        <v/>
      </c>
    </row>
    <row r="78" ht="21.95" customHeight="1" s="335">
      <c r="A78" s="644">
        <f>IF(B78="","",A77+1)</f>
        <v/>
      </c>
      <c r="B78" s="753">
        <f>IF(Names!G29="","",Names!G29)</f>
        <v/>
      </c>
      <c r="C78" s="754" t="n"/>
      <c r="D78" s="50" t="n"/>
      <c r="E78" s="197" t="n"/>
      <c r="F78" s="211" t="n"/>
      <c r="G78" s="212" t="n"/>
      <c r="H78" s="212" t="n"/>
      <c r="I78" s="212" t="n"/>
      <c r="J78" s="47" t="n"/>
      <c r="K78" s="43" t="n"/>
      <c r="L78" s="44" t="n"/>
      <c r="M78" s="45" t="n"/>
      <c r="N78" s="45" t="n"/>
      <c r="O78" s="45" t="n"/>
      <c r="P78" s="46" t="n"/>
      <c r="Q78" s="47" t="n"/>
      <c r="R78" s="43" t="n"/>
      <c r="S78" s="44" t="n"/>
      <c r="T78" s="45" t="n"/>
      <c r="U78" s="45" t="n"/>
      <c r="V78" s="45" t="n"/>
      <c r="W78" s="213" t="n"/>
      <c r="X78" s="47" t="n"/>
      <c r="Y78" s="51" t="n"/>
      <c r="Z78" s="63" t="n"/>
      <c r="AA78" s="45" t="n"/>
      <c r="AB78" s="45" t="n"/>
      <c r="AC78" s="45" t="n"/>
      <c r="AD78" s="46" t="n"/>
      <c r="AE78" s="50" t="n"/>
      <c r="AF78" s="51" t="n"/>
      <c r="AG78" s="44" t="n"/>
      <c r="AH78" s="45" t="n"/>
      <c r="AI78" s="45" t="n"/>
      <c r="AJ78" s="46" t="n"/>
      <c r="AK78" s="46" t="n"/>
      <c r="AL78" s="50" t="n"/>
      <c r="AM78" s="52" t="n"/>
      <c r="AN78" s="53" t="n"/>
      <c r="AO78" s="54">
        <f>AO201</f>
        <v/>
      </c>
      <c r="AP78" s="55">
        <f>IF(B78="","",AO292)</f>
        <v/>
      </c>
      <c r="AQ78" s="582" t="n"/>
      <c r="AR78" s="562" t="n"/>
      <c r="AS78" s="562" t="n"/>
      <c r="AT78" s="520" t="n"/>
      <c r="AU78" s="562" t="n"/>
      <c r="AV78" s="563" t="n"/>
      <c r="AW78" s="274">
        <f>IF(AQ78="","",VLOOKUP(AQ78,$BD$9:$BE$12,2,0))</f>
        <v/>
      </c>
      <c r="BD78" s="274">
        <f>IF(B78="","",AW78)</f>
        <v/>
      </c>
    </row>
    <row r="79" ht="21.95" customHeight="1" s="335">
      <c r="A79" s="535">
        <f>IF(B79="","",A78+1)</f>
        <v/>
      </c>
      <c r="B79" s="793">
        <f>IF(Names!G30="","",Names!G30)</f>
        <v/>
      </c>
      <c r="C79" s="757" t="n"/>
      <c r="D79" s="70" t="n"/>
      <c r="E79" s="202" t="n"/>
      <c r="F79" s="203" t="n"/>
      <c r="G79" s="204" t="n"/>
      <c r="H79" s="204" t="n"/>
      <c r="I79" s="204" t="n"/>
      <c r="J79" s="67" t="n"/>
      <c r="K79" s="68" t="n"/>
      <c r="L79" s="64" t="n"/>
      <c r="M79" s="65" t="n"/>
      <c r="N79" s="65" t="n"/>
      <c r="O79" s="65" t="n"/>
      <c r="P79" s="66" t="n"/>
      <c r="Q79" s="67" t="n"/>
      <c r="R79" s="68" t="n"/>
      <c r="S79" s="64" t="n"/>
      <c r="T79" s="65" t="n"/>
      <c r="U79" s="65" t="n"/>
      <c r="V79" s="65" t="n"/>
      <c r="W79" s="205" t="n"/>
      <c r="X79" s="67" t="n"/>
      <c r="Y79" s="71" t="n"/>
      <c r="Z79" s="206" t="n"/>
      <c r="AA79" s="65" t="n"/>
      <c r="AB79" s="65" t="n"/>
      <c r="AC79" s="65" t="n"/>
      <c r="AD79" s="66" t="n"/>
      <c r="AE79" s="70" t="n"/>
      <c r="AF79" s="71" t="n"/>
      <c r="AG79" s="64" t="n"/>
      <c r="AH79" s="65" t="n"/>
      <c r="AI79" s="65" t="n"/>
      <c r="AJ79" s="66" t="n"/>
      <c r="AK79" s="66" t="n"/>
      <c r="AL79" s="70" t="n"/>
      <c r="AM79" s="72" t="n"/>
      <c r="AN79" s="73" t="n"/>
      <c r="AO79" s="54">
        <f>AO202</f>
        <v/>
      </c>
      <c r="AP79" s="55">
        <f>IF(B79="","",AO293)</f>
        <v/>
      </c>
      <c r="AQ79" s="583" t="n"/>
      <c r="AR79" s="755" t="n"/>
      <c r="AS79" s="755" t="n"/>
      <c r="AT79" s="756" t="n"/>
      <c r="AU79" s="736" t="n"/>
      <c r="AV79" s="757" t="n"/>
      <c r="AW79" s="274">
        <f>IF(AQ79="","",VLOOKUP(AQ79,$BD$9:$BE$12,2,0))</f>
        <v/>
      </c>
      <c r="BD79" s="274">
        <f>IF(B79="","",AW79)</f>
        <v/>
      </c>
    </row>
    <row r="80" ht="21.95" customHeight="1" s="335" thickBot="1">
      <c r="A80" s="536">
        <f>IF(B80="","",A79+1)</f>
        <v/>
      </c>
      <c r="B80" s="758">
        <f>IF(Names!G31="","",Names!G31)</f>
        <v/>
      </c>
      <c r="C80" s="759" t="n"/>
      <c r="D80" s="83" t="n"/>
      <c r="E80" s="208" t="n"/>
      <c r="F80" s="208" t="n"/>
      <c r="G80" s="209" t="n"/>
      <c r="H80" s="209" t="n"/>
      <c r="I80" s="209" t="n"/>
      <c r="J80" s="79" t="n"/>
      <c r="K80" s="80" t="n"/>
      <c r="L80" s="81" t="n"/>
      <c r="M80" s="77" t="n"/>
      <c r="N80" s="77" t="n"/>
      <c r="O80" s="77" t="n"/>
      <c r="P80" s="78" t="n"/>
      <c r="Q80" s="79" t="n"/>
      <c r="R80" s="80" t="n"/>
      <c r="S80" s="81" t="n"/>
      <c r="T80" s="77" t="n"/>
      <c r="U80" s="77" t="n"/>
      <c r="V80" s="77" t="n"/>
      <c r="W80" s="210" t="n"/>
      <c r="X80" s="79" t="n"/>
      <c r="Y80" s="84" t="n"/>
      <c r="Z80" s="76" t="n"/>
      <c r="AA80" s="77" t="n"/>
      <c r="AB80" s="77" t="n"/>
      <c r="AC80" s="77" t="n"/>
      <c r="AD80" s="78" t="n"/>
      <c r="AE80" s="83" t="n"/>
      <c r="AF80" s="84" t="n"/>
      <c r="AG80" s="81" t="n"/>
      <c r="AH80" s="77" t="n"/>
      <c r="AI80" s="77" t="n"/>
      <c r="AJ80" s="78" t="n"/>
      <c r="AK80" s="78" t="n"/>
      <c r="AL80" s="83" t="n"/>
      <c r="AM80" s="85" t="n"/>
      <c r="AN80" s="86" t="n"/>
      <c r="AO80" s="87">
        <f>AO203</f>
        <v/>
      </c>
      <c r="AP80" s="87">
        <f>IF(B80="","",AO294)</f>
        <v/>
      </c>
      <c r="AQ80" s="584" t="n"/>
      <c r="AR80" s="760" t="n"/>
      <c r="AS80" s="760" t="n"/>
      <c r="AT80" s="602" t="n"/>
      <c r="AU80" s="568" t="n"/>
      <c r="AV80" s="569" t="n"/>
      <c r="AW80" s="274">
        <f>IF(AQ80="","",VLOOKUP(AQ80,$BD$9:$BE$12,2,0))</f>
        <v/>
      </c>
      <c r="BD80" s="274">
        <f>IF(B80="","",AW80)</f>
        <v/>
      </c>
    </row>
    <row r="81" ht="21.95" customHeight="1" s="335">
      <c r="A81" s="644">
        <f>IF(B81="","",A80+1)</f>
        <v/>
      </c>
      <c r="B81" s="753">
        <f>IF(Names!G32="","",Names!G32)</f>
        <v/>
      </c>
      <c r="C81" s="754" t="n"/>
      <c r="D81" s="50" t="n"/>
      <c r="E81" s="197" t="n"/>
      <c r="F81" s="211" t="n"/>
      <c r="G81" s="212" t="n"/>
      <c r="H81" s="212" t="n"/>
      <c r="I81" s="212" t="n"/>
      <c r="J81" s="47" t="n"/>
      <c r="K81" s="43" t="n"/>
      <c r="L81" s="44" t="n"/>
      <c r="M81" s="45" t="n"/>
      <c r="N81" s="45" t="n"/>
      <c r="O81" s="45" t="n"/>
      <c r="P81" s="46" t="n"/>
      <c r="Q81" s="47" t="n"/>
      <c r="R81" s="43" t="n"/>
      <c r="S81" s="44" t="n"/>
      <c r="T81" s="45" t="n"/>
      <c r="U81" s="45" t="n"/>
      <c r="V81" s="45" t="n"/>
      <c r="W81" s="213" t="n"/>
      <c r="X81" s="47" t="n"/>
      <c r="Y81" s="51" t="n"/>
      <c r="Z81" s="63" t="n"/>
      <c r="AA81" s="45" t="n"/>
      <c r="AB81" s="45" t="n"/>
      <c r="AC81" s="45" t="n"/>
      <c r="AD81" s="46" t="n"/>
      <c r="AE81" s="50" t="n"/>
      <c r="AF81" s="51" t="n"/>
      <c r="AG81" s="44" t="n"/>
      <c r="AH81" s="45" t="n"/>
      <c r="AI81" s="45" t="n"/>
      <c r="AJ81" s="46" t="n"/>
      <c r="AK81" s="46" t="n"/>
      <c r="AL81" s="50" t="n"/>
      <c r="AM81" s="52" t="n"/>
      <c r="AN81" s="53" t="n"/>
      <c r="AO81" s="54">
        <f>AO204</f>
        <v/>
      </c>
      <c r="AP81" s="55">
        <f>IF(B81="","",AO295)</f>
        <v/>
      </c>
      <c r="AQ81" s="582" t="n"/>
      <c r="AR81" s="562" t="n"/>
      <c r="AS81" s="562" t="n"/>
      <c r="AT81" s="520" t="n"/>
      <c r="AU81" s="562" t="n"/>
      <c r="AV81" s="563" t="n"/>
      <c r="AW81" s="274">
        <f>IF(AQ81="","",VLOOKUP(AQ81,$BD$9:$BE$12,2,0))</f>
        <v/>
      </c>
      <c r="BD81" s="274">
        <f>IF(B81="","",AW81)</f>
        <v/>
      </c>
    </row>
    <row r="82" ht="21.95" customHeight="1" s="335">
      <c r="A82" s="535">
        <f>IF(B82="","",A81+1)</f>
        <v/>
      </c>
      <c r="B82" s="793">
        <f>IF(Names!G33="","",Names!G33)</f>
        <v/>
      </c>
      <c r="C82" s="757" t="n"/>
      <c r="D82" s="70" t="n"/>
      <c r="E82" s="202" t="n"/>
      <c r="F82" s="203" t="n"/>
      <c r="G82" s="204" t="n"/>
      <c r="H82" s="204" t="n"/>
      <c r="I82" s="204" t="n"/>
      <c r="J82" s="67" t="n"/>
      <c r="K82" s="68" t="n"/>
      <c r="L82" s="64" t="n"/>
      <c r="M82" s="65" t="n"/>
      <c r="N82" s="65" t="n"/>
      <c r="O82" s="65" t="n"/>
      <c r="P82" s="66" t="n"/>
      <c r="Q82" s="67" t="n"/>
      <c r="R82" s="68" t="n"/>
      <c r="S82" s="64" t="n"/>
      <c r="T82" s="65" t="n"/>
      <c r="U82" s="65" t="n"/>
      <c r="V82" s="65" t="n"/>
      <c r="W82" s="205" t="n"/>
      <c r="X82" s="67" t="n"/>
      <c r="Y82" s="71" t="n"/>
      <c r="Z82" s="206" t="n"/>
      <c r="AA82" s="65" t="n"/>
      <c r="AB82" s="65" t="n"/>
      <c r="AC82" s="65" t="n"/>
      <c r="AD82" s="66" t="n"/>
      <c r="AE82" s="70" t="n"/>
      <c r="AF82" s="71" t="n"/>
      <c r="AG82" s="64" t="n"/>
      <c r="AH82" s="65" t="n"/>
      <c r="AI82" s="65" t="n"/>
      <c r="AJ82" s="66" t="n"/>
      <c r="AK82" s="66" t="n"/>
      <c r="AL82" s="70" t="n"/>
      <c r="AM82" s="72" t="n"/>
      <c r="AN82" s="73" t="n"/>
      <c r="AO82" s="54">
        <f>AO205</f>
        <v/>
      </c>
      <c r="AP82" s="55">
        <f>IF(B82="","",AO296)</f>
        <v/>
      </c>
      <c r="AQ82" s="583" t="n"/>
      <c r="AR82" s="755" t="n"/>
      <c r="AS82" s="755" t="n"/>
      <c r="AT82" s="756" t="n"/>
      <c r="AU82" s="736" t="n"/>
      <c r="AV82" s="757" t="n"/>
      <c r="AW82" s="274">
        <f>IF(AQ82="","",VLOOKUP(AQ82,$BD$9:$BE$12,2,0))</f>
        <v/>
      </c>
      <c r="BD82" s="274">
        <f>IF(B82="","",AW82)</f>
        <v/>
      </c>
    </row>
    <row r="83" ht="21.95" customHeight="1" s="335" thickBot="1">
      <c r="A83" s="536">
        <f>IF(B83="","",A82+1)</f>
        <v/>
      </c>
      <c r="B83" s="758">
        <f>IF(Names!G34="","",Names!G34)</f>
        <v/>
      </c>
      <c r="C83" s="759" t="n"/>
      <c r="D83" s="83" t="n"/>
      <c r="E83" s="208" t="n"/>
      <c r="F83" s="208" t="n"/>
      <c r="G83" s="209" t="n"/>
      <c r="H83" s="209" t="n"/>
      <c r="I83" s="209" t="n"/>
      <c r="J83" s="79" t="n"/>
      <c r="K83" s="80" t="n"/>
      <c r="L83" s="81" t="n"/>
      <c r="M83" s="77" t="n"/>
      <c r="N83" s="77" t="n"/>
      <c r="O83" s="77" t="n"/>
      <c r="P83" s="78" t="n"/>
      <c r="Q83" s="79" t="n"/>
      <c r="R83" s="80" t="n"/>
      <c r="S83" s="81" t="n"/>
      <c r="T83" s="77" t="n"/>
      <c r="U83" s="77" t="n"/>
      <c r="V83" s="77" t="n"/>
      <c r="W83" s="210" t="n"/>
      <c r="X83" s="79" t="n"/>
      <c r="Y83" s="84" t="n"/>
      <c r="Z83" s="76" t="n"/>
      <c r="AA83" s="77" t="n"/>
      <c r="AB83" s="77" t="n"/>
      <c r="AC83" s="77" t="n"/>
      <c r="AD83" s="78" t="n"/>
      <c r="AE83" s="83" t="n"/>
      <c r="AF83" s="84" t="n"/>
      <c r="AG83" s="81" t="n"/>
      <c r="AH83" s="77" t="n"/>
      <c r="AI83" s="77" t="n"/>
      <c r="AJ83" s="78" t="n"/>
      <c r="AK83" s="78" t="n"/>
      <c r="AL83" s="83" t="n"/>
      <c r="AM83" s="85" t="n"/>
      <c r="AN83" s="86" t="n"/>
      <c r="AO83" s="87">
        <f>AO206</f>
        <v/>
      </c>
      <c r="AP83" s="87">
        <f>IF(B83="","",AO297)</f>
        <v/>
      </c>
      <c r="AQ83" s="584" t="n"/>
      <c r="AR83" s="760" t="n"/>
      <c r="AS83" s="760" t="n"/>
      <c r="AT83" s="602" t="n"/>
      <c r="AU83" s="568" t="n"/>
      <c r="AV83" s="569" t="n"/>
      <c r="AW83" s="274">
        <f>IF(AQ83="","",VLOOKUP(AQ83,$BD$9:$BE$12,2,0))</f>
        <v/>
      </c>
      <c r="BD83" s="274">
        <f>IF(B83="","",AW83)</f>
        <v/>
      </c>
    </row>
    <row r="84" ht="21.95" customHeight="1" s="335">
      <c r="A84" s="644">
        <f>IF(B84="","",A83+1)</f>
        <v/>
      </c>
      <c r="B84" s="753">
        <f>IF(Names!G35="","",Names!G35)</f>
        <v/>
      </c>
      <c r="C84" s="754" t="n"/>
      <c r="D84" s="50" t="n"/>
      <c r="E84" s="197" t="n"/>
      <c r="F84" s="211" t="n"/>
      <c r="G84" s="212" t="n"/>
      <c r="H84" s="212" t="n"/>
      <c r="I84" s="212" t="n"/>
      <c r="J84" s="47" t="n"/>
      <c r="K84" s="43" t="n"/>
      <c r="L84" s="44" t="n"/>
      <c r="M84" s="45" t="n"/>
      <c r="N84" s="45" t="n"/>
      <c r="O84" s="45" t="n"/>
      <c r="P84" s="46" t="n"/>
      <c r="Q84" s="47" t="n"/>
      <c r="R84" s="43" t="n"/>
      <c r="S84" s="44" t="n"/>
      <c r="T84" s="45" t="n"/>
      <c r="U84" s="45" t="n"/>
      <c r="V84" s="45" t="n"/>
      <c r="W84" s="213" t="n"/>
      <c r="X84" s="47" t="n"/>
      <c r="Y84" s="51" t="n"/>
      <c r="Z84" s="63" t="n"/>
      <c r="AA84" s="45" t="n"/>
      <c r="AB84" s="45" t="n"/>
      <c r="AC84" s="45" t="n"/>
      <c r="AD84" s="46" t="n"/>
      <c r="AE84" s="50" t="n"/>
      <c r="AF84" s="51" t="n"/>
      <c r="AG84" s="44" t="n"/>
      <c r="AH84" s="45" t="n"/>
      <c r="AI84" s="45" t="n"/>
      <c r="AJ84" s="46" t="n"/>
      <c r="AK84" s="46" t="n"/>
      <c r="AL84" s="50" t="n"/>
      <c r="AM84" s="52" t="n"/>
      <c r="AN84" s="53" t="n"/>
      <c r="AO84" s="54">
        <f>AO207</f>
        <v/>
      </c>
      <c r="AP84" s="55">
        <f>IF(B84="","",AO298)</f>
        <v/>
      </c>
      <c r="AQ84" s="582" t="n"/>
      <c r="AR84" s="562" t="n"/>
      <c r="AS84" s="562" t="n"/>
      <c r="AT84" s="520" t="n"/>
      <c r="AU84" s="562" t="n"/>
      <c r="AV84" s="563" t="n"/>
      <c r="AW84" s="274">
        <f>IF(AQ84="","",VLOOKUP(AQ84,$BD$9:$BE$12,2,0))</f>
        <v/>
      </c>
      <c r="BD84" s="274">
        <f>IF(B84="","",AW84)</f>
        <v/>
      </c>
    </row>
    <row r="85" ht="21.95" customHeight="1" s="335">
      <c r="A85" s="535">
        <f>IF(B85="","",A84+1)</f>
        <v/>
      </c>
      <c r="B85" s="793">
        <f>IF(Names!G36="","",Names!G36)</f>
        <v/>
      </c>
      <c r="C85" s="757" t="n"/>
      <c r="D85" s="70" t="n"/>
      <c r="E85" s="202" t="n"/>
      <c r="F85" s="203" t="n"/>
      <c r="G85" s="204" t="n"/>
      <c r="H85" s="204" t="n"/>
      <c r="I85" s="204" t="n"/>
      <c r="J85" s="67" t="n"/>
      <c r="K85" s="68" t="n"/>
      <c r="L85" s="64" t="n"/>
      <c r="M85" s="65" t="n"/>
      <c r="N85" s="65" t="n"/>
      <c r="O85" s="65" t="n"/>
      <c r="P85" s="66" t="n"/>
      <c r="Q85" s="67" t="n"/>
      <c r="R85" s="68" t="n"/>
      <c r="S85" s="64" t="n"/>
      <c r="T85" s="65" t="n"/>
      <c r="U85" s="65" t="n"/>
      <c r="V85" s="65" t="n"/>
      <c r="W85" s="205" t="n"/>
      <c r="X85" s="67" t="n"/>
      <c r="Y85" s="71" t="n"/>
      <c r="Z85" s="206" t="n"/>
      <c r="AA85" s="65" t="n"/>
      <c r="AB85" s="65" t="n"/>
      <c r="AC85" s="65" t="n"/>
      <c r="AD85" s="66" t="n"/>
      <c r="AE85" s="70" t="n"/>
      <c r="AF85" s="71" t="n"/>
      <c r="AG85" s="64" t="n"/>
      <c r="AH85" s="65" t="n"/>
      <c r="AI85" s="65" t="n"/>
      <c r="AJ85" s="66" t="n"/>
      <c r="AK85" s="66" t="n"/>
      <c r="AL85" s="70" t="n"/>
      <c r="AM85" s="72" t="n"/>
      <c r="AN85" s="73" t="n"/>
      <c r="AO85" s="54">
        <f>AO208</f>
        <v/>
      </c>
      <c r="AP85" s="55">
        <f>IF(B85="","",AO299)</f>
        <v/>
      </c>
      <c r="AQ85" s="583" t="n"/>
      <c r="AR85" s="755" t="n"/>
      <c r="AS85" s="755" t="n"/>
      <c r="AT85" s="756" t="n"/>
      <c r="AU85" s="736" t="n"/>
      <c r="AV85" s="757" t="n"/>
      <c r="AW85" s="274">
        <f>IF(AQ85="","",VLOOKUP(AQ85,$BD$9:$BE$12,2,0))</f>
        <v/>
      </c>
      <c r="BD85" s="274">
        <f>IF(B85="","",AW85)</f>
        <v/>
      </c>
    </row>
    <row r="86" ht="21.95" customHeight="1" s="335" thickBot="1">
      <c r="A86" s="536">
        <f>IF(B86="","",A85+1)</f>
        <v/>
      </c>
      <c r="B86" s="758">
        <f>IF(Names!G37="","",Names!G37)</f>
        <v/>
      </c>
      <c r="C86" s="759" t="n"/>
      <c r="D86" s="83" t="n"/>
      <c r="E86" s="208" t="n"/>
      <c r="F86" s="208" t="n"/>
      <c r="G86" s="209" t="n"/>
      <c r="H86" s="209" t="n"/>
      <c r="I86" s="209" t="n"/>
      <c r="J86" s="79" t="n"/>
      <c r="K86" s="80" t="n"/>
      <c r="L86" s="81" t="n"/>
      <c r="M86" s="77" t="n"/>
      <c r="N86" s="77" t="n"/>
      <c r="O86" s="77" t="n"/>
      <c r="P86" s="78" t="n"/>
      <c r="Q86" s="79" t="n"/>
      <c r="R86" s="80" t="n"/>
      <c r="S86" s="81" t="n"/>
      <c r="T86" s="77" t="n"/>
      <c r="U86" s="77" t="n"/>
      <c r="V86" s="77" t="n"/>
      <c r="W86" s="210" t="n"/>
      <c r="X86" s="79" t="n"/>
      <c r="Y86" s="84" t="n"/>
      <c r="Z86" s="76" t="n"/>
      <c r="AA86" s="77" t="n"/>
      <c r="AB86" s="77" t="n"/>
      <c r="AC86" s="77" t="n"/>
      <c r="AD86" s="78" t="n"/>
      <c r="AE86" s="83" t="n"/>
      <c r="AF86" s="84" t="n"/>
      <c r="AG86" s="81" t="n"/>
      <c r="AH86" s="77" t="n"/>
      <c r="AI86" s="77" t="n"/>
      <c r="AJ86" s="78" t="n"/>
      <c r="AK86" s="78" t="n"/>
      <c r="AL86" s="83" t="n"/>
      <c r="AM86" s="85" t="n"/>
      <c r="AN86" s="86" t="n"/>
      <c r="AO86" s="87">
        <f>AO209</f>
        <v/>
      </c>
      <c r="AP86" s="87">
        <f>IF(B86="","",AO300)</f>
        <v/>
      </c>
      <c r="AQ86" s="584" t="n"/>
      <c r="AR86" s="760" t="n"/>
      <c r="AS86" s="760" t="n"/>
      <c r="AT86" s="602" t="n"/>
      <c r="AU86" s="568" t="n"/>
      <c r="AV86" s="569" t="n"/>
      <c r="AW86" s="274">
        <f>IF(AQ86="","",VLOOKUP(AQ86,$BD$9:$BE$12,2,0))</f>
        <v/>
      </c>
      <c r="BD86" s="274">
        <f>IF(B86="","",AW86)</f>
        <v/>
      </c>
    </row>
    <row r="87" ht="21.95" customHeight="1" s="335">
      <c r="A87" s="644">
        <f>IF(B87="","",A86+1)</f>
        <v/>
      </c>
      <c r="B87" s="753">
        <f>IF(Names!G38="","",Names!G38)</f>
        <v/>
      </c>
      <c r="C87" s="754" t="n"/>
      <c r="D87" s="50" t="n"/>
      <c r="E87" s="197" t="n"/>
      <c r="F87" s="211" t="n"/>
      <c r="G87" s="212" t="n"/>
      <c r="H87" s="212" t="n"/>
      <c r="I87" s="212" t="n"/>
      <c r="J87" s="47" t="n"/>
      <c r="K87" s="43" t="n"/>
      <c r="L87" s="44" t="n"/>
      <c r="M87" s="45" t="n"/>
      <c r="N87" s="45" t="n"/>
      <c r="O87" s="45" t="n"/>
      <c r="P87" s="46" t="n"/>
      <c r="Q87" s="47" t="n"/>
      <c r="R87" s="43" t="n"/>
      <c r="S87" s="44" t="n"/>
      <c r="T87" s="45" t="n"/>
      <c r="U87" s="45" t="n"/>
      <c r="V87" s="45" t="n"/>
      <c r="W87" s="213" t="n"/>
      <c r="X87" s="47" t="n"/>
      <c r="Y87" s="51" t="n"/>
      <c r="Z87" s="63" t="n"/>
      <c r="AA87" s="45" t="n"/>
      <c r="AB87" s="45" t="n"/>
      <c r="AC87" s="45" t="n"/>
      <c r="AD87" s="46" t="n"/>
      <c r="AE87" s="50" t="n"/>
      <c r="AF87" s="51" t="n"/>
      <c r="AG87" s="44" t="n"/>
      <c r="AH87" s="45" t="n"/>
      <c r="AI87" s="45" t="n"/>
      <c r="AJ87" s="46" t="n"/>
      <c r="AK87" s="46" t="n"/>
      <c r="AL87" s="50" t="n"/>
      <c r="AM87" s="52" t="n"/>
      <c r="AN87" s="53" t="n"/>
      <c r="AO87" s="54">
        <f>AO210</f>
        <v/>
      </c>
      <c r="AP87" s="55">
        <f>IF(B87="","",AO301)</f>
        <v/>
      </c>
      <c r="AQ87" s="582" t="n"/>
      <c r="AR87" s="562" t="n"/>
      <c r="AS87" s="562" t="n"/>
      <c r="AT87" s="520" t="n"/>
      <c r="AU87" s="562" t="n"/>
      <c r="AV87" s="563" t="n"/>
      <c r="AW87" s="274">
        <f>IF(AQ87="","",VLOOKUP(AQ87,$BD$9:$BE$12,2,0))</f>
        <v/>
      </c>
      <c r="BD87" s="274">
        <f>IF(B87="","",AW87)</f>
        <v/>
      </c>
    </row>
    <row r="88" ht="21.95" customHeight="1" s="335">
      <c r="A88" s="535">
        <f>IF(B88="","",A87+1)</f>
        <v/>
      </c>
      <c r="B88" s="793">
        <f>IF(Names!G39="","",Names!G39)</f>
        <v/>
      </c>
      <c r="C88" s="757" t="n"/>
      <c r="D88" s="70" t="n"/>
      <c r="E88" s="202" t="n"/>
      <c r="F88" s="203" t="n"/>
      <c r="G88" s="204" t="n"/>
      <c r="H88" s="204" t="n"/>
      <c r="I88" s="204" t="n"/>
      <c r="J88" s="67" t="n"/>
      <c r="K88" s="68" t="n"/>
      <c r="L88" s="64" t="n"/>
      <c r="M88" s="65" t="n"/>
      <c r="N88" s="65" t="n"/>
      <c r="O88" s="65" t="n"/>
      <c r="P88" s="66" t="n"/>
      <c r="Q88" s="67" t="n"/>
      <c r="R88" s="68" t="n"/>
      <c r="S88" s="64" t="n"/>
      <c r="T88" s="65" t="n"/>
      <c r="U88" s="65" t="n"/>
      <c r="V88" s="65" t="n"/>
      <c r="W88" s="205" t="n"/>
      <c r="X88" s="67" t="n"/>
      <c r="Y88" s="71" t="n"/>
      <c r="Z88" s="206" t="n"/>
      <c r="AA88" s="65" t="n"/>
      <c r="AB88" s="65" t="n"/>
      <c r="AC88" s="65" t="n"/>
      <c r="AD88" s="66" t="n"/>
      <c r="AE88" s="70" t="n"/>
      <c r="AF88" s="71" t="n"/>
      <c r="AG88" s="64" t="n"/>
      <c r="AH88" s="65" t="n"/>
      <c r="AI88" s="65" t="n"/>
      <c r="AJ88" s="66" t="n"/>
      <c r="AK88" s="66" t="n"/>
      <c r="AL88" s="70" t="n"/>
      <c r="AM88" s="72" t="n"/>
      <c r="AN88" s="73" t="n"/>
      <c r="AO88" s="54">
        <f>AO211</f>
        <v/>
      </c>
      <c r="AP88" s="55">
        <f>IF(B88="","",AO302)</f>
        <v/>
      </c>
      <c r="AQ88" s="583" t="n"/>
      <c r="AR88" s="755" t="n"/>
      <c r="AS88" s="755" t="n"/>
      <c r="AT88" s="756" t="n"/>
      <c r="AU88" s="736" t="n"/>
      <c r="AV88" s="757" t="n"/>
      <c r="AW88" s="274">
        <f>IF(AQ88="","",VLOOKUP(AQ88,$BD$9:$BE$12,2,0))</f>
        <v/>
      </c>
      <c r="BD88" s="274">
        <f>IF(B88="","",AW88)</f>
        <v/>
      </c>
    </row>
    <row r="89" ht="21.95" customHeight="1" s="335" thickBot="1">
      <c r="A89" s="536">
        <f>IF(B89="","",A88+1)</f>
        <v/>
      </c>
      <c r="B89" s="758">
        <f>IF(Names!G40="","",Names!G40)</f>
        <v/>
      </c>
      <c r="C89" s="759" t="n"/>
      <c r="D89" s="83" t="n"/>
      <c r="E89" s="208" t="n"/>
      <c r="F89" s="208" t="n"/>
      <c r="G89" s="209" t="n"/>
      <c r="H89" s="209" t="n"/>
      <c r="I89" s="209" t="n"/>
      <c r="J89" s="79" t="n"/>
      <c r="K89" s="80" t="n"/>
      <c r="L89" s="81" t="n"/>
      <c r="M89" s="77" t="n"/>
      <c r="N89" s="77" t="n"/>
      <c r="O89" s="77" t="n"/>
      <c r="P89" s="78" t="n"/>
      <c r="Q89" s="79" t="n"/>
      <c r="R89" s="80" t="n"/>
      <c r="S89" s="81" t="n"/>
      <c r="T89" s="77" t="n"/>
      <c r="U89" s="77" t="n"/>
      <c r="V89" s="77" t="n"/>
      <c r="W89" s="210" t="n"/>
      <c r="X89" s="79" t="n"/>
      <c r="Y89" s="84" t="n"/>
      <c r="Z89" s="76" t="n"/>
      <c r="AA89" s="77" t="n"/>
      <c r="AB89" s="77" t="n"/>
      <c r="AC89" s="77" t="n"/>
      <c r="AD89" s="78" t="n"/>
      <c r="AE89" s="83" t="n"/>
      <c r="AF89" s="84" t="n"/>
      <c r="AG89" s="81" t="n"/>
      <c r="AH89" s="77" t="n"/>
      <c r="AI89" s="77" t="n"/>
      <c r="AJ89" s="78" t="n"/>
      <c r="AK89" s="78" t="n"/>
      <c r="AL89" s="83" t="n"/>
      <c r="AM89" s="85" t="n"/>
      <c r="AN89" s="86" t="n"/>
      <c r="AO89" s="87">
        <f>AO212</f>
        <v/>
      </c>
      <c r="AP89" s="87">
        <f>IF(B89="","",AO303)</f>
        <v/>
      </c>
      <c r="AQ89" s="584" t="n"/>
      <c r="AR89" s="760" t="n"/>
      <c r="AS89" s="760" t="n"/>
      <c r="AT89" s="602" t="n"/>
      <c r="AU89" s="568" t="n"/>
      <c r="AV89" s="569" t="n"/>
      <c r="AW89" s="274">
        <f>IF(AQ89="","",VLOOKUP(AQ89,$BD$9:$BE$12,2,0))</f>
        <v/>
      </c>
      <c r="BD89" s="274">
        <f>IF(B89="","",AW89)</f>
        <v/>
      </c>
    </row>
    <row r="90" ht="21.95" customHeight="1" s="335">
      <c r="A90" s="644">
        <f>IF(B90="","",A89+1)</f>
        <v/>
      </c>
      <c r="B90" s="753">
        <f>IF(Names!G41="","",Names!G41)</f>
        <v/>
      </c>
      <c r="C90" s="754" t="n"/>
      <c r="D90" s="50" t="n"/>
      <c r="E90" s="197" t="n"/>
      <c r="F90" s="211" t="n"/>
      <c r="G90" s="212" t="n"/>
      <c r="H90" s="212" t="n"/>
      <c r="I90" s="212" t="n"/>
      <c r="J90" s="47" t="n"/>
      <c r="K90" s="43" t="n"/>
      <c r="L90" s="44" t="n"/>
      <c r="M90" s="45" t="n"/>
      <c r="N90" s="45" t="n"/>
      <c r="O90" s="45" t="n"/>
      <c r="P90" s="46" t="n"/>
      <c r="Q90" s="47" t="n"/>
      <c r="R90" s="43" t="n"/>
      <c r="S90" s="44" t="n"/>
      <c r="T90" s="45" t="n"/>
      <c r="U90" s="45" t="n"/>
      <c r="V90" s="45" t="n"/>
      <c r="W90" s="213" t="n"/>
      <c r="X90" s="47" t="n"/>
      <c r="Y90" s="51" t="n"/>
      <c r="Z90" s="63" t="n"/>
      <c r="AA90" s="45" t="n"/>
      <c r="AB90" s="45" t="n"/>
      <c r="AC90" s="45" t="n"/>
      <c r="AD90" s="46" t="n"/>
      <c r="AE90" s="50" t="n"/>
      <c r="AF90" s="51" t="n"/>
      <c r="AG90" s="44" t="n"/>
      <c r="AH90" s="45" t="n"/>
      <c r="AI90" s="45" t="n"/>
      <c r="AJ90" s="46" t="n"/>
      <c r="AK90" s="46" t="n"/>
      <c r="AL90" s="50" t="n"/>
      <c r="AM90" s="52" t="n"/>
      <c r="AN90" s="53" t="n"/>
      <c r="AO90" s="54">
        <f>AO213</f>
        <v/>
      </c>
      <c r="AP90" s="55">
        <f>IF(B90="","",AO304)</f>
        <v/>
      </c>
      <c r="AQ90" s="582" t="n"/>
      <c r="AR90" s="562" t="n"/>
      <c r="AS90" s="562" t="n"/>
      <c r="AT90" s="520" t="n"/>
      <c r="AU90" s="562" t="n"/>
      <c r="AV90" s="563" t="n"/>
      <c r="AW90" s="274">
        <f>IF(AQ90="","",VLOOKUP(AQ90,$BD$9:$BE$12,2,0))</f>
        <v/>
      </c>
      <c r="BD90" s="274">
        <f>IF(B90="","",AW90)</f>
        <v/>
      </c>
    </row>
    <row r="91" ht="21.95" customHeight="1" s="335">
      <c r="A91" s="535">
        <f>IF(B91="","",A90+1)</f>
        <v/>
      </c>
      <c r="B91" s="793">
        <f>IF(Names!G42="","",Names!G42)</f>
        <v/>
      </c>
      <c r="C91" s="757" t="n"/>
      <c r="D91" s="70" t="n"/>
      <c r="E91" s="202" t="n"/>
      <c r="F91" s="203" t="n"/>
      <c r="G91" s="204" t="n"/>
      <c r="H91" s="204" t="n"/>
      <c r="I91" s="204" t="n"/>
      <c r="J91" s="67" t="n"/>
      <c r="K91" s="68" t="n"/>
      <c r="L91" s="64" t="n"/>
      <c r="M91" s="65" t="n"/>
      <c r="N91" s="65" t="n"/>
      <c r="O91" s="65" t="n"/>
      <c r="P91" s="66" t="n"/>
      <c r="Q91" s="67" t="n"/>
      <c r="R91" s="68" t="n"/>
      <c r="S91" s="64" t="n"/>
      <c r="T91" s="65" t="n"/>
      <c r="U91" s="65" t="n"/>
      <c r="V91" s="65" t="n"/>
      <c r="W91" s="205" t="n"/>
      <c r="X91" s="67" t="n"/>
      <c r="Y91" s="71" t="n"/>
      <c r="Z91" s="206" t="n"/>
      <c r="AA91" s="65" t="n"/>
      <c r="AB91" s="65" t="n"/>
      <c r="AC91" s="65" t="n"/>
      <c r="AD91" s="66" t="n"/>
      <c r="AE91" s="70" t="n"/>
      <c r="AF91" s="71" t="n"/>
      <c r="AG91" s="64" t="n"/>
      <c r="AH91" s="65" t="n"/>
      <c r="AI91" s="65" t="n"/>
      <c r="AJ91" s="66" t="n"/>
      <c r="AK91" s="66" t="n"/>
      <c r="AL91" s="70" t="n"/>
      <c r="AM91" s="72" t="n"/>
      <c r="AN91" s="73" t="n"/>
      <c r="AO91" s="54">
        <f>AO214</f>
        <v/>
      </c>
      <c r="AP91" s="55">
        <f>IF(B91="","",AO305)</f>
        <v/>
      </c>
      <c r="AQ91" s="583" t="n"/>
      <c r="AR91" s="755" t="n"/>
      <c r="AS91" s="755" t="n"/>
      <c r="AT91" s="756" t="n"/>
      <c r="AU91" s="736" t="n"/>
      <c r="AV91" s="757" t="n"/>
      <c r="AW91" s="274">
        <f>IF(AQ91="","",VLOOKUP(AQ91,$BD$9:$BE$12,2,0))</f>
        <v/>
      </c>
      <c r="BD91" s="274">
        <f>IF(B91="","",AW91)</f>
        <v/>
      </c>
    </row>
    <row r="92" ht="21.95" customHeight="1" s="335" thickBot="1">
      <c r="A92" s="536">
        <f>IF(B92="","",A91+1)</f>
        <v/>
      </c>
      <c r="B92" s="758">
        <f>IF(Names!G43="","",Names!G43)</f>
        <v/>
      </c>
      <c r="C92" s="759" t="n"/>
      <c r="D92" s="83" t="n"/>
      <c r="E92" s="208" t="n"/>
      <c r="F92" s="208" t="n"/>
      <c r="G92" s="209" t="n"/>
      <c r="H92" s="209" t="n"/>
      <c r="I92" s="215" t="n"/>
      <c r="J92" s="79" t="n"/>
      <c r="K92" s="80" t="n"/>
      <c r="L92" s="81" t="n"/>
      <c r="M92" s="77" t="n"/>
      <c r="N92" s="77" t="n"/>
      <c r="O92" s="77" t="n"/>
      <c r="P92" s="78" t="n"/>
      <c r="Q92" s="79" t="n"/>
      <c r="R92" s="80" t="n"/>
      <c r="S92" s="81" t="n"/>
      <c r="T92" s="77" t="n"/>
      <c r="U92" s="77" t="n"/>
      <c r="V92" s="77" t="n"/>
      <c r="W92" s="210" t="n"/>
      <c r="X92" s="79" t="n"/>
      <c r="Y92" s="84" t="n"/>
      <c r="Z92" s="76" t="n"/>
      <c r="AA92" s="77" t="n"/>
      <c r="AB92" s="77" t="n"/>
      <c r="AC92" s="77" t="n"/>
      <c r="AD92" s="78" t="n"/>
      <c r="AE92" s="83" t="n"/>
      <c r="AF92" s="84" t="n"/>
      <c r="AG92" s="81" t="n"/>
      <c r="AH92" s="77" t="n"/>
      <c r="AI92" s="77" t="n"/>
      <c r="AJ92" s="78" t="n"/>
      <c r="AK92" s="78" t="n"/>
      <c r="AL92" s="83" t="n"/>
      <c r="AM92" s="85" t="n"/>
      <c r="AN92" s="86" t="n"/>
      <c r="AO92" s="87">
        <f>AO215</f>
        <v/>
      </c>
      <c r="AP92" s="87">
        <f>IF(B92="","",AO306)</f>
        <v/>
      </c>
      <c r="AQ92" s="592" t="n"/>
      <c r="AR92" s="784" t="n"/>
      <c r="AS92" s="784" t="n"/>
      <c r="AT92" s="785" t="n"/>
      <c r="AU92" s="784" t="n"/>
      <c r="AV92" s="759" t="n"/>
      <c r="AW92" s="274">
        <f>IF(AQ92="","",VLOOKUP(AQ92,$BD$9:$BE$12,2,0))</f>
        <v/>
      </c>
      <c r="BD92" s="274">
        <f>IF(B92="","",AW92)</f>
        <v/>
      </c>
    </row>
    <row r="93" ht="21.95" customHeight="1" s="335" thickBot="1">
      <c r="A93" s="216">
        <f>IF(B93="","",A92+1)</f>
        <v/>
      </c>
      <c r="B93" s="794">
        <f>IF(Names!G44="","",Names!G44)</f>
        <v/>
      </c>
      <c r="C93" s="795" t="n"/>
      <c r="D93" s="184" t="n"/>
      <c r="E93" s="177" t="n"/>
      <c r="F93" s="178" t="n"/>
      <c r="G93" s="178" t="n"/>
      <c r="H93" s="178" t="n"/>
      <c r="I93" s="179" t="n"/>
      <c r="J93" s="180" t="n"/>
      <c r="K93" s="181" t="n"/>
      <c r="L93" s="182" t="n"/>
      <c r="M93" s="178" t="n"/>
      <c r="N93" s="178" t="n"/>
      <c r="O93" s="178" t="n"/>
      <c r="P93" s="179" t="n"/>
      <c r="Q93" s="180" t="n"/>
      <c r="R93" s="181" t="n"/>
      <c r="S93" s="182" t="n"/>
      <c r="T93" s="178" t="n"/>
      <c r="U93" s="178" t="n"/>
      <c r="V93" s="178" t="n"/>
      <c r="W93" s="217" t="n"/>
      <c r="X93" s="180" t="n"/>
      <c r="Y93" s="185" t="n"/>
      <c r="Z93" s="177" t="n"/>
      <c r="AA93" s="178" t="n"/>
      <c r="AB93" s="178" t="n"/>
      <c r="AC93" s="178" t="n"/>
      <c r="AD93" s="179" t="n"/>
      <c r="AE93" s="184" t="n"/>
      <c r="AF93" s="185" t="n"/>
      <c r="AG93" s="182" t="n"/>
      <c r="AH93" s="178" t="n"/>
      <c r="AI93" s="178" t="n"/>
      <c r="AJ93" s="179" t="n"/>
      <c r="AK93" s="179" t="n"/>
      <c r="AL93" s="184" t="n"/>
      <c r="AM93" s="186" t="n"/>
      <c r="AN93" s="187" t="n"/>
      <c r="AO93" s="188">
        <f>AO216</f>
        <v/>
      </c>
      <c r="AP93" s="188">
        <f>IF(B93="","",AO307)</f>
        <v/>
      </c>
      <c r="AQ93" s="598" t="n"/>
      <c r="AR93" s="781" t="n"/>
      <c r="AS93" s="781" t="n"/>
      <c r="AT93" s="528" t="n"/>
      <c r="AU93" s="781" t="n"/>
      <c r="AV93" s="787" t="n"/>
      <c r="AW93" s="274">
        <f>IF(AQ93="","",VLOOKUP(AQ93,$BD$9:$BE$12,2,0))</f>
        <v/>
      </c>
      <c r="BD93" s="274">
        <f>IF(B93="","",AW93)</f>
        <v/>
      </c>
    </row>
    <row r="94" ht="21.95" customHeight="1" s="335" thickBot="1" thickTop="1">
      <c r="A94" s="788" t="inlineStr">
        <is>
          <t>FEMALE  | TOTAL Per Day</t>
        </is>
      </c>
      <c r="B94" s="789" t="n"/>
      <c r="C94" s="790" t="n"/>
      <c r="D94" s="218">
        <f>IF(D131=0,D222,"")</f>
        <v/>
      </c>
      <c r="E94" s="219">
        <f>IF(E131=0,E222,"")</f>
        <v/>
      </c>
      <c r="F94" s="220">
        <f>IF(F131=0,F222,"")</f>
        <v/>
      </c>
      <c r="G94" s="220">
        <f>IF(G131=0,G222,"")</f>
        <v/>
      </c>
      <c r="H94" s="220">
        <f>IF(H131=0,H222,"")</f>
        <v/>
      </c>
      <c r="I94" s="221">
        <f>IF(I131=0,I222,"")</f>
        <v/>
      </c>
      <c r="J94" s="218">
        <f>IF(J131=0,J222,"")</f>
        <v/>
      </c>
      <c r="K94" s="218">
        <f>IF(K131=0,K222,"")</f>
        <v/>
      </c>
      <c r="L94" s="219">
        <f>IF(L131=0,L222,"")</f>
        <v/>
      </c>
      <c r="M94" s="220">
        <f>IF(M131=0,M222,"")</f>
        <v/>
      </c>
      <c r="N94" s="220">
        <f>IF(N131=0,N222,"")</f>
        <v/>
      </c>
      <c r="O94" s="220">
        <f>IF(O131=0,O222,"")</f>
        <v/>
      </c>
      <c r="P94" s="221">
        <f>IF(P131=0,P222,"")</f>
        <v/>
      </c>
      <c r="Q94" s="218">
        <f>IF(Q131=0,Q222,"")</f>
        <v/>
      </c>
      <c r="R94" s="218">
        <f>IF(R131=0,R222,"")</f>
        <v/>
      </c>
      <c r="S94" s="219">
        <f>IF(S131=0,S222,"")</f>
        <v/>
      </c>
      <c r="T94" s="220">
        <f>IF(T131=0,T222,"")</f>
        <v/>
      </c>
      <c r="U94" s="220">
        <f>IF(U131=0,U222,"")</f>
        <v/>
      </c>
      <c r="V94" s="220">
        <f>IF(V131=0,V222,"")</f>
        <v/>
      </c>
      <c r="W94" s="221">
        <f>IF(W131=0,W222,"")</f>
        <v/>
      </c>
      <c r="X94" s="218">
        <f>IF(X131=0,X222,"")</f>
        <v/>
      </c>
      <c r="Y94" s="218">
        <f>IF(Y131=0,Y222,"")</f>
        <v/>
      </c>
      <c r="Z94" s="219">
        <f>IF(Z131=0,Z222,"")</f>
        <v/>
      </c>
      <c r="AA94" s="220">
        <f>IF(AA131=0,AA222,"")</f>
        <v/>
      </c>
      <c r="AB94" s="220">
        <f>IF(AB131=0,AB222,"")</f>
        <v/>
      </c>
      <c r="AC94" s="220">
        <f>IF(AC131=0,AC222,"")</f>
        <v/>
      </c>
      <c r="AD94" s="221">
        <f>IF(AD131=0,AD222,"")</f>
        <v/>
      </c>
      <c r="AE94" s="218">
        <f>IF(AE131=0,AE222,"")</f>
        <v/>
      </c>
      <c r="AF94" s="218">
        <f>IF(AF131=0,AF222,"")</f>
        <v/>
      </c>
      <c r="AG94" s="219">
        <f>IF(AG131=0,AG222,"")</f>
        <v/>
      </c>
      <c r="AH94" s="220">
        <f>IF(AH131=0,AH222,"")</f>
        <v/>
      </c>
      <c r="AI94" s="220">
        <f>IF(AI131=0,AI222,"")</f>
        <v/>
      </c>
      <c r="AJ94" s="220">
        <f>IF(AJ131=0,AJ222,"")</f>
        <v/>
      </c>
      <c r="AK94" s="221">
        <f>IF(AK131=0,AK222,"")</f>
        <v/>
      </c>
      <c r="AL94" s="218">
        <f>IF(AL131=0,AL222,"")</f>
        <v/>
      </c>
      <c r="AM94" s="218">
        <f>IF(AM131=0,AM222,"")</f>
        <v/>
      </c>
      <c r="AN94" s="222">
        <f>IF(AN131=0,AN222,"")</f>
        <v/>
      </c>
      <c r="AO94" s="223" t="n"/>
      <c r="AP94" s="224" t="n"/>
      <c r="AQ94" s="704" t="n"/>
      <c r="AR94" s="760" t="n"/>
      <c r="AS94" s="760" t="n"/>
      <c r="AT94" s="760" t="n"/>
      <c r="AU94" s="760" t="n"/>
      <c r="AV94" s="813" t="n"/>
    </row>
    <row r="95" ht="21.95" customHeight="1" s="335" thickBot="1">
      <c r="A95" s="608" t="inlineStr">
        <is>
          <t xml:space="preserve">    Combined TOTAL PER DAY</t>
        </is>
      </c>
      <c r="B95" s="732" t="n"/>
      <c r="C95" s="798" t="n"/>
      <c r="D95" s="225">
        <f>IF(D131=0,SUM(D53,D94),"")</f>
        <v/>
      </c>
      <c r="E95" s="226">
        <f>IF(E131=0,SUM(E53,E94),"")</f>
        <v/>
      </c>
      <c r="F95" s="227">
        <f>IF(F131=0,SUM(F53,F94),"")</f>
        <v/>
      </c>
      <c r="G95" s="227">
        <f>IF(G131=0,SUM(G53,G94),"")</f>
        <v/>
      </c>
      <c r="H95" s="227">
        <f>IF(H131=0,SUM(H53,H94),"")</f>
        <v/>
      </c>
      <c r="I95" s="228">
        <f>IF(I131=0,SUM(I53,I94),"")</f>
        <v/>
      </c>
      <c r="J95" s="229">
        <f>IF(J131=0,SUM(J53,J94),"")</f>
        <v/>
      </c>
      <c r="K95" s="225">
        <f>IF(K131=0,SUM(K53,K94),"")</f>
        <v/>
      </c>
      <c r="L95" s="226">
        <f>IF(L131=0,SUM(L53,L94),"")</f>
        <v/>
      </c>
      <c r="M95" s="227">
        <f>IF(M131=0,SUM(M53,M94),"")</f>
        <v/>
      </c>
      <c r="N95" s="227">
        <f>IF(N131=0,SUM(N53,N94),"")</f>
        <v/>
      </c>
      <c r="O95" s="227">
        <f>IF(O131=0,SUM(O53,O94),"")</f>
        <v/>
      </c>
      <c r="P95" s="228">
        <f>IF(P131=0,SUM(P53,P94),"")</f>
        <v/>
      </c>
      <c r="Q95" s="229">
        <f>IF(Q131=0,SUM(Q53,Q94),"")</f>
        <v/>
      </c>
      <c r="R95" s="225">
        <f>IF(R131=0,SUM(R53,R94),"")</f>
        <v/>
      </c>
      <c r="S95" s="226">
        <f>IF(S131=0,SUM(S53,S94),"")</f>
        <v/>
      </c>
      <c r="T95" s="227">
        <f>IF(T131=0,SUM(T53,T94),"")</f>
        <v/>
      </c>
      <c r="U95" s="227">
        <f>IF(U131=0,SUM(U53,U94),"")</f>
        <v/>
      </c>
      <c r="V95" s="227">
        <f>IF(V131=0,SUM(V53,V94),"")</f>
        <v/>
      </c>
      <c r="W95" s="228">
        <f>IF(W131=0,SUM(W53,W94),"")</f>
        <v/>
      </c>
      <c r="X95" s="229">
        <f>IF(X131=0,SUM(X53,X94),"")</f>
        <v/>
      </c>
      <c r="Y95" s="225">
        <f>IF(Y131=0,SUM(Y53,Y94),"")</f>
        <v/>
      </c>
      <c r="Z95" s="226">
        <f>IF(Z131=0,SUM(Z53,Z94),"")</f>
        <v/>
      </c>
      <c r="AA95" s="227">
        <f>IF(AA131=0,SUM(AA53,AA94),"")</f>
        <v/>
      </c>
      <c r="AB95" s="227">
        <f>IF(AB131=0,SUM(AB53,AB94),"")</f>
        <v/>
      </c>
      <c r="AC95" s="227">
        <f>IF(AC131=0,SUM(AC53,AC94),"")</f>
        <v/>
      </c>
      <c r="AD95" s="228">
        <f>IF(AD131=0,SUM(AD53,AD94),"")</f>
        <v/>
      </c>
      <c r="AE95" s="229">
        <f>IF(AE131=0,SUM(AE53,AE94),"")</f>
        <v/>
      </c>
      <c r="AF95" s="225">
        <f>IF(AF131=0,SUM(AF53,AF94),"")</f>
        <v/>
      </c>
      <c r="AG95" s="226">
        <f>IF(AG131=0,SUM(AG53,AG94),"")</f>
        <v/>
      </c>
      <c r="AH95" s="227">
        <f>IF(AH131=0,SUM(AH53,AH94),"")</f>
        <v/>
      </c>
      <c r="AI95" s="227">
        <f>IF(AI131=0,SUM(AI53,AI94),"")</f>
        <v/>
      </c>
      <c r="AJ95" s="227">
        <f>IF(AJ131=0,SUM(AJ53,AJ94),"")</f>
        <v/>
      </c>
      <c r="AK95" s="228">
        <f>IF(AK131=0,SUM(AK53,AK94),"")</f>
        <v/>
      </c>
      <c r="AL95" s="229">
        <f>IF(AL131=0,SUM(AL53,AL94),"")</f>
        <v/>
      </c>
      <c r="AM95" s="225">
        <f>IF(AM131=0,SUM(AM53,AM94),"")</f>
        <v/>
      </c>
      <c r="AN95" s="230">
        <f>IF(AN131=0,SUM(AN53,AN94),"")</f>
        <v/>
      </c>
      <c r="AO95" s="231" t="n"/>
      <c r="AP95" s="232" t="n"/>
      <c r="AQ95" s="799" t="n"/>
      <c r="AR95" s="568" t="n"/>
      <c r="AS95" s="568" t="n"/>
      <c r="AT95" s="568" t="n"/>
      <c r="AU95" s="568" t="n"/>
      <c r="AV95" s="569" t="n"/>
    </row>
    <row r="96" ht="6.75" customHeight="1" s="335" thickBot="1">
      <c r="A96" s="612" t="n"/>
      <c r="B96" s="565" t="n"/>
      <c r="C96" s="612" t="n"/>
      <c r="D96" s="523" t="n"/>
      <c r="E96" s="565" t="n"/>
      <c r="F96" s="565" t="n"/>
      <c r="G96" s="565" t="n"/>
      <c r="H96" s="565" t="n"/>
      <c r="I96" s="565" t="n"/>
      <c r="J96" s="565" t="n"/>
      <c r="K96" s="523" t="n"/>
      <c r="L96" s="274" t="n"/>
      <c r="M96" s="274" t="n"/>
      <c r="N96" s="274" t="n"/>
      <c r="O96" s="274" t="n"/>
      <c r="P96" s="274" t="n"/>
      <c r="Q96" s="274" t="n"/>
      <c r="R96" s="274" t="n"/>
      <c r="S96" s="274" t="n"/>
      <c r="T96" s="274" t="n"/>
      <c r="U96" s="274" t="n"/>
      <c r="V96" s="274" t="n"/>
      <c r="W96" s="274" t="n"/>
      <c r="X96" s="274" t="n"/>
      <c r="Y96" s="274" t="n"/>
      <c r="Z96" s="274" t="n"/>
      <c r="AA96" s="274" t="n"/>
      <c r="AB96" s="274" t="n"/>
      <c r="AC96" s="274" t="n"/>
      <c r="AD96" s="274" t="n"/>
      <c r="AE96" s="274" t="n"/>
      <c r="AF96" s="274" t="n"/>
      <c r="AG96" s="274" t="n"/>
      <c r="AH96" s="274" t="n"/>
      <c r="AI96" s="274" t="n"/>
      <c r="AJ96" s="274" t="n"/>
      <c r="AK96" s="274" t="n"/>
      <c r="AL96" s="274" t="n"/>
      <c r="AM96" s="274" t="n"/>
      <c r="AN96" s="274" t="n"/>
      <c r="AO96" s="274" t="n"/>
      <c r="AP96" s="274" t="n"/>
      <c r="AQ96" s="274" t="n"/>
      <c r="AR96" s="274" t="n"/>
      <c r="AS96" s="274" t="n"/>
      <c r="AT96" s="274" t="n"/>
      <c r="AU96" s="274" t="n"/>
      <c r="AV96" s="274" t="n"/>
    </row>
    <row r="97" ht="20.25" customHeight="1" s="335">
      <c r="A97" s="235" t="inlineStr">
        <is>
          <t>GUIDELINES:</t>
        </is>
      </c>
      <c r="B97" s="236" t="n"/>
      <c r="C97" s="236" t="n"/>
      <c r="D97" s="255" t="n"/>
      <c r="E97" s="255" t="n"/>
      <c r="F97" s="255" t="n"/>
      <c r="G97" s="255" t="n"/>
      <c r="H97" s="255" t="n"/>
      <c r="I97" s="255" t="n"/>
      <c r="J97" s="255" t="n"/>
      <c r="K97" s="255" t="n"/>
      <c r="L97" s="255" t="n"/>
      <c r="M97" s="255" t="n"/>
      <c r="N97" s="255" t="n"/>
      <c r="O97" s="255" t="n"/>
      <c r="P97" s="255" t="n"/>
      <c r="Q97" s="255" t="n"/>
      <c r="R97" s="255" t="n"/>
      <c r="S97" s="255" t="n"/>
      <c r="T97" s="255" t="n"/>
      <c r="U97" s="60" t="n"/>
      <c r="V97" s="238" t="inlineStr">
        <is>
          <t>1. CODES FOR CHECKING ATTENDANCE</t>
        </is>
      </c>
      <c r="W97" s="239" t="n"/>
      <c r="X97" s="239" t="n"/>
      <c r="Y97" s="240" t="n"/>
      <c r="Z97" s="240" t="n"/>
      <c r="AA97" s="240" t="n"/>
      <c r="AB97" s="240" t="n"/>
      <c r="AC97" s="241" t="n"/>
      <c r="AD97" s="241" t="n"/>
      <c r="AE97" s="241" t="n"/>
      <c r="AF97" s="241" t="n"/>
      <c r="AG97" s="241" t="n"/>
      <c r="AH97" s="239" t="n"/>
      <c r="AI97" s="242" t="n"/>
      <c r="AJ97" s="274" t="n"/>
      <c r="AK97" s="274" t="n"/>
      <c r="AL97" s="274" t="n"/>
      <c r="AM97" s="274" t="n"/>
      <c r="AN97" s="800">
        <f>CONCATENATE("Month:"," ",AG6)</f>
        <v/>
      </c>
      <c r="AO97" s="562" t="n"/>
      <c r="AP97" s="563" t="n"/>
      <c r="AQ97" s="801" t="inlineStr">
        <is>
          <t>No. of Days of Classes:</t>
        </is>
      </c>
      <c r="AR97" s="562" t="n"/>
      <c r="AS97" s="802">
        <f>IF(AU107="","",IF(CONSOLIDATION!M4="",AO131,CONSOLIDATION!M4))</f>
        <v/>
      </c>
      <c r="AT97" s="618" t="inlineStr">
        <is>
          <t>Summary</t>
        </is>
      </c>
      <c r="AU97" s="803" t="n"/>
      <c r="AV97" s="773" t="n"/>
    </row>
    <row r="98" ht="15" customHeight="1" s="335" thickBot="1">
      <c r="A98" s="619" t="inlineStr">
        <is>
          <t>1. The attendance shall be accomplished daily. Refer to the codes for checking learners' attendance.</t>
        </is>
      </c>
      <c r="B98" s="565" t="n"/>
      <c r="C98" s="565" t="n"/>
      <c r="D98" s="565" t="n"/>
      <c r="E98" s="565" t="n"/>
      <c r="F98" s="565" t="n"/>
      <c r="G98" s="565" t="n"/>
      <c r="H98" s="565" t="n"/>
      <c r="I98" s="565" t="n"/>
      <c r="J98" s="565" t="n"/>
      <c r="K98" s="565" t="n"/>
      <c r="L98" s="565" t="n"/>
      <c r="M98" s="565" t="n"/>
      <c r="N98" s="565" t="n"/>
      <c r="O98" s="565" t="n"/>
      <c r="P98" s="565" t="n"/>
      <c r="Q98" s="565" t="n"/>
      <c r="R98" s="565" t="n"/>
      <c r="S98" s="565" t="n"/>
      <c r="T98" s="255" t="n"/>
      <c r="U98" s="60" t="n"/>
      <c r="V98" s="804" t="inlineStr">
        <is>
          <t>(blank) - Present; (x)- Absent; Tardy (half shaded= Upper for Late Commer, Lower for Cutting Classes)</t>
        </is>
      </c>
      <c r="W98" s="565" t="n"/>
      <c r="X98" s="565" t="n"/>
      <c r="Y98" s="565" t="n"/>
      <c r="Z98" s="565" t="n"/>
      <c r="AA98" s="565" t="n"/>
      <c r="AB98" s="565" t="n"/>
      <c r="AC98" s="565" t="n"/>
      <c r="AD98" s="565" t="n"/>
      <c r="AE98" s="565" t="n"/>
      <c r="AF98" s="565" t="n"/>
      <c r="AG98" s="565" t="n"/>
      <c r="AH98" s="565" t="n"/>
      <c r="AI98" s="738" t="n"/>
      <c r="AJ98" s="274" t="n"/>
      <c r="AK98" s="274" t="n"/>
      <c r="AL98" s="274" t="n"/>
      <c r="AM98" s="274" t="n"/>
      <c r="AN98" s="567" t="n"/>
      <c r="AO98" s="568" t="n"/>
      <c r="AP98" s="569" t="n"/>
      <c r="AQ98" s="567" t="n"/>
      <c r="AR98" s="568" t="n"/>
      <c r="AS98" s="569" t="n"/>
      <c r="AT98" s="243" t="inlineStr">
        <is>
          <t>M</t>
        </is>
      </c>
      <c r="AU98" s="533" t="inlineStr">
        <is>
          <t>F</t>
        </is>
      </c>
      <c r="AV98" s="245" t="inlineStr">
        <is>
          <t>TOTAL</t>
        </is>
      </c>
    </row>
    <row r="99">
      <c r="A99" s="619" t="inlineStr">
        <is>
          <t>2. Dates shall be written in the columns after Learner's Name.</t>
        </is>
      </c>
      <c r="B99" s="565" t="n"/>
      <c r="C99" s="565" t="n"/>
      <c r="D99" s="565" t="n"/>
      <c r="E99" s="565" t="n"/>
      <c r="F99" s="565" t="n"/>
      <c r="G99" s="565" t="n"/>
      <c r="H99" s="565" t="n"/>
      <c r="I99" s="565" t="n"/>
      <c r="J99" s="565" t="n"/>
      <c r="K99" s="565" t="n"/>
      <c r="L99" s="565" t="n"/>
      <c r="M99" s="565" t="n"/>
      <c r="N99" s="565" t="n"/>
      <c r="O99" s="565" t="n"/>
      <c r="P99" s="565" t="n"/>
      <c r="Q99" s="565" t="n"/>
      <c r="R99" s="565" t="n"/>
      <c r="S99" s="565" t="n"/>
      <c r="T99" s="255" t="n"/>
      <c r="U99" s="60" t="n"/>
      <c r="V99" s="805" t="n"/>
      <c r="W99" s="565" t="n"/>
      <c r="X99" s="565" t="n"/>
      <c r="Y99" s="565" t="n"/>
      <c r="Z99" s="565" t="n"/>
      <c r="AA99" s="565" t="n"/>
      <c r="AB99" s="565" t="n"/>
      <c r="AC99" s="565" t="n"/>
      <c r="AD99" s="565" t="n"/>
      <c r="AE99" s="565" t="n"/>
      <c r="AF99" s="565" t="n"/>
      <c r="AG99" s="565" t="n"/>
      <c r="AH99" s="565" t="n"/>
      <c r="AI99" s="738" t="n"/>
      <c r="AJ99" s="274" t="n"/>
      <c r="AK99" s="274" t="n"/>
      <c r="AL99" s="274" t="n"/>
      <c r="AM99" s="274" t="n"/>
      <c r="AN99" s="806" t="inlineStr">
        <is>
          <t>* Enrolment  as of  (1st Friday of June)</t>
        </is>
      </c>
      <c r="AO99" s="562" t="n"/>
      <c r="AP99" s="562" t="n"/>
      <c r="AQ99" s="562" t="n"/>
      <c r="AR99" s="562" t="n"/>
      <c r="AS99" s="562" t="n"/>
      <c r="AT99" s="627">
        <f>IF(AU107="","",COUNT(A13:A52))</f>
        <v/>
      </c>
      <c r="AU99" s="628">
        <f>IF(AU107="","",COUNT(A54:A93))</f>
        <v/>
      </c>
      <c r="AV99" s="645">
        <f>IF(AU107="","",SUM(AT99:AU100))</f>
        <v/>
      </c>
    </row>
    <row r="100" ht="15.75" customHeight="1" s="335">
      <c r="A100" s="619" t="inlineStr">
        <is>
          <t>3. To compute the following:</t>
        </is>
      </c>
      <c r="B100" s="565" t="n"/>
      <c r="C100" s="565" t="n"/>
      <c r="D100" s="565" t="n"/>
      <c r="E100" s="565" t="n"/>
      <c r="F100" s="565" t="n"/>
      <c r="G100" s="565" t="n"/>
      <c r="H100" s="565" t="n"/>
      <c r="I100" s="565" t="n"/>
      <c r="J100" s="565" t="n"/>
      <c r="K100" s="565" t="n"/>
      <c r="L100" s="565" t="n"/>
      <c r="M100" s="565" t="n"/>
      <c r="N100" s="565" t="n"/>
      <c r="O100" s="565" t="n"/>
      <c r="P100" s="565" t="n"/>
      <c r="Q100" s="565" t="n"/>
      <c r="R100" s="565" t="n"/>
      <c r="S100" s="565" t="n"/>
      <c r="T100" s="255" t="n"/>
      <c r="U100" s="60" t="n"/>
      <c r="V100" s="246" t="inlineStr">
        <is>
          <t>2. REASONS/CAUSES FOR DROPPING OUT</t>
        </is>
      </c>
      <c r="W100" s="57" t="n"/>
      <c r="X100" s="57" t="n"/>
      <c r="Y100" s="93" t="n"/>
      <c r="Z100" s="93" t="n"/>
      <c r="AA100" s="93" t="n"/>
      <c r="AB100" s="93" t="n"/>
      <c r="AC100" s="93" t="n"/>
      <c r="AD100" s="93" t="n"/>
      <c r="AE100" s="93" t="n"/>
      <c r="AF100" s="93" t="n"/>
      <c r="AG100" s="93" t="n"/>
      <c r="AH100" s="93" t="n"/>
      <c r="AI100" s="247" t="n"/>
      <c r="AJ100" s="274" t="n"/>
      <c r="AK100" s="274" t="n"/>
      <c r="AL100" s="274" t="n"/>
      <c r="AM100" s="274" t="n"/>
      <c r="AN100" s="807" t="n"/>
      <c r="AO100" s="760" t="n"/>
      <c r="AP100" s="760" t="n"/>
      <c r="AQ100" s="760" t="n"/>
      <c r="AR100" s="760" t="n"/>
      <c r="AS100" s="760" t="n"/>
      <c r="AT100" s="808" t="n"/>
      <c r="AU100" s="809" t="n"/>
      <c r="AV100" s="810" t="n"/>
    </row>
    <row r="101" ht="15.75" customHeight="1" s="335">
      <c r="A101" s="638" t="inlineStr">
        <is>
          <t>a.</t>
        </is>
      </c>
      <c r="B101" s="647" t="inlineStr">
        <is>
          <t>Percentage of Enrolment =</t>
        </is>
      </c>
      <c r="C101" s="549" t="n"/>
      <c r="D101" s="648" t="inlineStr">
        <is>
          <t>Registered Learners as of end of the month</t>
        </is>
      </c>
      <c r="E101" s="760" t="n"/>
      <c r="F101" s="760" t="n"/>
      <c r="G101" s="760" t="n"/>
      <c r="H101" s="760" t="n"/>
      <c r="I101" s="760" t="n"/>
      <c r="J101" s="760" t="n"/>
      <c r="K101" s="760" t="n"/>
      <c r="L101" s="760" t="n"/>
      <c r="M101" s="760" t="n"/>
      <c r="N101" s="760" t="n"/>
      <c r="O101" s="760" t="n"/>
      <c r="P101" s="760" t="n"/>
      <c r="Q101" s="760" t="n"/>
      <c r="R101" s="649" t="n"/>
      <c r="S101" s="649" t="inlineStr">
        <is>
          <t>x 100</t>
        </is>
      </c>
      <c r="T101" s="565" t="n"/>
      <c r="U101" s="60" t="n"/>
      <c r="V101" s="246" t="inlineStr">
        <is>
          <t>a. Domestic-Related Factors</t>
        </is>
      </c>
      <c r="W101" s="57" t="n"/>
      <c r="X101" s="57" t="n"/>
      <c r="Y101" s="57" t="n"/>
      <c r="Z101" s="57" t="n"/>
      <c r="AA101" s="57" t="n"/>
      <c r="AB101" s="57" t="n"/>
      <c r="AC101" s="57" t="n"/>
      <c r="AD101" s="57" t="n"/>
      <c r="AE101" s="57" t="n"/>
      <c r="AF101" s="274" t="n"/>
      <c r="AG101" s="274" t="n"/>
      <c r="AH101" s="98" t="n"/>
      <c r="AI101" s="247" t="n"/>
      <c r="AJ101" s="274" t="n"/>
      <c r="AK101" s="274" t="n"/>
      <c r="AL101" s="274" t="n"/>
      <c r="AM101" s="274" t="n"/>
      <c r="AN101" s="641" t="inlineStr">
        <is>
          <t>Late Enrollment during the month                                               (beyond cut-off)</t>
        </is>
      </c>
      <c r="AO101" s="811" t="n"/>
      <c r="AP101" s="811" t="n"/>
      <c r="AQ101" s="811" t="n"/>
      <c r="AR101" s="811" t="n"/>
      <c r="AS101" s="812" t="n"/>
      <c r="AT101" s="650">
        <f>IF(AU107="","",AT117)</f>
        <v/>
      </c>
      <c r="AU101" s="651">
        <f>IF(AU107="","",AU117)</f>
        <v/>
      </c>
      <c r="AV101" s="539">
        <f>IF(AU107="","",SUM(AT101:AU102))</f>
        <v/>
      </c>
    </row>
    <row r="102" ht="15.75" customHeight="1" s="335">
      <c r="A102" s="565" t="n"/>
      <c r="B102" s="565" t="n"/>
      <c r="C102" s="549" t="n"/>
      <c r="D102" s="637" t="inlineStr">
        <is>
          <t>Enrolment as of 1st Friday of the school year</t>
        </is>
      </c>
      <c r="E102" s="811" t="n"/>
      <c r="F102" s="811" t="n"/>
      <c r="G102" s="811" t="n"/>
      <c r="H102" s="811" t="n"/>
      <c r="I102" s="811" t="n"/>
      <c r="J102" s="811" t="n"/>
      <c r="K102" s="811" t="n"/>
      <c r="L102" s="811" t="n"/>
      <c r="M102" s="811" t="n"/>
      <c r="N102" s="811" t="n"/>
      <c r="O102" s="811" t="n"/>
      <c r="P102" s="811" t="n"/>
      <c r="Q102" s="811" t="n"/>
      <c r="R102" s="649" t="n"/>
      <c r="S102" s="565" t="n"/>
      <c r="T102" s="565" t="n"/>
      <c r="U102" s="60" t="n"/>
      <c r="V102" s="251" t="inlineStr">
        <is>
          <t>a.1. Had to take care of siblings</t>
        </is>
      </c>
      <c r="W102" s="98" t="n"/>
      <c r="X102" s="98" t="n"/>
      <c r="Y102" s="57" t="n"/>
      <c r="Z102" s="57" t="n"/>
      <c r="AA102" s="57" t="n"/>
      <c r="AB102" s="57" t="n"/>
      <c r="AC102" s="57" t="n"/>
      <c r="AD102" s="57" t="n"/>
      <c r="AE102" s="57" t="n"/>
      <c r="AF102" s="274" t="n"/>
      <c r="AG102" s="274" t="n"/>
      <c r="AH102" s="98" t="n"/>
      <c r="AI102" s="247" t="n"/>
      <c r="AJ102" s="274" t="n"/>
      <c r="AK102" s="274" t="n"/>
      <c r="AL102" s="274" t="n"/>
      <c r="AM102" s="274" t="n"/>
      <c r="AN102" s="807" t="n"/>
      <c r="AO102" s="760" t="n"/>
      <c r="AP102" s="760" t="n"/>
      <c r="AQ102" s="760" t="n"/>
      <c r="AR102" s="760" t="n"/>
      <c r="AS102" s="813" t="n"/>
      <c r="AT102" s="814" t="n"/>
      <c r="AU102" s="809" t="n"/>
      <c r="AV102" s="815" t="n"/>
    </row>
    <row r="103" ht="18" customHeight="1" s="335">
      <c r="A103" s="638" t="inlineStr">
        <is>
          <t>b.</t>
        </is>
      </c>
      <c r="B103" s="639" t="inlineStr">
        <is>
          <t xml:space="preserve">Average Daily Attendance = </t>
        </is>
      </c>
      <c r="C103" s="252" t="n"/>
      <c r="D103" s="640" t="inlineStr">
        <is>
          <t>Total Daily Attendance</t>
        </is>
      </c>
      <c r="E103" s="760" t="n"/>
      <c r="F103" s="760" t="n"/>
      <c r="G103" s="760" t="n"/>
      <c r="H103" s="760" t="n"/>
      <c r="I103" s="760" t="n"/>
      <c r="J103" s="760" t="n"/>
      <c r="K103" s="760" t="n"/>
      <c r="L103" s="760" t="n"/>
      <c r="M103" s="760" t="n"/>
      <c r="N103" s="760" t="n"/>
      <c r="O103" s="760" t="n"/>
      <c r="P103" s="760" t="n"/>
      <c r="Q103" s="760" t="n"/>
      <c r="R103" s="577" t="n"/>
      <c r="S103" s="254" t="n"/>
      <c r="T103" s="255" t="n"/>
      <c r="U103" s="60" t="n"/>
      <c r="V103" s="251" t="inlineStr">
        <is>
          <t>a.2. Early marriage/pregnancy</t>
        </is>
      </c>
      <c r="W103" s="98" t="n"/>
      <c r="X103" s="98" t="n"/>
      <c r="Y103" s="274" t="n"/>
      <c r="Z103" s="274" t="n"/>
      <c r="AA103" s="274" t="n"/>
      <c r="AB103" s="274" t="n"/>
      <c r="AC103" s="57" t="n"/>
      <c r="AD103" s="57" t="n"/>
      <c r="AE103" s="57" t="n"/>
      <c r="AF103" s="274" t="n"/>
      <c r="AG103" s="274" t="n"/>
      <c r="AH103" s="98" t="n"/>
      <c r="AI103" s="247" t="n"/>
      <c r="AJ103" s="274" t="n"/>
      <c r="AK103" s="274" t="n"/>
      <c r="AL103" s="274" t="n"/>
      <c r="AM103" s="274" t="n"/>
      <c r="AN103" s="641" t="inlineStr">
        <is>
          <t>Registered Learners as of end of the month</t>
        </is>
      </c>
      <c r="AO103" s="811" t="n"/>
      <c r="AP103" s="811" t="n"/>
      <c r="AQ103" s="811" t="n"/>
      <c r="AR103" s="811" t="n"/>
      <c r="AS103" s="812" t="n"/>
      <c r="AT103" s="644">
        <f>IF(AU107="","",COUNT(A13:A52)+AT101-AT115-AT113)</f>
        <v/>
      </c>
      <c r="AU103" s="628">
        <f>IF(AU107="","",COUNT(A54:A93)+AU101-AU115-AU113)</f>
        <v/>
      </c>
      <c r="AV103" s="645">
        <f>IF(AU107="","",SUM(AT103:AU104))</f>
        <v/>
      </c>
    </row>
    <row r="104" ht="14.25" customHeight="1" s="335">
      <c r="A104" s="565" t="n"/>
      <c r="B104" s="565" t="n"/>
      <c r="C104" s="252" t="n"/>
      <c r="D104" s="637" t="inlineStr">
        <is>
          <t>Number of School Days in reporting month</t>
        </is>
      </c>
      <c r="E104" s="811" t="n"/>
      <c r="F104" s="811" t="n"/>
      <c r="G104" s="811" t="n"/>
      <c r="H104" s="811" t="n"/>
      <c r="I104" s="811" t="n"/>
      <c r="J104" s="811" t="n"/>
      <c r="K104" s="811" t="n"/>
      <c r="L104" s="811" t="n"/>
      <c r="M104" s="811" t="n"/>
      <c r="N104" s="811" t="n"/>
      <c r="O104" s="811" t="n"/>
      <c r="P104" s="811" t="n"/>
      <c r="Q104" s="811" t="n"/>
      <c r="R104" s="649" t="n"/>
      <c r="S104" s="255" t="n"/>
      <c r="T104" s="255" t="n"/>
      <c r="U104" s="60" t="n"/>
      <c r="V104" s="251" t="inlineStr">
        <is>
          <t>a.3. Parents' attitude toward schooling</t>
        </is>
      </c>
      <c r="W104" s="98" t="n"/>
      <c r="X104" s="98" t="n"/>
      <c r="Y104" s="274" t="n"/>
      <c r="Z104" s="274" t="n"/>
      <c r="AA104" s="274" t="n"/>
      <c r="AB104" s="274" t="n"/>
      <c r="AC104" s="274" t="n"/>
      <c r="AD104" s="274" t="n"/>
      <c r="AE104" s="274" t="n"/>
      <c r="AF104" s="274" t="n"/>
      <c r="AG104" s="274" t="n"/>
      <c r="AH104" s="98" t="n"/>
      <c r="AI104" s="247" t="n"/>
      <c r="AJ104" s="274" t="n"/>
      <c r="AK104" s="274" t="n"/>
      <c r="AL104" s="274" t="n"/>
      <c r="AM104" s="274" t="n"/>
      <c r="AN104" s="807" t="n"/>
      <c r="AO104" s="760" t="n"/>
      <c r="AP104" s="760" t="n"/>
      <c r="AQ104" s="760" t="n"/>
      <c r="AR104" s="760" t="n"/>
      <c r="AS104" s="813" t="n"/>
      <c r="AT104" s="814" t="n"/>
      <c r="AU104" s="809" t="n"/>
      <c r="AV104" s="810" t="n"/>
    </row>
    <row r="105" ht="15.75" customHeight="1" s="335">
      <c r="A105" s="666" t="inlineStr">
        <is>
          <t>c.</t>
        </is>
      </c>
      <c r="B105" s="647" t="inlineStr">
        <is>
          <t>Percentage of Attendance for the month =</t>
        </is>
      </c>
      <c r="C105" s="565" t="n"/>
      <c r="D105" s="648" t="inlineStr">
        <is>
          <t>Average daily attendance</t>
        </is>
      </c>
      <c r="E105" s="760" t="n"/>
      <c r="F105" s="760" t="n"/>
      <c r="G105" s="760" t="n"/>
      <c r="H105" s="760" t="n"/>
      <c r="I105" s="760" t="n"/>
      <c r="J105" s="760" t="n"/>
      <c r="K105" s="760" t="n"/>
      <c r="L105" s="760" t="n"/>
      <c r="M105" s="760" t="n"/>
      <c r="N105" s="760" t="n"/>
      <c r="O105" s="760" t="n"/>
      <c r="P105" s="760" t="n"/>
      <c r="Q105" s="760" t="n"/>
      <c r="R105" s="649" t="n"/>
      <c r="S105" s="649" t="inlineStr">
        <is>
          <t>x 100</t>
        </is>
      </c>
      <c r="T105" s="565" t="n"/>
      <c r="U105" s="60" t="n"/>
      <c r="V105" s="251" t="inlineStr">
        <is>
          <t>a.4. Family problems</t>
        </is>
      </c>
      <c r="W105" s="98" t="n"/>
      <c r="X105" s="98" t="n"/>
      <c r="Y105" s="274" t="n"/>
      <c r="Z105" s="274" t="n"/>
      <c r="AA105" s="274" t="n"/>
      <c r="AB105" s="274" t="n"/>
      <c r="AC105" s="274" t="n"/>
      <c r="AD105" s="274" t="n"/>
      <c r="AE105" s="274" t="n"/>
      <c r="AF105" s="274" t="n"/>
      <c r="AG105" s="274" t="n"/>
      <c r="AH105" s="98" t="n"/>
      <c r="AI105" s="247" t="n"/>
      <c r="AJ105" s="274" t="n"/>
      <c r="AK105" s="274" t="n"/>
      <c r="AL105" s="274" t="n"/>
      <c r="AM105" s="274" t="n"/>
      <c r="AN105" s="816" t="inlineStr">
        <is>
          <t>Percentage of Enrolment as of end of the month</t>
        </is>
      </c>
      <c r="AO105" s="811" t="n"/>
      <c r="AP105" s="811" t="n"/>
      <c r="AQ105" s="811" t="n"/>
      <c r="AR105" s="811" t="n"/>
      <c r="AS105" s="811" t="n"/>
      <c r="AT105" s="817">
        <f>IFERROR(AT103/AT99,"")</f>
        <v/>
      </c>
      <c r="AU105" s="818">
        <f>IFERROR(AU103/AU99,"")</f>
        <v/>
      </c>
      <c r="AV105" s="819">
        <f>IFERROR(AV103/AV99,"")</f>
        <v/>
      </c>
    </row>
    <row r="106" ht="19.5" customHeight="1" s="335">
      <c r="A106" s="565" t="n"/>
      <c r="B106" s="565" t="n"/>
      <c r="C106" s="565" t="n"/>
      <c r="D106" s="649" t="inlineStr">
        <is>
          <t>Registered Learners as of end of the month</t>
        </is>
      </c>
      <c r="E106" s="565" t="n"/>
      <c r="F106" s="565" t="n"/>
      <c r="G106" s="565" t="n"/>
      <c r="H106" s="565" t="n"/>
      <c r="I106" s="565" t="n"/>
      <c r="J106" s="565" t="n"/>
      <c r="K106" s="565" t="n"/>
      <c r="L106" s="565" t="n"/>
      <c r="M106" s="565" t="n"/>
      <c r="N106" s="565" t="n"/>
      <c r="O106" s="565" t="n"/>
      <c r="P106" s="565" t="n"/>
      <c r="Q106" s="565" t="n"/>
      <c r="R106" s="649" t="n"/>
      <c r="S106" s="565" t="n"/>
      <c r="T106" s="565" t="n"/>
      <c r="U106" s="60" t="n"/>
      <c r="V106" s="246" t="inlineStr">
        <is>
          <t>b. Individual-Related Factors</t>
        </is>
      </c>
      <c r="W106" s="57" t="n"/>
      <c r="X106" s="57" t="n"/>
      <c r="Y106" s="274" t="n"/>
      <c r="Z106" s="274" t="n"/>
      <c r="AA106" s="274" t="n"/>
      <c r="AB106" s="274" t="n"/>
      <c r="AC106" s="274" t="n"/>
      <c r="AD106" s="274" t="n"/>
      <c r="AE106" s="274" t="n"/>
      <c r="AF106" s="274" t="n"/>
      <c r="AG106" s="274" t="n"/>
      <c r="AH106" s="98" t="n"/>
      <c r="AI106" s="247" t="n"/>
      <c r="AJ106" s="274" t="n"/>
      <c r="AK106" s="274" t="n"/>
      <c r="AL106" s="274" t="n"/>
      <c r="AM106" s="274" t="n"/>
      <c r="AN106" s="807" t="n"/>
      <c r="AO106" s="760" t="n"/>
      <c r="AP106" s="760" t="n"/>
      <c r="AQ106" s="760" t="n"/>
      <c r="AR106" s="760" t="n"/>
      <c r="AS106" s="760" t="n"/>
      <c r="AT106" s="814" t="n"/>
      <c r="AU106" s="809" t="n"/>
      <c r="AV106" s="810" t="n"/>
    </row>
    <row r="107">
      <c r="A107" s="619" t="n"/>
      <c r="B107" s="565" t="n"/>
      <c r="C107" s="565" t="n"/>
      <c r="D107" s="565" t="n"/>
      <c r="E107" s="565" t="n"/>
      <c r="F107" s="565" t="n"/>
      <c r="G107" s="565" t="n"/>
      <c r="H107" s="565" t="n"/>
      <c r="I107" s="565" t="n"/>
      <c r="J107" s="565" t="n"/>
      <c r="K107" s="565" t="n"/>
      <c r="L107" s="565" t="n"/>
      <c r="M107" s="565" t="n"/>
      <c r="N107" s="565" t="n"/>
      <c r="O107" s="565" t="n"/>
      <c r="P107" s="619" t="n"/>
      <c r="Q107" s="649" t="n"/>
      <c r="R107" s="649" t="n"/>
      <c r="S107" s="649" t="n"/>
      <c r="T107" s="255" t="n"/>
      <c r="U107" s="60" t="n"/>
      <c r="V107" s="251" t="inlineStr">
        <is>
          <t>b.1. Illness</t>
        </is>
      </c>
      <c r="W107" s="98" t="n"/>
      <c r="X107" s="98" t="n"/>
      <c r="Y107" s="274" t="n"/>
      <c r="Z107" s="274" t="n"/>
      <c r="AA107" s="274" t="n"/>
      <c r="AB107" s="274" t="n"/>
      <c r="AC107" s="274" t="n"/>
      <c r="AD107" s="274" t="n"/>
      <c r="AE107" s="274" t="n"/>
      <c r="AF107" s="274" t="n"/>
      <c r="AG107" s="274" t="n"/>
      <c r="AH107" s="57" t="n"/>
      <c r="AI107" s="247" t="n"/>
      <c r="AJ107" s="274" t="n"/>
      <c r="AK107" s="274" t="n"/>
      <c r="AL107" s="274" t="n"/>
      <c r="AM107" s="274" t="n"/>
      <c r="AN107" s="661" t="inlineStr">
        <is>
          <t>Average Daily Attendance</t>
        </is>
      </c>
      <c r="AO107" s="811" t="n"/>
      <c r="AP107" s="811" t="n"/>
      <c r="AQ107" s="811" t="n"/>
      <c r="AR107" s="811" t="n"/>
      <c r="AS107" s="812" t="n"/>
      <c r="AT107" s="650">
        <f>IFERROR(AVERAGE(E53:AN53),"")</f>
        <v/>
      </c>
      <c r="AU107" s="651">
        <f>IFERROR(AVERAGE(E94:AN94),"")</f>
        <v/>
      </c>
      <c r="AV107" s="539">
        <f>IF(AU107="","",SUM(AT107:AU108))</f>
        <v/>
      </c>
    </row>
    <row r="108" ht="16.5" customHeight="1" s="335">
      <c r="A108" s="664" t="inlineStr">
        <is>
          <t>4. Every end of the month, the class adviser will submit this form to the office of the principal for recording of summary table into School Form 4. Once signed by the principal, this form should be returned to the adviser.</t>
        </is>
      </c>
      <c r="B108" s="565" t="n"/>
      <c r="C108" s="565" t="n"/>
      <c r="D108" s="565" t="n"/>
      <c r="E108" s="565" t="n"/>
      <c r="F108" s="565" t="n"/>
      <c r="G108" s="565" t="n"/>
      <c r="H108" s="565" t="n"/>
      <c r="I108" s="565" t="n"/>
      <c r="J108" s="565" t="n"/>
      <c r="K108" s="565" t="n"/>
      <c r="L108" s="565" t="n"/>
      <c r="M108" s="565" t="n"/>
      <c r="N108" s="565" t="n"/>
      <c r="O108" s="565" t="n"/>
      <c r="P108" s="565" t="n"/>
      <c r="Q108" s="565" t="n"/>
      <c r="R108" s="565" t="n"/>
      <c r="S108" s="565" t="n"/>
      <c r="T108" s="254" t="n"/>
      <c r="U108" s="60" t="n"/>
      <c r="V108" s="251" t="inlineStr">
        <is>
          <t>b.2. Overage</t>
        </is>
      </c>
      <c r="W108" s="98" t="n"/>
      <c r="X108" s="98" t="n"/>
      <c r="Y108" s="274" t="n"/>
      <c r="Z108" s="274" t="n"/>
      <c r="AA108" s="274" t="n"/>
      <c r="AB108" s="274" t="n"/>
      <c r="AC108" s="274" t="n"/>
      <c r="AD108" s="274" t="n"/>
      <c r="AE108" s="274" t="n"/>
      <c r="AF108" s="274" t="n"/>
      <c r="AG108" s="274" t="n"/>
      <c r="AH108" s="98" t="n"/>
      <c r="AI108" s="247" t="n"/>
      <c r="AJ108" s="274" t="n"/>
      <c r="AK108" s="274" t="n"/>
      <c r="AL108" s="274" t="n"/>
      <c r="AM108" s="274" t="n"/>
      <c r="AN108" s="807" t="n"/>
      <c r="AO108" s="760" t="n"/>
      <c r="AP108" s="760" t="n"/>
      <c r="AQ108" s="760" t="n"/>
      <c r="AR108" s="760" t="n"/>
      <c r="AS108" s="813" t="n"/>
      <c r="AT108" s="814" t="n"/>
      <c r="AU108" s="809" t="n"/>
      <c r="AV108" s="815" t="n"/>
    </row>
    <row r="109" ht="15.75" customHeight="1" s="335">
      <c r="A109" s="565" t="n"/>
      <c r="B109" s="565" t="n"/>
      <c r="C109" s="565" t="n"/>
      <c r="D109" s="565" t="n"/>
      <c r="E109" s="565" t="n"/>
      <c r="F109" s="565" t="n"/>
      <c r="G109" s="565" t="n"/>
      <c r="H109" s="565" t="n"/>
      <c r="I109" s="565" t="n"/>
      <c r="J109" s="565" t="n"/>
      <c r="K109" s="565" t="n"/>
      <c r="L109" s="565" t="n"/>
      <c r="M109" s="565" t="n"/>
      <c r="N109" s="565" t="n"/>
      <c r="O109" s="565" t="n"/>
      <c r="P109" s="565" t="n"/>
      <c r="Q109" s="565" t="n"/>
      <c r="R109" s="565" t="n"/>
      <c r="S109" s="565" t="n"/>
      <c r="T109" s="254" t="n"/>
      <c r="U109" s="60" t="n"/>
      <c r="V109" s="251" t="inlineStr">
        <is>
          <t>b.3. Death</t>
        </is>
      </c>
      <c r="W109" s="98" t="n"/>
      <c r="X109" s="98" t="n"/>
      <c r="Y109" s="274" t="n"/>
      <c r="Z109" s="274" t="n"/>
      <c r="AA109" s="274" t="n"/>
      <c r="AB109" s="274" t="n"/>
      <c r="AC109" s="274" t="n"/>
      <c r="AD109" s="274" t="n"/>
      <c r="AE109" s="274" t="n"/>
      <c r="AF109" s="274" t="n"/>
      <c r="AG109" s="274" t="n"/>
      <c r="AH109" s="98" t="n"/>
      <c r="AI109" s="247" t="n"/>
      <c r="AJ109" s="274" t="n"/>
      <c r="AK109" s="274" t="n"/>
      <c r="AL109" s="274" t="n"/>
      <c r="AM109" s="274" t="n"/>
      <c r="AN109" s="641" t="inlineStr">
        <is>
          <t xml:space="preserve">Percentage of Attendance for the month </t>
        </is>
      </c>
      <c r="AO109" s="811" t="n"/>
      <c r="AP109" s="811" t="n"/>
      <c r="AQ109" s="811" t="n"/>
      <c r="AR109" s="811" t="n"/>
      <c r="AS109" s="812" t="n"/>
      <c r="AT109" s="665">
        <f>IFERROR(AT107/AT103,"")</f>
        <v/>
      </c>
      <c r="AU109" s="684">
        <f>IFERROR(AU107/AU103,"")</f>
        <v/>
      </c>
      <c r="AV109" s="685">
        <f>IFERROR(AV107/AV103,"")</f>
        <v/>
      </c>
    </row>
    <row r="110" ht="15.75" customHeight="1" s="335">
      <c r="A110" s="652" t="inlineStr">
        <is>
          <t>5. The adviser will provide neccessary interventions including but not limited to home visitation to learner/s who were absent for 5 consecutive days and/or those at risk of dropping out.</t>
        </is>
      </c>
      <c r="B110" s="565" t="n"/>
      <c r="C110" s="565" t="n"/>
      <c r="D110" s="565" t="n"/>
      <c r="E110" s="565" t="n"/>
      <c r="F110" s="565" t="n"/>
      <c r="G110" s="565" t="n"/>
      <c r="H110" s="565" t="n"/>
      <c r="I110" s="565" t="n"/>
      <c r="J110" s="565" t="n"/>
      <c r="K110" s="565" t="n"/>
      <c r="L110" s="565" t="n"/>
      <c r="M110" s="565" t="n"/>
      <c r="N110" s="565" t="n"/>
      <c r="O110" s="565" t="n"/>
      <c r="P110" s="565" t="n"/>
      <c r="Q110" s="565" t="n"/>
      <c r="R110" s="565" t="n"/>
      <c r="S110" s="565" t="n"/>
      <c r="T110" s="565" t="n"/>
      <c r="U110" s="60" t="n"/>
      <c r="V110" s="251" t="inlineStr">
        <is>
          <t>b.4. Drug Abuse</t>
        </is>
      </c>
      <c r="W110" s="98" t="n"/>
      <c r="X110" s="98" t="n"/>
      <c r="Y110" s="274" t="n"/>
      <c r="Z110" s="274" t="n"/>
      <c r="AA110" s="274" t="n"/>
      <c r="AB110" s="274" t="n"/>
      <c r="AC110" s="274" t="n"/>
      <c r="AD110" s="274" t="n"/>
      <c r="AE110" s="274" t="n"/>
      <c r="AF110" s="274" t="n"/>
      <c r="AG110" s="274" t="n"/>
      <c r="AH110" s="98" t="n"/>
      <c r="AI110" s="247" t="n"/>
      <c r="AJ110" s="93" t="n"/>
      <c r="AK110" s="93" t="n"/>
      <c r="AL110" s="93" t="n"/>
      <c r="AM110" s="93" t="n"/>
      <c r="AN110" s="807" t="n"/>
      <c r="AO110" s="760" t="n"/>
      <c r="AP110" s="760" t="n"/>
      <c r="AQ110" s="760" t="n"/>
      <c r="AR110" s="760" t="n"/>
      <c r="AS110" s="813" t="n"/>
      <c r="AT110" s="814" t="n"/>
      <c r="AU110" s="820" t="n"/>
      <c r="AV110" s="815" t="n"/>
    </row>
    <row r="111" ht="16.5" customHeight="1" s="335">
      <c r="A111" s="565" t="n"/>
      <c r="B111" s="565" t="n"/>
      <c r="C111" s="565" t="n"/>
      <c r="D111" s="565" t="n"/>
      <c r="E111" s="565" t="n"/>
      <c r="F111" s="565" t="n"/>
      <c r="G111" s="565" t="n"/>
      <c r="H111" s="565" t="n"/>
      <c r="I111" s="565" t="n"/>
      <c r="J111" s="565" t="n"/>
      <c r="K111" s="565" t="n"/>
      <c r="L111" s="565" t="n"/>
      <c r="M111" s="565" t="n"/>
      <c r="N111" s="565" t="n"/>
      <c r="O111" s="565" t="n"/>
      <c r="P111" s="565" t="n"/>
      <c r="Q111" s="565" t="n"/>
      <c r="R111" s="565" t="n"/>
      <c r="S111" s="565" t="n"/>
      <c r="T111" s="565" t="n"/>
      <c r="U111" s="60" t="n"/>
      <c r="V111" s="251" t="inlineStr">
        <is>
          <t>b.5. Poor academic performance</t>
        </is>
      </c>
      <c r="W111" s="98" t="n"/>
      <c r="X111" s="98" t="n"/>
      <c r="Y111" s="274" t="n"/>
      <c r="Z111" s="274" t="n"/>
      <c r="AA111" s="274" t="n"/>
      <c r="AB111" s="274" t="n"/>
      <c r="AC111" s="274" t="n"/>
      <c r="AD111" s="274" t="n"/>
      <c r="AE111" s="274" t="n"/>
      <c r="AF111" s="274" t="n"/>
      <c r="AG111" s="274" t="n"/>
      <c r="AH111" s="57" t="n"/>
      <c r="AI111" s="247" t="n"/>
      <c r="AJ111" s="274" t="n"/>
      <c r="AK111" s="274" t="n"/>
      <c r="AL111" s="274" t="n"/>
      <c r="AM111" s="274" t="n"/>
      <c r="AN111" s="641" t="inlineStr">
        <is>
          <t>Number of students absent for 5 consecutive days:</t>
        </is>
      </c>
      <c r="AO111" s="811" t="n"/>
      <c r="AP111" s="811" t="n"/>
      <c r="AQ111" s="811" t="n"/>
      <c r="AR111" s="811" t="n"/>
      <c r="AS111" s="812" t="n"/>
      <c r="AT111" s="821">
        <f>IF(AU107="","",I223)</f>
        <v/>
      </c>
      <c r="AU111" s="822">
        <f>IF(AU107="","",I224)</f>
        <v/>
      </c>
      <c r="AV111" s="823">
        <f>IF(AU107="","",SUM(AT111:AU112))</f>
        <v/>
      </c>
    </row>
    <row r="112" ht="14.25" customHeight="1" s="335">
      <c r="A112" s="255" t="inlineStr">
        <is>
          <t>6.  Attendance performance of learners will be reflected in Form 137 and Form 138 every grading period.</t>
        </is>
      </c>
      <c r="B112" s="664" t="n"/>
      <c r="C112" s="664" t="n"/>
      <c r="D112" s="258" t="n"/>
      <c r="E112" s="258" t="n"/>
      <c r="F112" s="258" t="n"/>
      <c r="G112" s="258" t="n"/>
      <c r="H112" s="258" t="n"/>
      <c r="I112" s="258" t="n"/>
      <c r="J112" s="258" t="n"/>
      <c r="K112" s="258" t="n"/>
      <c r="L112" s="258" t="n"/>
      <c r="M112" s="258" t="n"/>
      <c r="N112" s="258" t="n"/>
      <c r="O112" s="258" t="n"/>
      <c r="P112" s="258" t="n"/>
      <c r="Q112" s="258" t="n"/>
      <c r="R112" s="258" t="n"/>
      <c r="S112" s="258" t="n"/>
      <c r="T112" s="254" t="n"/>
      <c r="U112" s="60" t="n"/>
      <c r="V112" s="251" t="inlineStr">
        <is>
          <t>b.6. Lack of interest/Distractions</t>
        </is>
      </c>
      <c r="W112" s="98" t="n"/>
      <c r="X112" s="98" t="n"/>
      <c r="Y112" s="274" t="n"/>
      <c r="Z112" s="274" t="n"/>
      <c r="AA112" s="274" t="n"/>
      <c r="AB112" s="274" t="n"/>
      <c r="AC112" s="274" t="n"/>
      <c r="AD112" s="274" t="n"/>
      <c r="AE112" s="274" t="n"/>
      <c r="AF112" s="274" t="n"/>
      <c r="AG112" s="274" t="n"/>
      <c r="AH112" s="98" t="n"/>
      <c r="AI112" s="247" t="n"/>
      <c r="AJ112" s="274" t="n"/>
      <c r="AK112" s="274" t="n"/>
      <c r="AL112" s="274" t="n"/>
      <c r="AM112" s="274" t="n"/>
      <c r="AN112" s="807" t="n"/>
      <c r="AO112" s="760" t="n"/>
      <c r="AP112" s="760" t="n"/>
      <c r="AQ112" s="760" t="n"/>
      <c r="AR112" s="760" t="n"/>
      <c r="AS112" s="813" t="n"/>
      <c r="AT112" s="814" t="n"/>
      <c r="AU112" s="809" t="n"/>
      <c r="AV112" s="810" t="n"/>
    </row>
    <row r="113" ht="15.75" customHeight="1" s="335">
      <c r="A113" s="638" t="inlineStr">
        <is>
          <t>*</t>
        </is>
      </c>
      <c r="B113" s="652" t="inlineStr">
        <is>
          <t>Beginning of School Year cut-off report is every 1st Friday of the School Year</t>
        </is>
      </c>
      <c r="C113" s="565" t="n"/>
      <c r="D113" s="565" t="n"/>
      <c r="E113" s="565" t="n"/>
      <c r="F113" s="565" t="n"/>
      <c r="G113" s="565" t="n"/>
      <c r="H113" s="565" t="n"/>
      <c r="I113" s="565" t="n"/>
      <c r="J113" s="565" t="n"/>
      <c r="K113" s="565" t="n"/>
      <c r="L113" s="565" t="n"/>
      <c r="M113" s="565" t="n"/>
      <c r="N113" s="565" t="n"/>
      <c r="O113" s="565" t="n"/>
      <c r="P113" s="565" t="n"/>
      <c r="Q113" s="565" t="n"/>
      <c r="R113" s="565" t="n"/>
      <c r="S113" s="565" t="n"/>
      <c r="T113" s="255" t="n"/>
      <c r="U113" s="60" t="n"/>
      <c r="V113" s="251" t="inlineStr">
        <is>
          <t>b.7. Hunger/Malnutrition</t>
        </is>
      </c>
      <c r="W113" s="98" t="n"/>
      <c r="X113" s="98" t="n"/>
      <c r="Y113" s="274" t="n"/>
      <c r="Z113" s="274" t="n"/>
      <c r="AA113" s="274" t="n"/>
      <c r="AB113" s="274" t="n"/>
      <c r="AC113" s="274" t="n"/>
      <c r="AD113" s="274" t="n"/>
      <c r="AE113" s="274" t="n"/>
      <c r="AF113" s="274" t="n"/>
      <c r="AG113" s="274" t="n"/>
      <c r="AH113" s="57" t="n"/>
      <c r="AI113" s="247" t="n"/>
      <c r="AJ113" s="274" t="n"/>
      <c r="AK113" s="274" t="n"/>
      <c r="AL113" s="274" t="n"/>
      <c r="AM113" s="274" t="n"/>
      <c r="AN113" s="529" t="inlineStr">
        <is>
          <t>Drop out</t>
        </is>
      </c>
      <c r="AO113" s="811" t="n"/>
      <c r="AP113" s="811" t="n"/>
      <c r="AQ113" s="811" t="n"/>
      <c r="AR113" s="811" t="n"/>
      <c r="AS113" s="812" t="n"/>
      <c r="AT113" s="650">
        <f>IF(AU107="","",BG10)</f>
        <v/>
      </c>
      <c r="AU113" s="651">
        <f>IF(AU107="","",BH10)</f>
        <v/>
      </c>
      <c r="AV113" s="539">
        <f>IF(AU107="","",SUM(AT113:AU114))</f>
        <v/>
      </c>
    </row>
    <row r="114" ht="15.75" customHeight="1" s="335">
      <c r="B114" s="274" t="n"/>
      <c r="C114" s="236" t="n"/>
      <c r="D114" s="236" t="n"/>
      <c r="E114" s="236" t="n"/>
      <c r="F114" s="236" t="n"/>
      <c r="G114" s="236" t="n"/>
      <c r="H114" s="236" t="n"/>
      <c r="I114" s="236" t="n"/>
      <c r="J114" s="270" t="n"/>
      <c r="K114" s="270" t="n"/>
      <c r="L114" s="270" t="n"/>
      <c r="M114" s="270" t="n"/>
      <c r="N114" s="270" t="n"/>
      <c r="O114" s="274" t="n"/>
      <c r="P114" s="274" t="n"/>
      <c r="Q114" s="274" t="n"/>
      <c r="R114" s="274" t="n"/>
      <c r="S114" s="274" t="n"/>
      <c r="T114" s="274" t="n"/>
      <c r="U114" s="60" t="n"/>
      <c r="V114" s="246" t="inlineStr">
        <is>
          <t>c. School-Related Factors</t>
        </is>
      </c>
      <c r="W114" s="57" t="n"/>
      <c r="X114" s="57" t="n"/>
      <c r="Y114" s="274" t="n"/>
      <c r="Z114" s="274" t="n"/>
      <c r="AA114" s="274" t="n"/>
      <c r="AB114" s="274" t="n"/>
      <c r="AC114" s="274" t="n"/>
      <c r="AD114" s="274" t="n"/>
      <c r="AE114" s="274" t="n"/>
      <c r="AF114" s="274" t="n"/>
      <c r="AG114" s="274" t="n"/>
      <c r="AH114" s="274" t="n"/>
      <c r="AI114" s="247" t="n"/>
      <c r="AJ114" s="274" t="n"/>
      <c r="AK114" s="274" t="n"/>
      <c r="AL114" s="274" t="n"/>
      <c r="AM114" s="274" t="n"/>
      <c r="AN114" s="807" t="n"/>
      <c r="AO114" s="760" t="n"/>
      <c r="AP114" s="760" t="n"/>
      <c r="AQ114" s="760" t="n"/>
      <c r="AR114" s="760" t="n"/>
      <c r="AS114" s="813" t="n"/>
      <c r="AT114" s="814" t="n"/>
      <c r="AU114" s="809" t="n"/>
      <c r="AV114" s="815" t="n"/>
    </row>
    <row r="115" ht="14.25" customHeight="1" s="335">
      <c r="B115" s="236" t="n"/>
      <c r="C115" s="236" t="n"/>
      <c r="D115" s="236" t="n"/>
      <c r="E115" s="236" t="n"/>
      <c r="F115" s="236" t="n"/>
      <c r="G115" s="236" t="n"/>
      <c r="H115" s="236" t="n"/>
      <c r="I115" s="236" t="n"/>
      <c r="J115" s="274" t="n"/>
      <c r="K115" s="274" t="n"/>
      <c r="L115" s="274" t="n"/>
      <c r="M115" s="274" t="n"/>
      <c r="N115" s="274" t="n"/>
      <c r="O115" s="274" t="n"/>
      <c r="P115" s="274" t="n"/>
      <c r="Q115" s="274" t="n"/>
      <c r="R115" s="274" t="n"/>
      <c r="S115" s="274" t="n"/>
      <c r="T115" s="274" t="n"/>
      <c r="U115" s="60" t="n"/>
      <c r="V115" s="251" t="inlineStr">
        <is>
          <t>c.1. Teacher Factor</t>
        </is>
      </c>
      <c r="W115" s="98" t="n"/>
      <c r="X115" s="98" t="n"/>
      <c r="Y115" s="274" t="n"/>
      <c r="Z115" s="274" t="n"/>
      <c r="AA115" s="274" t="n"/>
      <c r="AB115" s="274" t="n"/>
      <c r="AC115" s="274" t="n"/>
      <c r="AD115" s="274" t="n"/>
      <c r="AE115" s="274" t="n"/>
      <c r="AF115" s="98" t="n"/>
      <c r="AG115" s="98" t="n"/>
      <c r="AH115" s="98" t="n"/>
      <c r="AI115" s="247" t="n"/>
      <c r="AJ115" s="274" t="n"/>
      <c r="AK115" s="274" t="n"/>
      <c r="AL115" s="274" t="n"/>
      <c r="AM115" s="274" t="n"/>
      <c r="AN115" s="529" t="inlineStr">
        <is>
          <t>Transferred out</t>
        </is>
      </c>
      <c r="AO115" s="811" t="n"/>
      <c r="AP115" s="811" t="n"/>
      <c r="AQ115" s="811" t="n"/>
      <c r="AR115" s="811" t="n"/>
      <c r="AS115" s="812" t="n"/>
      <c r="AT115" s="535">
        <f>IF(AU107="","",BG11)</f>
        <v/>
      </c>
      <c r="AU115" s="537">
        <f>IF(AU107="","",BH11)</f>
        <v/>
      </c>
      <c r="AV115" s="539">
        <f>IF(AU107="","",SUM(AT115:AU116))</f>
        <v/>
      </c>
    </row>
    <row r="116" ht="15" customHeight="1" s="335">
      <c r="B116" s="621" t="n"/>
      <c r="C116" s="565" t="n"/>
      <c r="D116" s="565" t="n"/>
      <c r="E116" s="565" t="n"/>
      <c r="F116" s="565" t="n"/>
      <c r="G116" s="565" t="n"/>
      <c r="H116" s="565" t="n"/>
      <c r="I116" s="621" t="n"/>
      <c r="J116" s="274" t="n"/>
      <c r="K116" s="274" t="n"/>
      <c r="L116" s="274" t="n"/>
      <c r="M116" s="274" t="n"/>
      <c r="N116" s="274" t="n"/>
      <c r="O116" s="274" t="n"/>
      <c r="P116" s="274" t="n"/>
      <c r="Q116" s="274" t="n"/>
      <c r="R116" s="274" t="n"/>
      <c r="S116" s="274" t="n"/>
      <c r="T116" s="274" t="n"/>
      <c r="U116" s="60" t="n"/>
      <c r="V116" s="251" t="inlineStr">
        <is>
          <t>c.2. Physical condition of classroom</t>
        </is>
      </c>
      <c r="W116" s="98" t="n"/>
      <c r="X116" s="98" t="n"/>
      <c r="Y116" s="274" t="n"/>
      <c r="Z116" s="274" t="n"/>
      <c r="AA116" s="274" t="n"/>
      <c r="AB116" s="274" t="n"/>
      <c r="AC116" s="274" t="n"/>
      <c r="AD116" s="274" t="n"/>
      <c r="AE116" s="274" t="n"/>
      <c r="AF116" s="274" t="n"/>
      <c r="AG116" s="274" t="n"/>
      <c r="AH116" s="274" t="n"/>
      <c r="AI116" s="247" t="n"/>
      <c r="AJ116" s="262" t="n"/>
      <c r="AK116" s="262" t="n"/>
      <c r="AL116" s="262" t="n"/>
      <c r="AM116" s="262" t="n"/>
      <c r="AN116" s="807" t="n"/>
      <c r="AO116" s="760" t="n"/>
      <c r="AP116" s="760" t="n"/>
      <c r="AQ116" s="760" t="n"/>
      <c r="AR116" s="760" t="n"/>
      <c r="AS116" s="813" t="n"/>
      <c r="AT116" s="814" t="n"/>
      <c r="AU116" s="809" t="n"/>
      <c r="AV116" s="815" t="n"/>
    </row>
    <row r="117" ht="15.75" customHeight="1" s="335">
      <c r="B117" s="565" t="n"/>
      <c r="C117" s="565" t="n"/>
      <c r="D117" s="565" t="n"/>
      <c r="E117" s="565" t="n"/>
      <c r="F117" s="565" t="n"/>
      <c r="G117" s="565" t="n"/>
      <c r="H117" s="565" t="n"/>
      <c r="I117" s="621" t="n"/>
      <c r="J117" s="274" t="n"/>
      <c r="K117" s="274" t="n"/>
      <c r="L117" s="274" t="n"/>
      <c r="M117" s="274" t="n"/>
      <c r="V117" s="251" t="inlineStr">
        <is>
          <t>c.3. Peer influence</t>
        </is>
      </c>
      <c r="W117" s="98" t="n"/>
      <c r="X117" s="98" t="n"/>
      <c r="Y117" s="274" t="n"/>
      <c r="Z117" s="274" t="n"/>
      <c r="AA117" s="274" t="n"/>
      <c r="AB117" s="274" t="n"/>
      <c r="AC117" s="274" t="n"/>
      <c r="AD117" s="274" t="n"/>
      <c r="AE117" s="274" t="n"/>
      <c r="AF117" s="274" t="n"/>
      <c r="AG117" s="274" t="n"/>
      <c r="AH117" s="274" t="n"/>
      <c r="AI117" s="247" t="n"/>
      <c r="AJ117" s="274" t="n"/>
      <c r="AK117" s="274" t="n"/>
      <c r="AL117" s="274" t="n"/>
      <c r="AM117" s="274" t="n"/>
      <c r="AN117" s="529" t="inlineStr">
        <is>
          <t>Transferred in</t>
        </is>
      </c>
      <c r="AO117" s="811" t="n"/>
      <c r="AP117" s="811" t="n"/>
      <c r="AQ117" s="811" t="n"/>
      <c r="AR117" s="811" t="n"/>
      <c r="AS117" s="812" t="n"/>
      <c r="AT117" s="535">
        <f>IF(AU107="","",BG12)</f>
        <v/>
      </c>
      <c r="AU117" s="537">
        <f>IF(AU107="","",BH12)</f>
        <v/>
      </c>
      <c r="AV117" s="539">
        <f>IF(AU107="","",SUM(AT117:AU118))</f>
        <v/>
      </c>
    </row>
    <row r="118" ht="14.25" customHeight="1" s="335" thickBot="1">
      <c r="B118" s="57" t="n"/>
      <c r="C118" s="57" t="n"/>
      <c r="D118" s="274" t="n"/>
      <c r="E118" s="274" t="n"/>
      <c r="F118" s="274" t="n"/>
      <c r="G118" s="274" t="n"/>
      <c r="H118" s="274" t="n"/>
      <c r="I118" s="274" t="n"/>
      <c r="J118" s="274" t="n"/>
      <c r="K118" s="274" t="n"/>
      <c r="L118" s="274" t="n"/>
      <c r="M118" s="274" t="n"/>
      <c r="V118" s="246" t="inlineStr">
        <is>
          <t>d. Geographic/Environmental</t>
        </is>
      </c>
      <c r="W118" s="57" t="n"/>
      <c r="X118" s="57" t="n"/>
      <c r="Y118" s="274" t="n"/>
      <c r="Z118" s="274" t="n"/>
      <c r="AA118" s="274" t="n"/>
      <c r="AB118" s="274" t="n"/>
      <c r="AC118" s="274" t="n"/>
      <c r="AD118" s="274" t="n"/>
      <c r="AE118" s="274" t="n"/>
      <c r="AF118" s="274" t="n"/>
      <c r="AG118" s="274" t="n"/>
      <c r="AH118" s="274" t="n"/>
      <c r="AI118" s="247" t="n"/>
      <c r="AJ118" s="274" t="n"/>
      <c r="AK118" s="274" t="n"/>
      <c r="AL118" s="274" t="n"/>
      <c r="AM118" s="274" t="n"/>
      <c r="AN118" s="807" t="n"/>
      <c r="AO118" s="760" t="n"/>
      <c r="AP118" s="760" t="n"/>
      <c r="AQ118" s="760" t="n"/>
      <c r="AR118" s="760" t="n"/>
      <c r="AS118" s="813" t="n"/>
      <c r="AT118" s="814" t="n"/>
      <c r="AU118" s="809" t="n"/>
      <c r="AV118" s="815" t="n"/>
    </row>
    <row r="119">
      <c r="B119" s="57" t="n"/>
      <c r="C119" s="57" t="n"/>
      <c r="D119" s="57" t="n"/>
      <c r="E119" s="57" t="n"/>
      <c r="F119" s="57" t="n"/>
      <c r="G119" s="57" t="n"/>
      <c r="H119" s="57" t="n"/>
      <c r="I119" s="57" t="n"/>
      <c r="J119" s="274" t="n"/>
      <c r="K119" s="274" t="n"/>
      <c r="L119" s="274" t="n"/>
      <c r="M119" s="274" t="n"/>
      <c r="V119" s="251" t="inlineStr">
        <is>
          <t>d.1. Distance between home and school</t>
        </is>
      </c>
      <c r="W119" s="98" t="n"/>
      <c r="X119" s="98" t="n"/>
      <c r="Y119" s="274" t="n"/>
      <c r="Z119" s="274" t="n"/>
      <c r="AA119" s="274" t="n"/>
      <c r="AB119" s="274" t="n"/>
      <c r="AC119" s="274" t="n"/>
      <c r="AD119" s="274" t="n"/>
      <c r="AE119" s="274" t="n"/>
      <c r="AF119" s="274" t="n"/>
      <c r="AG119" s="274" t="n"/>
      <c r="AH119" s="274" t="n"/>
      <c r="AI119" s="247" t="n"/>
      <c r="AJ119" s="274" t="n"/>
      <c r="AK119" s="274" t="n"/>
      <c r="AL119" s="274" t="n"/>
      <c r="AM119" s="274" t="n"/>
      <c r="AV119" s="264" t="n"/>
    </row>
    <row r="120">
      <c r="B120" s="265" t="n"/>
      <c r="C120" s="265" t="n"/>
      <c r="D120" s="57" t="n"/>
      <c r="E120" s="57" t="n"/>
      <c r="F120" s="57" t="n"/>
      <c r="G120" s="57" t="n"/>
      <c r="H120" s="57" t="n"/>
      <c r="I120" s="57" t="n"/>
      <c r="J120" s="274" t="n"/>
      <c r="K120" s="274" t="n"/>
      <c r="L120" s="274" t="n"/>
      <c r="M120" s="274" t="n"/>
      <c r="V120" s="266" t="inlineStr">
        <is>
          <t>d.2. Armed conflict (incl. Tribal wars &amp; clanfeuds)</t>
        </is>
      </c>
      <c r="W120" s="274" t="n"/>
      <c r="X120" s="274" t="n"/>
      <c r="Y120" s="93" t="n"/>
      <c r="Z120" s="93" t="n"/>
      <c r="AA120" s="93" t="n"/>
      <c r="AB120" s="93" t="n"/>
      <c r="AC120" s="93" t="n"/>
      <c r="AD120" s="93" t="n"/>
      <c r="AE120" s="93" t="n"/>
      <c r="AF120" s="274" t="n"/>
      <c r="AG120" s="274" t="n"/>
      <c r="AH120" s="274" t="n"/>
      <c r="AI120" s="247" t="n"/>
      <c r="AJ120" s="274" t="n"/>
      <c r="AK120" s="274" t="n"/>
      <c r="AL120" s="274" t="n"/>
      <c r="AM120" s="274" t="n"/>
      <c r="AN120" s="267" t="inlineStr">
        <is>
          <t>I certify that this is a true and correct report.</t>
        </is>
      </c>
      <c r="AU120" s="274" t="n"/>
    </row>
    <row r="121" ht="16.5" customHeight="1" s="335">
      <c r="B121" s="265" t="n"/>
      <c r="C121" s="265" t="n"/>
      <c r="D121" s="274" t="n"/>
      <c r="E121" s="274" t="n"/>
      <c r="F121" s="274" t="n"/>
      <c r="G121" s="274" t="n"/>
      <c r="H121" s="274" t="n"/>
      <c r="I121" s="274" t="n"/>
      <c r="J121" s="274" t="n"/>
      <c r="K121" s="274" t="n"/>
      <c r="L121" s="274" t="n"/>
      <c r="M121" s="274" t="n"/>
      <c r="V121" s="251" t="inlineStr">
        <is>
          <t>d.3. Calamities/Disasters</t>
        </is>
      </c>
      <c r="W121" s="98" t="n"/>
      <c r="X121" s="98" t="n"/>
      <c r="Y121" s="93" t="n"/>
      <c r="Z121" s="93" t="n"/>
      <c r="AA121" s="93" t="n"/>
      <c r="AB121" s="93" t="n"/>
      <c r="AC121" s="93" t="n"/>
      <c r="AD121" s="93" t="n"/>
      <c r="AE121" s="93" t="n"/>
      <c r="AF121" s="93" t="n"/>
      <c r="AG121" s="93" t="n"/>
      <c r="AH121" s="93" t="n"/>
      <c r="AI121" s="268" t="n"/>
      <c r="AJ121" s="274" t="n"/>
      <c r="AK121" s="274" t="n"/>
      <c r="AL121" s="274" t="n"/>
      <c r="AM121" s="274" t="n"/>
    </row>
    <row r="122">
      <c r="B122" s="265" t="n"/>
      <c r="C122" s="265" t="n"/>
      <c r="D122" s="274" t="n"/>
      <c r="E122" s="274" t="n"/>
      <c r="F122" s="274" t="n"/>
      <c r="G122" s="274" t="n"/>
      <c r="H122" s="274" t="n"/>
      <c r="I122" s="274" t="n"/>
      <c r="J122" s="274" t="n"/>
      <c r="K122" s="274" t="n"/>
      <c r="L122" s="274" t="n"/>
      <c r="M122" s="274" t="n"/>
      <c r="V122" s="246" t="inlineStr">
        <is>
          <t>e. Financial-Related</t>
        </is>
      </c>
      <c r="W122" s="57" t="n"/>
      <c r="X122" s="57" t="n"/>
      <c r="Y122" s="274" t="n"/>
      <c r="Z122" s="274" t="n"/>
      <c r="AA122" s="274" t="n"/>
      <c r="AB122" s="274" t="n"/>
      <c r="AC122" s="274" t="n"/>
      <c r="AD122" s="274" t="n"/>
      <c r="AE122" s="274" t="n"/>
      <c r="AF122" s="93" t="n"/>
      <c r="AG122" s="93" t="n"/>
      <c r="AH122" s="93" t="n"/>
      <c r="AI122" s="268" t="n"/>
      <c r="AJ122" s="274" t="n"/>
      <c r="AK122" s="274" t="n"/>
      <c r="AL122" s="274" t="n"/>
      <c r="AM122" s="274" t="n"/>
      <c r="AP122" s="585">
        <f>IF(Names!Q10="","",UPPER(Names!Q10))</f>
        <v/>
      </c>
      <c r="AQ122" s="760" t="n"/>
      <c r="AR122" s="760" t="n"/>
      <c r="AS122" s="760" t="n"/>
      <c r="AT122" s="760" t="n"/>
      <c r="AU122" s="760" t="n"/>
    </row>
    <row r="123">
      <c r="B123" s="265" t="n"/>
      <c r="C123" s="265" t="n"/>
      <c r="D123" s="274" t="n"/>
      <c r="E123" s="274" t="n"/>
      <c r="F123" s="274" t="n"/>
      <c r="G123" s="274" t="n"/>
      <c r="H123" s="274" t="n"/>
      <c r="I123" s="274" t="n"/>
      <c r="J123" s="274" t="n"/>
      <c r="K123" s="274" t="n"/>
      <c r="L123" s="274" t="n"/>
      <c r="M123" s="274" t="n"/>
      <c r="V123" s="251" t="inlineStr">
        <is>
          <t>e.1. Child labor, work</t>
        </is>
      </c>
      <c r="W123" s="98" t="n"/>
      <c r="X123" s="98" t="n"/>
      <c r="Y123" s="274" t="n"/>
      <c r="Z123" s="274" t="n"/>
      <c r="AA123" s="274" t="n"/>
      <c r="AB123" s="274" t="n"/>
      <c r="AC123" s="274" t="n"/>
      <c r="AD123" s="274" t="n"/>
      <c r="AE123" s="274" t="n"/>
      <c r="AF123" s="274" t="n"/>
      <c r="AG123" s="274" t="n"/>
      <c r="AH123" s="274" t="n"/>
      <c r="AI123" s="269" t="n"/>
      <c r="AJ123" s="274" t="n"/>
      <c r="AK123" s="274" t="n"/>
      <c r="AL123" s="274" t="n"/>
      <c r="AM123" s="274" t="n"/>
      <c r="AP123" s="490" t="inlineStr">
        <is>
          <t>(Signature of Teacher over Printed Name)</t>
        </is>
      </c>
      <c r="AQ123" s="811" t="n"/>
      <c r="AR123" s="811" t="n"/>
      <c r="AS123" s="811" t="n"/>
      <c r="AT123" s="811" t="n"/>
      <c r="AU123" s="811" t="n"/>
    </row>
    <row r="124" ht="14.25" customHeight="1" s="335">
      <c r="B124" s="57" t="n"/>
      <c r="C124" s="57" t="n"/>
      <c r="D124" s="274" t="n"/>
      <c r="E124" s="274" t="n"/>
      <c r="F124" s="274" t="n"/>
      <c r="G124" s="274" t="n"/>
      <c r="H124" s="274" t="n"/>
      <c r="I124" s="274" t="n"/>
      <c r="V124" s="246" t="inlineStr">
        <is>
          <t>f. Others (Specify)</t>
        </is>
      </c>
      <c r="W124" s="57" t="n"/>
      <c r="X124" s="57" t="n"/>
      <c r="Y124" s="274" t="n"/>
      <c r="Z124" s="274" t="n"/>
      <c r="AA124" s="274" t="n"/>
      <c r="AB124" s="274" t="n"/>
      <c r="AC124" s="274" t="n"/>
      <c r="AD124" s="274" t="n"/>
      <c r="AE124" s="274" t="n"/>
      <c r="AF124" s="274" t="n"/>
      <c r="AG124" s="274" t="n"/>
      <c r="AH124" s="274" t="n"/>
      <c r="AI124" s="269" t="n"/>
      <c r="AJ124" s="274" t="n"/>
      <c r="AK124" s="274" t="n"/>
      <c r="AL124" s="274" t="n"/>
      <c r="AM124" s="274" t="n"/>
    </row>
    <row r="125" ht="14.25" customHeight="1" s="335">
      <c r="A125" s="671" t="inlineStr">
        <is>
          <t>School Form 2 :  Page ___ of ________</t>
        </is>
      </c>
      <c r="B125" s="565" t="n"/>
      <c r="C125" s="265" t="n"/>
      <c r="D125" s="274" t="n"/>
      <c r="E125" s="274" t="n"/>
      <c r="F125" s="274" t="n"/>
      <c r="G125" s="274" t="n"/>
      <c r="H125" s="274" t="n"/>
      <c r="I125" s="274" t="n"/>
      <c r="V125" s="824" t="n"/>
      <c r="W125" s="565" t="n"/>
      <c r="X125" s="565" t="n"/>
      <c r="Y125" s="565" t="n"/>
      <c r="Z125" s="565" t="n"/>
      <c r="AA125" s="565" t="n"/>
      <c r="AB125" s="565" t="n"/>
      <c r="AC125" s="565" t="n"/>
      <c r="AD125" s="565" t="n"/>
      <c r="AE125" s="565" t="n"/>
      <c r="AF125" s="565" t="n"/>
      <c r="AG125" s="565" t="n"/>
      <c r="AH125" s="565" t="n"/>
      <c r="AI125" s="738" t="n"/>
      <c r="AJ125" s="274" t="n"/>
      <c r="AK125" s="274" t="n"/>
      <c r="AL125" s="274" t="n"/>
      <c r="AM125" s="274" t="n"/>
      <c r="AN125" s="274" t="inlineStr">
        <is>
          <t>Attested by:</t>
        </is>
      </c>
      <c r="AP125" s="270" t="n"/>
      <c r="AQ125" s="264" t="n"/>
      <c r="AR125" s="270" t="n"/>
      <c r="AS125" s="270" t="n"/>
      <c r="AT125" s="270" t="n"/>
    </row>
    <row r="126" ht="14.25" customHeight="1" s="335">
      <c r="A126" s="565" t="n"/>
      <c r="B126" s="565" t="n"/>
      <c r="C126" s="265" t="n"/>
      <c r="D126" s="274" t="n"/>
      <c r="E126" s="274" t="n"/>
      <c r="F126" s="274" t="n"/>
      <c r="G126" s="274" t="n"/>
      <c r="H126" s="274" t="n"/>
      <c r="I126" s="274" t="n"/>
      <c r="V126" s="825" t="n"/>
      <c r="W126" s="760" t="n"/>
      <c r="X126" s="760" t="n"/>
      <c r="Y126" s="760" t="n"/>
      <c r="Z126" s="760" t="n"/>
      <c r="AA126" s="760" t="n"/>
      <c r="AB126" s="760" t="n"/>
      <c r="AC126" s="760" t="n"/>
      <c r="AD126" s="760" t="n"/>
      <c r="AE126" s="760" t="n"/>
      <c r="AF126" s="760" t="n"/>
      <c r="AG126" s="760" t="n"/>
      <c r="AH126" s="760" t="n"/>
      <c r="AI126" s="826" t="n"/>
      <c r="AJ126" s="274" t="n"/>
      <c r="AK126" s="274" t="n"/>
      <c r="AL126" s="274" t="n"/>
      <c r="AM126" s="274" t="n"/>
      <c r="AP126" s="585">
        <f>IF(Names!Q11="","",UPPER(Names!Q11))</f>
        <v/>
      </c>
      <c r="AQ126" s="760" t="n"/>
      <c r="AR126" s="760" t="n"/>
      <c r="AS126" s="760" t="n"/>
      <c r="AT126" s="760" t="n"/>
      <c r="AU126" s="760" t="n"/>
    </row>
    <row r="127">
      <c r="AO127" s="274" t="n"/>
      <c r="AP127" s="490" t="inlineStr">
        <is>
          <t xml:space="preserve"> (Signature of School Head over Printed Name)</t>
        </is>
      </c>
      <c r="AQ127" s="811" t="n"/>
      <c r="AR127" s="811" t="n"/>
      <c r="AS127" s="811" t="n"/>
      <c r="AT127" s="811" t="n"/>
      <c r="AU127" s="811" t="n"/>
    </row>
    <row r="128" hidden="1" s="335">
      <c r="B128" s="274" t="inlineStr">
        <is>
          <t xml:space="preserve">SATURDAYS AND SUNDAYS </t>
        </is>
      </c>
      <c r="C128" s="274" t="inlineStr">
        <is>
          <t>FIXED</t>
        </is>
      </c>
      <c r="D128" s="271" t="n">
        <v>1</v>
      </c>
      <c r="E128" s="523" t="n">
        <v>0</v>
      </c>
      <c r="F128" s="523" t="n">
        <v>0</v>
      </c>
      <c r="G128" s="523" t="n">
        <v>0</v>
      </c>
      <c r="H128" s="523" t="n">
        <v>0</v>
      </c>
      <c r="I128" s="523" t="n">
        <v>0</v>
      </c>
      <c r="J128" s="271" t="n">
        <v>0</v>
      </c>
      <c r="K128" s="271" t="n">
        <v>1</v>
      </c>
      <c r="L128" s="523" t="n">
        <v>0</v>
      </c>
      <c r="M128" s="523" t="n">
        <v>0</v>
      </c>
      <c r="N128" s="523" t="n">
        <v>0</v>
      </c>
      <c r="O128" s="523" t="n">
        <v>0</v>
      </c>
      <c r="P128" s="523" t="n">
        <v>0</v>
      </c>
      <c r="Q128" s="271" t="n">
        <v>0</v>
      </c>
      <c r="R128" s="271" t="n">
        <v>1</v>
      </c>
      <c r="S128" s="523" t="n">
        <v>0</v>
      </c>
      <c r="T128" s="523" t="n">
        <v>0</v>
      </c>
      <c r="U128" s="523" t="n">
        <v>0</v>
      </c>
      <c r="V128" s="523" t="n">
        <v>0</v>
      </c>
      <c r="W128" s="523" t="n">
        <v>0</v>
      </c>
      <c r="X128" s="271" t="n">
        <v>0</v>
      </c>
      <c r="Y128" s="271" t="n">
        <v>1</v>
      </c>
      <c r="Z128" s="523" t="n">
        <v>0</v>
      </c>
      <c r="AA128" s="523" t="n">
        <v>0</v>
      </c>
      <c r="AB128" s="523" t="n">
        <v>0</v>
      </c>
      <c r="AC128" s="523" t="n">
        <v>0</v>
      </c>
      <c r="AD128" s="523" t="n">
        <v>0</v>
      </c>
      <c r="AE128" s="271" t="n">
        <v>0</v>
      </c>
      <c r="AF128" s="271" t="n">
        <v>1</v>
      </c>
      <c r="AG128" s="523" t="n">
        <v>0</v>
      </c>
      <c r="AH128" s="523" t="n">
        <v>0</v>
      </c>
      <c r="AI128" s="523" t="n">
        <v>0</v>
      </c>
      <c r="AJ128" s="523" t="n">
        <v>0</v>
      </c>
      <c r="AK128" s="523" t="n">
        <v>0</v>
      </c>
      <c r="AL128" s="271" t="n">
        <v>0</v>
      </c>
      <c r="AM128" s="271" t="n">
        <v>1</v>
      </c>
      <c r="AN128" s="523" t="n">
        <v>0</v>
      </c>
    </row>
    <row r="129" hidden="1" s="335">
      <c r="B129" s="274" t="inlineStr">
        <is>
          <t>LEGAL AND LOCAL HOLIDAYS</t>
        </is>
      </c>
      <c r="C129" s="274" t="inlineStr">
        <is>
          <t>TENTATIVE</t>
        </is>
      </c>
      <c r="D129" s="271">
        <f>IF(D11="","",IF(DAY(D11)=DAY($BA$13),1,IF(DAY(D11)=DAY($BA$14),1,IF(DAY(D11)=DAY($BA$15),1,IF(DAY(D11)=DAY($BA$16),1,IF(DAY(D11)=DAY($BA$17),1,IF(DAY(D11)=DAY($BA$18),1,IF(DAY(D11)=DAY($BA$19),1,IF(DAY(D11)=DAY($BA$20),1,IF(DAY(D11)=DAY($BA$21),1,IF(DAY(D11)=DAY($BA$22),1,IF(DAY(D11)=DAY($BA$23),1,IF(DAY(D11)=DAY($BA$24),1,IF(DAY(D11)=DAY($BA$25),1,IF(DAY(D11)=DAY($BA$26),1,IF(DAY(D11)=DAY($BA$27),1,IF(DAY(D11)=DAY($BA$28),1,IF(DAY(D11)=DAY($BA$29),1,IF(DAY(D11)=DAY($BA$30),1,IF(DAY(D11)=DAY($BA$31),1,IF(DAY(D11)=DAY($BA$32),1,IF(DAY(D11)=DAY($BA$33),1,IF(DAY(D11)=DAY($BA$34),1,IF(DAY(D11)=DAY($BA$35),1,IF(DAY(D11)=DAY($BA$36),1,IF(DAY(D11)=DAY($BA$37),1,IF(DAY(D11)=DAY($BA$38),1,IF(DAY(D11)=DAY($BA$39),1,IF(DAY(D11)=DAY($BA$40),1,IF(DAY(D11)=DAY($BA$41),1,IF(DAY(D11)=DAY($BA$42),1,IF(DAY(D11)=DAY($BA$43),1,IF(DAY(D11)=DAY($BA$44),1,IF(DAY(D11)=DAY($BA$45),1,IF(DAY(D11)=DAY($BA$46),1,IF(DAY(D11)=DAY($BA$47),1,IF(DAY(D11)=DAY($BA$48),1,IF(DAY(D11)=DAY($BA$49),1,IF(DAY(D11)=DAY($BA$50),1,IF(DAY(D11)=DAY($BA$51),1,IF(DAY(D11)=DAY($BA$52),1,IF(DAY(D11)=DAY($BA$53),1,IF(DAY(D11)=DAY($BA$54),1,IF(DAY(D11)=DAY($BA$55),1,IF(DAY(D11)=DAY($BA$56),1,IF(DAY(D11)=DAY($BA$57),1,IF(DAY(D11)=DAY($BA$58),1,IF(DAY(D11)=DAY($BA$59),1,IF(DAY(D11)=DAY($BA$60),1,IF(DAY(D11)=DAY($BA$61),1,IF(DAY(D11)=DAY($BA$62),1,0)))))))))))))))))))))))))))))))))))))))))))))))))))</f>
        <v/>
      </c>
      <c r="E129" s="272">
        <f>IF(E11="","",IF(DAY(E11)=DAY($BA$13),1,IF(DAY(E11)=DAY($BA$14),1,IF(DAY(E11)=DAY($BA$15),1,IF(DAY(E11)=DAY($BA$16),1,IF(DAY(E11)=DAY($BA$17),1,IF(DAY(E11)=DAY($BA$18),1,IF(DAY(E11)=DAY($BA$19),1,IF(DAY(E11)=DAY($BA$20),1,IF(DAY(E11)=DAY($BA$21),1,IF(DAY(E11)=DAY($BA$22),1,IF(DAY(E11)=DAY($BA$23),1,IF(DAY(E11)=DAY($BA$24),1,IF(DAY(E11)=DAY($BA$25),1,IF(DAY(E11)=DAY($BA$26),1,IF(DAY(E11)=DAY($BA$27),1,IF(DAY(E11)=DAY($BA$28),1,IF(DAY(E11)=DAY($BA$29),1,IF(DAY(E11)=DAY($BA$30),1,IF(DAY(E11)=DAY($BA$31),1,IF(DAY(E11)=DAY($BA$32),1,IF(DAY(E11)=DAY($BA$33),1,IF(DAY(E11)=DAY($BA$34),1,IF(DAY(E11)=DAY($BA$35),1,IF(DAY(E11)=DAY($BA$36),1,IF(DAY(E11)=DAY($BA$37),1,IF(DAY(E11)=DAY($BA$38),1,IF(DAY(E11)=DAY($BA$39),1,IF(DAY(E11)=DAY($BA$40),1,IF(DAY(E11)=DAY($BA$41),1,IF(DAY(E11)=DAY($BA$42),1,IF(DAY(E11)=DAY($BA$43),1,IF(DAY(E11)=DAY($BA$44),1,IF(DAY(E11)=DAY($BA$45),1,IF(DAY(E11)=DAY($BA$46),1,IF(DAY(E11)=DAY($BA$47),1,IF(DAY(E11)=DAY($BA$48),1,IF(DAY(E11)=DAY($BA$49),1,IF(DAY(E11)=DAY($BA$50),1,IF(DAY(E11)=DAY($BA$51),1,IF(DAY(E11)=DAY($BA$52),1,IF(DAY(E11)=DAY($BA$53),1,IF(DAY(E11)=DAY($BA$54),1,IF(DAY(E11)=DAY($BA$55),1,IF(DAY(E11)=DAY($BA$56),1,IF(DAY(E11)=DAY($BA$57),1,IF(DAY(E11)=DAY($BA$58),1,IF(DAY(E11)=DAY($BA$59),1,IF(DAY(E11)=DAY($BA$60),1,IF(DAY(E11)=DAY($BA$61),1,IF(DAY(E11)=DAY($BA$62),1,0)))))))))))))))))))))))))))))))))))))))))))))))))))</f>
        <v/>
      </c>
      <c r="F129" s="272">
        <f>IF(F11="","",IF(DAY(F11)=DAY($BA$13),1,IF(DAY(F11)=DAY($BA$14),1,IF(DAY(F11)=DAY($BA$15),1,IF(DAY(F11)=DAY($BA$16),1,IF(DAY(F11)=DAY($BA$17),1,IF(DAY(F11)=DAY($BA$18),1,IF(DAY(F11)=DAY($BA$19),1,IF(DAY(F11)=DAY($BA$20),1,IF(DAY(F11)=DAY($BA$21),1,IF(DAY(F11)=DAY($BA$22),1,IF(DAY(F11)=DAY($BA$23),1,IF(DAY(F11)=DAY($BA$24),1,IF(DAY(F11)=DAY($BA$25),1,IF(DAY(F11)=DAY($BA$26),1,IF(DAY(F11)=DAY($BA$27),1,IF(DAY(F11)=DAY($BA$28),1,IF(DAY(F11)=DAY($BA$29),1,IF(DAY(F11)=DAY($BA$30),1,IF(DAY(F11)=DAY($BA$31),1,IF(DAY(F11)=DAY($BA$32),1,IF(DAY(F11)=DAY($BA$33),1,IF(DAY(F11)=DAY($BA$34),1,IF(DAY(F11)=DAY($BA$35),1,IF(DAY(F11)=DAY($BA$36),1,IF(DAY(F11)=DAY($BA$37),1,IF(DAY(F11)=DAY($BA$38),1,IF(DAY(F11)=DAY($BA$39),1,IF(DAY(F11)=DAY($BA$40),1,IF(DAY(F11)=DAY($BA$41),1,IF(DAY(F11)=DAY($BA$42),1,IF(DAY(F11)=DAY($BA$43),1,IF(DAY(F11)=DAY($BA$44),1,IF(DAY(F11)=DAY($BA$45),1,IF(DAY(F11)=DAY($BA$46),1,IF(DAY(F11)=DAY($BA$47),1,IF(DAY(F11)=DAY($BA$48),1,IF(DAY(F11)=DAY($BA$49),1,IF(DAY(F11)=DAY($BA$50),1,IF(DAY(F11)=DAY($BA$51),1,IF(DAY(F11)=DAY($BA$52),1,IF(DAY(F11)=DAY($BA$53),1,IF(DAY(F11)=DAY($BA$54),1,IF(DAY(F11)=DAY($BA$55),1,IF(DAY(F11)=DAY($BA$56),1,IF(DAY(F11)=DAY($BA$57),1,IF(DAY(F11)=DAY($BA$58),1,IF(DAY(F11)=DAY($BA$59),1,IF(DAY(F11)=DAY($BA$60),1,IF(DAY(F11)=DAY($BA$61),1,IF(DAY(F11)=DAY($BA$62),1,0)))))))))))))))))))))))))))))))))))))))))))))))))))</f>
        <v/>
      </c>
      <c r="G129" s="272">
        <f>IF(G11="","",IF(DAY(G11)=DAY($BA$13),1,IF(DAY(G11)=DAY($BA$14),1,IF(DAY(G11)=DAY($BA$15),1,IF(DAY(G11)=DAY($BA$16),1,IF(DAY(G11)=DAY($BA$17),1,IF(DAY(G11)=DAY($BA$18),1,IF(DAY(G11)=DAY($BA$19),1,IF(DAY(G11)=DAY($BA$20),1,IF(DAY(G11)=DAY($BA$21),1,IF(DAY(G11)=DAY($BA$22),1,IF(DAY(G11)=DAY($BA$23),1,IF(DAY(G11)=DAY($BA$24),1,IF(DAY(G11)=DAY($BA$25),1,IF(DAY(G11)=DAY($BA$26),1,IF(DAY(G11)=DAY($BA$27),1,IF(DAY(G11)=DAY($BA$28),1,IF(DAY(G11)=DAY($BA$29),1,IF(DAY(G11)=DAY($BA$30),1,IF(DAY(G11)=DAY($BA$31),1,IF(DAY(G11)=DAY($BA$32),1,IF(DAY(G11)=DAY($BA$33),1,IF(DAY(G11)=DAY($BA$34),1,IF(DAY(G11)=DAY($BA$35),1,IF(DAY(G11)=DAY($BA$36),1,IF(DAY(G11)=DAY($BA$37),1,IF(DAY(G11)=DAY($BA$38),1,IF(DAY(G11)=DAY($BA$39),1,IF(DAY(G11)=DAY($BA$40),1,IF(DAY(G11)=DAY($BA$41),1,IF(DAY(G11)=DAY($BA$42),1,IF(DAY(G11)=DAY($BA$43),1,IF(DAY(G11)=DAY($BA$44),1,IF(DAY(G11)=DAY($BA$45),1,IF(DAY(G11)=DAY($BA$46),1,IF(DAY(G11)=DAY($BA$47),1,IF(DAY(G11)=DAY($BA$48),1,IF(DAY(G11)=DAY($BA$49),1,IF(DAY(G11)=DAY($BA$50),1,IF(DAY(G11)=DAY($BA$51),1,IF(DAY(G11)=DAY($BA$52),1,IF(DAY(G11)=DAY($BA$53),1,IF(DAY(G11)=DAY($BA$54),1,IF(DAY(G11)=DAY($BA$55),1,IF(DAY(G11)=DAY($BA$56),1,IF(DAY(G11)=DAY($BA$57),1,IF(DAY(G11)=DAY($BA$58),1,IF(DAY(G11)=DAY($BA$59),1,IF(DAY(G11)=DAY($BA$60),1,IF(DAY(G11)=DAY($BA$61),1,IF(DAY(G11)=DAY($BA$62),1,0)))))))))))))))))))))))))))))))))))))))))))))))))))</f>
        <v/>
      </c>
      <c r="H129" s="272">
        <f>IF(H11="","",IF(DAY(H11)=DAY($BA$13),1,IF(DAY(H11)=DAY($BA$14),1,IF(DAY(H11)=DAY($BA$15),1,IF(DAY(H11)=DAY($BA$16),1,IF(DAY(H11)=DAY($BA$17),1,IF(DAY(H11)=DAY($BA$18),1,IF(DAY(H11)=DAY($BA$19),1,IF(DAY(H11)=DAY($BA$20),1,IF(DAY(H11)=DAY($BA$21),1,IF(DAY(H11)=DAY($BA$22),1,IF(DAY(H11)=DAY($BA$23),1,IF(DAY(H11)=DAY($BA$24),1,IF(DAY(H11)=DAY($BA$25),1,IF(DAY(H11)=DAY($BA$26),1,IF(DAY(H11)=DAY($BA$27),1,IF(DAY(H11)=DAY($BA$28),1,IF(DAY(H11)=DAY($BA$29),1,IF(DAY(H11)=DAY($BA$30),1,IF(DAY(H11)=DAY($BA$31),1,IF(DAY(H11)=DAY($BA$32),1,IF(DAY(H11)=DAY($BA$33),1,IF(DAY(H11)=DAY($BA$34),1,IF(DAY(H11)=DAY($BA$35),1,IF(DAY(H11)=DAY($BA$36),1,IF(DAY(H11)=DAY($BA$37),1,IF(DAY(H11)=DAY($BA$38),1,IF(DAY(H11)=DAY($BA$39),1,IF(DAY(H11)=DAY($BA$40),1,IF(DAY(H11)=DAY($BA$41),1,IF(DAY(H11)=DAY($BA$42),1,IF(DAY(H11)=DAY($BA$43),1,IF(DAY(H11)=DAY($BA$44),1,IF(DAY(H11)=DAY($BA$45),1,IF(DAY(H11)=DAY($BA$46),1,IF(DAY(H11)=DAY($BA$47),1,IF(DAY(H11)=DAY($BA$48),1,IF(DAY(H11)=DAY($BA$49),1,IF(DAY(H11)=DAY($BA$50),1,IF(DAY(H11)=DAY($BA$51),1,IF(DAY(H11)=DAY($BA$52),1,IF(DAY(H11)=DAY($BA$53),1,IF(DAY(H11)=DAY($BA$54),1,IF(DAY(H11)=DAY($BA$55),1,IF(DAY(H11)=DAY($BA$56),1,IF(DAY(H11)=DAY($BA$57),1,IF(DAY(H11)=DAY($BA$58),1,IF(DAY(H11)=DAY($BA$59),1,IF(DAY(H11)=DAY($BA$60),1,IF(DAY(H11)=DAY($BA$61),1,IF(DAY(H11)=DAY($BA$62),1,0)))))))))))))))))))))))))))))))))))))))))))))))))))</f>
        <v/>
      </c>
      <c r="I129" s="272">
        <f>IF(I11="","",IF(DAY(I11)=DAY($BA$13),1,IF(DAY(I11)=DAY($BA$14),1,IF(DAY(I11)=DAY($BA$15),1,IF(DAY(I11)=DAY($BA$16),1,IF(DAY(I11)=DAY($BA$17),1,IF(DAY(I11)=DAY($BA$18),1,IF(DAY(I11)=DAY($BA$19),1,IF(DAY(I11)=DAY($BA$20),1,IF(DAY(I11)=DAY($BA$21),1,IF(DAY(I11)=DAY($BA$22),1,IF(DAY(I11)=DAY($BA$23),1,IF(DAY(I11)=DAY($BA$24),1,IF(DAY(I11)=DAY($BA$25),1,IF(DAY(I11)=DAY($BA$26),1,IF(DAY(I11)=DAY($BA$27),1,IF(DAY(I11)=DAY($BA$28),1,IF(DAY(I11)=DAY($BA$29),1,IF(DAY(I11)=DAY($BA$30),1,IF(DAY(I11)=DAY($BA$31),1,IF(DAY(I11)=DAY($BA$32),1,IF(DAY(I11)=DAY($BA$33),1,IF(DAY(I11)=DAY($BA$34),1,IF(DAY(I11)=DAY($BA$35),1,IF(DAY(I11)=DAY($BA$36),1,IF(DAY(I11)=DAY($BA$37),1,IF(DAY(I11)=DAY($BA$38),1,IF(DAY(I11)=DAY($BA$39),1,IF(DAY(I11)=DAY($BA$40),1,IF(DAY(I11)=DAY($BA$41),1,IF(DAY(I11)=DAY($BA$42),1,IF(DAY(I11)=DAY($BA$43),1,IF(DAY(I11)=DAY($BA$44),1,IF(DAY(I11)=DAY($BA$45),1,IF(DAY(I11)=DAY($BA$46),1,IF(DAY(I11)=DAY($BA$47),1,IF(DAY(I11)=DAY($BA$48),1,IF(DAY(I11)=DAY($BA$49),1,IF(DAY(I11)=DAY($BA$50),1,IF(DAY(I11)=DAY($BA$51),1,IF(DAY(I11)=DAY($BA$52),1,IF(DAY(I11)=DAY($BA$53),1,IF(DAY(I11)=DAY($BA$54),1,IF(DAY(I11)=DAY($BA$55),1,IF(DAY(I11)=DAY($BA$56),1,IF(DAY(I11)=DAY($BA$57),1,IF(DAY(I11)=DAY($BA$58),1,IF(DAY(I11)=DAY($BA$59),1,IF(DAY(I11)=DAY($BA$60),1,IF(DAY(I11)=DAY($BA$61),1,IF(DAY(I11)=DAY($BA$62),1,0)))))))))))))))))))))))))))))))))))))))))))))))))))</f>
        <v/>
      </c>
      <c r="J129" s="271">
        <f>IF(J11="","",IF(DAY(J11)=DAY($BA$13),1,IF(DAY(J11)=DAY($BA$14),1,IF(DAY(J11)=DAY($BA$15),1,IF(DAY(J11)=DAY($BA$16),1,IF(DAY(J11)=DAY($BA$17),1,IF(DAY(J11)=DAY($BA$18),1,IF(DAY(J11)=DAY($BA$19),1,IF(DAY(J11)=DAY($BA$20),1,IF(DAY(J11)=DAY($BA$21),1,IF(DAY(J11)=DAY($BA$22),1,IF(DAY(J11)=DAY($BA$23),1,IF(DAY(J11)=DAY($BA$24),1,IF(DAY(J11)=DAY($BA$25),1,IF(DAY(J11)=DAY($BA$26),1,IF(DAY(J11)=DAY($BA$27),1,IF(DAY(J11)=DAY($BA$28),1,IF(DAY(J11)=DAY($BA$29),1,IF(DAY(J11)=DAY($BA$30),1,IF(DAY(J11)=DAY($BA$31),1,IF(DAY(J11)=DAY($BA$32),1,IF(DAY(J11)=DAY($BA$33),1,IF(DAY(J11)=DAY($BA$34),1,IF(DAY(J11)=DAY($BA$35),1,IF(DAY(J11)=DAY($BA$36),1,IF(DAY(J11)=DAY($BA$37),1,IF(DAY(J11)=DAY($BA$38),1,IF(DAY(J11)=DAY($BA$39),1,IF(DAY(J11)=DAY($BA$40),1,IF(DAY(J11)=DAY($BA$41),1,IF(DAY(J11)=DAY($BA$42),1,IF(DAY(J11)=DAY($BA$43),1,IF(DAY(J11)=DAY($BA$44),1,IF(DAY(J11)=DAY($BA$45),1,IF(DAY(J11)=DAY($BA$46),1,IF(DAY(J11)=DAY($BA$47),1,IF(DAY(J11)=DAY($BA$48),1,IF(DAY(J11)=DAY($BA$49),1,IF(DAY(J11)=DAY($BA$50),1,IF(DAY(J11)=DAY($BA$51),1,IF(DAY(J11)=DAY($BA$52),1,IF(DAY(J11)=DAY($BA$53),1,IF(DAY(J11)=DAY($BA$54),1,IF(DAY(J11)=DAY($BA$55),1,IF(DAY(J11)=DAY($BA$56),1,IF(DAY(J11)=DAY($BA$57),1,IF(DAY(J11)=DAY($BA$58),1,IF(DAY(J11)=DAY($BA$59),1,IF(DAY(J11)=DAY($BA$60),1,IF(DAY(J11)=DAY($BA$61),1,IF(DAY(J11)=DAY($BA$62),1,0)))))))))))))))))))))))))))))))))))))))))))))))))))</f>
        <v/>
      </c>
      <c r="K129" s="271">
        <f>IF(K11="","",IF(DAY(K11)=DAY($BA$13),1,IF(DAY(K11)=DAY($BA$14),1,IF(DAY(K11)=DAY($BA$15),1,IF(DAY(K11)=DAY($BA$16),1,IF(DAY(K11)=DAY($BA$17),1,IF(DAY(K11)=DAY($BA$18),1,IF(DAY(K11)=DAY($BA$19),1,IF(DAY(K11)=DAY($BA$20),1,IF(DAY(K11)=DAY($BA$21),1,IF(DAY(K11)=DAY($BA$22),1,IF(DAY(K11)=DAY($BA$23),1,IF(DAY(K11)=DAY($BA$24),1,IF(DAY(K11)=DAY($BA$25),1,IF(DAY(K11)=DAY($BA$26),1,IF(DAY(K11)=DAY($BA$27),1,IF(DAY(K11)=DAY($BA$28),1,IF(DAY(K11)=DAY($BA$29),1,IF(DAY(K11)=DAY($BA$30),1,IF(DAY(K11)=DAY($BA$31),1,IF(DAY(K11)=DAY($BA$32),1,IF(DAY(K11)=DAY($BA$33),1,IF(DAY(K11)=DAY($BA$34),1,IF(DAY(K11)=DAY($BA$35),1,IF(DAY(K11)=DAY($BA$36),1,IF(DAY(K11)=DAY($BA$37),1,IF(DAY(K11)=DAY($BA$38),1,IF(DAY(K11)=DAY($BA$39),1,IF(DAY(K11)=DAY($BA$40),1,IF(DAY(K11)=DAY($BA$41),1,IF(DAY(K11)=DAY($BA$42),1,IF(DAY(K11)=DAY($BA$43),1,IF(DAY(K11)=DAY($BA$44),1,IF(DAY(K11)=DAY($BA$45),1,IF(DAY(K11)=DAY($BA$46),1,IF(DAY(K11)=DAY($BA$47),1,IF(DAY(K11)=DAY($BA$48),1,IF(DAY(K11)=DAY($BA$49),1,IF(DAY(K11)=DAY($BA$50),1,IF(DAY(K11)=DAY($BA$51),1,IF(DAY(K11)=DAY($BA$52),1,IF(DAY(K11)=DAY($BA$53),1,IF(DAY(K11)=DAY($BA$54),1,IF(DAY(K11)=DAY($BA$55),1,IF(DAY(K11)=DAY($BA$56),1,IF(DAY(K11)=DAY($BA$57),1,IF(DAY(K11)=DAY($BA$58),1,IF(DAY(K11)=DAY($BA$59),1,IF(DAY(K11)=DAY($BA$60),1,IF(DAY(K11)=DAY($BA$61),1,IF(DAY(K11)=DAY($BA$62),1,0)))))))))))))))))))))))))))))))))))))))))))))))))))</f>
        <v/>
      </c>
      <c r="L129" s="272">
        <f>IF(L11="","",IF(DAY(L11)=DAY($BA$13),1,IF(DAY(L11)=DAY($BA$14),1,IF(DAY(L11)=DAY($BA$15),1,IF(DAY(L11)=DAY($BA$16),1,IF(DAY(L11)=DAY($BA$17),1,IF(DAY(L11)=DAY($BA$18),1,IF(DAY(L11)=DAY($BA$19),1,IF(DAY(L11)=DAY($BA$20),1,IF(DAY(L11)=DAY($BA$21),1,IF(DAY(L11)=DAY($BA$22),1,IF(DAY(L11)=DAY($BA$23),1,IF(DAY(L11)=DAY($BA$24),1,IF(DAY(L11)=DAY($BA$25),1,IF(DAY(L11)=DAY($BA$26),1,IF(DAY(L11)=DAY($BA$27),1,IF(DAY(L11)=DAY($BA$28),1,IF(DAY(L11)=DAY($BA$29),1,IF(DAY(L11)=DAY($BA$30),1,IF(DAY(L11)=DAY($BA$31),1,IF(DAY(L11)=DAY($BA$32),1,IF(DAY(L11)=DAY($BA$33),1,IF(DAY(L11)=DAY($BA$34),1,IF(DAY(L11)=DAY($BA$35),1,IF(DAY(L11)=DAY($BA$36),1,IF(DAY(L11)=DAY($BA$37),1,IF(DAY(L11)=DAY($BA$38),1,IF(DAY(L11)=DAY($BA$39),1,IF(DAY(L11)=DAY($BA$40),1,IF(DAY(L11)=DAY($BA$41),1,IF(DAY(L11)=DAY($BA$42),1,IF(DAY(L11)=DAY($BA$43),1,IF(DAY(L11)=DAY($BA$44),1,IF(DAY(L11)=DAY($BA$45),1,IF(DAY(L11)=DAY($BA$46),1,IF(DAY(L11)=DAY($BA$47),1,IF(DAY(L11)=DAY($BA$48),1,IF(DAY(L11)=DAY($BA$49),1,IF(DAY(L11)=DAY($BA$50),1,IF(DAY(L11)=DAY($BA$51),1,IF(DAY(L11)=DAY($BA$52),1,IF(DAY(L11)=DAY($BA$53),1,IF(DAY(L11)=DAY($BA$54),1,IF(DAY(L11)=DAY($BA$55),1,IF(DAY(L11)=DAY($BA$56),1,IF(DAY(L11)=DAY($BA$57),1,IF(DAY(L11)=DAY($BA$58),1,IF(DAY(L11)=DAY($BA$59),1,IF(DAY(L11)=DAY($BA$60),1,IF(DAY(L11)=DAY($BA$61),1,IF(DAY(L11)=DAY($BA$62),1,0)))))))))))))))))))))))))))))))))))))))))))))))))))</f>
        <v/>
      </c>
      <c r="M129" s="272">
        <f>IF(M11="","",IF(DAY(M11)=DAY($BA$13),1,IF(DAY(M11)=DAY($BA$14),1,IF(DAY(M11)=DAY($BA$15),1,IF(DAY(M11)=DAY($BA$16),1,IF(DAY(M11)=DAY($BA$17),1,IF(DAY(M11)=DAY($BA$18),1,IF(DAY(M11)=DAY($BA$19),1,IF(DAY(M11)=DAY($BA$20),1,IF(DAY(M11)=DAY($BA$21),1,IF(DAY(M11)=DAY($BA$22),1,IF(DAY(M11)=DAY($BA$23),1,IF(DAY(M11)=DAY($BA$24),1,IF(DAY(M11)=DAY($BA$25),1,IF(DAY(M11)=DAY($BA$26),1,IF(DAY(M11)=DAY($BA$27),1,IF(DAY(M11)=DAY($BA$28),1,IF(DAY(M11)=DAY($BA$29),1,IF(DAY(M11)=DAY($BA$30),1,IF(DAY(M11)=DAY($BA$31),1,IF(DAY(M11)=DAY($BA$32),1,IF(DAY(M11)=DAY($BA$33),1,IF(DAY(M11)=DAY($BA$34),1,IF(DAY(M11)=DAY($BA$35),1,IF(DAY(M11)=DAY($BA$36),1,IF(DAY(M11)=DAY($BA$37),1,IF(DAY(M11)=DAY($BA$38),1,IF(DAY(M11)=DAY($BA$39),1,IF(DAY(M11)=DAY($BA$40),1,IF(DAY(M11)=DAY($BA$41),1,IF(DAY(M11)=DAY($BA$42),1,IF(DAY(M11)=DAY($BA$43),1,IF(DAY(M11)=DAY($BA$44),1,IF(DAY(M11)=DAY($BA$45),1,IF(DAY(M11)=DAY($BA$46),1,IF(DAY(M11)=DAY($BA$47),1,IF(DAY(M11)=DAY($BA$48),1,IF(DAY(M11)=DAY($BA$49),1,IF(DAY(M11)=DAY($BA$50),1,IF(DAY(M11)=DAY($BA$51),1,IF(DAY(M11)=DAY($BA$52),1,IF(DAY(M11)=DAY($BA$53),1,IF(DAY(M11)=DAY($BA$54),1,IF(DAY(M11)=DAY($BA$55),1,IF(DAY(M11)=DAY($BA$56),1,IF(DAY(M11)=DAY($BA$57),1,IF(DAY(M11)=DAY($BA$58),1,IF(DAY(M11)=DAY($BA$59),1,IF(DAY(M11)=DAY($BA$60),1,IF(DAY(M11)=DAY($BA$61),1,IF(DAY(M11)=DAY($BA$62),1,0)))))))))))))))))))))))))))))))))))))))))))))))))))</f>
        <v/>
      </c>
      <c r="N129" s="272">
        <f>IF(N11="","",IF(DAY(N11)=DAY($BA$13),1,IF(DAY(N11)=DAY($BA$14),1,IF(DAY(N11)=DAY($BA$15),1,IF(DAY(N11)=DAY($BA$16),1,IF(DAY(N11)=DAY($BA$17),1,IF(DAY(N11)=DAY($BA$18),1,IF(DAY(N11)=DAY($BA$19),1,IF(DAY(N11)=DAY($BA$20),1,IF(DAY(N11)=DAY($BA$21),1,IF(DAY(N11)=DAY($BA$22),1,IF(DAY(N11)=DAY($BA$23),1,IF(DAY(N11)=DAY($BA$24),1,IF(DAY(N11)=DAY($BA$25),1,IF(DAY(N11)=DAY($BA$26),1,IF(DAY(N11)=DAY($BA$27),1,IF(DAY(N11)=DAY($BA$28),1,IF(DAY(N11)=DAY($BA$29),1,IF(DAY(N11)=DAY($BA$30),1,IF(DAY(N11)=DAY($BA$31),1,IF(DAY(N11)=DAY($BA$32),1,IF(DAY(N11)=DAY($BA$33),1,IF(DAY(N11)=DAY($BA$34),1,IF(DAY(N11)=DAY($BA$35),1,IF(DAY(N11)=DAY($BA$36),1,IF(DAY(N11)=DAY($BA$37),1,IF(DAY(N11)=DAY($BA$38),1,IF(DAY(N11)=DAY($BA$39),1,IF(DAY(N11)=DAY($BA$40),1,IF(DAY(N11)=DAY($BA$41),1,IF(DAY(N11)=DAY($BA$42),1,IF(DAY(N11)=DAY($BA$43),1,IF(DAY(N11)=DAY($BA$44),1,IF(DAY(N11)=DAY($BA$45),1,IF(DAY(N11)=DAY($BA$46),1,IF(DAY(N11)=DAY($BA$47),1,IF(DAY(N11)=DAY($BA$48),1,IF(DAY(N11)=DAY($BA$49),1,IF(DAY(N11)=DAY($BA$50),1,IF(DAY(N11)=DAY($BA$51),1,IF(DAY(N11)=DAY($BA$52),1,IF(DAY(N11)=DAY($BA$53),1,IF(DAY(N11)=DAY($BA$54),1,IF(DAY(N11)=DAY($BA$55),1,IF(DAY(N11)=DAY($BA$56),1,IF(DAY(N11)=DAY($BA$57),1,IF(DAY(N11)=DAY($BA$58),1,IF(DAY(N11)=DAY($BA$59),1,IF(DAY(N11)=DAY($BA$60),1,IF(DAY(N11)=DAY($BA$61),1,IF(DAY(N11)=DAY($BA$62),1,0)))))))))))))))))))))))))))))))))))))))))))))))))))</f>
        <v/>
      </c>
      <c r="O129" s="272">
        <f>IF(O11="","",IF(DAY(O11)=DAY($BA$13),1,IF(DAY(O11)=DAY($BA$14),1,IF(DAY(O11)=DAY($BA$15),1,IF(DAY(O11)=DAY($BA$16),1,IF(DAY(O11)=DAY($BA$17),1,IF(DAY(O11)=DAY($BA$18),1,IF(DAY(O11)=DAY($BA$19),1,IF(DAY(O11)=DAY($BA$20),1,IF(DAY(O11)=DAY($BA$21),1,IF(DAY(O11)=DAY($BA$22),1,IF(DAY(O11)=DAY($BA$23),1,IF(DAY(O11)=DAY($BA$24),1,IF(DAY(O11)=DAY($BA$25),1,IF(DAY(O11)=DAY($BA$26),1,IF(DAY(O11)=DAY($BA$27),1,IF(DAY(O11)=DAY($BA$28),1,IF(DAY(O11)=DAY($BA$29),1,IF(DAY(O11)=DAY($BA$30),1,IF(DAY(O11)=DAY($BA$31),1,IF(DAY(O11)=DAY($BA$32),1,IF(DAY(O11)=DAY($BA$33),1,IF(DAY(O11)=DAY($BA$34),1,IF(DAY(O11)=DAY($BA$35),1,IF(DAY(O11)=DAY($BA$36),1,IF(DAY(O11)=DAY($BA$37),1,IF(DAY(O11)=DAY($BA$38),1,IF(DAY(O11)=DAY($BA$39),1,IF(DAY(O11)=DAY($BA$40),1,IF(DAY(O11)=DAY($BA$41),1,IF(DAY(O11)=DAY($BA$42),1,IF(DAY(O11)=DAY($BA$43),1,IF(DAY(O11)=DAY($BA$44),1,IF(DAY(O11)=DAY($BA$45),1,IF(DAY(O11)=DAY($BA$46),1,IF(DAY(O11)=DAY($BA$47),1,IF(DAY(O11)=DAY($BA$48),1,IF(DAY(O11)=DAY($BA$49),1,IF(DAY(O11)=DAY($BA$50),1,IF(DAY(O11)=DAY($BA$51),1,IF(DAY(O11)=DAY($BA$52),1,IF(DAY(O11)=DAY($BA$53),1,IF(DAY(O11)=DAY($BA$54),1,IF(DAY(O11)=DAY($BA$55),1,IF(DAY(O11)=DAY($BA$56),1,IF(DAY(O11)=DAY($BA$57),1,IF(DAY(O11)=DAY($BA$58),1,IF(DAY(O11)=DAY($BA$59),1,IF(DAY(O11)=DAY($BA$60),1,IF(DAY(O11)=DAY($BA$61),1,IF(DAY(O11)=DAY($BA$62),1,0)))))))))))))))))))))))))))))))))))))))))))))))))))</f>
        <v/>
      </c>
      <c r="P129" s="272">
        <f>IF(P11="","",IF(DAY(P11)=DAY($BA$13),1,IF(DAY(P11)=DAY($BA$14),1,IF(DAY(P11)=DAY($BA$15),1,IF(DAY(P11)=DAY($BA$16),1,IF(DAY(P11)=DAY($BA$17),1,IF(DAY(P11)=DAY($BA$18),1,IF(DAY(P11)=DAY($BA$19),1,IF(DAY(P11)=DAY($BA$20),1,IF(DAY(P11)=DAY($BA$21),1,IF(DAY(P11)=DAY($BA$22),1,IF(DAY(P11)=DAY($BA$23),1,IF(DAY(P11)=DAY($BA$24),1,IF(DAY(P11)=DAY($BA$25),1,IF(DAY(P11)=DAY($BA$26),1,IF(DAY(P11)=DAY($BA$27),1,IF(DAY(P11)=DAY($BA$28),1,IF(DAY(P11)=DAY($BA$29),1,IF(DAY(P11)=DAY($BA$30),1,IF(DAY(P11)=DAY($BA$31),1,IF(DAY(P11)=DAY($BA$32),1,IF(DAY(P11)=DAY($BA$33),1,IF(DAY(P11)=DAY($BA$34),1,IF(DAY(P11)=DAY($BA$35),1,IF(DAY(P11)=DAY($BA$36),1,IF(DAY(P11)=DAY($BA$37),1,IF(DAY(P11)=DAY($BA$38),1,IF(DAY(P11)=DAY($BA$39),1,IF(DAY(P11)=DAY($BA$40),1,IF(DAY(P11)=DAY($BA$41),1,IF(DAY(P11)=DAY($BA$42),1,IF(DAY(P11)=DAY($BA$43),1,IF(DAY(P11)=DAY($BA$44),1,IF(DAY(P11)=DAY($BA$45),1,IF(DAY(P11)=DAY($BA$46),1,IF(DAY(P11)=DAY($BA$47),1,IF(DAY(P11)=DAY($BA$48),1,IF(DAY(P11)=DAY($BA$49),1,IF(DAY(P11)=DAY($BA$50),1,IF(DAY(P11)=DAY($BA$51),1,IF(DAY(P11)=DAY($BA$52),1,IF(DAY(P11)=DAY($BA$53),1,IF(DAY(P11)=DAY($BA$54),1,IF(DAY(P11)=DAY($BA$55),1,IF(DAY(P11)=DAY($BA$56),1,IF(DAY(P11)=DAY($BA$57),1,IF(DAY(P11)=DAY($BA$58),1,IF(DAY(P11)=DAY($BA$59),1,IF(DAY(P11)=DAY($BA$60),1,IF(DAY(P11)=DAY($BA$61),1,IF(DAY(P11)=DAY($BA$62),1,0)))))))))))))))))))))))))))))))))))))))))))))))))))</f>
        <v/>
      </c>
      <c r="Q129" s="271">
        <f>IF(Q11="","",IF(DAY(Q11)=DAY($BA$13),1,IF(DAY(Q11)=DAY($BA$14),1,IF(DAY(Q11)=DAY($BA$15),1,IF(DAY(Q11)=DAY($BA$16),1,IF(DAY(Q11)=DAY($BA$17),1,IF(DAY(Q11)=DAY($BA$18),1,IF(DAY(Q11)=DAY($BA$19),1,IF(DAY(Q11)=DAY($BA$20),1,IF(DAY(Q11)=DAY($BA$21),1,IF(DAY(Q11)=DAY($BA$22),1,IF(DAY(Q11)=DAY($BA$23),1,IF(DAY(Q11)=DAY($BA$24),1,IF(DAY(Q11)=DAY($BA$25),1,IF(DAY(Q11)=DAY($BA$26),1,IF(DAY(Q11)=DAY($BA$27),1,IF(DAY(Q11)=DAY($BA$28),1,IF(DAY(Q11)=DAY($BA$29),1,IF(DAY(Q11)=DAY($BA$30),1,IF(DAY(Q11)=DAY($BA$31),1,IF(DAY(Q11)=DAY($BA$32),1,IF(DAY(Q11)=DAY($BA$33),1,IF(DAY(Q11)=DAY($BA$34),1,IF(DAY(Q11)=DAY($BA$35),1,IF(DAY(Q11)=DAY($BA$36),1,IF(DAY(Q11)=DAY($BA$37),1,IF(DAY(Q11)=DAY($BA$38),1,IF(DAY(Q11)=DAY($BA$39),1,IF(DAY(Q11)=DAY($BA$40),1,IF(DAY(Q11)=DAY($BA$41),1,IF(DAY(Q11)=DAY($BA$42),1,IF(DAY(Q11)=DAY($BA$43),1,IF(DAY(Q11)=DAY($BA$44),1,IF(DAY(Q11)=DAY($BA$45),1,IF(DAY(Q11)=DAY($BA$46),1,IF(DAY(Q11)=DAY($BA$47),1,IF(DAY(Q11)=DAY($BA$48),1,IF(DAY(Q11)=DAY($BA$49),1,IF(DAY(Q11)=DAY($BA$50),1,IF(DAY(Q11)=DAY($BA$51),1,IF(DAY(Q11)=DAY($BA$52),1,IF(DAY(Q11)=DAY($BA$53),1,IF(DAY(Q11)=DAY($BA$54),1,IF(DAY(Q11)=DAY($BA$55),1,IF(DAY(Q11)=DAY($BA$56),1,IF(DAY(Q11)=DAY($BA$57),1,IF(DAY(Q11)=DAY($BA$58),1,IF(DAY(Q11)=DAY($BA$59),1,IF(DAY(Q11)=DAY($BA$60),1,IF(DAY(Q11)=DAY($BA$61),1,IF(DAY(Q11)=DAY($BA$62),1,0)))))))))))))))))))))))))))))))))))))))))))))))))))</f>
        <v/>
      </c>
      <c r="R129" s="271">
        <f>IF(R11="","",IF(DAY(R11)=DAY($BA$13),1,IF(DAY(R11)=DAY($BA$14),1,IF(DAY(R11)=DAY($BA$15),1,IF(DAY(R11)=DAY($BA$16),1,IF(DAY(R11)=DAY($BA$17),1,IF(DAY(R11)=DAY($BA$18),1,IF(DAY(R11)=DAY($BA$19),1,IF(DAY(R11)=DAY($BA$20),1,IF(DAY(R11)=DAY($BA$21),1,IF(DAY(R11)=DAY($BA$22),1,IF(DAY(R11)=DAY($BA$23),1,IF(DAY(R11)=DAY($BA$24),1,IF(DAY(R11)=DAY($BA$25),1,IF(DAY(R11)=DAY($BA$26),1,IF(DAY(R11)=DAY($BA$27),1,IF(DAY(R11)=DAY($BA$28),1,IF(DAY(R11)=DAY($BA$29),1,IF(DAY(R11)=DAY($BA$30),1,IF(DAY(R11)=DAY($BA$31),1,IF(DAY(R11)=DAY($BA$32),1,IF(DAY(R11)=DAY($BA$33),1,IF(DAY(R11)=DAY($BA$34),1,IF(DAY(R11)=DAY($BA$35),1,IF(DAY(R11)=DAY($BA$36),1,IF(DAY(R11)=DAY($BA$37),1,IF(DAY(R11)=DAY($BA$38),1,IF(DAY(R11)=DAY($BA$39),1,IF(DAY(R11)=DAY($BA$40),1,IF(DAY(R11)=DAY($BA$41),1,IF(DAY(R11)=DAY($BA$42),1,IF(DAY(R11)=DAY($BA$43),1,IF(DAY(R11)=DAY($BA$44),1,IF(DAY(R11)=DAY($BA$45),1,IF(DAY(R11)=DAY($BA$46),1,IF(DAY(R11)=DAY($BA$47),1,IF(DAY(R11)=DAY($BA$48),1,IF(DAY(R11)=DAY($BA$49),1,IF(DAY(R11)=DAY($BA$50),1,IF(DAY(R11)=DAY($BA$51),1,IF(DAY(R11)=DAY($BA$52),1,IF(DAY(R11)=DAY($BA$53),1,IF(DAY(R11)=DAY($BA$54),1,IF(DAY(R11)=DAY($BA$55),1,IF(DAY(R11)=DAY($BA$56),1,IF(DAY(R11)=DAY($BA$57),1,IF(DAY(R11)=DAY($BA$58),1,IF(DAY(R11)=DAY($BA$59),1,IF(DAY(R11)=DAY($BA$60),1,IF(DAY(R11)=DAY($BA$61),1,IF(DAY(R11)=DAY($BA$62),1,0)))))))))))))))))))))))))))))))))))))))))))))))))))</f>
        <v/>
      </c>
      <c r="S129" s="272">
        <f>IF(S11="","",IF(DAY(S11)=DAY($BA$13),1,IF(DAY(S11)=DAY($BA$14),1,IF(DAY(S11)=DAY($BA$15),1,IF(DAY(S11)=DAY($BA$16),1,IF(DAY(S11)=DAY($BA$17),1,IF(DAY(S11)=DAY($BA$18),1,IF(DAY(S11)=DAY($BA$19),1,IF(DAY(S11)=DAY($BA$20),1,IF(DAY(S11)=DAY($BA$21),1,IF(DAY(S11)=DAY($BA$22),1,IF(DAY(S11)=DAY($BA$23),1,IF(DAY(S11)=DAY($BA$24),1,IF(DAY(S11)=DAY($BA$25),1,IF(DAY(S11)=DAY($BA$26),1,IF(DAY(S11)=DAY($BA$27),1,IF(DAY(S11)=DAY($BA$28),1,IF(DAY(S11)=DAY($BA$29),1,IF(DAY(S11)=DAY($BA$30),1,IF(DAY(S11)=DAY($BA$31),1,IF(DAY(S11)=DAY($BA$32),1,IF(DAY(S11)=DAY($BA$33),1,IF(DAY(S11)=DAY($BA$34),1,IF(DAY(S11)=DAY($BA$35),1,IF(DAY(S11)=DAY($BA$36),1,IF(DAY(S11)=DAY($BA$37),1,IF(DAY(S11)=DAY($BA$38),1,IF(DAY(S11)=DAY($BA$39),1,IF(DAY(S11)=DAY($BA$40),1,IF(DAY(S11)=DAY($BA$41),1,IF(DAY(S11)=DAY($BA$42),1,IF(DAY(S11)=DAY($BA$43),1,IF(DAY(S11)=DAY($BA$44),1,IF(DAY(S11)=DAY($BA$45),1,IF(DAY(S11)=DAY($BA$46),1,IF(DAY(S11)=DAY($BA$47),1,IF(DAY(S11)=DAY($BA$48),1,IF(DAY(S11)=DAY($BA$49),1,IF(DAY(S11)=DAY($BA$50),1,IF(DAY(S11)=DAY($BA$51),1,IF(DAY(S11)=DAY($BA$52),1,IF(DAY(S11)=DAY($BA$53),1,IF(DAY(S11)=DAY($BA$54),1,IF(DAY(S11)=DAY($BA$55),1,IF(DAY(S11)=DAY($BA$56),1,IF(DAY(S11)=DAY($BA$57),1,IF(DAY(S11)=DAY($BA$58),1,IF(DAY(S11)=DAY($BA$59),1,IF(DAY(S11)=DAY($BA$60),1,IF(DAY(S11)=DAY($BA$61),1,IF(DAY(S11)=DAY($BA$62),1,0)))))))))))))))))))))))))))))))))))))))))))))))))))</f>
        <v/>
      </c>
      <c r="T129" s="272">
        <f>IF(T11="","",IF(DAY(T11)=DAY($BA$13),1,IF(DAY(T11)=DAY($BA$14),1,IF(DAY(T11)=DAY($BA$15),1,IF(DAY(T11)=DAY($BA$16),1,IF(DAY(T11)=DAY($BA$17),1,IF(DAY(T11)=DAY($BA$18),1,IF(DAY(T11)=DAY($BA$19),1,IF(DAY(T11)=DAY($BA$20),1,IF(DAY(T11)=DAY($BA$21),1,IF(DAY(T11)=DAY($BA$22),1,IF(DAY(T11)=DAY($BA$23),1,IF(DAY(T11)=DAY($BA$24),1,IF(DAY(T11)=DAY($BA$25),1,IF(DAY(T11)=DAY($BA$26),1,IF(DAY(T11)=DAY($BA$27),1,IF(DAY(T11)=DAY($BA$28),1,IF(DAY(T11)=DAY($BA$29),1,IF(DAY(T11)=DAY($BA$30),1,IF(DAY(T11)=DAY($BA$31),1,IF(DAY(T11)=DAY($BA$32),1,IF(DAY(T11)=DAY($BA$33),1,IF(DAY(T11)=DAY($BA$34),1,IF(DAY(T11)=DAY($BA$35),1,IF(DAY(T11)=DAY($BA$36),1,IF(DAY(T11)=DAY($BA$37),1,IF(DAY(T11)=DAY($BA$38),1,IF(DAY(T11)=DAY($BA$39),1,IF(DAY(T11)=DAY($BA$40),1,IF(DAY(T11)=DAY($BA$41),1,IF(DAY(T11)=DAY($BA$42),1,IF(DAY(T11)=DAY($BA$43),1,IF(DAY(T11)=DAY($BA$44),1,IF(DAY(T11)=DAY($BA$45),1,IF(DAY(T11)=DAY($BA$46),1,IF(DAY(T11)=DAY($BA$47),1,IF(DAY(T11)=DAY($BA$48),1,IF(DAY(T11)=DAY($BA$49),1,IF(DAY(T11)=DAY($BA$50),1,IF(DAY(T11)=DAY($BA$51),1,IF(DAY(T11)=DAY($BA$52),1,IF(DAY(T11)=DAY($BA$53),1,IF(DAY(T11)=DAY($BA$54),1,IF(DAY(T11)=DAY($BA$55),1,IF(DAY(T11)=DAY($BA$56),1,IF(DAY(T11)=DAY($BA$57),1,IF(DAY(T11)=DAY($BA$58),1,IF(DAY(T11)=DAY($BA$59),1,IF(DAY(T11)=DAY($BA$60),1,IF(DAY(T11)=DAY($BA$61),1,IF(DAY(T11)=DAY($BA$62),1,0)))))))))))))))))))))))))))))))))))))))))))))))))))</f>
        <v/>
      </c>
      <c r="U129" s="272">
        <f>IF(U11="","",IF(DAY(U11)=DAY($BA$13),1,IF(DAY(U11)=DAY($BA$14),1,IF(DAY(U11)=DAY($BA$15),1,IF(DAY(U11)=DAY($BA$16),1,IF(DAY(U11)=DAY($BA$17),1,IF(DAY(U11)=DAY($BA$18),1,IF(DAY(U11)=DAY($BA$19),1,IF(DAY(U11)=DAY($BA$20),1,IF(DAY(U11)=DAY($BA$21),1,IF(DAY(U11)=DAY($BA$22),1,IF(DAY(U11)=DAY($BA$23),1,IF(DAY(U11)=DAY($BA$24),1,IF(DAY(U11)=DAY($BA$25),1,IF(DAY(U11)=DAY($BA$26),1,IF(DAY(U11)=DAY($BA$27),1,IF(DAY(U11)=DAY($BA$28),1,IF(DAY(U11)=DAY($BA$29),1,IF(DAY(U11)=DAY($BA$30),1,IF(DAY(U11)=DAY($BA$31),1,IF(DAY(U11)=DAY($BA$32),1,IF(DAY(U11)=DAY($BA$33),1,IF(DAY(U11)=DAY($BA$34),1,IF(DAY(U11)=DAY($BA$35),1,IF(DAY(U11)=DAY($BA$36),1,IF(DAY(U11)=DAY($BA$37),1,IF(DAY(U11)=DAY($BA$38),1,IF(DAY(U11)=DAY($BA$39),1,IF(DAY(U11)=DAY($BA$40),1,IF(DAY(U11)=DAY($BA$41),1,IF(DAY(U11)=DAY($BA$42),1,IF(DAY(U11)=DAY($BA$43),1,IF(DAY(U11)=DAY($BA$44),1,IF(DAY(U11)=DAY($BA$45),1,IF(DAY(U11)=DAY($BA$46),1,IF(DAY(U11)=DAY($BA$47),1,IF(DAY(U11)=DAY($BA$48),1,IF(DAY(U11)=DAY($BA$49),1,IF(DAY(U11)=DAY($BA$50),1,IF(DAY(U11)=DAY($BA$51),1,IF(DAY(U11)=DAY($BA$52),1,IF(DAY(U11)=DAY($BA$53),1,IF(DAY(U11)=DAY($BA$54),1,IF(DAY(U11)=DAY($BA$55),1,IF(DAY(U11)=DAY($BA$56),1,IF(DAY(U11)=DAY($BA$57),1,IF(DAY(U11)=DAY($BA$58),1,IF(DAY(U11)=DAY($BA$59),1,IF(DAY(U11)=DAY($BA$60),1,IF(DAY(U11)=DAY($BA$61),1,IF(DAY(U11)=DAY($BA$62),1,0)))))))))))))))))))))))))))))))))))))))))))))))))))</f>
        <v/>
      </c>
      <c r="V129" s="272">
        <f>IF(V11="","",IF(DAY(V11)=DAY($BA$13),1,IF(DAY(V11)=DAY($BA$14),1,IF(DAY(V11)=DAY($BA$15),1,IF(DAY(V11)=DAY($BA$16),1,IF(DAY(V11)=DAY($BA$17),1,IF(DAY(V11)=DAY($BA$18),1,IF(DAY(V11)=DAY($BA$19),1,IF(DAY(V11)=DAY($BA$20),1,IF(DAY(V11)=DAY($BA$21),1,IF(DAY(V11)=DAY($BA$22),1,IF(DAY(V11)=DAY($BA$23),1,IF(DAY(V11)=DAY($BA$24),1,IF(DAY(V11)=DAY($BA$25),1,IF(DAY(V11)=DAY($BA$26),1,IF(DAY(V11)=DAY($BA$27),1,IF(DAY(V11)=DAY($BA$28),1,IF(DAY(V11)=DAY($BA$29),1,IF(DAY(V11)=DAY($BA$30),1,IF(DAY(V11)=DAY($BA$31),1,IF(DAY(V11)=DAY($BA$32),1,IF(DAY(V11)=DAY($BA$33),1,IF(DAY(V11)=DAY($BA$34),1,IF(DAY(V11)=DAY($BA$35),1,IF(DAY(V11)=DAY($BA$36),1,IF(DAY(V11)=DAY($BA$37),1,IF(DAY(V11)=DAY($BA$38),1,IF(DAY(V11)=DAY($BA$39),1,IF(DAY(V11)=DAY($BA$40),1,IF(DAY(V11)=DAY($BA$41),1,IF(DAY(V11)=DAY($BA$42),1,IF(DAY(V11)=DAY($BA$43),1,IF(DAY(V11)=DAY($BA$44),1,IF(DAY(V11)=DAY($BA$45),1,IF(DAY(V11)=DAY($BA$46),1,IF(DAY(V11)=DAY($BA$47),1,IF(DAY(V11)=DAY($BA$48),1,IF(DAY(V11)=DAY($BA$49),1,IF(DAY(V11)=DAY($BA$50),1,IF(DAY(V11)=DAY($BA$51),1,IF(DAY(V11)=DAY($BA$52),1,IF(DAY(V11)=DAY($BA$53),1,IF(DAY(V11)=DAY($BA$54),1,IF(DAY(V11)=DAY($BA$55),1,IF(DAY(V11)=DAY($BA$56),1,IF(DAY(V11)=DAY($BA$57),1,IF(DAY(V11)=DAY($BA$58),1,IF(DAY(V11)=DAY($BA$59),1,IF(DAY(V11)=DAY($BA$60),1,IF(DAY(V11)=DAY($BA$61),1,IF(DAY(V11)=DAY($BA$62),1,0)))))))))))))))))))))))))))))))))))))))))))))))))))</f>
        <v/>
      </c>
      <c r="W129" s="272">
        <f>IF(W11="","",IF(DAY(W11)=DAY($BA$13),1,IF(DAY(W11)=DAY($BA$14),1,IF(DAY(W11)=DAY($BA$15),1,IF(DAY(W11)=DAY($BA$16),1,IF(DAY(W11)=DAY($BA$17),1,IF(DAY(W11)=DAY($BA$18),1,IF(DAY(W11)=DAY($BA$19),1,IF(DAY(W11)=DAY($BA$20),1,IF(DAY(W11)=DAY($BA$21),1,IF(DAY(W11)=DAY($BA$22),1,IF(DAY(W11)=DAY($BA$23),1,IF(DAY(W11)=DAY($BA$24),1,IF(DAY(W11)=DAY($BA$25),1,IF(DAY(W11)=DAY($BA$26),1,IF(DAY(W11)=DAY($BA$27),1,IF(DAY(W11)=DAY($BA$28),1,IF(DAY(W11)=DAY($BA$29),1,IF(DAY(W11)=DAY($BA$30),1,IF(DAY(W11)=DAY($BA$31),1,IF(DAY(W11)=DAY($BA$32),1,IF(DAY(W11)=DAY($BA$33),1,IF(DAY(W11)=DAY($BA$34),1,IF(DAY(W11)=DAY($BA$35),1,IF(DAY(W11)=DAY($BA$36),1,IF(DAY(W11)=DAY($BA$37),1,IF(DAY(W11)=DAY($BA$38),1,IF(DAY(W11)=DAY($BA$39),1,IF(DAY(W11)=DAY($BA$40),1,IF(DAY(W11)=DAY($BA$41),1,IF(DAY(W11)=DAY($BA$42),1,IF(DAY(W11)=DAY($BA$43),1,IF(DAY(W11)=DAY($BA$44),1,IF(DAY(W11)=DAY($BA$45),1,IF(DAY(W11)=DAY($BA$46),1,IF(DAY(W11)=DAY($BA$47),1,IF(DAY(W11)=DAY($BA$48),1,IF(DAY(W11)=DAY($BA$49),1,IF(DAY(W11)=DAY($BA$50),1,IF(DAY(W11)=DAY($BA$51),1,IF(DAY(W11)=DAY($BA$52),1,IF(DAY(W11)=DAY($BA$53),1,IF(DAY(W11)=DAY($BA$54),1,IF(DAY(W11)=DAY($BA$55),1,IF(DAY(W11)=DAY($BA$56),1,IF(DAY(W11)=DAY($BA$57),1,IF(DAY(W11)=DAY($BA$58),1,IF(DAY(W11)=DAY($BA$59),1,IF(DAY(W11)=DAY($BA$60),1,IF(DAY(W11)=DAY($BA$61),1,IF(DAY(W11)=DAY($BA$62),1,0)))))))))))))))))))))))))))))))))))))))))))))))))))</f>
        <v/>
      </c>
      <c r="X129" s="271">
        <f>IF(X11="","",IF(DAY(X11)=DAY($BA$13),1,IF(DAY(X11)=DAY($BA$14),1,IF(DAY(X11)=DAY($BA$15),1,IF(DAY(X11)=DAY($BA$16),1,IF(DAY(X11)=DAY($BA$17),1,IF(DAY(X11)=DAY($BA$18),1,IF(DAY(X11)=DAY($BA$19),1,IF(DAY(X11)=DAY($BA$20),1,IF(DAY(X11)=DAY($BA$21),1,IF(DAY(X11)=DAY($BA$22),1,IF(DAY(X11)=DAY($BA$23),1,IF(DAY(X11)=DAY($BA$24),1,IF(DAY(X11)=DAY($BA$25),1,IF(DAY(X11)=DAY($BA$26),1,IF(DAY(X11)=DAY($BA$27),1,IF(DAY(X11)=DAY($BA$28),1,IF(DAY(X11)=DAY($BA$29),1,IF(DAY(X11)=DAY($BA$30),1,IF(DAY(X11)=DAY($BA$31),1,IF(DAY(X11)=DAY($BA$32),1,IF(DAY(X11)=DAY($BA$33),1,IF(DAY(X11)=DAY($BA$34),1,IF(DAY(X11)=DAY($BA$35),1,IF(DAY(X11)=DAY($BA$36),1,IF(DAY(X11)=DAY($BA$37),1,IF(DAY(X11)=DAY($BA$38),1,IF(DAY(X11)=DAY($BA$39),1,IF(DAY(X11)=DAY($BA$40),1,IF(DAY(X11)=DAY($BA$41),1,IF(DAY(X11)=DAY($BA$42),1,IF(DAY(X11)=DAY($BA$43),1,IF(DAY(X11)=DAY($BA$44),1,IF(DAY(X11)=DAY($BA$45),1,IF(DAY(X11)=DAY($BA$46),1,IF(DAY(X11)=DAY($BA$47),1,IF(DAY(X11)=DAY($BA$48),1,IF(DAY(X11)=DAY($BA$49),1,IF(DAY(X11)=DAY($BA$50),1,IF(DAY(X11)=DAY($BA$51),1,IF(DAY(X11)=DAY($BA$52),1,IF(DAY(X11)=DAY($BA$53),1,IF(DAY(X11)=DAY($BA$54),1,IF(DAY(X11)=DAY($BA$55),1,IF(DAY(X11)=DAY($BA$56),1,IF(DAY(X11)=DAY($BA$57),1,IF(DAY(X11)=DAY($BA$58),1,IF(DAY(X11)=DAY($BA$59),1,IF(DAY(X11)=DAY($BA$60),1,IF(DAY(X11)=DAY($BA$61),1,IF(DAY(X11)=DAY($BA$62),1,0)))))))))))))))))))))))))))))))))))))))))))))))))))</f>
        <v/>
      </c>
      <c r="Y129" s="271">
        <f>IF(Y11="","",IF(DAY(Y11)=DAY($BA$13),1,IF(DAY(Y11)=DAY($BA$14),1,IF(DAY(Y11)=DAY($BA$15),1,IF(DAY(Y11)=DAY($BA$16),1,IF(DAY(Y11)=DAY($BA$17),1,IF(DAY(Y11)=DAY($BA$18),1,IF(DAY(Y11)=DAY($BA$19),1,IF(DAY(Y11)=DAY($BA$20),1,IF(DAY(Y11)=DAY($BA$21),1,IF(DAY(Y11)=DAY($BA$22),1,IF(DAY(Y11)=DAY($BA$23),1,IF(DAY(Y11)=DAY($BA$24),1,IF(DAY(Y11)=DAY($BA$25),1,IF(DAY(Y11)=DAY($BA$26),1,IF(DAY(Y11)=DAY($BA$27),1,IF(DAY(Y11)=DAY($BA$28),1,IF(DAY(Y11)=DAY($BA$29),1,IF(DAY(Y11)=DAY($BA$30),1,IF(DAY(Y11)=DAY($BA$31),1,IF(DAY(Y11)=DAY($BA$32),1,IF(DAY(Y11)=DAY($BA$33),1,IF(DAY(Y11)=DAY($BA$34),1,IF(DAY(Y11)=DAY($BA$35),1,IF(DAY(Y11)=DAY($BA$36),1,IF(DAY(Y11)=DAY($BA$37),1,IF(DAY(Y11)=DAY($BA$38),1,IF(DAY(Y11)=DAY($BA$39),1,IF(DAY(Y11)=DAY($BA$40),1,IF(DAY(Y11)=DAY($BA$41),1,IF(DAY(Y11)=DAY($BA$42),1,IF(DAY(Y11)=DAY($BA$43),1,IF(DAY(Y11)=DAY($BA$44),1,IF(DAY(Y11)=DAY($BA$45),1,IF(DAY(Y11)=DAY($BA$46),1,IF(DAY(Y11)=DAY($BA$47),1,IF(DAY(Y11)=DAY($BA$48),1,IF(DAY(Y11)=DAY($BA$49),1,IF(DAY(Y11)=DAY($BA$50),1,IF(DAY(Y11)=DAY($BA$51),1,IF(DAY(Y11)=DAY($BA$52),1,IF(DAY(Y11)=DAY($BA$53),1,IF(DAY(Y11)=DAY($BA$54),1,IF(DAY(Y11)=DAY($BA$55),1,IF(DAY(Y11)=DAY($BA$56),1,IF(DAY(Y11)=DAY($BA$57),1,IF(DAY(Y11)=DAY($BA$58),1,IF(DAY(Y11)=DAY($BA$59),1,IF(DAY(Y11)=DAY($BA$60),1,IF(DAY(Y11)=DAY($BA$61),1,IF(DAY(Y11)=DAY($BA$62),1,0)))))))))))))))))))))))))))))))))))))))))))))))))))</f>
        <v/>
      </c>
      <c r="Z129" s="272">
        <f>IF(Z11="","",IF(DAY(Z11)=DAY($BA$13),1,IF(DAY(Z11)=DAY($BA$14),1,IF(DAY(Z11)=DAY($BA$15),1,IF(DAY(Z11)=DAY($BA$16),1,IF(DAY(Z11)=DAY($BA$17),1,IF(DAY(Z11)=DAY($BA$18),1,IF(DAY(Z11)=DAY($BA$19),1,IF(DAY(Z11)=DAY($BA$20),1,IF(DAY(Z11)=DAY($BA$21),1,IF(DAY(Z11)=DAY($BA$22),1,IF(DAY(Z11)=DAY($BA$23),1,IF(DAY(Z11)=DAY($BA$24),1,IF(DAY(Z11)=DAY($BA$25),1,IF(DAY(Z11)=DAY($BA$26),1,IF(DAY(Z11)=DAY($BA$27),1,IF(DAY(Z11)=DAY($BA$28),1,IF(DAY(Z11)=DAY($BA$29),1,IF(DAY(Z11)=DAY($BA$30),1,IF(DAY(Z11)=DAY($BA$31),1,IF(DAY(Z11)=DAY($BA$32),1,IF(DAY(Z11)=DAY($BA$33),1,IF(DAY(Z11)=DAY($BA$34),1,IF(DAY(Z11)=DAY($BA$35),1,IF(DAY(Z11)=DAY($BA$36),1,IF(DAY(Z11)=DAY($BA$37),1,IF(DAY(Z11)=DAY($BA$38),1,IF(DAY(Z11)=DAY($BA$39),1,IF(DAY(Z11)=DAY($BA$40),1,IF(DAY(Z11)=DAY($BA$41),1,IF(DAY(Z11)=DAY($BA$42),1,IF(DAY(Z11)=DAY($BA$43),1,IF(DAY(Z11)=DAY($BA$44),1,IF(DAY(Z11)=DAY($BA$45),1,IF(DAY(Z11)=DAY($BA$46),1,IF(DAY(Z11)=DAY($BA$47),1,IF(DAY(Z11)=DAY($BA$48),1,IF(DAY(Z11)=DAY($BA$49),1,IF(DAY(Z11)=DAY($BA$50),1,IF(DAY(Z11)=DAY($BA$51),1,IF(DAY(Z11)=DAY($BA$52),1,IF(DAY(Z11)=DAY($BA$53),1,IF(DAY(Z11)=DAY($BA$54),1,IF(DAY(Z11)=DAY($BA$55),1,IF(DAY(Z11)=DAY($BA$56),1,IF(DAY(Z11)=DAY($BA$57),1,IF(DAY(Z11)=DAY($BA$58),1,IF(DAY(Z11)=DAY($BA$59),1,IF(DAY(Z11)=DAY($BA$60),1,IF(DAY(Z11)=DAY($BA$61),1,IF(DAY(Z11)=DAY($BA$62),1,0)))))))))))))))))))))))))))))))))))))))))))))))))))</f>
        <v/>
      </c>
      <c r="AA129" s="272">
        <f>IF(AA11="","",IF(DAY(AA11)=DAY($BA$13),1,IF(DAY(AA11)=DAY($BA$14),1,IF(DAY(AA11)=DAY($BA$15),1,IF(DAY(AA11)=DAY($BA$16),1,IF(DAY(AA11)=DAY($BA$17),1,IF(DAY(AA11)=DAY($BA$18),1,IF(DAY(AA11)=DAY($BA$19),1,IF(DAY(AA11)=DAY($BA$20),1,IF(DAY(AA11)=DAY($BA$21),1,IF(DAY(AA11)=DAY($BA$22),1,IF(DAY(AA11)=DAY($BA$23),1,IF(DAY(AA11)=DAY($BA$24),1,IF(DAY(AA11)=DAY($BA$25),1,IF(DAY(AA11)=DAY($BA$26),1,IF(DAY(AA11)=DAY($BA$27),1,IF(DAY(AA11)=DAY($BA$28),1,IF(DAY(AA11)=DAY($BA$29),1,IF(DAY(AA11)=DAY($BA$30),1,IF(DAY(AA11)=DAY($BA$31),1,IF(DAY(AA11)=DAY($BA$32),1,IF(DAY(AA11)=DAY($BA$33),1,IF(DAY(AA11)=DAY($BA$34),1,IF(DAY(AA11)=DAY($BA$35),1,IF(DAY(AA11)=DAY($BA$36),1,IF(DAY(AA11)=DAY($BA$37),1,IF(DAY(AA11)=DAY($BA$38),1,IF(DAY(AA11)=DAY($BA$39),1,IF(DAY(AA11)=DAY($BA$40),1,IF(DAY(AA11)=DAY($BA$41),1,IF(DAY(AA11)=DAY($BA$42),1,IF(DAY(AA11)=DAY($BA$43),1,IF(DAY(AA11)=DAY($BA$44),1,IF(DAY(AA11)=DAY($BA$45),1,IF(DAY(AA11)=DAY($BA$46),1,IF(DAY(AA11)=DAY($BA$47),1,IF(DAY(AA11)=DAY($BA$48),1,IF(DAY(AA11)=DAY($BA$49),1,IF(DAY(AA11)=DAY($BA$50),1,IF(DAY(AA11)=DAY($BA$51),1,IF(DAY(AA11)=DAY($BA$52),1,IF(DAY(AA11)=DAY($BA$53),1,IF(DAY(AA11)=DAY($BA$54),1,IF(DAY(AA11)=DAY($BA$55),1,IF(DAY(AA11)=DAY($BA$56),1,IF(DAY(AA11)=DAY($BA$57),1,IF(DAY(AA11)=DAY($BA$58),1,IF(DAY(AA11)=DAY($BA$59),1,IF(DAY(AA11)=DAY($BA$60),1,IF(DAY(AA11)=DAY($BA$61),1,IF(DAY(AA11)=DAY($BA$62),1,0)))))))))))))))))))))))))))))))))))))))))))))))))))</f>
        <v/>
      </c>
      <c r="AB129" s="272">
        <f>IF(AB11="","",IF(DAY(AB11)=DAY($BA$13),1,IF(DAY(AB11)=DAY($BA$14),1,IF(DAY(AB11)=DAY($BA$15),1,IF(DAY(AB11)=DAY($BA$16),1,IF(DAY(AB11)=DAY($BA$17),1,IF(DAY(AB11)=DAY($BA$18),1,IF(DAY(AB11)=DAY($BA$19),1,IF(DAY(AB11)=DAY($BA$20),1,IF(DAY(AB11)=DAY($BA$21),1,IF(DAY(AB11)=DAY($BA$22),1,IF(DAY(AB11)=DAY($BA$23),1,IF(DAY(AB11)=DAY($BA$24),1,IF(DAY(AB11)=DAY($BA$25),1,IF(DAY(AB11)=DAY($BA$26),1,IF(DAY(AB11)=DAY($BA$27),1,IF(DAY(AB11)=DAY($BA$28),1,IF(DAY(AB11)=DAY($BA$29),1,IF(DAY(AB11)=DAY($BA$30),1,IF(DAY(AB11)=DAY($BA$31),1,IF(DAY(AB11)=DAY($BA$32),1,IF(DAY(AB11)=DAY($BA$33),1,IF(DAY(AB11)=DAY($BA$34),1,IF(DAY(AB11)=DAY($BA$35),1,IF(DAY(AB11)=DAY($BA$36),1,IF(DAY(AB11)=DAY($BA$37),1,IF(DAY(AB11)=DAY($BA$38),1,IF(DAY(AB11)=DAY($BA$39),1,IF(DAY(AB11)=DAY($BA$40),1,IF(DAY(AB11)=DAY($BA$41),1,IF(DAY(AB11)=DAY($BA$42),1,IF(DAY(AB11)=DAY($BA$43),1,IF(DAY(AB11)=DAY($BA$44),1,IF(DAY(AB11)=DAY($BA$45),1,IF(DAY(AB11)=DAY($BA$46),1,IF(DAY(AB11)=DAY($BA$47),1,IF(DAY(AB11)=DAY($BA$48),1,IF(DAY(AB11)=DAY($BA$49),1,IF(DAY(AB11)=DAY($BA$50),1,IF(DAY(AB11)=DAY($BA$51),1,IF(DAY(AB11)=DAY($BA$52),1,IF(DAY(AB11)=DAY($BA$53),1,IF(DAY(AB11)=DAY($BA$54),1,IF(DAY(AB11)=DAY($BA$55),1,IF(DAY(AB11)=DAY($BA$56),1,IF(DAY(AB11)=DAY($BA$57),1,IF(DAY(AB11)=DAY($BA$58),1,IF(DAY(AB11)=DAY($BA$59),1,IF(DAY(AB11)=DAY($BA$60),1,IF(DAY(AB11)=DAY($BA$61),1,IF(DAY(AB11)=DAY($BA$62),1,0)))))))))))))))))))))))))))))))))))))))))))))))))))</f>
        <v/>
      </c>
      <c r="AC129" s="272">
        <f>IF(AC11="","",IF(DAY(AC11)=DAY($BA$13),1,IF(DAY(AC11)=DAY($BA$14),1,IF(DAY(AC11)=DAY($BA$15),1,IF(DAY(AC11)=DAY($BA$16),1,IF(DAY(AC11)=DAY($BA$17),1,IF(DAY(AC11)=DAY($BA$18),1,IF(DAY(AC11)=DAY($BA$19),1,IF(DAY(AC11)=DAY($BA$20),1,IF(DAY(AC11)=DAY($BA$21),1,IF(DAY(AC11)=DAY($BA$22),1,IF(DAY(AC11)=DAY($BA$23),1,IF(DAY(AC11)=DAY($BA$24),1,IF(DAY(AC11)=DAY($BA$25),1,IF(DAY(AC11)=DAY($BA$26),1,IF(DAY(AC11)=DAY($BA$27),1,IF(DAY(AC11)=DAY($BA$28),1,IF(DAY(AC11)=DAY($BA$29),1,IF(DAY(AC11)=DAY($BA$30),1,IF(DAY(AC11)=DAY($BA$31),1,IF(DAY(AC11)=DAY($BA$32),1,IF(DAY(AC11)=DAY($BA$33),1,IF(DAY(AC11)=DAY($BA$34),1,IF(DAY(AC11)=DAY($BA$35),1,IF(DAY(AC11)=DAY($BA$36),1,IF(DAY(AC11)=DAY($BA$37),1,IF(DAY(AC11)=DAY($BA$38),1,IF(DAY(AC11)=DAY($BA$39),1,IF(DAY(AC11)=DAY($BA$40),1,IF(DAY(AC11)=DAY($BA$41),1,IF(DAY(AC11)=DAY($BA$42),1,IF(DAY(AC11)=DAY($BA$43),1,IF(DAY(AC11)=DAY($BA$44),1,IF(DAY(AC11)=DAY($BA$45),1,IF(DAY(AC11)=DAY($BA$46),1,IF(DAY(AC11)=DAY($BA$47),1,IF(DAY(AC11)=DAY($BA$48),1,IF(DAY(AC11)=DAY($BA$49),1,IF(DAY(AC11)=DAY($BA$50),1,IF(DAY(AC11)=DAY($BA$51),1,IF(DAY(AC11)=DAY($BA$52),1,IF(DAY(AC11)=DAY($BA$53),1,IF(DAY(AC11)=DAY($BA$54),1,IF(DAY(AC11)=DAY($BA$55),1,IF(DAY(AC11)=DAY($BA$56),1,IF(DAY(AC11)=DAY($BA$57),1,IF(DAY(AC11)=DAY($BA$58),1,IF(DAY(AC11)=DAY($BA$59),1,IF(DAY(AC11)=DAY($BA$60),1,IF(DAY(AC11)=DAY($BA$61),1,IF(DAY(AC11)=DAY($BA$62),1,0)))))))))))))))))))))))))))))))))))))))))))))))))))</f>
        <v/>
      </c>
      <c r="AD129" s="272">
        <f>IF(AD11="","",IF(DAY(AD11)=DAY($BA$13),1,IF(DAY(AD11)=DAY($BA$14),1,IF(DAY(AD11)=DAY($BA$15),1,IF(DAY(AD11)=DAY($BA$16),1,IF(DAY(AD11)=DAY($BA$17),1,IF(DAY(AD11)=DAY($BA$18),1,IF(DAY(AD11)=DAY($BA$19),1,IF(DAY(AD11)=DAY($BA$20),1,IF(DAY(AD11)=DAY($BA$21),1,IF(DAY(AD11)=DAY($BA$22),1,IF(DAY(AD11)=DAY($BA$23),1,IF(DAY(AD11)=DAY($BA$24),1,IF(DAY(AD11)=DAY($BA$25),1,IF(DAY(AD11)=DAY($BA$26),1,IF(DAY(AD11)=DAY($BA$27),1,IF(DAY(AD11)=DAY($BA$28),1,IF(DAY(AD11)=DAY($BA$29),1,IF(DAY(AD11)=DAY($BA$30),1,IF(DAY(AD11)=DAY($BA$31),1,IF(DAY(AD11)=DAY($BA$32),1,IF(DAY(AD11)=DAY($BA$33),1,IF(DAY(AD11)=DAY($BA$34),1,IF(DAY(AD11)=DAY($BA$35),1,IF(DAY(AD11)=DAY($BA$36),1,IF(DAY(AD11)=DAY($BA$37),1,IF(DAY(AD11)=DAY($BA$38),1,IF(DAY(AD11)=DAY($BA$39),1,IF(DAY(AD11)=DAY($BA$40),1,IF(DAY(AD11)=DAY($BA$41),1,IF(DAY(AD11)=DAY($BA$42),1,IF(DAY(AD11)=DAY($BA$43),1,IF(DAY(AD11)=DAY($BA$44),1,IF(DAY(AD11)=DAY($BA$45),1,IF(DAY(AD11)=DAY($BA$46),1,IF(DAY(AD11)=DAY($BA$47),1,IF(DAY(AD11)=DAY($BA$48),1,IF(DAY(AD11)=DAY($BA$49),1,IF(DAY(AD11)=DAY($BA$50),1,IF(DAY(AD11)=DAY($BA$51),1,IF(DAY(AD11)=DAY($BA$52),1,IF(DAY(AD11)=DAY($BA$53),1,IF(DAY(AD11)=DAY($BA$54),1,IF(DAY(AD11)=DAY($BA$55),1,IF(DAY(AD11)=DAY($BA$56),1,IF(DAY(AD11)=DAY($BA$57),1,IF(DAY(AD11)=DAY($BA$58),1,IF(DAY(AD11)=DAY($BA$59),1,IF(DAY(AD11)=DAY($BA$60),1,IF(DAY(AD11)=DAY($BA$61),1,IF(DAY(AD11)=DAY($BA$62),1,0)))))))))))))))))))))))))))))))))))))))))))))))))))</f>
        <v/>
      </c>
      <c r="AE129" s="271">
        <f>IF(AE11="","",IF(DAY(AE11)=DAY($BA$13),1,IF(DAY(AE11)=DAY($BA$14),1,IF(DAY(AE11)=DAY($BA$15),1,IF(DAY(AE11)=DAY($BA$16),1,IF(DAY(AE11)=DAY($BA$17),1,IF(DAY(AE11)=DAY($BA$18),1,IF(DAY(AE11)=DAY($BA$19),1,IF(DAY(AE11)=DAY($BA$20),1,IF(DAY(AE11)=DAY($BA$21),1,IF(DAY(AE11)=DAY($BA$22),1,IF(DAY(AE11)=DAY($BA$23),1,IF(DAY(AE11)=DAY($BA$24),1,IF(DAY(AE11)=DAY($BA$25),1,IF(DAY(AE11)=DAY($BA$26),1,IF(DAY(AE11)=DAY($BA$27),1,IF(DAY(AE11)=DAY($BA$28),1,IF(DAY(AE11)=DAY($BA$29),1,IF(DAY(AE11)=DAY($BA$30),1,IF(DAY(AE11)=DAY($BA$31),1,IF(DAY(AE11)=DAY($BA$32),1,IF(DAY(AE11)=DAY($BA$33),1,IF(DAY(AE11)=DAY($BA$34),1,IF(DAY(AE11)=DAY($BA$35),1,IF(DAY(AE11)=DAY($BA$36),1,IF(DAY(AE11)=DAY($BA$37),1,IF(DAY(AE11)=DAY($BA$38),1,IF(DAY(AE11)=DAY($BA$39),1,IF(DAY(AE11)=DAY($BA$40),1,IF(DAY(AE11)=DAY($BA$41),1,IF(DAY(AE11)=DAY($BA$42),1,IF(DAY(AE11)=DAY($BA$43),1,IF(DAY(AE11)=DAY($BA$44),1,IF(DAY(AE11)=DAY($BA$45),1,IF(DAY(AE11)=DAY($BA$46),1,IF(DAY(AE11)=DAY($BA$47),1,IF(DAY(AE11)=DAY($BA$48),1,IF(DAY(AE11)=DAY($BA$49),1,IF(DAY(AE11)=DAY($BA$50),1,IF(DAY(AE11)=DAY($BA$51),1,IF(DAY(AE11)=DAY($BA$52),1,IF(DAY(AE11)=DAY($BA$53),1,IF(DAY(AE11)=DAY($BA$54),1,IF(DAY(AE11)=DAY($BA$55),1,IF(DAY(AE11)=DAY($BA$56),1,IF(DAY(AE11)=DAY($BA$57),1,IF(DAY(AE11)=DAY($BA$58),1,IF(DAY(AE11)=DAY($BA$59),1,IF(DAY(AE11)=DAY($BA$60),1,IF(DAY(AE11)=DAY($BA$61),1,IF(DAY(AE11)=DAY($BA$62),1,0)))))))))))))))))))))))))))))))))))))))))))))))))))</f>
        <v/>
      </c>
      <c r="AF129" s="271">
        <f>IF(AF11="","",IF(DAY(AF11)=DAY($BA$13),1,IF(DAY(AF11)=DAY($BA$14),1,IF(DAY(AF11)=DAY($BA$15),1,IF(DAY(AF11)=DAY($BA$16),1,IF(DAY(AF11)=DAY($BA$17),1,IF(DAY(AF11)=DAY($BA$18),1,IF(DAY(AF11)=DAY($BA$19),1,IF(DAY(AF11)=DAY($BA$20),1,IF(DAY(AF11)=DAY($BA$21),1,IF(DAY(AF11)=DAY($BA$22),1,IF(DAY(AF11)=DAY($BA$23),1,IF(DAY(AF11)=DAY($BA$24),1,IF(DAY(AF11)=DAY($BA$25),1,IF(DAY(AF11)=DAY($BA$26),1,IF(DAY(AF11)=DAY($BA$27),1,IF(DAY(AF11)=DAY($BA$28),1,IF(DAY(AF11)=DAY($BA$29),1,IF(DAY(AF11)=DAY($BA$30),1,IF(DAY(AF11)=DAY($BA$31),1,IF(DAY(AF11)=DAY($BA$32),1,IF(DAY(AF11)=DAY($BA$33),1,IF(DAY(AF11)=DAY($BA$34),1,IF(DAY(AF11)=DAY($BA$35),1,IF(DAY(AF11)=DAY($BA$36),1,IF(DAY(AF11)=DAY($BA$37),1,IF(DAY(AF11)=DAY($BA$38),1,IF(DAY(AF11)=DAY($BA$39),1,IF(DAY(AF11)=DAY($BA$40),1,IF(DAY(AF11)=DAY($BA$41),1,IF(DAY(AF11)=DAY($BA$42),1,IF(DAY(AF11)=DAY($BA$43),1,IF(DAY(AF11)=DAY($BA$44),1,IF(DAY(AF11)=DAY($BA$45),1,IF(DAY(AF11)=DAY($BA$46),1,IF(DAY(AF11)=DAY($BA$47),1,IF(DAY(AF11)=DAY($BA$48),1,IF(DAY(AF11)=DAY($BA$49),1,IF(DAY(AF11)=DAY($BA$50),1,IF(DAY(AF11)=DAY($BA$51),1,IF(DAY(AF11)=DAY($BA$52),1,IF(DAY(AF11)=DAY($BA$53),1,IF(DAY(AF11)=DAY($BA$54),1,IF(DAY(AF11)=DAY($BA$55),1,IF(DAY(AF11)=DAY($BA$56),1,IF(DAY(AF11)=DAY($BA$57),1,IF(DAY(AF11)=DAY($BA$58),1,IF(DAY(AF11)=DAY($BA$59),1,IF(DAY(AF11)=DAY($BA$60),1,IF(DAY(AF11)=DAY($BA$61),1,IF(DAY(AF11)=DAY($BA$62),1,0)))))))))))))))))))))))))))))))))))))))))))))))))))</f>
        <v/>
      </c>
      <c r="AG129" s="272">
        <f>IF(AG11="","",IF(DAY(AG11)=DAY($BA$13),1,IF(DAY(AG11)=DAY($BA$14),1,IF(DAY(AG11)=DAY($BA$15),1,IF(DAY(AG11)=DAY($BA$16),1,IF(DAY(AG11)=DAY($BA$17),1,IF(DAY(AG11)=DAY($BA$18),1,IF(DAY(AG11)=DAY($BA$19),1,IF(DAY(AG11)=DAY($BA$20),1,IF(DAY(AG11)=DAY($BA$21),1,IF(DAY(AG11)=DAY($BA$22),1,IF(DAY(AG11)=DAY($BA$23),1,IF(DAY(AG11)=DAY($BA$24),1,IF(DAY(AG11)=DAY($BA$25),1,IF(DAY(AG11)=DAY($BA$26),1,IF(DAY(AG11)=DAY($BA$27),1,IF(DAY(AG11)=DAY($BA$28),1,IF(DAY(AG11)=DAY($BA$29),1,IF(DAY(AG11)=DAY($BA$30),1,IF(DAY(AG11)=DAY($BA$31),1,IF(DAY(AG11)=DAY($BA$32),1,IF(DAY(AG11)=DAY($BA$33),1,IF(DAY(AG11)=DAY($BA$34),1,IF(DAY(AG11)=DAY($BA$35),1,IF(DAY(AG11)=DAY($BA$36),1,IF(DAY(AG11)=DAY($BA$37),1,IF(DAY(AG11)=DAY($BA$38),1,IF(DAY(AG11)=DAY($BA$39),1,IF(DAY(AG11)=DAY($BA$40),1,IF(DAY(AG11)=DAY($BA$41),1,IF(DAY(AG11)=DAY($BA$42),1,IF(DAY(AG11)=DAY($BA$43),1,IF(DAY(AG11)=DAY($BA$44),1,IF(DAY(AG11)=DAY($BA$45),1,IF(DAY(AG11)=DAY($BA$46),1,IF(DAY(AG11)=DAY($BA$47),1,IF(DAY(AG11)=DAY($BA$48),1,IF(DAY(AG11)=DAY($BA$49),1,IF(DAY(AG11)=DAY($BA$50),1,IF(DAY(AG11)=DAY($BA$51),1,IF(DAY(AG11)=DAY($BA$52),1,IF(DAY(AG11)=DAY($BA$53),1,IF(DAY(AG11)=DAY($BA$54),1,IF(DAY(AG11)=DAY($BA$55),1,IF(DAY(AG11)=DAY($BA$56),1,IF(DAY(AG11)=DAY($BA$57),1,IF(DAY(AG11)=DAY($BA$58),1,IF(DAY(AG11)=DAY($BA$59),1,IF(DAY(AG11)=DAY($BA$60),1,IF(DAY(AG11)=DAY($BA$61),1,IF(DAY(AG11)=DAY($BA$62),1,0)))))))))))))))))))))))))))))))))))))))))))))))))))</f>
        <v/>
      </c>
      <c r="AH129" s="272">
        <f>IF(AH11="","",IF(DAY(AH11)=DAY($BA$13),1,IF(DAY(AH11)=DAY($BA$14),1,IF(DAY(AH11)=DAY($BA$15),1,IF(DAY(AH11)=DAY($BA$16),1,IF(DAY(AH11)=DAY($BA$17),1,IF(DAY(AH11)=DAY($BA$18),1,IF(DAY(AH11)=DAY($BA$19),1,IF(DAY(AH11)=DAY($BA$20),1,IF(DAY(AH11)=DAY($BA$21),1,IF(DAY(AH11)=DAY($BA$22),1,IF(DAY(AH11)=DAY($BA$23),1,IF(DAY(AH11)=DAY($BA$24),1,IF(DAY(AH11)=DAY($BA$25),1,IF(DAY(AH11)=DAY($BA$26),1,IF(DAY(AH11)=DAY($BA$27),1,IF(DAY(AH11)=DAY($BA$28),1,IF(DAY(AH11)=DAY($BA$29),1,IF(DAY(AH11)=DAY($BA$30),1,IF(DAY(AH11)=DAY($BA$31),1,IF(DAY(AH11)=DAY($BA$32),1,IF(DAY(AH11)=DAY($BA$33),1,IF(DAY(AH11)=DAY($BA$34),1,IF(DAY(AH11)=DAY($BA$35),1,IF(DAY(AH11)=DAY($BA$36),1,IF(DAY(AH11)=DAY($BA$37),1,IF(DAY(AH11)=DAY($BA$38),1,IF(DAY(AH11)=DAY($BA$39),1,IF(DAY(AH11)=DAY($BA$40),1,IF(DAY(AH11)=DAY($BA$41),1,IF(DAY(AH11)=DAY($BA$42),1,IF(DAY(AH11)=DAY($BA$43),1,IF(DAY(AH11)=DAY($BA$44),1,IF(DAY(AH11)=DAY($BA$45),1,IF(DAY(AH11)=DAY($BA$46),1,IF(DAY(AH11)=DAY($BA$47),1,IF(DAY(AH11)=DAY($BA$48),1,IF(DAY(AH11)=DAY($BA$49),1,IF(DAY(AH11)=DAY($BA$50),1,IF(DAY(AH11)=DAY($BA$51),1,IF(DAY(AH11)=DAY($BA$52),1,IF(DAY(AH11)=DAY($BA$53),1,IF(DAY(AH11)=DAY($BA$54),1,IF(DAY(AH11)=DAY($BA$55),1,IF(DAY(AH11)=DAY($BA$56),1,IF(DAY(AH11)=DAY($BA$57),1,IF(DAY(AH11)=DAY($BA$58),1,IF(DAY(AH11)=DAY($BA$59),1,IF(DAY(AH11)=DAY($BA$60),1,IF(DAY(AH11)=DAY($BA$61),1,IF(DAY(AH11)=DAY($BA$62),1,0)))))))))))))))))))))))))))))))))))))))))))))))))))</f>
        <v/>
      </c>
      <c r="AI129" s="272">
        <f>IF(AI11="","",IF(DAY(AI11)=DAY($BA$13),1,IF(DAY(AI11)=DAY($BA$14),1,IF(DAY(AI11)=DAY($BA$15),1,IF(DAY(AI11)=DAY($BA$16),1,IF(DAY(AI11)=DAY($BA$17),1,IF(DAY(AI11)=DAY($BA$18),1,IF(DAY(AI11)=DAY($BA$19),1,IF(DAY(AI11)=DAY($BA$20),1,IF(DAY(AI11)=DAY($BA$21),1,IF(DAY(AI11)=DAY($BA$22),1,IF(DAY(AI11)=DAY($BA$23),1,IF(DAY(AI11)=DAY($BA$24),1,IF(DAY(AI11)=DAY($BA$25),1,IF(DAY(AI11)=DAY($BA$26),1,IF(DAY(AI11)=DAY($BA$27),1,IF(DAY(AI11)=DAY($BA$28),1,IF(DAY(AI11)=DAY($BA$29),1,IF(DAY(AI11)=DAY($BA$30),1,IF(DAY(AI11)=DAY($BA$31),1,IF(DAY(AI11)=DAY($BA$32),1,IF(DAY(AI11)=DAY($BA$33),1,IF(DAY(AI11)=DAY($BA$34),1,IF(DAY(AI11)=DAY($BA$35),1,IF(DAY(AI11)=DAY($BA$36),1,IF(DAY(AI11)=DAY($BA$37),1,IF(DAY(AI11)=DAY($BA$38),1,IF(DAY(AI11)=DAY($BA$39),1,IF(DAY(AI11)=DAY($BA$40),1,IF(DAY(AI11)=DAY($BA$41),1,IF(DAY(AI11)=DAY($BA$42),1,IF(DAY(AI11)=DAY($BA$43),1,IF(DAY(AI11)=DAY($BA$44),1,IF(DAY(AI11)=DAY($BA$45),1,IF(DAY(AI11)=DAY($BA$46),1,IF(DAY(AI11)=DAY($BA$47),1,IF(DAY(AI11)=DAY($BA$48),1,IF(DAY(AI11)=DAY($BA$49),1,IF(DAY(AI11)=DAY($BA$50),1,IF(DAY(AI11)=DAY($BA$51),1,IF(DAY(AI11)=DAY($BA$52),1,IF(DAY(AI11)=DAY($BA$53),1,IF(DAY(AI11)=DAY($BA$54),1,IF(DAY(AI11)=DAY($BA$55),1,IF(DAY(AI11)=DAY($BA$56),1,IF(DAY(AI11)=DAY($BA$57),1,IF(DAY(AI11)=DAY($BA$58),1,IF(DAY(AI11)=DAY($BA$59),1,IF(DAY(AI11)=DAY($BA$60),1,IF(DAY(AI11)=DAY($BA$61),1,IF(DAY(AI11)=DAY($BA$62),1,0)))))))))))))))))))))))))))))))))))))))))))))))))))</f>
        <v/>
      </c>
      <c r="AJ129" s="272">
        <f>IF(AJ11="","",IF(DAY(AJ11)=DAY($BA$13),1,IF(DAY(AJ11)=DAY($BA$14),1,IF(DAY(AJ11)=DAY($BA$15),1,IF(DAY(AJ11)=DAY($BA$16),1,IF(DAY(AJ11)=DAY($BA$17),1,IF(DAY(AJ11)=DAY($BA$18),1,IF(DAY(AJ11)=DAY($BA$19),1,IF(DAY(AJ11)=DAY($BA$20),1,IF(DAY(AJ11)=DAY($BA$21),1,IF(DAY(AJ11)=DAY($BA$22),1,IF(DAY(AJ11)=DAY($BA$23),1,IF(DAY(AJ11)=DAY($BA$24),1,IF(DAY(AJ11)=DAY($BA$25),1,IF(DAY(AJ11)=DAY($BA$26),1,IF(DAY(AJ11)=DAY($BA$27),1,IF(DAY(AJ11)=DAY($BA$28),1,IF(DAY(AJ11)=DAY($BA$29),1,IF(DAY(AJ11)=DAY($BA$30),1,IF(DAY(AJ11)=DAY($BA$31),1,IF(DAY(AJ11)=DAY($BA$32),1,IF(DAY(AJ11)=DAY($BA$33),1,IF(DAY(AJ11)=DAY($BA$34),1,IF(DAY(AJ11)=DAY($BA$35),1,IF(DAY(AJ11)=DAY($BA$36),1,IF(DAY(AJ11)=DAY($BA$37),1,IF(DAY(AJ11)=DAY($BA$38),1,IF(DAY(AJ11)=DAY($BA$39),1,IF(DAY(AJ11)=DAY($BA$40),1,IF(DAY(AJ11)=DAY($BA$41),1,IF(DAY(AJ11)=DAY($BA$42),1,IF(DAY(AJ11)=DAY($BA$43),1,IF(DAY(AJ11)=DAY($BA$44),1,IF(DAY(AJ11)=DAY($BA$45),1,IF(DAY(AJ11)=DAY($BA$46),1,IF(DAY(AJ11)=DAY($BA$47),1,IF(DAY(AJ11)=DAY($BA$48),1,IF(DAY(AJ11)=DAY($BA$49),1,IF(DAY(AJ11)=DAY($BA$50),1,IF(DAY(AJ11)=DAY($BA$51),1,IF(DAY(AJ11)=DAY($BA$52),1,IF(DAY(AJ11)=DAY($BA$53),1,IF(DAY(AJ11)=DAY($BA$54),1,IF(DAY(AJ11)=DAY($BA$55),1,IF(DAY(AJ11)=DAY($BA$56),1,IF(DAY(AJ11)=DAY($BA$57),1,IF(DAY(AJ11)=DAY($BA$58),1,IF(DAY(AJ11)=DAY($BA$59),1,IF(DAY(AJ11)=DAY($BA$60),1,IF(DAY(AJ11)=DAY($BA$61),1,IF(DAY(AJ11)=DAY($BA$62),1,0)))))))))))))))))))))))))))))))))))))))))))))))))))</f>
        <v/>
      </c>
      <c r="AK129" s="272">
        <f>IF(AK11="","",IF(DAY(AK11)=DAY($BA$13),1,IF(DAY(AK11)=DAY($BA$14),1,IF(DAY(AK11)=DAY($BA$15),1,IF(DAY(AK11)=DAY($BA$16),1,IF(DAY(AK11)=DAY($BA$17),1,IF(DAY(AK11)=DAY($BA$18),1,IF(DAY(AK11)=DAY($BA$19),1,IF(DAY(AK11)=DAY($BA$20),1,IF(DAY(AK11)=DAY($BA$21),1,IF(DAY(AK11)=DAY($BA$22),1,IF(DAY(AK11)=DAY($BA$23),1,IF(DAY(AK11)=DAY($BA$24),1,IF(DAY(AK11)=DAY($BA$25),1,IF(DAY(AK11)=DAY($BA$26),1,IF(DAY(AK11)=DAY($BA$27),1,IF(DAY(AK11)=DAY($BA$28),1,IF(DAY(AK11)=DAY($BA$29),1,IF(DAY(AK11)=DAY($BA$30),1,IF(DAY(AK11)=DAY($BA$31),1,IF(DAY(AK11)=DAY($BA$32),1,IF(DAY(AK11)=DAY($BA$33),1,IF(DAY(AK11)=DAY($BA$34),1,IF(DAY(AK11)=DAY($BA$35),1,IF(DAY(AK11)=DAY($BA$36),1,IF(DAY(AK11)=DAY($BA$37),1,IF(DAY(AK11)=DAY($BA$38),1,IF(DAY(AK11)=DAY($BA$39),1,IF(DAY(AK11)=DAY($BA$40),1,IF(DAY(AK11)=DAY($BA$41),1,IF(DAY(AK11)=DAY($BA$42),1,IF(DAY(AK11)=DAY($BA$43),1,IF(DAY(AK11)=DAY($BA$44),1,IF(DAY(AK11)=DAY($BA$45),1,IF(DAY(AK11)=DAY($BA$46),1,IF(DAY(AK11)=DAY($BA$47),1,IF(DAY(AK11)=DAY($BA$48),1,IF(DAY(AK11)=DAY($BA$49),1,IF(DAY(AK11)=DAY($BA$50),1,IF(DAY(AK11)=DAY($BA$51),1,IF(DAY(AK11)=DAY($BA$52),1,IF(DAY(AK11)=DAY($BA$53),1,IF(DAY(AK11)=DAY($BA$54),1,IF(DAY(AK11)=DAY($BA$55),1,IF(DAY(AK11)=DAY($BA$56),1,IF(DAY(AK11)=DAY($BA$57),1,IF(DAY(AK11)=DAY($BA$58),1,IF(DAY(AK11)=DAY($BA$59),1,IF(DAY(AK11)=DAY($BA$60),1,IF(DAY(AK11)=DAY($BA$61),1,IF(DAY(AK11)=DAY($BA$62),1,0)))))))))))))))))))))))))))))))))))))))))))))))))))</f>
        <v/>
      </c>
      <c r="AL129" s="271">
        <f>IF(AL11="","",IF(DAY(AL11)=DAY($BA$13),1,IF(DAY(AL11)=DAY($BA$14),1,IF(DAY(AL11)=DAY($BA$15),1,IF(DAY(AL11)=DAY($BA$16),1,IF(DAY(AL11)=DAY($BA$17),1,IF(DAY(AL11)=DAY($BA$18),1,IF(DAY(AL11)=DAY($BA$19),1,IF(DAY(AL11)=DAY($BA$20),1,IF(DAY(AL11)=DAY($BA$21),1,IF(DAY(AL11)=DAY($BA$22),1,IF(DAY(AL11)=DAY($BA$23),1,IF(DAY(AL11)=DAY($BA$24),1,IF(DAY(AL11)=DAY($BA$25),1,IF(DAY(AL11)=DAY($BA$26),1,IF(DAY(AL11)=DAY($BA$27),1,IF(DAY(AL11)=DAY($BA$28),1,IF(DAY(AL11)=DAY($BA$29),1,IF(DAY(AL11)=DAY($BA$30),1,IF(DAY(AL11)=DAY($BA$31),1,IF(DAY(AL11)=DAY($BA$32),1,IF(DAY(AL11)=DAY($BA$33),1,IF(DAY(AL11)=DAY($BA$34),1,IF(DAY(AL11)=DAY($BA$35),1,IF(DAY(AL11)=DAY($BA$36),1,IF(DAY(AL11)=DAY($BA$37),1,IF(DAY(AL11)=DAY($BA$38),1,IF(DAY(AL11)=DAY($BA$39),1,IF(DAY(AL11)=DAY($BA$40),1,IF(DAY(AL11)=DAY($BA$41),1,IF(DAY(AL11)=DAY($BA$42),1,IF(DAY(AL11)=DAY($BA$43),1,IF(DAY(AL11)=DAY($BA$44),1,IF(DAY(AL11)=DAY($BA$45),1,IF(DAY(AL11)=DAY($BA$46),1,IF(DAY(AL11)=DAY($BA$47),1,IF(DAY(AL11)=DAY($BA$48),1,IF(DAY(AL11)=DAY($BA$49),1,IF(DAY(AL11)=DAY($BA$50),1,IF(DAY(AL11)=DAY($BA$51),1,IF(DAY(AL11)=DAY($BA$52),1,IF(DAY(AL11)=DAY($BA$53),1,IF(DAY(AL11)=DAY($BA$54),1,IF(DAY(AL11)=DAY($BA$55),1,IF(DAY(AL11)=DAY($BA$56),1,IF(DAY(AL11)=DAY($BA$57),1,IF(DAY(AL11)=DAY($BA$58),1,IF(DAY(AL11)=DAY($BA$59),1,IF(DAY(AL11)=DAY($BA$60),1,IF(DAY(AL11)=DAY($BA$61),1,IF(DAY(AL11)=DAY($BA$62),1,0)))))))))))))))))))))))))))))))))))))))))))))))))))</f>
        <v/>
      </c>
      <c r="AM129" s="271">
        <f>IF(AM11="","",IF(DAY(AM11)=DAY($BA$13),1,IF(DAY(AM11)=DAY($BA$14),1,IF(DAY(AM11)=DAY($BA$15),1,IF(DAY(AM11)=DAY($BA$16),1,IF(DAY(AM11)=DAY($BA$17),1,IF(DAY(AM11)=DAY($BA$18),1,IF(DAY(AM11)=DAY($BA$19),1,IF(DAY(AM11)=DAY($BA$20),1,IF(DAY(AM11)=DAY($BA$21),1,IF(DAY(AM11)=DAY($BA$22),1,IF(DAY(AM11)=DAY($BA$23),1,IF(DAY(AM11)=DAY($BA$24),1,IF(DAY(AM11)=DAY($BA$25),1,IF(DAY(AM11)=DAY($BA$26),1,IF(DAY(AM11)=DAY($BA$27),1,IF(DAY(AM11)=DAY($BA$28),1,IF(DAY(AM11)=DAY($BA$29),1,IF(DAY(AM11)=DAY($BA$30),1,IF(DAY(AM11)=DAY($BA$31),1,IF(DAY(AM11)=DAY($BA$32),1,IF(DAY(AM11)=DAY($BA$33),1,IF(DAY(AM11)=DAY($BA$34),1,IF(DAY(AM11)=DAY($BA$35),1,IF(DAY(AM11)=DAY($BA$36),1,IF(DAY(AM11)=DAY($BA$37),1,IF(DAY(AM11)=DAY($BA$38),1,IF(DAY(AM11)=DAY($BA$39),1,IF(DAY(AM11)=DAY($BA$40),1,IF(DAY(AM11)=DAY($BA$41),1,IF(DAY(AM11)=DAY($BA$42),1,IF(DAY(AM11)=DAY($BA$43),1,IF(DAY(AM11)=DAY($BA$44),1,IF(DAY(AM11)=DAY($BA$45),1,IF(DAY(AM11)=DAY($BA$46),1,IF(DAY(AM11)=DAY($BA$47),1,IF(DAY(AM11)=DAY($BA$48),1,IF(DAY(AM11)=DAY($BA$49),1,IF(DAY(AM11)=DAY($BA$50),1,IF(DAY(AM11)=DAY($BA$51),1,IF(DAY(AM11)=DAY($BA$52),1,IF(DAY(AM11)=DAY($BA$53),1,IF(DAY(AM11)=DAY($BA$54),1,IF(DAY(AM11)=DAY($BA$55),1,IF(DAY(AM11)=DAY($BA$56),1,IF(DAY(AM11)=DAY($BA$57),1,IF(DAY(AM11)=DAY($BA$58),1,IF(DAY(AM11)=DAY($BA$59),1,IF(DAY(AM11)=DAY($BA$60),1,IF(DAY(AM11)=DAY($BA$61),1,IF(DAY(AM11)=DAY($BA$62),1,0)))))))))))))))))))))))))))))))))))))))))))))))))))</f>
        <v/>
      </c>
      <c r="AN129" s="272">
        <f>IF(AN11="","",IF(DAY(AN11)=DAY($BA$13),1,IF(DAY(AN11)=DAY($BA$14),1,IF(DAY(AN11)=DAY($BA$15),1,IF(DAY(AN11)=DAY($BA$16),1,IF(DAY(AN11)=DAY($BA$17),1,IF(DAY(AN11)=DAY($BA$18),1,IF(DAY(AN11)=DAY($BA$19),1,IF(DAY(AN11)=DAY($BA$20),1,IF(DAY(AN11)=DAY($BA$21),1,IF(DAY(AN11)=DAY($BA$22),1,IF(DAY(AN11)=DAY($BA$23),1,IF(DAY(AN11)=DAY($BA$24),1,IF(DAY(AN11)=DAY($BA$25),1,IF(DAY(AN11)=DAY($BA$26),1,IF(DAY(AN11)=DAY($BA$27),1,IF(DAY(AN11)=DAY($BA$28),1,IF(DAY(AN11)=DAY($BA$29),1,IF(DAY(AN11)=DAY($BA$30),1,IF(DAY(AN11)=DAY($BA$31),1,IF(DAY(AN11)=DAY($BA$32),1,IF(DAY(AN11)=DAY($BA$33),1,IF(DAY(AN11)=DAY($BA$34),1,IF(DAY(AN11)=DAY($BA$35),1,IF(DAY(AN11)=DAY($BA$36),1,IF(DAY(AN11)=DAY($BA$37),1,IF(DAY(AN11)=DAY($BA$38),1,IF(DAY(AN11)=DAY($BA$39),1,IF(DAY(AN11)=DAY($BA$40),1,IF(DAY(AN11)=DAY($BA$41),1,IF(DAY(AN11)=DAY($BA$42),1,IF(DAY(AN11)=DAY($BA$43),1,IF(DAY(AN11)=DAY($BA$44),1,IF(DAY(AN11)=DAY($BA$45),1,IF(DAY(AN11)=DAY($BA$46),1,IF(DAY(AN11)=DAY($BA$47),1,IF(DAY(AN11)=DAY($BA$48),1,IF(DAY(AN11)=DAY($BA$49),1,IF(DAY(AN11)=DAY($BA$50),1,IF(DAY(AN11)=DAY($BA$51),1,IF(DAY(AN11)=DAY($BA$52),1,IF(DAY(AN11)=DAY($BA$53),1,IF(DAY(AN11)=DAY($BA$54),1,IF(DAY(AN11)=DAY($BA$55),1,IF(DAY(AN11)=DAY($BA$56),1,IF(DAY(AN11)=DAY($BA$57),1,IF(DAY(AN11)=DAY($BA$58),1,IF(DAY(AN11)=DAY($BA$59),1,IF(DAY(AN11)=DAY($BA$60),1,IF(DAY(AN11)=DAY($BA$61),1,IF(DAY(AN11)=DAY($BA$62),1,0)))))))))))))))))))))))))))))))))))))))))))))))))))</f>
        <v/>
      </c>
      <c r="AO129" s="274">
        <f>SUM(E129:J129,L129:Q129,S129:X129,Z129:AE129,AG129:AL129)</f>
        <v/>
      </c>
    </row>
    <row r="130" hidden="1" s="335">
      <c r="B130" s="274" t="inlineStr">
        <is>
          <t>BLANK DAYS</t>
        </is>
      </c>
      <c r="D130" s="271">
        <f>IF(D11="",1,0)</f>
        <v/>
      </c>
      <c r="E130" s="523">
        <f>IF(E11="",1,0)</f>
        <v/>
      </c>
      <c r="F130" s="523">
        <f>IF(F11="",1,0)</f>
        <v/>
      </c>
      <c r="G130" s="523">
        <f>IF(G11="",1,0)</f>
        <v/>
      </c>
      <c r="H130" s="523">
        <f>IF(H11="",1,0)</f>
        <v/>
      </c>
      <c r="I130" s="523">
        <f>IF(I11="",1,0)</f>
        <v/>
      </c>
      <c r="J130" s="271">
        <f>IF(J11="",1,0)</f>
        <v/>
      </c>
      <c r="K130" s="271">
        <f>IF(K11="",1,0)</f>
        <v/>
      </c>
      <c r="L130" s="523">
        <f>IF(L11="",1,0)</f>
        <v/>
      </c>
      <c r="M130" s="523">
        <f>IF(M11="",1,0)</f>
        <v/>
      </c>
      <c r="N130" s="523">
        <f>IF(N11="",1,0)</f>
        <v/>
      </c>
      <c r="O130" s="523">
        <f>IF(O11="",1,0)</f>
        <v/>
      </c>
      <c r="P130" s="523">
        <f>IF(P11="",1,0)</f>
        <v/>
      </c>
      <c r="Q130" s="271">
        <f>IF(Q11="",1,0)</f>
        <v/>
      </c>
      <c r="R130" s="271">
        <f>IF(R11="",1,0)</f>
        <v/>
      </c>
      <c r="S130" s="523">
        <f>IF(S11="",1,0)</f>
        <v/>
      </c>
      <c r="T130" s="523">
        <f>IF(T11="",1,0)</f>
        <v/>
      </c>
      <c r="U130" s="523">
        <f>IF(U11="",1,0)</f>
        <v/>
      </c>
      <c r="V130" s="523">
        <f>IF(V11="",1,0)</f>
        <v/>
      </c>
      <c r="W130" s="523">
        <f>IF(W11="",1,0)</f>
        <v/>
      </c>
      <c r="X130" s="271">
        <f>IF(X11="",1,0)</f>
        <v/>
      </c>
      <c r="Y130" s="271">
        <f>IF(Y11="",1,0)</f>
        <v/>
      </c>
      <c r="Z130" s="523">
        <f>IF(Z11="",1,0)</f>
        <v/>
      </c>
      <c r="AA130" s="523">
        <f>IF(AA11="",1,0)</f>
        <v/>
      </c>
      <c r="AB130" s="523">
        <f>IF(AB11="",1,0)</f>
        <v/>
      </c>
      <c r="AC130" s="523">
        <f>IF(AC11="",1,0)</f>
        <v/>
      </c>
      <c r="AD130" s="523">
        <f>IF(AD11="",1,0)</f>
        <v/>
      </c>
      <c r="AE130" s="271">
        <f>IF(AE11="",1,0)</f>
        <v/>
      </c>
      <c r="AF130" s="271">
        <f>IF(AF11="",1,0)</f>
        <v/>
      </c>
      <c r="AG130" s="523">
        <f>IF(AG11="",1,0)</f>
        <v/>
      </c>
      <c r="AH130" s="523">
        <f>IF(AH11="",1,0)</f>
        <v/>
      </c>
      <c r="AI130" s="523">
        <f>IF(AI11="",1,0)</f>
        <v/>
      </c>
      <c r="AJ130" s="523">
        <f>IF(AJ11="",1,0)</f>
        <v/>
      </c>
      <c r="AK130" s="523">
        <f>IF(AK11="",1,0)</f>
        <v/>
      </c>
      <c r="AL130" s="271">
        <f>IF(AL11="",1,0)</f>
        <v/>
      </c>
      <c r="AM130" s="271">
        <f>IF(AM11="",1,0)</f>
        <v/>
      </c>
      <c r="AN130" s="523">
        <f>IF(AN11="",1,0)</f>
        <v/>
      </c>
    </row>
    <row r="131" hidden="1" s="335">
      <c r="D131" s="271">
        <f>SUM(D128:D130)</f>
        <v/>
      </c>
      <c r="E131" s="523">
        <f>SUM(E128:E130)</f>
        <v/>
      </c>
      <c r="F131" s="523">
        <f>SUM(F128:F130)</f>
        <v/>
      </c>
      <c r="G131" s="523">
        <f>SUM(G128:G130)</f>
        <v/>
      </c>
      <c r="H131" s="523">
        <f>SUM(H128:H130)</f>
        <v/>
      </c>
      <c r="I131" s="523">
        <f>SUM(I128:I130)</f>
        <v/>
      </c>
      <c r="J131" s="271">
        <f>SUM(J128:J130)</f>
        <v/>
      </c>
      <c r="K131" s="271">
        <f>SUM(K128:K130)</f>
        <v/>
      </c>
      <c r="L131" s="523">
        <f>SUM(L128:L130)</f>
        <v/>
      </c>
      <c r="M131" s="523">
        <f>SUM(M128:M130)</f>
        <v/>
      </c>
      <c r="N131" s="523">
        <f>SUM(N128:N130)</f>
        <v/>
      </c>
      <c r="O131" s="523">
        <f>SUM(O128:O130)</f>
        <v/>
      </c>
      <c r="P131" s="523">
        <f>SUM(P128:P130)</f>
        <v/>
      </c>
      <c r="Q131" s="271">
        <f>SUM(Q128:Q130)</f>
        <v/>
      </c>
      <c r="R131" s="271">
        <f>SUM(R128:R130)</f>
        <v/>
      </c>
      <c r="S131" s="523">
        <f>SUM(S128:S130)</f>
        <v/>
      </c>
      <c r="T131" s="523">
        <f>SUM(T128:T130)</f>
        <v/>
      </c>
      <c r="U131" s="523">
        <f>SUM(U128:U130)</f>
        <v/>
      </c>
      <c r="V131" s="523">
        <f>SUM(V128:V130)</f>
        <v/>
      </c>
      <c r="W131" s="523">
        <f>SUM(W128:W130)</f>
        <v/>
      </c>
      <c r="X131" s="271">
        <f>SUM(X128:X130)</f>
        <v/>
      </c>
      <c r="Y131" s="271">
        <f>SUM(Y128:Y130)</f>
        <v/>
      </c>
      <c r="Z131" s="523">
        <f>SUM(Z128:Z130)</f>
        <v/>
      </c>
      <c r="AA131" s="523">
        <f>SUM(AA128:AA130)</f>
        <v/>
      </c>
      <c r="AB131" s="523">
        <f>SUM(AB128:AB130)</f>
        <v/>
      </c>
      <c r="AC131" s="523">
        <f>SUM(AC128:AC130)</f>
        <v/>
      </c>
      <c r="AD131" s="523">
        <f>SUM(AD128:AD130)</f>
        <v/>
      </c>
      <c r="AE131" s="271">
        <f>SUM(AE128:AE130)</f>
        <v/>
      </c>
      <c r="AF131" s="271">
        <f>SUM(AF128:AF130)</f>
        <v/>
      </c>
      <c r="AG131" s="523">
        <f>SUM(AG128:AG130)</f>
        <v/>
      </c>
      <c r="AH131" s="523">
        <f>SUM(AH128:AH130)</f>
        <v/>
      </c>
      <c r="AI131" s="523">
        <f>SUM(AI128:AI130)</f>
        <v/>
      </c>
      <c r="AJ131" s="523">
        <f>SUM(AJ128:AJ130)</f>
        <v/>
      </c>
      <c r="AK131" s="523">
        <f>SUM(AK128:AK130)</f>
        <v/>
      </c>
      <c r="AL131" s="271">
        <f>SUM(AL128:AL130)</f>
        <v/>
      </c>
      <c r="AM131" s="271">
        <f>SUM(AM128:AM130)</f>
        <v/>
      </c>
      <c r="AN131" s="523">
        <f>SUM(AN128:AN130)</f>
        <v/>
      </c>
      <c r="AO131" s="274">
        <f>COUNTIF(E131:J131,0)+COUNTIF(L131:Q131,0)+COUNTIF(S131:X131,0)+COUNTIF(Z131:AE131,0)+COUNTIF(AG131:AL131,0)+COUNTIF(AN131,0)</f>
        <v/>
      </c>
    </row>
    <row r="132" hidden="1" s="335"/>
    <row r="133" hidden="1" s="335">
      <c r="D133" s="523" t="n"/>
      <c r="E133" s="523" t="n"/>
      <c r="F133" s="523" t="n"/>
      <c r="G133" s="523" t="n"/>
      <c r="H133" s="523" t="n"/>
      <c r="I133" s="523" t="n"/>
      <c r="J133" s="523" t="n"/>
      <c r="K133" s="523" t="n"/>
      <c r="L133" s="523" t="n"/>
      <c r="M133" s="523" t="n"/>
      <c r="N133" s="523" t="n"/>
      <c r="O133" s="523" t="n"/>
      <c r="P133" s="523" t="n"/>
      <c r="Q133" s="523" t="n"/>
      <c r="R133" s="523" t="n"/>
      <c r="S133" s="523" t="n"/>
      <c r="T133" s="523" t="n"/>
      <c r="U133" s="523" t="n"/>
      <c r="V133" s="523" t="n"/>
      <c r="W133" s="523" t="n"/>
      <c r="X133" s="523" t="n"/>
      <c r="Y133" s="523" t="n"/>
      <c r="Z133" s="523" t="n"/>
      <c r="AA133" s="523" t="n"/>
      <c r="AB133" s="523" t="n"/>
      <c r="AC133" s="523" t="n"/>
      <c r="AD133" s="523" t="n"/>
      <c r="AE133" s="523" t="n"/>
      <c r="AF133" s="523" t="n"/>
      <c r="AG133" s="523" t="n"/>
      <c r="AH133" s="523" t="n"/>
      <c r="AI133" s="523" t="n"/>
      <c r="AJ133" s="523" t="n"/>
      <c r="AK133" s="523" t="n"/>
      <c r="AL133" s="523" t="n"/>
      <c r="AM133" s="523" t="n"/>
      <c r="AN133" s="523" t="n"/>
    </row>
    <row r="134" hidden="1" s="335">
      <c r="C134" s="274" t="inlineStr">
        <is>
          <t>BOYS</t>
        </is>
      </c>
      <c r="D134" s="523" t="n"/>
      <c r="E134" s="523" t="n"/>
      <c r="F134" s="523" t="n"/>
      <c r="G134" s="523" t="n"/>
      <c r="H134" s="523" t="n"/>
      <c r="I134" s="523" t="n"/>
      <c r="J134" s="523" t="n"/>
      <c r="K134" s="523" t="n"/>
      <c r="L134" s="523" t="n"/>
      <c r="M134" s="523" t="n"/>
      <c r="N134" s="523" t="n"/>
      <c r="O134" s="523" t="n"/>
      <c r="P134" s="523" t="n"/>
      <c r="Q134" s="523" t="n"/>
      <c r="R134" s="523" t="n"/>
      <c r="S134" s="523" t="n"/>
      <c r="T134" s="523" t="n"/>
      <c r="U134" s="523" t="n"/>
      <c r="V134" s="523" t="n"/>
      <c r="W134" s="523" t="n"/>
      <c r="X134" s="523" t="n"/>
      <c r="Y134" s="523" t="n"/>
      <c r="Z134" s="523" t="n"/>
      <c r="AA134" s="523" t="n"/>
      <c r="AB134" s="523" t="n"/>
      <c r="AC134" s="523" t="n"/>
      <c r="AD134" s="523" t="n"/>
      <c r="AE134" s="523" t="n"/>
      <c r="AF134" s="523" t="n"/>
      <c r="AG134" s="523" t="n"/>
      <c r="AH134" s="523" t="n"/>
      <c r="AI134" s="523" t="n"/>
      <c r="AJ134" s="523" t="n"/>
      <c r="AK134" s="523" t="n"/>
      <c r="AL134" s="523" t="n"/>
      <c r="AM134" s="523" t="n"/>
      <c r="AN134" s="523" t="n"/>
      <c r="AO134" s="274" t="inlineStr">
        <is>
          <t>absent</t>
        </is>
      </c>
      <c r="BM134" s="274" t="inlineStr">
        <is>
          <t>5'S</t>
        </is>
      </c>
    </row>
    <row r="135" hidden="1" s="335">
      <c r="C135" s="274">
        <f>A13</f>
        <v/>
      </c>
      <c r="D135" s="523">
        <f>IF(C135="","",IF($D$131=0,COUNTIF(D13,"x"),""))</f>
        <v/>
      </c>
      <c r="E135" s="523">
        <f>IF(C135="","",IF($E$131=0,COUNTIF(E13,"x"),""))</f>
        <v/>
      </c>
      <c r="F135" s="523">
        <f>IF(C135="","",IF($F$131=0,COUNTIF(F13,"x"),""))</f>
        <v/>
      </c>
      <c r="G135" s="523">
        <f>IF(C135="","",IF($G$131=0,COUNTIF(G13,"x"),""))</f>
        <v/>
      </c>
      <c r="H135" s="523">
        <f>IF(C135="","",IF($H$131=0,COUNTIF(H13,"x"),""))</f>
        <v/>
      </c>
      <c r="I135" s="523">
        <f>IF(C135="","",IF($I$131=0,COUNTIF(I13,"x"),""))</f>
        <v/>
      </c>
      <c r="J135" s="523">
        <f>IF(C135="","",IF($J$131=0,COUNTIF(J13,"x"),""))</f>
        <v/>
      </c>
      <c r="K135" s="523">
        <f>IF(C135="","",IF($K$131=0,COUNTIF(K13,"x"),""))</f>
        <v/>
      </c>
      <c r="L135" s="523">
        <f>IF(C135="","",IF($L$131=0,COUNTIF(L13,"x"),""))</f>
        <v/>
      </c>
      <c r="M135" s="523">
        <f>IF(C135="","",IF($M$131=0,COUNTIF(M13,"x"),""))</f>
        <v/>
      </c>
      <c r="N135" s="523">
        <f>IF(C135="","",IF($N$131=0,COUNTIF(N13,"x"),""))</f>
        <v/>
      </c>
      <c r="O135" s="523">
        <f>IF(C135="","",IF($O$131=0,COUNTIF(O13,"x"),""))</f>
        <v/>
      </c>
      <c r="P135" s="523">
        <f>IF(C135="","",IF($P$131=0,COUNTIF(P13,"x"),""))</f>
        <v/>
      </c>
      <c r="Q135" s="523">
        <f>IF(C135="","",IF($Q$131=0,COUNTIF(Q13,"x"),""))</f>
        <v/>
      </c>
      <c r="R135" s="523">
        <f>IF(C135="","",IF($R$131=0,COUNTIF(R13,"x"),""))</f>
        <v/>
      </c>
      <c r="S135" s="523">
        <f>IF(C135="","",IF($S$131=0,COUNTIF(S13,"x"),""))</f>
        <v/>
      </c>
      <c r="T135" s="523">
        <f>IF(C135="","",IF($T$131=0,COUNTIF(T13,"x"),""))</f>
        <v/>
      </c>
      <c r="U135" s="523">
        <f>IF(C135="","",IF($U$131=0,COUNTIF(U13,"x"),""))</f>
        <v/>
      </c>
      <c r="V135" s="523">
        <f>IF(C135="","",IF($V$131=0,COUNTIF(V13,"x"),""))</f>
        <v/>
      </c>
      <c r="W135" s="523">
        <f>IF(C135="","",IF($W$131=0,COUNTIF(W13,"x"),""))</f>
        <v/>
      </c>
      <c r="X135" s="523">
        <f>IF(C135="","",IF($X$131=0,COUNTIF(X54,"x"),""))</f>
        <v/>
      </c>
      <c r="Y135" s="523">
        <f>IF(C135="","",IF($Y$131=0,COUNTIF(Y13,"x"),""))</f>
        <v/>
      </c>
      <c r="Z135" s="523">
        <f>IF(C135="","",IF($Z$131=0,COUNTIF(Z13,"x"),""))</f>
        <v/>
      </c>
      <c r="AA135" s="523">
        <f>IF(C135="","",IF($AA$131=0,COUNTIF(AA13,"x"),""))</f>
        <v/>
      </c>
      <c r="AB135" s="523">
        <f>IF(C135="","",IF($AB$131=0,COUNTIF(AB13,"x"),""))</f>
        <v/>
      </c>
      <c r="AC135" s="523">
        <f>IF(C135="","",IF($AC$131=0,COUNTIF(AC13,"x"),""))</f>
        <v/>
      </c>
      <c r="AD135" s="523">
        <f>IF(C135="","",IF($AD$131=0,COUNTIF(AD13,"x"),""))</f>
        <v/>
      </c>
      <c r="AE135" s="523">
        <f>IF(C135="","",IF($AE$131=0,COUNTIF(AE13,"x"),""))</f>
        <v/>
      </c>
      <c r="AF135" s="523">
        <f>IF(C135="","",IF($AF$131=0,COUNTIF(AF13,"x"),""))</f>
        <v/>
      </c>
      <c r="AG135" s="523">
        <f>IF(C135="","",IF($AG$131=0,COUNTIF(AG13,"x"),""))</f>
        <v/>
      </c>
      <c r="AH135" s="523">
        <f>IF(C135="","",IF($AH$131=0,COUNTIF(AH13,"x"),""))</f>
        <v/>
      </c>
      <c r="AI135" s="523">
        <f>IF(C135="","",IF($AI$131=0,COUNTIF(AI13,"x"),""))</f>
        <v/>
      </c>
      <c r="AJ135" s="523">
        <f>IF(C135="","",IF($AJ$131=0,COUNTIF(AJ13,"x"),""))</f>
        <v/>
      </c>
      <c r="AK135" s="523">
        <f>IF(C135="","",IF($AK$131=0,COUNTIF(AK13,"x"),""))</f>
        <v/>
      </c>
      <c r="AL135" s="523">
        <f>IF(C135="","",IF($AL$131=0,COUNTIF(AL13,"x"),""))</f>
        <v/>
      </c>
      <c r="AM135" s="523">
        <f>IF(C135="","",IF($AM$131=0,COUNTIF(AM13,"x"),""))</f>
        <v/>
      </c>
      <c r="AN135" s="523">
        <f>IF(C135="","",IF($AN$131=0,COUNTIF(AN13,"x"),""))</f>
        <v/>
      </c>
      <c r="AO135" s="523">
        <f>IF(C135="","",SUM(D135:AN135))</f>
        <v/>
      </c>
      <c r="AQ135" s="274">
        <f>SUM(E135:I135)</f>
        <v/>
      </c>
      <c r="AR135" s="274">
        <f>SUM(F135:I135,L135)</f>
        <v/>
      </c>
      <c r="AS135" s="274">
        <f>SUM(G135:I135,L135:M135)</f>
        <v/>
      </c>
      <c r="AT135" s="274">
        <f>SUM(H135:I135,L135:N135)</f>
        <v/>
      </c>
      <c r="AU135" s="274">
        <f>SUM(I135,L135:O135)</f>
        <v/>
      </c>
      <c r="AV135" s="274">
        <f>SUM(L135:P135)</f>
        <v/>
      </c>
      <c r="AW135" s="274">
        <f>SUM(M135:P135,S135)</f>
        <v/>
      </c>
      <c r="AX135" s="274">
        <f>SUM(N135:P135,S135:T135)</f>
        <v/>
      </c>
      <c r="AY135" s="274">
        <f>SUM(O135:P135,S135:U135)</f>
        <v/>
      </c>
      <c r="AZ135" s="274">
        <f>SUM(P135,S135:V135)</f>
        <v/>
      </c>
      <c r="BA135" s="274">
        <f>SUM(S135:W135)</f>
        <v/>
      </c>
      <c r="BB135" s="274">
        <f>SUM(T135:W135,Z135)</f>
        <v/>
      </c>
      <c r="BC135" s="274">
        <f>SUM(U135:W135,Z135:AA135)</f>
        <v/>
      </c>
      <c r="BD135" s="274">
        <f>SUM(V135:W135,Z135:AB135)</f>
        <v/>
      </c>
      <c r="BE135" s="274">
        <f>SUM(W135,Z135:AC135)</f>
        <v/>
      </c>
      <c r="BF135" s="274">
        <f>SUM(Z135:AD135)</f>
        <v/>
      </c>
      <c r="BG135" s="274">
        <f>SUM(AA135:AD135,AG135)</f>
        <v/>
      </c>
      <c r="BH135" s="274">
        <f>SUM(AB135:AD135,AG135:AH135)</f>
        <v/>
      </c>
      <c r="BI135" s="274">
        <f>SUM(AC135:AD135,AG135:AI135)</f>
        <v/>
      </c>
      <c r="BJ135" s="274">
        <f>SUM(AD135,AG135:AJ135)</f>
        <v/>
      </c>
      <c r="BK135" s="274">
        <f>SUM(AG135:AK135)</f>
        <v/>
      </c>
      <c r="BL135" s="274">
        <f>SUM(AH135:AK135,AN135)</f>
        <v/>
      </c>
      <c r="BM135" s="272">
        <f>COUNTIF(AQ135:BL135,5)</f>
        <v/>
      </c>
      <c r="BN135" s="274">
        <f>IF(BM135=0,0,1)</f>
        <v/>
      </c>
    </row>
    <row r="136" hidden="1" s="335">
      <c r="C136" s="274">
        <f>A14</f>
        <v/>
      </c>
      <c r="D136" s="523">
        <f>IF(C136="","",IF($D$131=0,COUNTIF(D14,"x"),""))</f>
        <v/>
      </c>
      <c r="E136" s="523">
        <f>IF(C136="","",IF($E$131=0,COUNTIF(E14,"x"),""))</f>
        <v/>
      </c>
      <c r="F136" s="523">
        <f>IF(C136="","",IF($F$131=0,COUNTIF(F14,"x"),""))</f>
        <v/>
      </c>
      <c r="G136" s="523">
        <f>IF(C136="","",IF($G$131=0,COUNTIF(G14,"x"),""))</f>
        <v/>
      </c>
      <c r="H136" s="523">
        <f>IF(C136="","",IF($H$131=0,COUNTIF(H14,"x"),""))</f>
        <v/>
      </c>
      <c r="I136" s="523">
        <f>IF(C136="","",IF($I$131=0,COUNTIF(I14,"x"),""))</f>
        <v/>
      </c>
      <c r="J136" s="523">
        <f>IF(C136="","",IF($J$131=0,COUNTIF(J14,"x"),""))</f>
        <v/>
      </c>
      <c r="K136" s="523">
        <f>IF(C136="","",IF($K$131=0,COUNTIF(K14,"x"),""))</f>
        <v/>
      </c>
      <c r="L136" s="523">
        <f>IF(C136="","",IF($L$131=0,COUNTIF(L14,"x"),""))</f>
        <v/>
      </c>
      <c r="M136" s="523">
        <f>IF(C136="","",IF($M$131=0,COUNTIF(M14,"x"),""))</f>
        <v/>
      </c>
      <c r="N136" s="523">
        <f>IF(C136="","",IF($N$131=0,COUNTIF(N14,"x"),""))</f>
        <v/>
      </c>
      <c r="O136" s="523">
        <f>IF(C136="","",IF($O$131=0,COUNTIF(O14,"x"),""))</f>
        <v/>
      </c>
      <c r="P136" s="523">
        <f>IF(C136="","",IF($P$131=0,COUNTIF(P14,"x"),""))</f>
        <v/>
      </c>
      <c r="Q136" s="523">
        <f>IF(C136="","",IF($Q$131=0,COUNTIF(Q14,"x"),""))</f>
        <v/>
      </c>
      <c r="R136" s="523">
        <f>IF(C136="","",IF($R$131=0,COUNTIF(R14,"x"),""))</f>
        <v/>
      </c>
      <c r="S136" s="523">
        <f>IF(C136="","",IF($S$131=0,COUNTIF(S14,"x"),""))</f>
        <v/>
      </c>
      <c r="T136" s="523">
        <f>IF(C136="","",IF($T$131=0,COUNTIF(T14,"x"),""))</f>
        <v/>
      </c>
      <c r="U136" s="523">
        <f>IF(C136="","",IF($U$131=0,COUNTIF(U14,"x"),""))</f>
        <v/>
      </c>
      <c r="V136" s="523">
        <f>IF(C136="","",IF($V$131=0,COUNTIF(V14,"x"),""))</f>
        <v/>
      </c>
      <c r="W136" s="523">
        <f>IF(C136="","",IF($W$131=0,COUNTIF(W14,"x"),""))</f>
        <v/>
      </c>
      <c r="X136" s="523">
        <f>IF(C136="","",IF($X$131=0,COUNTIF(X55,"x"),""))</f>
        <v/>
      </c>
      <c r="Y136" s="523">
        <f>IF(C136="","",IF($Y$131=0,COUNTIF(Y14,"x"),""))</f>
        <v/>
      </c>
      <c r="Z136" s="523">
        <f>IF(C136="","",IF($Z$131=0,COUNTIF(Z14,"x"),""))</f>
        <v/>
      </c>
      <c r="AA136" s="523">
        <f>IF(C136="","",IF($AA$131=0,COUNTIF(AA14,"x"),""))</f>
        <v/>
      </c>
      <c r="AB136" s="523">
        <f>IF(C136="","",IF($AB$131=0,COUNTIF(AB14,"x"),""))</f>
        <v/>
      </c>
      <c r="AC136" s="523">
        <f>IF(C136="","",IF($AC$131=0,COUNTIF(AC14,"x"),""))</f>
        <v/>
      </c>
      <c r="AD136" s="523">
        <f>IF(C136="","",IF($AD$131=0,COUNTIF(AD14,"x"),""))</f>
        <v/>
      </c>
      <c r="AE136" s="523">
        <f>IF(C136="","",IF($AE$131=0,COUNTIF(AE14,"x"),""))</f>
        <v/>
      </c>
      <c r="AF136" s="523">
        <f>IF(C136="","",IF($AF$131=0,COUNTIF(AF14,"x"),""))</f>
        <v/>
      </c>
      <c r="AG136" s="523">
        <f>IF(C136="","",IF($AG$131=0,COUNTIF(AG14,"x"),""))</f>
        <v/>
      </c>
      <c r="AH136" s="523">
        <f>IF(C136="","",IF($AH$131=0,COUNTIF(AH14,"x"),""))</f>
        <v/>
      </c>
      <c r="AI136" s="523">
        <f>IF(C136="","",IF($AI$131=0,COUNTIF(AI14,"x"),""))</f>
        <v/>
      </c>
      <c r="AJ136" s="523">
        <f>IF(C136="","",IF($AJ$131=0,COUNTIF(AJ14,"x"),""))</f>
        <v/>
      </c>
      <c r="AK136" s="523">
        <f>IF(C136="","",IF($AK$131=0,COUNTIF(AK14,"x"),""))</f>
        <v/>
      </c>
      <c r="AL136" s="523">
        <f>IF(C136="","",IF($AL$131=0,COUNTIF(AL14,"x"),""))</f>
        <v/>
      </c>
      <c r="AM136" s="523">
        <f>IF(C136="","",IF($AM$131=0,COUNTIF(AM14,"x"),""))</f>
        <v/>
      </c>
      <c r="AN136" s="523">
        <f>IF(C136="","",IF($AN$131=0,COUNTIF(AN14,"x"),""))</f>
        <v/>
      </c>
      <c r="AO136" s="523">
        <f>IF(C136="","",SUM(D136:AN136))</f>
        <v/>
      </c>
      <c r="AQ136" s="274">
        <f>SUM(E136:I136)</f>
        <v/>
      </c>
      <c r="AR136" s="274">
        <f>SUM(F136:I136,L136)</f>
        <v/>
      </c>
      <c r="AS136" s="274">
        <f>SUM(G136:I136,L136:M136)</f>
        <v/>
      </c>
      <c r="AT136" s="274">
        <f>SUM(H136:I136,L136:N136)</f>
        <v/>
      </c>
      <c r="AU136" s="274">
        <f>SUM(I136,L136:O136)</f>
        <v/>
      </c>
      <c r="AV136" s="274">
        <f>SUM(L136:P136)</f>
        <v/>
      </c>
      <c r="AW136" s="274">
        <f>SUM(M136:P136,S136)</f>
        <v/>
      </c>
      <c r="AX136" s="274">
        <f>SUM(N136:P136,S136:T136)</f>
        <v/>
      </c>
      <c r="AY136" s="274">
        <f>SUM(O136:P136,S136:U136)</f>
        <v/>
      </c>
      <c r="AZ136" s="274">
        <f>SUM(P136,S136:V136)</f>
        <v/>
      </c>
      <c r="BA136" s="274">
        <f>SUM(S136:W136)</f>
        <v/>
      </c>
      <c r="BB136" s="274">
        <f>SUM(T136:W136,Z136)</f>
        <v/>
      </c>
      <c r="BC136" s="274">
        <f>SUM(U136:W136,Z136:AA136)</f>
        <v/>
      </c>
      <c r="BD136" s="274">
        <f>SUM(V136:W136,Z136:AB136)</f>
        <v/>
      </c>
      <c r="BE136" s="274">
        <f>SUM(W136,Z136:AC136)</f>
        <v/>
      </c>
      <c r="BF136" s="274">
        <f>SUM(Z136:AD136)</f>
        <v/>
      </c>
      <c r="BG136" s="274">
        <f>SUM(AA136:AD136,AG136)</f>
        <v/>
      </c>
      <c r="BH136" s="274">
        <f>SUM(AB136:AD136,AG136:AH136)</f>
        <v/>
      </c>
      <c r="BI136" s="274">
        <f>SUM(AC136:AD136,AG136:AI136)</f>
        <v/>
      </c>
      <c r="BJ136" s="274">
        <f>SUM(AD136,AG136:AJ136)</f>
        <v/>
      </c>
      <c r="BK136" s="274">
        <f>SUM(AG136:AK136)</f>
        <v/>
      </c>
      <c r="BL136" s="274">
        <f>SUM(AH136:AK136,AN136)</f>
        <v/>
      </c>
      <c r="BM136" s="272">
        <f>COUNTIF(AQ136:BL136,5)</f>
        <v/>
      </c>
      <c r="BN136" s="274">
        <f>IF(BM136=0,0,1)</f>
        <v/>
      </c>
    </row>
    <row r="137" hidden="1" s="335">
      <c r="C137" s="274">
        <f>A15</f>
        <v/>
      </c>
      <c r="D137" s="523">
        <f>IF(C137="","",IF($D$131=0,COUNTIF(D15,"x"),""))</f>
        <v/>
      </c>
      <c r="E137" s="523">
        <f>IF(C137="","",IF($E$131=0,COUNTIF(E15,"x"),""))</f>
        <v/>
      </c>
      <c r="F137" s="523">
        <f>IF(C137="","",IF($F$131=0,COUNTIF(F15,"x"),""))</f>
        <v/>
      </c>
      <c r="G137" s="523">
        <f>IF(C137="","",IF($G$131=0,COUNTIF(G15,"x"),""))</f>
        <v/>
      </c>
      <c r="H137" s="523">
        <f>IF(C137="","",IF($H$131=0,COUNTIF(H15,"x"),""))</f>
        <v/>
      </c>
      <c r="I137" s="523">
        <f>IF(C137="","",IF($I$131=0,COUNTIF(I15,"x"),""))</f>
        <v/>
      </c>
      <c r="J137" s="523">
        <f>IF(C137="","",IF($J$131=0,COUNTIF(J15,"x"),""))</f>
        <v/>
      </c>
      <c r="K137" s="523">
        <f>IF(C137="","",IF($K$131=0,COUNTIF(K15,"x"),""))</f>
        <v/>
      </c>
      <c r="L137" s="523">
        <f>IF(C137="","",IF($L$131=0,COUNTIF(L15,"x"),""))</f>
        <v/>
      </c>
      <c r="M137" s="523">
        <f>IF(C137="","",IF($M$131=0,COUNTIF(M15,"x"),""))</f>
        <v/>
      </c>
      <c r="N137" s="523">
        <f>IF(C137="","",IF($N$131=0,COUNTIF(N15,"x"),""))</f>
        <v/>
      </c>
      <c r="O137" s="523">
        <f>IF(C137="","",IF($O$131=0,COUNTIF(O15,"x"),""))</f>
        <v/>
      </c>
      <c r="P137" s="523">
        <f>IF(C137="","",IF($P$131=0,COUNTIF(P15,"x"),""))</f>
        <v/>
      </c>
      <c r="Q137" s="523">
        <f>IF(C137="","",IF($Q$131=0,COUNTIF(Q15,"x"),""))</f>
        <v/>
      </c>
      <c r="R137" s="523">
        <f>IF(C137="","",IF($R$131=0,COUNTIF(R15,"x"),""))</f>
        <v/>
      </c>
      <c r="S137" s="523">
        <f>IF(C137="","",IF($S$131=0,COUNTIF(S15,"x"),""))</f>
        <v/>
      </c>
      <c r="T137" s="523">
        <f>IF(C137="","",IF($T$131=0,COUNTIF(T15,"x"),""))</f>
        <v/>
      </c>
      <c r="U137" s="523">
        <f>IF(C137="","",IF($U$131=0,COUNTIF(U15,"x"),""))</f>
        <v/>
      </c>
      <c r="V137" s="523">
        <f>IF(C137="","",IF($V$131=0,COUNTIF(V15,"x"),""))</f>
        <v/>
      </c>
      <c r="W137" s="523">
        <f>IF(C137="","",IF($W$131=0,COUNTIF(W15,"x"),""))</f>
        <v/>
      </c>
      <c r="X137" s="523">
        <f>IF(C137="","",IF($X$131=0,COUNTIF(X56,"x"),""))</f>
        <v/>
      </c>
      <c r="Y137" s="523">
        <f>IF(C137="","",IF($Y$131=0,COUNTIF(Y15,"x"),""))</f>
        <v/>
      </c>
      <c r="Z137" s="523">
        <f>IF(C137="","",IF($Z$131=0,COUNTIF(Z15,"x"),""))</f>
        <v/>
      </c>
      <c r="AA137" s="523">
        <f>IF(C137="","",IF($AA$131=0,COUNTIF(AA15,"x"),""))</f>
        <v/>
      </c>
      <c r="AB137" s="523">
        <f>IF(C137="","",IF($AB$131=0,COUNTIF(AB15,"x"),""))</f>
        <v/>
      </c>
      <c r="AC137" s="523">
        <f>IF(C137="","",IF($AC$131=0,COUNTIF(AC15,"x"),""))</f>
        <v/>
      </c>
      <c r="AD137" s="523">
        <f>IF(C137="","",IF($AD$131=0,COUNTIF(AD15,"x"),""))</f>
        <v/>
      </c>
      <c r="AE137" s="523">
        <f>IF(C137="","",IF($AE$131=0,COUNTIF(AE15,"x"),""))</f>
        <v/>
      </c>
      <c r="AF137" s="523">
        <f>IF(C137="","",IF($AF$131=0,COUNTIF(AF15,"x"),""))</f>
        <v/>
      </c>
      <c r="AG137" s="523">
        <f>IF(C137="","",IF($AG$131=0,COUNTIF(AG15,"x"),""))</f>
        <v/>
      </c>
      <c r="AH137" s="523">
        <f>IF(C137="","",IF($AH$131=0,COUNTIF(AH15,"x"),""))</f>
        <v/>
      </c>
      <c r="AI137" s="523">
        <f>IF(C137="","",IF($AI$131=0,COUNTIF(AI15,"x"),""))</f>
        <v/>
      </c>
      <c r="AJ137" s="523">
        <f>IF(C137="","",IF($AJ$131=0,COUNTIF(AJ15,"x"),""))</f>
        <v/>
      </c>
      <c r="AK137" s="523">
        <f>IF(C137="","",IF($AK$131=0,COUNTIF(AK15,"x"),""))</f>
        <v/>
      </c>
      <c r="AL137" s="523">
        <f>IF(C137="","",IF($AL$131=0,COUNTIF(AL15,"x"),""))</f>
        <v/>
      </c>
      <c r="AM137" s="523">
        <f>IF(C137="","",IF($AM$131=0,COUNTIF(AM15,"x"),""))</f>
        <v/>
      </c>
      <c r="AN137" s="523">
        <f>IF(C137="","",IF($AN$131=0,COUNTIF(AN15,"x"),""))</f>
        <v/>
      </c>
      <c r="AO137" s="523">
        <f>IF(C137="","",SUM(D137:AN137))</f>
        <v/>
      </c>
      <c r="AQ137" s="274">
        <f>SUM(E137:I137)</f>
        <v/>
      </c>
      <c r="AR137" s="274">
        <f>SUM(F137:I137,L137)</f>
        <v/>
      </c>
      <c r="AS137" s="274">
        <f>SUM(G137:I137,L137:M137)</f>
        <v/>
      </c>
      <c r="AT137" s="274">
        <f>SUM(H137:I137,L137:N137)</f>
        <v/>
      </c>
      <c r="AU137" s="274">
        <f>SUM(I137,L137:O137)</f>
        <v/>
      </c>
      <c r="AV137" s="274">
        <f>SUM(L137:P137)</f>
        <v/>
      </c>
      <c r="AW137" s="274">
        <f>SUM(M137:P137,S137)</f>
        <v/>
      </c>
      <c r="AX137" s="274">
        <f>SUM(N137:P137,S137:T137)</f>
        <v/>
      </c>
      <c r="AY137" s="274">
        <f>SUM(O137:P137,S137:U137)</f>
        <v/>
      </c>
      <c r="AZ137" s="274">
        <f>SUM(P137,S137:V137)</f>
        <v/>
      </c>
      <c r="BA137" s="274">
        <f>SUM(S137:W137)</f>
        <v/>
      </c>
      <c r="BB137" s="274">
        <f>SUM(T137:W137,Z137)</f>
        <v/>
      </c>
      <c r="BC137" s="274">
        <f>SUM(U137:W137,Z137:AA137)</f>
        <v/>
      </c>
      <c r="BD137" s="274">
        <f>SUM(V137:W137,Z137:AB137)</f>
        <v/>
      </c>
      <c r="BE137" s="274">
        <f>SUM(W137,Z137:AC137)</f>
        <v/>
      </c>
      <c r="BF137" s="274">
        <f>SUM(Z137:AD137)</f>
        <v/>
      </c>
      <c r="BG137" s="274">
        <f>SUM(AA137:AD137,AG137)</f>
        <v/>
      </c>
      <c r="BH137" s="274">
        <f>SUM(AB137:AD137,AG137:AH137)</f>
        <v/>
      </c>
      <c r="BI137" s="274">
        <f>SUM(AC137:AD137,AG137:AI137)</f>
        <v/>
      </c>
      <c r="BJ137" s="274">
        <f>SUM(AD137,AG137:AJ137)</f>
        <v/>
      </c>
      <c r="BK137" s="274">
        <f>SUM(AG137:AK137)</f>
        <v/>
      </c>
      <c r="BL137" s="274">
        <f>SUM(AH137:AK137,AN137)</f>
        <v/>
      </c>
      <c r="BM137" s="272">
        <f>COUNTIF(AQ137:BL137,5)</f>
        <v/>
      </c>
      <c r="BN137" s="274">
        <f>IF(BM137=0,0,1)</f>
        <v/>
      </c>
    </row>
    <row r="138" hidden="1" s="335">
      <c r="C138" s="274">
        <f>A16</f>
        <v/>
      </c>
      <c r="D138" s="523">
        <f>IF(C138="","",IF($D$131=0,COUNTIF(D16,"x"),""))</f>
        <v/>
      </c>
      <c r="E138" s="523">
        <f>IF(C138="","",IF($E$131=0,COUNTIF(E16,"x"),""))</f>
        <v/>
      </c>
      <c r="F138" s="523">
        <f>IF(C138="","",IF($F$131=0,COUNTIF(F16,"x"),""))</f>
        <v/>
      </c>
      <c r="G138" s="523">
        <f>IF(C138="","",IF($G$131=0,COUNTIF(G16,"x"),""))</f>
        <v/>
      </c>
      <c r="H138" s="523">
        <f>IF(C138="","",IF($H$131=0,COUNTIF(H16,"x"),""))</f>
        <v/>
      </c>
      <c r="I138" s="523">
        <f>IF(C138="","",IF($I$131=0,COUNTIF(I16,"x"),""))</f>
        <v/>
      </c>
      <c r="J138" s="523">
        <f>IF(C138="","",IF($J$131=0,COUNTIF(J16,"x"),""))</f>
        <v/>
      </c>
      <c r="K138" s="523">
        <f>IF(C138="","",IF($K$131=0,COUNTIF(K16,"x"),""))</f>
        <v/>
      </c>
      <c r="L138" s="523">
        <f>IF(C138="","",IF($L$131=0,COUNTIF(L16,"x"),""))</f>
        <v/>
      </c>
      <c r="M138" s="523">
        <f>IF(C138="","",IF($M$131=0,COUNTIF(M16,"x"),""))</f>
        <v/>
      </c>
      <c r="N138" s="523">
        <f>IF(C138="","",IF($N$131=0,COUNTIF(N16,"x"),""))</f>
        <v/>
      </c>
      <c r="O138" s="523">
        <f>IF(C138="","",IF($O$131=0,COUNTIF(O16,"x"),""))</f>
        <v/>
      </c>
      <c r="P138" s="523">
        <f>IF(C138="","",IF($P$131=0,COUNTIF(P16,"x"),""))</f>
        <v/>
      </c>
      <c r="Q138" s="523">
        <f>IF(C138="","",IF($Q$131=0,COUNTIF(Q16,"x"),""))</f>
        <v/>
      </c>
      <c r="R138" s="523">
        <f>IF(C138="","",IF($R$131=0,COUNTIF(R16,"x"),""))</f>
        <v/>
      </c>
      <c r="S138" s="523">
        <f>IF(C138="","",IF($S$131=0,COUNTIF(S16,"x"),""))</f>
        <v/>
      </c>
      <c r="T138" s="523">
        <f>IF(C138="","",IF($T$131=0,COUNTIF(T16,"x"),""))</f>
        <v/>
      </c>
      <c r="U138" s="523">
        <f>IF(C138="","",IF($U$131=0,COUNTIF(U16,"x"),""))</f>
        <v/>
      </c>
      <c r="V138" s="523">
        <f>IF(C138="","",IF($V$131=0,COUNTIF(V16,"x"),""))</f>
        <v/>
      </c>
      <c r="W138" s="523">
        <f>IF(C138="","",IF($W$131=0,COUNTIF(W16,"x"),""))</f>
        <v/>
      </c>
      <c r="X138" s="523">
        <f>IF(C138="","",IF($X$131=0,COUNTIF(X57,"x"),""))</f>
        <v/>
      </c>
      <c r="Y138" s="523">
        <f>IF(C138="","",IF($Y$131=0,COUNTIF(Y16,"x"),""))</f>
        <v/>
      </c>
      <c r="Z138" s="523">
        <f>IF(C138="","",IF($Z$131=0,COUNTIF(Z16,"x"),""))</f>
        <v/>
      </c>
      <c r="AA138" s="523">
        <f>IF(C138="","",IF($AA$131=0,COUNTIF(AA16,"x"),""))</f>
        <v/>
      </c>
      <c r="AB138" s="523">
        <f>IF(C138="","",IF($AB$131=0,COUNTIF(AB16,"x"),""))</f>
        <v/>
      </c>
      <c r="AC138" s="523">
        <f>IF(C138="","",IF($AC$131=0,COUNTIF(AC16,"x"),""))</f>
        <v/>
      </c>
      <c r="AD138" s="523">
        <f>IF(C138="","",IF($AD$131=0,COUNTIF(AD16,"x"),""))</f>
        <v/>
      </c>
      <c r="AE138" s="523">
        <f>IF(C138="","",IF($AE$131=0,COUNTIF(AE16,"x"),""))</f>
        <v/>
      </c>
      <c r="AF138" s="523">
        <f>IF(C138="","",IF($AF$131=0,COUNTIF(AF16,"x"),""))</f>
        <v/>
      </c>
      <c r="AG138" s="523">
        <f>IF(C138="","",IF($AG$131=0,COUNTIF(AG16,"x"),""))</f>
        <v/>
      </c>
      <c r="AH138" s="523">
        <f>IF(C138="","",IF($AH$131=0,COUNTIF(AH16,"x"),""))</f>
        <v/>
      </c>
      <c r="AI138" s="523">
        <f>IF(C138="","",IF($AI$131=0,COUNTIF(AI16,"x"),""))</f>
        <v/>
      </c>
      <c r="AJ138" s="523">
        <f>IF(C138="","",IF($AJ$131=0,COUNTIF(AJ16,"x"),""))</f>
        <v/>
      </c>
      <c r="AK138" s="523">
        <f>IF(C138="","",IF($AK$131=0,COUNTIF(AK16,"x"),""))</f>
        <v/>
      </c>
      <c r="AL138" s="523">
        <f>IF(C138="","",IF($AL$131=0,COUNTIF(AL16,"x"),""))</f>
        <v/>
      </c>
      <c r="AM138" s="523">
        <f>IF(C138="","",IF($AM$131=0,COUNTIF(AM16,"x"),""))</f>
        <v/>
      </c>
      <c r="AN138" s="523">
        <f>IF(C138="","",IF($AN$131=0,COUNTIF(AN16,"x"),""))</f>
        <v/>
      </c>
      <c r="AO138" s="523">
        <f>IF(C138="","",SUM(D138:AN138))</f>
        <v/>
      </c>
      <c r="AQ138" s="274">
        <f>SUM(E138:I138)</f>
        <v/>
      </c>
      <c r="AR138" s="274">
        <f>SUM(F138:I138,L138)</f>
        <v/>
      </c>
      <c r="AS138" s="274">
        <f>SUM(G138:I138,L138:M138)</f>
        <v/>
      </c>
      <c r="AT138" s="274">
        <f>SUM(H138:I138,L138:N138)</f>
        <v/>
      </c>
      <c r="AU138" s="274">
        <f>SUM(I138,L138:O138)</f>
        <v/>
      </c>
      <c r="AV138" s="274">
        <f>SUM(L138:P138)</f>
        <v/>
      </c>
      <c r="AW138" s="274">
        <f>SUM(M138:P138,S138)</f>
        <v/>
      </c>
      <c r="AX138" s="274">
        <f>SUM(N138:P138,S138:T138)</f>
        <v/>
      </c>
      <c r="AY138" s="274">
        <f>SUM(O138:P138,S138:U138)</f>
        <v/>
      </c>
      <c r="AZ138" s="274">
        <f>SUM(P138,S138:V138)</f>
        <v/>
      </c>
      <c r="BA138" s="274">
        <f>SUM(S138:W138)</f>
        <v/>
      </c>
      <c r="BB138" s="274">
        <f>SUM(T138:W138,Z138)</f>
        <v/>
      </c>
      <c r="BC138" s="274">
        <f>SUM(U138:W138,Z138:AA138)</f>
        <v/>
      </c>
      <c r="BD138" s="274">
        <f>SUM(V138:W138,Z138:AB138)</f>
        <v/>
      </c>
      <c r="BE138" s="274">
        <f>SUM(W138,Z138:AC138)</f>
        <v/>
      </c>
      <c r="BF138" s="274">
        <f>SUM(Z138:AD138)</f>
        <v/>
      </c>
      <c r="BG138" s="274">
        <f>SUM(AA138:AD138,AG138)</f>
        <v/>
      </c>
      <c r="BH138" s="274">
        <f>SUM(AB138:AD138,AG138:AH138)</f>
        <v/>
      </c>
      <c r="BI138" s="274">
        <f>SUM(AC138:AD138,AG138:AI138)</f>
        <v/>
      </c>
      <c r="BJ138" s="274">
        <f>SUM(AD138,AG138:AJ138)</f>
        <v/>
      </c>
      <c r="BK138" s="274">
        <f>SUM(AG138:AK138)</f>
        <v/>
      </c>
      <c r="BL138" s="274">
        <f>SUM(AH138:AK138,AN138)</f>
        <v/>
      </c>
      <c r="BM138" s="272">
        <f>COUNTIF(AQ138:BL138,5)</f>
        <v/>
      </c>
      <c r="BN138" s="274">
        <f>IF(BM138=0,0,1)</f>
        <v/>
      </c>
    </row>
    <row r="139" hidden="1" s="335">
      <c r="C139" s="274">
        <f>A17</f>
        <v/>
      </c>
      <c r="D139" s="523">
        <f>IF(C139="","",IF($D$131=0,COUNTIF(D17,"x"),""))</f>
        <v/>
      </c>
      <c r="E139" s="523">
        <f>IF(C139="","",IF($E$131=0,COUNTIF(E17,"x"),""))</f>
        <v/>
      </c>
      <c r="F139" s="523">
        <f>IF(C139="","",IF($F$131=0,COUNTIF(F17,"x"),""))</f>
        <v/>
      </c>
      <c r="G139" s="523">
        <f>IF(C139="","",IF($G$131=0,COUNTIF(G17,"x"),""))</f>
        <v/>
      </c>
      <c r="H139" s="523">
        <f>IF(C139="","",IF($H$131=0,COUNTIF(H17,"x"),""))</f>
        <v/>
      </c>
      <c r="I139" s="523">
        <f>IF(C139="","",IF($I$131=0,COUNTIF(I17,"x"),""))</f>
        <v/>
      </c>
      <c r="J139" s="523">
        <f>IF(C139="","",IF($J$131=0,COUNTIF(J17,"x"),""))</f>
        <v/>
      </c>
      <c r="K139" s="523">
        <f>IF(C139="","",IF($K$131=0,COUNTIF(K17,"x"),""))</f>
        <v/>
      </c>
      <c r="L139" s="523">
        <f>IF(C139="","",IF($L$131=0,COUNTIF(L17,"x"),""))</f>
        <v/>
      </c>
      <c r="M139" s="523">
        <f>IF(C139="","",IF($M$131=0,COUNTIF(M17,"x"),""))</f>
        <v/>
      </c>
      <c r="N139" s="523">
        <f>IF(C139="","",IF($N$131=0,COUNTIF(N17,"x"),""))</f>
        <v/>
      </c>
      <c r="O139" s="523">
        <f>IF(C139="","",IF($O$131=0,COUNTIF(O17,"x"),""))</f>
        <v/>
      </c>
      <c r="P139" s="523">
        <f>IF(C139="","",IF($P$131=0,COUNTIF(P17,"x"),""))</f>
        <v/>
      </c>
      <c r="Q139" s="523">
        <f>IF(C139="","",IF($Q$131=0,COUNTIF(Q17,"x"),""))</f>
        <v/>
      </c>
      <c r="R139" s="523">
        <f>IF(C139="","",IF($R$131=0,COUNTIF(R17,"x"),""))</f>
        <v/>
      </c>
      <c r="S139" s="523">
        <f>IF(C139="","",IF($S$131=0,COUNTIF(S17,"x"),""))</f>
        <v/>
      </c>
      <c r="T139" s="523">
        <f>IF(C139="","",IF($T$131=0,COUNTIF(T17,"x"),""))</f>
        <v/>
      </c>
      <c r="U139" s="523">
        <f>IF(C139="","",IF($U$131=0,COUNTIF(U17,"x"),""))</f>
        <v/>
      </c>
      <c r="V139" s="523">
        <f>IF(C139="","",IF($V$131=0,COUNTIF(V17,"x"),""))</f>
        <v/>
      </c>
      <c r="W139" s="523">
        <f>IF(C139="","",IF($W$131=0,COUNTIF(W17,"x"),""))</f>
        <v/>
      </c>
      <c r="X139" s="523">
        <f>IF(C139="","",IF($X$131=0,COUNTIF(X58,"x"),""))</f>
        <v/>
      </c>
      <c r="Y139" s="523">
        <f>IF(C139="","",IF($Y$131=0,COUNTIF(Y17,"x"),""))</f>
        <v/>
      </c>
      <c r="Z139" s="523">
        <f>IF(C139="","",IF($Z$131=0,COUNTIF(Z17,"x"),""))</f>
        <v/>
      </c>
      <c r="AA139" s="523">
        <f>IF(C139="","",IF($AA$131=0,COUNTIF(AA17,"x"),""))</f>
        <v/>
      </c>
      <c r="AB139" s="523">
        <f>IF(C139="","",IF($AB$131=0,COUNTIF(AB17,"x"),""))</f>
        <v/>
      </c>
      <c r="AC139" s="523">
        <f>IF(C139="","",IF($AC$131=0,COUNTIF(AC17,"x"),""))</f>
        <v/>
      </c>
      <c r="AD139" s="523">
        <f>IF(C139="","",IF($AD$131=0,COUNTIF(AD17,"x"),""))</f>
        <v/>
      </c>
      <c r="AE139" s="523">
        <f>IF(C139="","",IF($AE$131=0,COUNTIF(AE17,"x"),""))</f>
        <v/>
      </c>
      <c r="AF139" s="523">
        <f>IF(C139="","",IF($AF$131=0,COUNTIF(AF17,"x"),""))</f>
        <v/>
      </c>
      <c r="AG139" s="523">
        <f>IF(C139="","",IF($AG$131=0,COUNTIF(AG17,"x"),""))</f>
        <v/>
      </c>
      <c r="AH139" s="523">
        <f>IF(C139="","",IF($AH$131=0,COUNTIF(AH17,"x"),""))</f>
        <v/>
      </c>
      <c r="AI139" s="523">
        <f>IF(C139="","",IF($AI$131=0,COUNTIF(AI17,"x"),""))</f>
        <v/>
      </c>
      <c r="AJ139" s="523">
        <f>IF(C139="","",IF($AJ$131=0,COUNTIF(AJ17,"x"),""))</f>
        <v/>
      </c>
      <c r="AK139" s="523">
        <f>IF(C139="","",IF($AK$131=0,COUNTIF(AK17,"x"),""))</f>
        <v/>
      </c>
      <c r="AL139" s="523">
        <f>IF(C139="","",IF($AL$131=0,COUNTIF(AL17,"x"),""))</f>
        <v/>
      </c>
      <c r="AM139" s="523">
        <f>IF(C139="","",IF($AM$131=0,COUNTIF(AM17,"x"),""))</f>
        <v/>
      </c>
      <c r="AN139" s="523">
        <f>IF(C139="","",IF($AN$131=0,COUNTIF(AN17,"x"),""))</f>
        <v/>
      </c>
      <c r="AO139" s="523">
        <f>IF(C139="","",SUM(D139:AN139))</f>
        <v/>
      </c>
      <c r="AQ139" s="274">
        <f>SUM(E139:I139)</f>
        <v/>
      </c>
      <c r="AR139" s="274">
        <f>SUM(F139:I139,L139)</f>
        <v/>
      </c>
      <c r="AS139" s="274">
        <f>SUM(G139:I139,L139:M139)</f>
        <v/>
      </c>
      <c r="AT139" s="274">
        <f>SUM(H139:I139,L139:N139)</f>
        <v/>
      </c>
      <c r="AU139" s="274">
        <f>SUM(I139,L139:O139)</f>
        <v/>
      </c>
      <c r="AV139" s="274">
        <f>SUM(L139:P139)</f>
        <v/>
      </c>
      <c r="AW139" s="274">
        <f>SUM(M139:P139,S139)</f>
        <v/>
      </c>
      <c r="AX139" s="274">
        <f>SUM(N139:P139,S139:T139)</f>
        <v/>
      </c>
      <c r="AY139" s="274">
        <f>SUM(O139:P139,S139:U139)</f>
        <v/>
      </c>
      <c r="AZ139" s="274">
        <f>SUM(P139,S139:V139)</f>
        <v/>
      </c>
      <c r="BA139" s="274">
        <f>SUM(S139:W139)</f>
        <v/>
      </c>
      <c r="BB139" s="274">
        <f>SUM(T139:W139,Z139)</f>
        <v/>
      </c>
      <c r="BC139" s="274">
        <f>SUM(U139:W139,Z139:AA139)</f>
        <v/>
      </c>
      <c r="BD139" s="274">
        <f>SUM(V139:W139,Z139:AB139)</f>
        <v/>
      </c>
      <c r="BE139" s="274">
        <f>SUM(W139,Z139:AC139)</f>
        <v/>
      </c>
      <c r="BF139" s="274">
        <f>SUM(Z139:AD139)</f>
        <v/>
      </c>
      <c r="BG139" s="274">
        <f>SUM(AA139:AD139,AG139)</f>
        <v/>
      </c>
      <c r="BH139" s="274">
        <f>SUM(AB139:AD139,AG139:AH139)</f>
        <v/>
      </c>
      <c r="BI139" s="274">
        <f>SUM(AC139:AD139,AG139:AI139)</f>
        <v/>
      </c>
      <c r="BJ139" s="274">
        <f>SUM(AD139,AG139:AJ139)</f>
        <v/>
      </c>
      <c r="BK139" s="274">
        <f>SUM(AG139:AK139)</f>
        <v/>
      </c>
      <c r="BL139" s="274">
        <f>SUM(AH139:AK139,AN139)</f>
        <v/>
      </c>
      <c r="BM139" s="272">
        <f>COUNTIF(AQ139:BL139,5)</f>
        <v/>
      </c>
      <c r="BN139" s="274">
        <f>IF(BM139=0,0,1)</f>
        <v/>
      </c>
    </row>
    <row r="140" hidden="1" s="335">
      <c r="C140" s="274">
        <f>A18</f>
        <v/>
      </c>
      <c r="D140" s="523">
        <f>IF(C140="","",IF($D$131=0,COUNTIF(D18,"x"),""))</f>
        <v/>
      </c>
      <c r="E140" s="523">
        <f>IF(C140="","",IF($E$131=0,COUNTIF(E18,"x"),""))</f>
        <v/>
      </c>
      <c r="F140" s="523">
        <f>IF(C140="","",IF($F$131=0,COUNTIF(F18,"x"),""))</f>
        <v/>
      </c>
      <c r="G140" s="523">
        <f>IF(C140="","",IF($G$131=0,COUNTIF(G18,"x"),""))</f>
        <v/>
      </c>
      <c r="H140" s="523">
        <f>IF(C140="","",IF($H$131=0,COUNTIF(H18,"x"),""))</f>
        <v/>
      </c>
      <c r="I140" s="523">
        <f>IF(C140="","",IF($I$131=0,COUNTIF(I18,"x"),""))</f>
        <v/>
      </c>
      <c r="J140" s="523">
        <f>IF(C140="","",IF($J$131=0,COUNTIF(J18,"x"),""))</f>
        <v/>
      </c>
      <c r="K140" s="523">
        <f>IF(C140="","",IF($K$131=0,COUNTIF(K18,"x"),""))</f>
        <v/>
      </c>
      <c r="L140" s="523">
        <f>IF(C140="","",IF($L$131=0,COUNTIF(L18,"x"),""))</f>
        <v/>
      </c>
      <c r="M140" s="523">
        <f>IF(C140="","",IF($M$131=0,COUNTIF(M18,"x"),""))</f>
        <v/>
      </c>
      <c r="N140" s="523">
        <f>IF(C140="","",IF($N$131=0,COUNTIF(N18,"x"),""))</f>
        <v/>
      </c>
      <c r="O140" s="523">
        <f>IF(C140="","",IF($O$131=0,COUNTIF(O18,"x"),""))</f>
        <v/>
      </c>
      <c r="P140" s="523">
        <f>IF(C140="","",IF($P$131=0,COUNTIF(P18,"x"),""))</f>
        <v/>
      </c>
      <c r="Q140" s="523">
        <f>IF(C140="","",IF($Q$131=0,COUNTIF(Q18,"x"),""))</f>
        <v/>
      </c>
      <c r="R140" s="523">
        <f>IF(C140="","",IF($R$131=0,COUNTIF(R18,"x"),""))</f>
        <v/>
      </c>
      <c r="S140" s="523">
        <f>IF(C140="","",IF($S$131=0,COUNTIF(S18,"x"),""))</f>
        <v/>
      </c>
      <c r="T140" s="523">
        <f>IF(C140="","",IF($T$131=0,COUNTIF(T18,"x"),""))</f>
        <v/>
      </c>
      <c r="U140" s="523">
        <f>IF(C140="","",IF($U$131=0,COUNTIF(U18,"x"),""))</f>
        <v/>
      </c>
      <c r="V140" s="523">
        <f>IF(C140="","",IF($V$131=0,COUNTIF(V18,"x"),""))</f>
        <v/>
      </c>
      <c r="W140" s="523">
        <f>IF(C140="","",IF($W$131=0,COUNTIF(W18,"x"),""))</f>
        <v/>
      </c>
      <c r="X140" s="523">
        <f>IF(C140="","",IF($X$131=0,COUNTIF(X59,"x"),""))</f>
        <v/>
      </c>
      <c r="Y140" s="523">
        <f>IF(C140="","",IF($Y$131=0,COUNTIF(Y18,"x"),""))</f>
        <v/>
      </c>
      <c r="Z140" s="523">
        <f>IF(C140="","",IF($Z$131=0,COUNTIF(Z18,"x"),""))</f>
        <v/>
      </c>
      <c r="AA140" s="523">
        <f>IF(C140="","",IF($AA$131=0,COUNTIF(AA18,"x"),""))</f>
        <v/>
      </c>
      <c r="AB140" s="523">
        <f>IF(C140="","",IF($AB$131=0,COUNTIF(AB18,"x"),""))</f>
        <v/>
      </c>
      <c r="AC140" s="523">
        <f>IF(C140="","",IF($AC$131=0,COUNTIF(AC18,"x"),""))</f>
        <v/>
      </c>
      <c r="AD140" s="523">
        <f>IF(C140="","",IF($AD$131=0,COUNTIF(AD18,"x"),""))</f>
        <v/>
      </c>
      <c r="AE140" s="523">
        <f>IF(C140="","",IF($AE$131=0,COUNTIF(AE18,"x"),""))</f>
        <v/>
      </c>
      <c r="AF140" s="523">
        <f>IF(C140="","",IF($AF$131=0,COUNTIF(AF18,"x"),""))</f>
        <v/>
      </c>
      <c r="AG140" s="523">
        <f>IF(C140="","",IF($AG$131=0,COUNTIF(AG18,"x"),""))</f>
        <v/>
      </c>
      <c r="AH140" s="523">
        <f>IF(C140="","",IF($AH$131=0,COUNTIF(AH18,"x"),""))</f>
        <v/>
      </c>
      <c r="AI140" s="523">
        <f>IF(C140="","",IF($AI$131=0,COUNTIF(AI18,"x"),""))</f>
        <v/>
      </c>
      <c r="AJ140" s="523">
        <f>IF(C140="","",IF($AJ$131=0,COUNTIF(AJ18,"x"),""))</f>
        <v/>
      </c>
      <c r="AK140" s="523">
        <f>IF(C140="","",IF($AK$131=0,COUNTIF(AK18,"x"),""))</f>
        <v/>
      </c>
      <c r="AL140" s="523">
        <f>IF(C140="","",IF($AL$131=0,COUNTIF(AL18,"x"),""))</f>
        <v/>
      </c>
      <c r="AM140" s="523">
        <f>IF(C140="","",IF($AM$131=0,COUNTIF(AM18,"x"),""))</f>
        <v/>
      </c>
      <c r="AN140" s="523">
        <f>IF(C140="","",IF($AN$131=0,COUNTIF(AN18,"x"),""))</f>
        <v/>
      </c>
      <c r="AO140" s="523">
        <f>IF(C140="","",SUM(D140:AN140))</f>
        <v/>
      </c>
      <c r="AQ140" s="274">
        <f>SUM(E140:I140)</f>
        <v/>
      </c>
      <c r="AR140" s="274">
        <f>SUM(F140:I140,L140)</f>
        <v/>
      </c>
      <c r="AS140" s="274">
        <f>SUM(G140:I140,L140:M140)</f>
        <v/>
      </c>
      <c r="AT140" s="274">
        <f>SUM(H140:I140,L140:N140)</f>
        <v/>
      </c>
      <c r="AU140" s="274">
        <f>SUM(I140,L140:O140)</f>
        <v/>
      </c>
      <c r="AV140" s="274">
        <f>SUM(L140:P140)</f>
        <v/>
      </c>
      <c r="AW140" s="274">
        <f>SUM(M140:P140,S140)</f>
        <v/>
      </c>
      <c r="AX140" s="274">
        <f>SUM(N140:P140,S140:T140)</f>
        <v/>
      </c>
      <c r="AY140" s="274">
        <f>SUM(O140:P140,S140:U140)</f>
        <v/>
      </c>
      <c r="AZ140" s="274">
        <f>SUM(P140,S140:V140)</f>
        <v/>
      </c>
      <c r="BA140" s="274">
        <f>SUM(S140:W140)</f>
        <v/>
      </c>
      <c r="BB140" s="274">
        <f>SUM(T140:W140,Z140)</f>
        <v/>
      </c>
      <c r="BC140" s="274">
        <f>SUM(U140:W140,Z140:AA140)</f>
        <v/>
      </c>
      <c r="BD140" s="274">
        <f>SUM(V140:W140,Z140:AB140)</f>
        <v/>
      </c>
      <c r="BE140" s="274">
        <f>SUM(W140,Z140:AC140)</f>
        <v/>
      </c>
      <c r="BF140" s="274">
        <f>SUM(Z140:AD140)</f>
        <v/>
      </c>
      <c r="BG140" s="274">
        <f>SUM(AA140:AD140,AG140)</f>
        <v/>
      </c>
      <c r="BH140" s="274">
        <f>SUM(AB140:AD140,AG140:AH140)</f>
        <v/>
      </c>
      <c r="BI140" s="274">
        <f>SUM(AC140:AD140,AG140:AI140)</f>
        <v/>
      </c>
      <c r="BJ140" s="274">
        <f>SUM(AD140,AG140:AJ140)</f>
        <v/>
      </c>
      <c r="BK140" s="274">
        <f>SUM(AG140:AK140)</f>
        <v/>
      </c>
      <c r="BL140" s="274">
        <f>SUM(AH140:AK140,AN140)</f>
        <v/>
      </c>
      <c r="BM140" s="272">
        <f>COUNTIF(AQ140:BL140,5)</f>
        <v/>
      </c>
      <c r="BN140" s="274">
        <f>IF(BM140=0,0,1)</f>
        <v/>
      </c>
    </row>
    <row r="141" hidden="1" s="335">
      <c r="C141" s="274">
        <f>A19</f>
        <v/>
      </c>
      <c r="D141" s="523">
        <f>IF(C141="","",IF($D$131=0,COUNTIF(D19,"x"),""))</f>
        <v/>
      </c>
      <c r="E141" s="523">
        <f>IF(C141="","",IF($E$131=0,COUNTIF(E19,"x"),""))</f>
        <v/>
      </c>
      <c r="F141" s="523">
        <f>IF(C141="","",IF($F$131=0,COUNTIF(F19,"x"),""))</f>
        <v/>
      </c>
      <c r="G141" s="523">
        <f>IF(C141="","",IF($G$131=0,COUNTIF(G19,"x"),""))</f>
        <v/>
      </c>
      <c r="H141" s="523">
        <f>IF(C141="","",IF($H$131=0,COUNTIF(H19,"x"),""))</f>
        <v/>
      </c>
      <c r="I141" s="523">
        <f>IF(C141="","",IF($I$131=0,COUNTIF(I19,"x"),""))</f>
        <v/>
      </c>
      <c r="J141" s="523">
        <f>IF(C141="","",IF($J$131=0,COUNTIF(J19,"x"),""))</f>
        <v/>
      </c>
      <c r="K141" s="523">
        <f>IF(C141="","",IF($K$131=0,COUNTIF(K19,"x"),""))</f>
        <v/>
      </c>
      <c r="L141" s="523">
        <f>IF(C141="","",IF($L$131=0,COUNTIF(L19,"x"),""))</f>
        <v/>
      </c>
      <c r="M141" s="523">
        <f>IF(C141="","",IF($M$131=0,COUNTIF(M19,"x"),""))</f>
        <v/>
      </c>
      <c r="N141" s="523">
        <f>IF(C141="","",IF($N$131=0,COUNTIF(N19,"x"),""))</f>
        <v/>
      </c>
      <c r="O141" s="523">
        <f>IF(C141="","",IF($O$131=0,COUNTIF(O19,"x"),""))</f>
        <v/>
      </c>
      <c r="P141" s="523">
        <f>IF(C141="","",IF($P$131=0,COUNTIF(P19,"x"),""))</f>
        <v/>
      </c>
      <c r="Q141" s="523">
        <f>IF(C141="","",IF($Q$131=0,COUNTIF(Q19,"x"),""))</f>
        <v/>
      </c>
      <c r="R141" s="523">
        <f>IF(C141="","",IF($R$131=0,COUNTIF(R19,"x"),""))</f>
        <v/>
      </c>
      <c r="S141" s="523">
        <f>IF(C141="","",IF($S$131=0,COUNTIF(S19,"x"),""))</f>
        <v/>
      </c>
      <c r="T141" s="523">
        <f>IF(C141="","",IF($T$131=0,COUNTIF(T19,"x"),""))</f>
        <v/>
      </c>
      <c r="U141" s="523">
        <f>IF(C141="","",IF($U$131=0,COUNTIF(U19,"x"),""))</f>
        <v/>
      </c>
      <c r="V141" s="523">
        <f>IF(C141="","",IF($V$131=0,COUNTIF(V19,"x"),""))</f>
        <v/>
      </c>
      <c r="W141" s="523">
        <f>IF(C141="","",IF($W$131=0,COUNTIF(W19,"x"),""))</f>
        <v/>
      </c>
      <c r="X141" s="523">
        <f>IF(C141="","",IF($X$131=0,COUNTIF(X60,"x"),""))</f>
        <v/>
      </c>
      <c r="Y141" s="523">
        <f>IF(C141="","",IF($Y$131=0,COUNTIF(Y19,"x"),""))</f>
        <v/>
      </c>
      <c r="Z141" s="523">
        <f>IF(C141="","",IF($Z$131=0,COUNTIF(Z19,"x"),""))</f>
        <v/>
      </c>
      <c r="AA141" s="523">
        <f>IF(C141="","",IF($AA$131=0,COUNTIF(AA19,"x"),""))</f>
        <v/>
      </c>
      <c r="AB141" s="523">
        <f>IF(C141="","",IF($AB$131=0,COUNTIF(AB19,"x"),""))</f>
        <v/>
      </c>
      <c r="AC141" s="523">
        <f>IF(C141="","",IF($AC$131=0,COUNTIF(AC19,"x"),""))</f>
        <v/>
      </c>
      <c r="AD141" s="523">
        <f>IF(C141="","",IF($AD$131=0,COUNTIF(AD19,"x"),""))</f>
        <v/>
      </c>
      <c r="AE141" s="523">
        <f>IF(C141="","",IF($AE$131=0,COUNTIF(AE19,"x"),""))</f>
        <v/>
      </c>
      <c r="AF141" s="523">
        <f>IF(C141="","",IF($AF$131=0,COUNTIF(AF19,"x"),""))</f>
        <v/>
      </c>
      <c r="AG141" s="523">
        <f>IF(C141="","",IF($AG$131=0,COUNTIF(AG19,"x"),""))</f>
        <v/>
      </c>
      <c r="AH141" s="523">
        <f>IF(C141="","",IF($AH$131=0,COUNTIF(AH19,"x"),""))</f>
        <v/>
      </c>
      <c r="AI141" s="523">
        <f>IF(C141="","",IF($AI$131=0,COUNTIF(AI19,"x"),""))</f>
        <v/>
      </c>
      <c r="AJ141" s="523">
        <f>IF(C141="","",IF($AJ$131=0,COUNTIF(AJ19,"x"),""))</f>
        <v/>
      </c>
      <c r="AK141" s="523">
        <f>IF(C141="","",IF($AK$131=0,COUNTIF(AK19,"x"),""))</f>
        <v/>
      </c>
      <c r="AL141" s="523">
        <f>IF(C141="","",IF($AL$131=0,COUNTIF(AL19,"x"),""))</f>
        <v/>
      </c>
      <c r="AM141" s="523">
        <f>IF(C141="","",IF($AM$131=0,COUNTIF(AM19,"x"),""))</f>
        <v/>
      </c>
      <c r="AN141" s="523">
        <f>IF(C141="","",IF($AN$131=0,COUNTIF(AN19,"x"),""))</f>
        <v/>
      </c>
      <c r="AO141" s="523">
        <f>IF(C141="","",SUM(D141:AN141))</f>
        <v/>
      </c>
      <c r="AQ141" s="274">
        <f>SUM(E141:I141)</f>
        <v/>
      </c>
      <c r="AR141" s="274">
        <f>SUM(F141:I141,L141)</f>
        <v/>
      </c>
      <c r="AS141" s="274">
        <f>SUM(G141:I141,L141:M141)</f>
        <v/>
      </c>
      <c r="AT141" s="274">
        <f>SUM(H141:I141,L141:N141)</f>
        <v/>
      </c>
      <c r="AU141" s="274">
        <f>SUM(I141,L141:O141)</f>
        <v/>
      </c>
      <c r="AV141" s="274">
        <f>SUM(L141:P141)</f>
        <v/>
      </c>
      <c r="AW141" s="274">
        <f>SUM(M141:P141,S141)</f>
        <v/>
      </c>
      <c r="AX141" s="274">
        <f>SUM(N141:P141,S141:T141)</f>
        <v/>
      </c>
      <c r="AY141" s="274">
        <f>SUM(O141:P141,S141:U141)</f>
        <v/>
      </c>
      <c r="AZ141" s="274">
        <f>SUM(P141,S141:V141)</f>
        <v/>
      </c>
      <c r="BA141" s="274">
        <f>SUM(S141:W141)</f>
        <v/>
      </c>
      <c r="BB141" s="274">
        <f>SUM(T141:W141,Z141)</f>
        <v/>
      </c>
      <c r="BC141" s="274">
        <f>SUM(U141:W141,Z141:AA141)</f>
        <v/>
      </c>
      <c r="BD141" s="274">
        <f>SUM(V141:W141,Z141:AB141)</f>
        <v/>
      </c>
      <c r="BE141" s="274">
        <f>SUM(W141,Z141:AC141)</f>
        <v/>
      </c>
      <c r="BF141" s="274">
        <f>SUM(Z141:AD141)</f>
        <v/>
      </c>
      <c r="BG141" s="274">
        <f>SUM(AA141:AD141,AG141)</f>
        <v/>
      </c>
      <c r="BH141" s="274">
        <f>SUM(AB141:AD141,AG141:AH141)</f>
        <v/>
      </c>
      <c r="BI141" s="274">
        <f>SUM(AC141:AD141,AG141:AI141)</f>
        <v/>
      </c>
      <c r="BJ141" s="274">
        <f>SUM(AD141,AG141:AJ141)</f>
        <v/>
      </c>
      <c r="BK141" s="274">
        <f>SUM(AG141:AK141)</f>
        <v/>
      </c>
      <c r="BL141" s="274">
        <f>SUM(AH141:AK141,AN141)</f>
        <v/>
      </c>
      <c r="BM141" s="272">
        <f>COUNTIF(AQ141:BL141,5)</f>
        <v/>
      </c>
      <c r="BN141" s="274">
        <f>IF(BM141=0,0,1)</f>
        <v/>
      </c>
    </row>
    <row r="142" hidden="1" s="335">
      <c r="C142" s="274">
        <f>A20</f>
        <v/>
      </c>
      <c r="D142" s="523">
        <f>IF(C142="","",IF($D$131=0,COUNTIF(D20,"x"),""))</f>
        <v/>
      </c>
      <c r="E142" s="523">
        <f>IF(C142="","",IF($E$131=0,COUNTIF(E20,"x"),""))</f>
        <v/>
      </c>
      <c r="F142" s="523">
        <f>IF(C142="","",IF($F$131=0,COUNTIF(F20,"x"),""))</f>
        <v/>
      </c>
      <c r="G142" s="523">
        <f>IF(C142="","",IF($G$131=0,COUNTIF(G20,"x"),""))</f>
        <v/>
      </c>
      <c r="H142" s="523">
        <f>IF(C142="","",IF($H$131=0,COUNTIF(H20,"x"),""))</f>
        <v/>
      </c>
      <c r="I142" s="523">
        <f>IF(C142="","",IF($I$131=0,COUNTIF(I20,"x"),""))</f>
        <v/>
      </c>
      <c r="J142" s="523">
        <f>IF(C142="","",IF($J$131=0,COUNTIF(J20,"x"),""))</f>
        <v/>
      </c>
      <c r="K142" s="523">
        <f>IF(C142="","",IF($K$131=0,COUNTIF(K20,"x"),""))</f>
        <v/>
      </c>
      <c r="L142" s="523">
        <f>IF(C142="","",IF($L$131=0,COUNTIF(L20,"x"),""))</f>
        <v/>
      </c>
      <c r="M142" s="523">
        <f>IF(C142="","",IF($M$131=0,COUNTIF(M20,"x"),""))</f>
        <v/>
      </c>
      <c r="N142" s="523">
        <f>IF(C142="","",IF($N$131=0,COUNTIF(N20,"x"),""))</f>
        <v/>
      </c>
      <c r="O142" s="523">
        <f>IF(C142="","",IF($O$131=0,COUNTIF(O20,"x"),""))</f>
        <v/>
      </c>
      <c r="P142" s="523">
        <f>IF(C142="","",IF($P$131=0,COUNTIF(P20,"x"),""))</f>
        <v/>
      </c>
      <c r="Q142" s="523">
        <f>IF(C142="","",IF($Q$131=0,COUNTIF(Q20,"x"),""))</f>
        <v/>
      </c>
      <c r="R142" s="523">
        <f>IF(C142="","",IF($R$131=0,COUNTIF(R20,"x"),""))</f>
        <v/>
      </c>
      <c r="S142" s="523">
        <f>IF(C142="","",IF($S$131=0,COUNTIF(S20,"x"),""))</f>
        <v/>
      </c>
      <c r="T142" s="523">
        <f>IF(C142="","",IF($T$131=0,COUNTIF(T20,"x"),""))</f>
        <v/>
      </c>
      <c r="U142" s="523">
        <f>IF(C142="","",IF($U$131=0,COUNTIF(U20,"x"),""))</f>
        <v/>
      </c>
      <c r="V142" s="523">
        <f>IF(C142="","",IF($V$131=0,COUNTIF(V20,"x"),""))</f>
        <v/>
      </c>
      <c r="W142" s="523">
        <f>IF(C142="","",IF($W$131=0,COUNTIF(W20,"x"),""))</f>
        <v/>
      </c>
      <c r="X142" s="523">
        <f>IF(C142="","",IF($X$131=0,COUNTIF(X61,"x"),""))</f>
        <v/>
      </c>
      <c r="Y142" s="523">
        <f>IF(C142="","",IF($Y$131=0,COUNTIF(Y20,"x"),""))</f>
        <v/>
      </c>
      <c r="Z142" s="523">
        <f>IF(C142="","",IF($Z$131=0,COUNTIF(Z20,"x"),""))</f>
        <v/>
      </c>
      <c r="AA142" s="523">
        <f>IF(C142="","",IF($AA$131=0,COUNTIF(AA20,"x"),""))</f>
        <v/>
      </c>
      <c r="AB142" s="523">
        <f>IF(C142="","",IF($AB$131=0,COUNTIF(AB20,"x"),""))</f>
        <v/>
      </c>
      <c r="AC142" s="523">
        <f>IF(C142="","",IF($AC$131=0,COUNTIF(AC20,"x"),""))</f>
        <v/>
      </c>
      <c r="AD142" s="523">
        <f>IF(C142="","",IF($AD$131=0,COUNTIF(AD20,"x"),""))</f>
        <v/>
      </c>
      <c r="AE142" s="523">
        <f>IF(C142="","",IF($AE$131=0,COUNTIF(AE20,"x"),""))</f>
        <v/>
      </c>
      <c r="AF142" s="523">
        <f>IF(C142="","",IF($AF$131=0,COUNTIF(AF20,"x"),""))</f>
        <v/>
      </c>
      <c r="AG142" s="523">
        <f>IF(C142="","",IF($AG$131=0,COUNTIF(AG20,"x"),""))</f>
        <v/>
      </c>
      <c r="AH142" s="523">
        <f>IF(C142="","",IF($AH$131=0,COUNTIF(AH20,"x"),""))</f>
        <v/>
      </c>
      <c r="AI142" s="523">
        <f>IF(C142="","",IF($AI$131=0,COUNTIF(AI20,"x"),""))</f>
        <v/>
      </c>
      <c r="AJ142" s="523">
        <f>IF(C142="","",IF($AJ$131=0,COUNTIF(AJ20,"x"),""))</f>
        <v/>
      </c>
      <c r="AK142" s="523">
        <f>IF(C142="","",IF($AK$131=0,COUNTIF(AK20,"x"),""))</f>
        <v/>
      </c>
      <c r="AL142" s="523">
        <f>IF(C142="","",IF($AL$131=0,COUNTIF(AL20,"x"),""))</f>
        <v/>
      </c>
      <c r="AM142" s="523">
        <f>IF(C142="","",IF($AM$131=0,COUNTIF(AM20,"x"),""))</f>
        <v/>
      </c>
      <c r="AN142" s="523">
        <f>IF(C142="","",IF($AN$131=0,COUNTIF(AN20,"x"),""))</f>
        <v/>
      </c>
      <c r="AO142" s="523">
        <f>IF(C142="","",SUM(D142:AN142))</f>
        <v/>
      </c>
      <c r="AQ142" s="274">
        <f>SUM(E142:I142)</f>
        <v/>
      </c>
      <c r="AR142" s="274">
        <f>SUM(F142:I142,L142)</f>
        <v/>
      </c>
      <c r="AS142" s="274">
        <f>SUM(G142:I142,L142:M142)</f>
        <v/>
      </c>
      <c r="AT142" s="274">
        <f>SUM(H142:I142,L142:N142)</f>
        <v/>
      </c>
      <c r="AU142" s="274">
        <f>SUM(I142,L142:O142)</f>
        <v/>
      </c>
      <c r="AV142" s="274">
        <f>SUM(L142:P142)</f>
        <v/>
      </c>
      <c r="AW142" s="274">
        <f>SUM(M142:P142,S142)</f>
        <v/>
      </c>
      <c r="AX142" s="274">
        <f>SUM(N142:P142,S142:T142)</f>
        <v/>
      </c>
      <c r="AY142" s="274">
        <f>SUM(O142:P142,S142:U142)</f>
        <v/>
      </c>
      <c r="AZ142" s="274">
        <f>SUM(P142,S142:V142)</f>
        <v/>
      </c>
      <c r="BA142" s="274">
        <f>SUM(S142:W142)</f>
        <v/>
      </c>
      <c r="BB142" s="274">
        <f>SUM(T142:W142,Z142)</f>
        <v/>
      </c>
      <c r="BC142" s="274">
        <f>SUM(U142:W142,Z142:AA142)</f>
        <v/>
      </c>
      <c r="BD142" s="274">
        <f>SUM(V142:W142,Z142:AB142)</f>
        <v/>
      </c>
      <c r="BE142" s="274">
        <f>SUM(W142,Z142:AC142)</f>
        <v/>
      </c>
      <c r="BF142" s="274">
        <f>SUM(Z142:AD142)</f>
        <v/>
      </c>
      <c r="BG142" s="274">
        <f>SUM(AA142:AD142,AG142)</f>
        <v/>
      </c>
      <c r="BH142" s="274">
        <f>SUM(AB142:AD142,AG142:AH142)</f>
        <v/>
      </c>
      <c r="BI142" s="274">
        <f>SUM(AC142:AD142,AG142:AI142)</f>
        <v/>
      </c>
      <c r="BJ142" s="274">
        <f>SUM(AD142,AG142:AJ142)</f>
        <v/>
      </c>
      <c r="BK142" s="274">
        <f>SUM(AG142:AK142)</f>
        <v/>
      </c>
      <c r="BL142" s="274">
        <f>SUM(AH142:AK142,AN142)</f>
        <v/>
      </c>
      <c r="BM142" s="272">
        <f>COUNTIF(AQ142:BL142,5)</f>
        <v/>
      </c>
      <c r="BN142" s="274">
        <f>IF(BM142=0,0,1)</f>
        <v/>
      </c>
    </row>
    <row r="143" hidden="1" s="335">
      <c r="C143" s="274">
        <f>A21</f>
        <v/>
      </c>
      <c r="D143" s="523">
        <f>IF(C143="","",IF($D$131=0,COUNTIF(D21,"x"),""))</f>
        <v/>
      </c>
      <c r="E143" s="523">
        <f>IF(C143="","",IF($E$131=0,COUNTIF(E21,"x"),""))</f>
        <v/>
      </c>
      <c r="F143" s="523">
        <f>IF(C143="","",IF($F$131=0,COUNTIF(F21,"x"),""))</f>
        <v/>
      </c>
      <c r="G143" s="523">
        <f>IF(C143="","",IF($G$131=0,COUNTIF(G21,"x"),""))</f>
        <v/>
      </c>
      <c r="H143" s="523">
        <f>IF(C143="","",IF($H$131=0,COUNTIF(H21,"x"),""))</f>
        <v/>
      </c>
      <c r="I143" s="523">
        <f>IF(C143="","",IF($I$131=0,COUNTIF(I21,"x"),""))</f>
        <v/>
      </c>
      <c r="J143" s="523">
        <f>IF(C143="","",IF($J$131=0,COUNTIF(J21,"x"),""))</f>
        <v/>
      </c>
      <c r="K143" s="523">
        <f>IF(C143="","",IF($K$131=0,COUNTIF(K21,"x"),""))</f>
        <v/>
      </c>
      <c r="L143" s="523">
        <f>IF(C143="","",IF($L$131=0,COUNTIF(L21,"x"),""))</f>
        <v/>
      </c>
      <c r="M143" s="523">
        <f>IF(C143="","",IF($M$131=0,COUNTIF(M21,"x"),""))</f>
        <v/>
      </c>
      <c r="N143" s="523">
        <f>IF(C143="","",IF($N$131=0,COUNTIF(N21,"x"),""))</f>
        <v/>
      </c>
      <c r="O143" s="523">
        <f>IF(C143="","",IF($O$131=0,COUNTIF(O21,"x"),""))</f>
        <v/>
      </c>
      <c r="P143" s="523">
        <f>IF(C143="","",IF($P$131=0,COUNTIF(P21,"x"),""))</f>
        <v/>
      </c>
      <c r="Q143" s="523">
        <f>IF(C143="","",IF($Q$131=0,COUNTIF(Q21,"x"),""))</f>
        <v/>
      </c>
      <c r="R143" s="523">
        <f>IF(C143="","",IF($R$131=0,COUNTIF(R21,"x"),""))</f>
        <v/>
      </c>
      <c r="S143" s="523">
        <f>IF(C143="","",IF($S$131=0,COUNTIF(S21,"x"),""))</f>
        <v/>
      </c>
      <c r="T143" s="523">
        <f>IF(C143="","",IF($T$131=0,COUNTIF(T21,"x"),""))</f>
        <v/>
      </c>
      <c r="U143" s="523">
        <f>IF(C143="","",IF($U$131=0,COUNTIF(U21,"x"),""))</f>
        <v/>
      </c>
      <c r="V143" s="523">
        <f>IF(C143="","",IF($V$131=0,COUNTIF(V21,"x"),""))</f>
        <v/>
      </c>
      <c r="W143" s="523">
        <f>IF(C143="","",IF($W$131=0,COUNTIF(W21,"x"),""))</f>
        <v/>
      </c>
      <c r="X143" s="523">
        <f>IF(C143="","",IF($X$131=0,COUNTIF(X62,"x"),""))</f>
        <v/>
      </c>
      <c r="Y143" s="523">
        <f>IF(C143="","",IF($Y$131=0,COUNTIF(Y21,"x"),""))</f>
        <v/>
      </c>
      <c r="Z143" s="523">
        <f>IF(C143="","",IF($Z$131=0,COUNTIF(Z21,"x"),""))</f>
        <v/>
      </c>
      <c r="AA143" s="523">
        <f>IF(C143="","",IF($AA$131=0,COUNTIF(AA21,"x"),""))</f>
        <v/>
      </c>
      <c r="AB143" s="523">
        <f>IF(C143="","",IF($AB$131=0,COUNTIF(AB21,"x"),""))</f>
        <v/>
      </c>
      <c r="AC143" s="523">
        <f>IF(C143="","",IF($AC$131=0,COUNTIF(AC21,"x"),""))</f>
        <v/>
      </c>
      <c r="AD143" s="523">
        <f>IF(C143="","",IF($AD$131=0,COUNTIF(AD21,"x"),""))</f>
        <v/>
      </c>
      <c r="AE143" s="523">
        <f>IF(C143="","",IF($AE$131=0,COUNTIF(AE21,"x"),""))</f>
        <v/>
      </c>
      <c r="AF143" s="523">
        <f>IF(C143="","",IF($AF$131=0,COUNTIF(AF21,"x"),""))</f>
        <v/>
      </c>
      <c r="AG143" s="523">
        <f>IF(C143="","",IF($AG$131=0,COUNTIF(AG21,"x"),""))</f>
        <v/>
      </c>
      <c r="AH143" s="523">
        <f>IF(C143="","",IF($AH$131=0,COUNTIF(AH21,"x"),""))</f>
        <v/>
      </c>
      <c r="AI143" s="523">
        <f>IF(C143="","",IF($AI$131=0,COUNTIF(AI21,"x"),""))</f>
        <v/>
      </c>
      <c r="AJ143" s="523">
        <f>IF(C143="","",IF($AJ$131=0,COUNTIF(AJ21,"x"),""))</f>
        <v/>
      </c>
      <c r="AK143" s="523">
        <f>IF(C143="","",IF($AK$131=0,COUNTIF(AK21,"x"),""))</f>
        <v/>
      </c>
      <c r="AL143" s="523">
        <f>IF(C143="","",IF($AL$131=0,COUNTIF(AL21,"x"),""))</f>
        <v/>
      </c>
      <c r="AM143" s="523">
        <f>IF(C143="","",IF($AM$131=0,COUNTIF(AM21,"x"),""))</f>
        <v/>
      </c>
      <c r="AN143" s="523">
        <f>IF(C143="","",IF($AN$131=0,COUNTIF(AN21,"x"),""))</f>
        <v/>
      </c>
      <c r="AO143" s="523">
        <f>IF(C143="","",SUM(D143:AN143))</f>
        <v/>
      </c>
      <c r="AQ143" s="274">
        <f>SUM(E143:I143)</f>
        <v/>
      </c>
      <c r="AR143" s="274">
        <f>SUM(F143:I143,L143)</f>
        <v/>
      </c>
      <c r="AS143" s="274">
        <f>SUM(G143:I143,L143:M143)</f>
        <v/>
      </c>
      <c r="AT143" s="274">
        <f>SUM(H143:I143,L143:N143)</f>
        <v/>
      </c>
      <c r="AU143" s="274">
        <f>SUM(I143,L143:O143)</f>
        <v/>
      </c>
      <c r="AV143" s="274">
        <f>SUM(L143:P143)</f>
        <v/>
      </c>
      <c r="AW143" s="274">
        <f>SUM(M143:P143,S143)</f>
        <v/>
      </c>
      <c r="AX143" s="274">
        <f>SUM(N143:P143,S143:T143)</f>
        <v/>
      </c>
      <c r="AY143" s="274">
        <f>SUM(O143:P143,S143:U143)</f>
        <v/>
      </c>
      <c r="AZ143" s="274">
        <f>SUM(P143,S143:V143)</f>
        <v/>
      </c>
      <c r="BA143" s="274">
        <f>SUM(S143:W143)</f>
        <v/>
      </c>
      <c r="BB143" s="274">
        <f>SUM(T143:W143,Z143)</f>
        <v/>
      </c>
      <c r="BC143" s="274">
        <f>SUM(U143:W143,Z143:AA143)</f>
        <v/>
      </c>
      <c r="BD143" s="274">
        <f>SUM(V143:W143,Z143:AB143)</f>
        <v/>
      </c>
      <c r="BE143" s="274">
        <f>SUM(W143,Z143:AC143)</f>
        <v/>
      </c>
      <c r="BF143" s="274">
        <f>SUM(Z143:AD143)</f>
        <v/>
      </c>
      <c r="BG143" s="274">
        <f>SUM(AA143:AD143,AG143)</f>
        <v/>
      </c>
      <c r="BH143" s="274">
        <f>SUM(AB143:AD143,AG143:AH143)</f>
        <v/>
      </c>
      <c r="BI143" s="274">
        <f>SUM(AC143:AD143,AG143:AI143)</f>
        <v/>
      </c>
      <c r="BJ143" s="274">
        <f>SUM(AD143,AG143:AJ143)</f>
        <v/>
      </c>
      <c r="BK143" s="274">
        <f>SUM(AG143:AK143)</f>
        <v/>
      </c>
      <c r="BL143" s="274">
        <f>SUM(AH143:AK143,AN143)</f>
        <v/>
      </c>
      <c r="BM143" s="272">
        <f>COUNTIF(AQ143:BL143,5)</f>
        <v/>
      </c>
      <c r="BN143" s="274">
        <f>IF(BM143=0,0,1)</f>
        <v/>
      </c>
    </row>
    <row r="144" hidden="1" s="335">
      <c r="C144" s="274">
        <f>A22</f>
        <v/>
      </c>
      <c r="D144" s="523">
        <f>IF(C144="","",IF($D$131=0,COUNTIF(D22,"x"),""))</f>
        <v/>
      </c>
      <c r="E144" s="523">
        <f>IF(C144="","",IF($E$131=0,COUNTIF(E22,"x"),""))</f>
        <v/>
      </c>
      <c r="F144" s="523">
        <f>IF(C144="","",IF($F$131=0,COUNTIF(F22,"x"),""))</f>
        <v/>
      </c>
      <c r="G144" s="523">
        <f>IF(C144="","",IF($G$131=0,COUNTIF(G22,"x"),""))</f>
        <v/>
      </c>
      <c r="H144" s="523">
        <f>IF(C144="","",IF($H$131=0,COUNTIF(H22,"x"),""))</f>
        <v/>
      </c>
      <c r="I144" s="523">
        <f>IF(C144="","",IF($I$131=0,COUNTIF(I22,"x"),""))</f>
        <v/>
      </c>
      <c r="J144" s="523">
        <f>IF(C144="","",IF($J$131=0,COUNTIF(J22,"x"),""))</f>
        <v/>
      </c>
      <c r="K144" s="523">
        <f>IF(C144="","",IF($K$131=0,COUNTIF(K22,"x"),""))</f>
        <v/>
      </c>
      <c r="L144" s="523">
        <f>IF(C144="","",IF($L$131=0,COUNTIF(L22,"x"),""))</f>
        <v/>
      </c>
      <c r="M144" s="523">
        <f>IF(C144="","",IF($M$131=0,COUNTIF(M22,"x"),""))</f>
        <v/>
      </c>
      <c r="N144" s="523">
        <f>IF(C144="","",IF($N$131=0,COUNTIF(N22,"x"),""))</f>
        <v/>
      </c>
      <c r="O144" s="523">
        <f>IF(C144="","",IF($O$131=0,COUNTIF(O22,"x"),""))</f>
        <v/>
      </c>
      <c r="P144" s="523">
        <f>IF(C144="","",IF($P$131=0,COUNTIF(P22,"x"),""))</f>
        <v/>
      </c>
      <c r="Q144" s="523">
        <f>IF(C144="","",IF($Q$131=0,COUNTIF(Q22,"x"),""))</f>
        <v/>
      </c>
      <c r="R144" s="523">
        <f>IF(C144="","",IF($R$131=0,COUNTIF(R22,"x"),""))</f>
        <v/>
      </c>
      <c r="S144" s="523">
        <f>IF(C144="","",IF($S$131=0,COUNTIF(S22,"x"),""))</f>
        <v/>
      </c>
      <c r="T144" s="523">
        <f>IF(C144="","",IF($T$131=0,COUNTIF(T22,"x"),""))</f>
        <v/>
      </c>
      <c r="U144" s="523">
        <f>IF(C144="","",IF($U$131=0,COUNTIF(U22,"x"),""))</f>
        <v/>
      </c>
      <c r="V144" s="523">
        <f>IF(C144="","",IF($V$131=0,COUNTIF(V22,"x"),""))</f>
        <v/>
      </c>
      <c r="W144" s="523">
        <f>IF(C144="","",IF($W$131=0,COUNTIF(W22,"x"),""))</f>
        <v/>
      </c>
      <c r="X144" s="523">
        <f>IF(C144="","",IF($X$131=0,COUNTIF(X63,"x"),""))</f>
        <v/>
      </c>
      <c r="Y144" s="523">
        <f>IF(C144="","",IF($Y$131=0,COUNTIF(Y22,"x"),""))</f>
        <v/>
      </c>
      <c r="Z144" s="523">
        <f>IF(C144="","",IF($Z$131=0,COUNTIF(Z22,"x"),""))</f>
        <v/>
      </c>
      <c r="AA144" s="523">
        <f>IF(C144="","",IF($AA$131=0,COUNTIF(AA22,"x"),""))</f>
        <v/>
      </c>
      <c r="AB144" s="523">
        <f>IF(C144="","",IF($AB$131=0,COUNTIF(AB22,"x"),""))</f>
        <v/>
      </c>
      <c r="AC144" s="523">
        <f>IF(C144="","",IF($AC$131=0,COUNTIF(AC22,"x"),""))</f>
        <v/>
      </c>
      <c r="AD144" s="523">
        <f>IF(C144="","",IF($AD$131=0,COUNTIF(AD22,"x"),""))</f>
        <v/>
      </c>
      <c r="AE144" s="523">
        <f>IF(C144="","",IF($AE$131=0,COUNTIF(AE22,"x"),""))</f>
        <v/>
      </c>
      <c r="AF144" s="523">
        <f>IF(C144="","",IF($AF$131=0,COUNTIF(AF22,"x"),""))</f>
        <v/>
      </c>
      <c r="AG144" s="523">
        <f>IF(C144="","",IF($AG$131=0,COUNTIF(AG22,"x"),""))</f>
        <v/>
      </c>
      <c r="AH144" s="523">
        <f>IF(C144="","",IF($AH$131=0,COUNTIF(AH22,"x"),""))</f>
        <v/>
      </c>
      <c r="AI144" s="523">
        <f>IF(C144="","",IF($AI$131=0,COUNTIF(AI22,"x"),""))</f>
        <v/>
      </c>
      <c r="AJ144" s="523">
        <f>IF(C144="","",IF($AJ$131=0,COUNTIF(AJ22,"x"),""))</f>
        <v/>
      </c>
      <c r="AK144" s="523">
        <f>IF(C144="","",IF($AK$131=0,COUNTIF(AK22,"x"),""))</f>
        <v/>
      </c>
      <c r="AL144" s="523">
        <f>IF(C144="","",IF($AL$131=0,COUNTIF(AL22,"x"),""))</f>
        <v/>
      </c>
      <c r="AM144" s="523">
        <f>IF(C144="","",IF($AM$131=0,COUNTIF(AM22,"x"),""))</f>
        <v/>
      </c>
      <c r="AN144" s="523">
        <f>IF(C144="","",IF($AN$131=0,COUNTIF(AN22,"x"),""))</f>
        <v/>
      </c>
      <c r="AO144" s="523">
        <f>IF(C144="","",SUM(D144:AN144))</f>
        <v/>
      </c>
      <c r="AQ144" s="274">
        <f>SUM(E144:I144)</f>
        <v/>
      </c>
      <c r="AR144" s="274">
        <f>SUM(F144:I144,L144)</f>
        <v/>
      </c>
      <c r="AS144" s="274">
        <f>SUM(G144:I144,L144:M144)</f>
        <v/>
      </c>
      <c r="AT144" s="274">
        <f>SUM(H144:I144,L144:N144)</f>
        <v/>
      </c>
      <c r="AU144" s="274">
        <f>SUM(I144,L144:O144)</f>
        <v/>
      </c>
      <c r="AV144" s="274">
        <f>SUM(L144:P144)</f>
        <v/>
      </c>
      <c r="AW144" s="274">
        <f>SUM(M144:P144,S144)</f>
        <v/>
      </c>
      <c r="AX144" s="274">
        <f>SUM(N144:P144,S144:T144)</f>
        <v/>
      </c>
      <c r="AY144" s="274">
        <f>SUM(O144:P144,S144:U144)</f>
        <v/>
      </c>
      <c r="AZ144" s="274">
        <f>SUM(P144,S144:V144)</f>
        <v/>
      </c>
      <c r="BA144" s="274">
        <f>SUM(S144:W144)</f>
        <v/>
      </c>
      <c r="BB144" s="274">
        <f>SUM(T144:W144,Z144)</f>
        <v/>
      </c>
      <c r="BC144" s="274">
        <f>SUM(U144:W144,Z144:AA144)</f>
        <v/>
      </c>
      <c r="BD144" s="274">
        <f>SUM(V144:W144,Z144:AB144)</f>
        <v/>
      </c>
      <c r="BE144" s="274">
        <f>SUM(W144,Z144:AC144)</f>
        <v/>
      </c>
      <c r="BF144" s="274">
        <f>SUM(Z144:AD144)</f>
        <v/>
      </c>
      <c r="BG144" s="274">
        <f>SUM(AA144:AD144,AG144)</f>
        <v/>
      </c>
      <c r="BH144" s="274">
        <f>SUM(AB144:AD144,AG144:AH144)</f>
        <v/>
      </c>
      <c r="BI144" s="274">
        <f>SUM(AC144:AD144,AG144:AI144)</f>
        <v/>
      </c>
      <c r="BJ144" s="274">
        <f>SUM(AD144,AG144:AJ144)</f>
        <v/>
      </c>
      <c r="BK144" s="274">
        <f>SUM(AG144:AK144)</f>
        <v/>
      </c>
      <c r="BL144" s="274">
        <f>SUM(AH144:AK144,AN144)</f>
        <v/>
      </c>
      <c r="BM144" s="272">
        <f>COUNTIF(AQ144:BL144,5)</f>
        <v/>
      </c>
      <c r="BN144" s="274">
        <f>IF(BM144=0,0,1)</f>
        <v/>
      </c>
    </row>
    <row r="145" hidden="1" s="335">
      <c r="C145" s="274">
        <f>A23</f>
        <v/>
      </c>
      <c r="D145" s="523">
        <f>IF(C145="","",IF($D$131=0,COUNTIF(D23,"x"),""))</f>
        <v/>
      </c>
      <c r="E145" s="523">
        <f>IF(C145="","",IF($E$131=0,COUNTIF(E23,"x"),""))</f>
        <v/>
      </c>
      <c r="F145" s="523">
        <f>IF(C145="","",IF($F$131=0,COUNTIF(F23,"x"),""))</f>
        <v/>
      </c>
      <c r="G145" s="523">
        <f>IF(C145="","",IF($G$131=0,COUNTIF(G23,"x"),""))</f>
        <v/>
      </c>
      <c r="H145" s="523">
        <f>IF(C145="","",IF($H$131=0,COUNTIF(H23,"x"),""))</f>
        <v/>
      </c>
      <c r="I145" s="523">
        <f>IF(C145="","",IF($I$131=0,COUNTIF(I23,"x"),""))</f>
        <v/>
      </c>
      <c r="J145" s="523">
        <f>IF(C145="","",IF($J$131=0,COUNTIF(J23,"x"),""))</f>
        <v/>
      </c>
      <c r="K145" s="523">
        <f>IF(C145="","",IF($K$131=0,COUNTIF(K23,"x"),""))</f>
        <v/>
      </c>
      <c r="L145" s="523">
        <f>IF(C145="","",IF($L$131=0,COUNTIF(L23,"x"),""))</f>
        <v/>
      </c>
      <c r="M145" s="523">
        <f>IF(C145="","",IF($M$131=0,COUNTIF(M23,"x"),""))</f>
        <v/>
      </c>
      <c r="N145" s="523">
        <f>IF(C145="","",IF($N$131=0,COUNTIF(N23,"x"),""))</f>
        <v/>
      </c>
      <c r="O145" s="523">
        <f>IF(C145="","",IF($O$131=0,COUNTIF(O23,"x"),""))</f>
        <v/>
      </c>
      <c r="P145" s="523">
        <f>IF(C145="","",IF($P$131=0,COUNTIF(P23,"x"),""))</f>
        <v/>
      </c>
      <c r="Q145" s="523">
        <f>IF(C145="","",IF($Q$131=0,COUNTIF(Q23,"x"),""))</f>
        <v/>
      </c>
      <c r="R145" s="523">
        <f>IF(C145="","",IF($R$131=0,COUNTIF(R23,"x"),""))</f>
        <v/>
      </c>
      <c r="S145" s="523">
        <f>IF(C145="","",IF($S$131=0,COUNTIF(S23,"x"),""))</f>
        <v/>
      </c>
      <c r="T145" s="523">
        <f>IF(C145="","",IF($T$131=0,COUNTIF(T23,"x"),""))</f>
        <v/>
      </c>
      <c r="U145" s="523">
        <f>IF(C145="","",IF($U$131=0,COUNTIF(U23,"x"),""))</f>
        <v/>
      </c>
      <c r="V145" s="523">
        <f>IF(C145="","",IF($V$131=0,COUNTIF(V23,"x"),""))</f>
        <v/>
      </c>
      <c r="W145" s="523">
        <f>IF(C145="","",IF($W$131=0,COUNTIF(W23,"x"),""))</f>
        <v/>
      </c>
      <c r="X145" s="523">
        <f>IF(C145="","",IF($X$131=0,COUNTIF(X64,"x"),""))</f>
        <v/>
      </c>
      <c r="Y145" s="523">
        <f>IF(C145="","",IF($Y$131=0,COUNTIF(Y23,"x"),""))</f>
        <v/>
      </c>
      <c r="Z145" s="523">
        <f>IF(C145="","",IF($Z$131=0,COUNTIF(Z23,"x"),""))</f>
        <v/>
      </c>
      <c r="AA145" s="523">
        <f>IF(C145="","",IF($AA$131=0,COUNTIF(AA23,"x"),""))</f>
        <v/>
      </c>
      <c r="AB145" s="523">
        <f>IF(C145="","",IF($AB$131=0,COUNTIF(AB23,"x"),""))</f>
        <v/>
      </c>
      <c r="AC145" s="523">
        <f>IF(C145="","",IF($AC$131=0,COUNTIF(AC23,"x"),""))</f>
        <v/>
      </c>
      <c r="AD145" s="523">
        <f>IF(C145="","",IF($AD$131=0,COUNTIF(AD23,"x"),""))</f>
        <v/>
      </c>
      <c r="AE145" s="523">
        <f>IF(C145="","",IF($AE$131=0,COUNTIF(AE23,"x"),""))</f>
        <v/>
      </c>
      <c r="AF145" s="523">
        <f>IF(C145="","",IF($AF$131=0,COUNTIF(AF23,"x"),""))</f>
        <v/>
      </c>
      <c r="AG145" s="523">
        <f>IF(C145="","",IF($AG$131=0,COUNTIF(AG23,"x"),""))</f>
        <v/>
      </c>
      <c r="AH145" s="523">
        <f>IF(C145="","",IF($AH$131=0,COUNTIF(AH23,"x"),""))</f>
        <v/>
      </c>
      <c r="AI145" s="523">
        <f>IF(C145="","",IF($AI$131=0,COUNTIF(AI23,"x"),""))</f>
        <v/>
      </c>
      <c r="AJ145" s="523">
        <f>IF(C145="","",IF($AJ$131=0,COUNTIF(AJ23,"x"),""))</f>
        <v/>
      </c>
      <c r="AK145" s="523">
        <f>IF(C145="","",IF($AK$131=0,COUNTIF(AK23,"x"),""))</f>
        <v/>
      </c>
      <c r="AL145" s="523">
        <f>IF(C145="","",IF($AL$131=0,COUNTIF(AL23,"x"),""))</f>
        <v/>
      </c>
      <c r="AM145" s="523">
        <f>IF(C145="","",IF($AM$131=0,COUNTIF(AM23,"x"),""))</f>
        <v/>
      </c>
      <c r="AN145" s="523">
        <f>IF(C145="","",IF($AN$131=0,COUNTIF(AN23,"x"),""))</f>
        <v/>
      </c>
      <c r="AO145" s="523">
        <f>IF(C145="","",SUM(D145:AN145))</f>
        <v/>
      </c>
      <c r="AQ145" s="274">
        <f>SUM(E145:I145)</f>
        <v/>
      </c>
      <c r="AR145" s="274">
        <f>SUM(F145:I145,L145)</f>
        <v/>
      </c>
      <c r="AS145" s="274">
        <f>SUM(G145:I145,L145:M145)</f>
        <v/>
      </c>
      <c r="AT145" s="274">
        <f>SUM(H145:I145,L145:N145)</f>
        <v/>
      </c>
      <c r="AU145" s="274">
        <f>SUM(I145,L145:O145)</f>
        <v/>
      </c>
      <c r="AV145" s="274">
        <f>SUM(L145:P145)</f>
        <v/>
      </c>
      <c r="AW145" s="274">
        <f>SUM(M145:P145,S145)</f>
        <v/>
      </c>
      <c r="AX145" s="274">
        <f>SUM(N145:P145,S145:T145)</f>
        <v/>
      </c>
      <c r="AY145" s="274">
        <f>SUM(O145:P145,S145:U145)</f>
        <v/>
      </c>
      <c r="AZ145" s="274">
        <f>SUM(P145,S145:V145)</f>
        <v/>
      </c>
      <c r="BA145" s="274">
        <f>SUM(S145:W145)</f>
        <v/>
      </c>
      <c r="BB145" s="274">
        <f>SUM(T145:W145,Z145)</f>
        <v/>
      </c>
      <c r="BC145" s="274">
        <f>SUM(U145:W145,Z145:AA145)</f>
        <v/>
      </c>
      <c r="BD145" s="274">
        <f>SUM(V145:W145,Z145:AB145)</f>
        <v/>
      </c>
      <c r="BE145" s="274">
        <f>SUM(W145,Z145:AC145)</f>
        <v/>
      </c>
      <c r="BF145" s="274">
        <f>SUM(Z145:AD145)</f>
        <v/>
      </c>
      <c r="BG145" s="274">
        <f>SUM(AA145:AD145,AG145)</f>
        <v/>
      </c>
      <c r="BH145" s="274">
        <f>SUM(AB145:AD145,AG145:AH145)</f>
        <v/>
      </c>
      <c r="BI145" s="274">
        <f>SUM(AC145:AD145,AG145:AI145)</f>
        <v/>
      </c>
      <c r="BJ145" s="274">
        <f>SUM(AD145,AG145:AJ145)</f>
        <v/>
      </c>
      <c r="BK145" s="274">
        <f>SUM(AG145:AK145)</f>
        <v/>
      </c>
      <c r="BL145" s="274">
        <f>SUM(AH145:AK145,AN145)</f>
        <v/>
      </c>
      <c r="BM145" s="272">
        <f>COUNTIF(AQ145:BL145,5)</f>
        <v/>
      </c>
      <c r="BN145" s="274">
        <f>IF(BM145=0,0,1)</f>
        <v/>
      </c>
    </row>
    <row r="146" hidden="1" s="335">
      <c r="C146" s="274">
        <f>A24</f>
        <v/>
      </c>
      <c r="D146" s="523">
        <f>IF(C146="","",IF($D$131=0,COUNTIF(D24,"x"),""))</f>
        <v/>
      </c>
      <c r="E146" s="523">
        <f>IF(C146="","",IF($E$131=0,COUNTIF(E24,"x"),""))</f>
        <v/>
      </c>
      <c r="F146" s="523">
        <f>IF(C146="","",IF($F$131=0,COUNTIF(F24,"x"),""))</f>
        <v/>
      </c>
      <c r="G146" s="523">
        <f>IF(C146="","",IF($G$131=0,COUNTIF(G24,"x"),""))</f>
        <v/>
      </c>
      <c r="H146" s="523">
        <f>IF(C146="","",IF($H$131=0,COUNTIF(H24,"x"),""))</f>
        <v/>
      </c>
      <c r="I146" s="523">
        <f>IF(C146="","",IF($I$131=0,COUNTIF(I24,"x"),""))</f>
        <v/>
      </c>
      <c r="J146" s="523">
        <f>IF(C146="","",IF($J$131=0,COUNTIF(J24,"x"),""))</f>
        <v/>
      </c>
      <c r="K146" s="523">
        <f>IF(C146="","",IF($K$131=0,COUNTIF(K24,"x"),""))</f>
        <v/>
      </c>
      <c r="L146" s="523">
        <f>IF(C146="","",IF($L$131=0,COUNTIF(L24,"x"),""))</f>
        <v/>
      </c>
      <c r="M146" s="523">
        <f>IF(C146="","",IF($M$131=0,COUNTIF(M24,"x"),""))</f>
        <v/>
      </c>
      <c r="N146" s="523">
        <f>IF(C146="","",IF($N$131=0,COUNTIF(N24,"x"),""))</f>
        <v/>
      </c>
      <c r="O146" s="523">
        <f>IF(C146="","",IF($O$131=0,COUNTIF(O24,"x"),""))</f>
        <v/>
      </c>
      <c r="P146" s="523">
        <f>IF(C146="","",IF($P$131=0,COUNTIF(P24,"x"),""))</f>
        <v/>
      </c>
      <c r="Q146" s="523">
        <f>IF(C146="","",IF($Q$131=0,COUNTIF(Q24,"x"),""))</f>
        <v/>
      </c>
      <c r="R146" s="523">
        <f>IF(C146="","",IF($R$131=0,COUNTIF(R24,"x"),""))</f>
        <v/>
      </c>
      <c r="S146" s="523">
        <f>IF(C146="","",IF($S$131=0,COUNTIF(S24,"x"),""))</f>
        <v/>
      </c>
      <c r="T146" s="523">
        <f>IF(C146="","",IF($T$131=0,COUNTIF(T24,"x"),""))</f>
        <v/>
      </c>
      <c r="U146" s="523">
        <f>IF(C146="","",IF($U$131=0,COUNTIF(U24,"x"),""))</f>
        <v/>
      </c>
      <c r="V146" s="523">
        <f>IF(C146="","",IF($V$131=0,COUNTIF(V24,"x"),""))</f>
        <v/>
      </c>
      <c r="W146" s="523">
        <f>IF(C146="","",IF($W$131=0,COUNTIF(W24,"x"),""))</f>
        <v/>
      </c>
      <c r="X146" s="523">
        <f>IF(C146="","",IF($X$131=0,COUNTIF(X65,"x"),""))</f>
        <v/>
      </c>
      <c r="Y146" s="523">
        <f>IF(C146="","",IF($Y$131=0,COUNTIF(Y24,"x"),""))</f>
        <v/>
      </c>
      <c r="Z146" s="523">
        <f>IF(C146="","",IF($Z$131=0,COUNTIF(Z24,"x"),""))</f>
        <v/>
      </c>
      <c r="AA146" s="523">
        <f>IF(C146="","",IF($AA$131=0,COUNTIF(AA24,"x"),""))</f>
        <v/>
      </c>
      <c r="AB146" s="523">
        <f>IF(C146="","",IF($AB$131=0,COUNTIF(AB24,"x"),""))</f>
        <v/>
      </c>
      <c r="AC146" s="523">
        <f>IF(C146="","",IF($AC$131=0,COUNTIF(AC24,"x"),""))</f>
        <v/>
      </c>
      <c r="AD146" s="523">
        <f>IF(C146="","",IF($AD$131=0,COUNTIF(AD24,"x"),""))</f>
        <v/>
      </c>
      <c r="AE146" s="523">
        <f>IF(C146="","",IF($AE$131=0,COUNTIF(AE24,"x"),""))</f>
        <v/>
      </c>
      <c r="AF146" s="523">
        <f>IF(C146="","",IF($AF$131=0,COUNTIF(AF24,"x"),""))</f>
        <v/>
      </c>
      <c r="AG146" s="523">
        <f>IF(C146="","",IF($AG$131=0,COUNTIF(AG24,"x"),""))</f>
        <v/>
      </c>
      <c r="AH146" s="523">
        <f>IF(C146="","",IF($AH$131=0,COUNTIF(AH24,"x"),""))</f>
        <v/>
      </c>
      <c r="AI146" s="523">
        <f>IF(C146="","",IF($AI$131=0,COUNTIF(AI24,"x"),""))</f>
        <v/>
      </c>
      <c r="AJ146" s="523">
        <f>IF(C146="","",IF($AJ$131=0,COUNTIF(AJ24,"x"),""))</f>
        <v/>
      </c>
      <c r="AK146" s="523">
        <f>IF(C146="","",IF($AK$131=0,COUNTIF(AK24,"x"),""))</f>
        <v/>
      </c>
      <c r="AL146" s="523">
        <f>IF(C146="","",IF($AL$131=0,COUNTIF(AL24,"x"),""))</f>
        <v/>
      </c>
      <c r="AM146" s="523">
        <f>IF(C146="","",IF($AM$131=0,COUNTIF(AM24,"x"),""))</f>
        <v/>
      </c>
      <c r="AN146" s="523">
        <f>IF(C146="","",IF($AN$131=0,COUNTIF(AN24,"x"),""))</f>
        <v/>
      </c>
      <c r="AO146" s="523">
        <f>IF(C146="","",SUM(D146:AN146))</f>
        <v/>
      </c>
      <c r="AQ146" s="274">
        <f>SUM(E146:I146)</f>
        <v/>
      </c>
      <c r="AR146" s="274">
        <f>SUM(F146:I146,L146)</f>
        <v/>
      </c>
      <c r="AS146" s="274">
        <f>SUM(G146:I146,L146:M146)</f>
        <v/>
      </c>
      <c r="AT146" s="274">
        <f>SUM(H146:I146,L146:N146)</f>
        <v/>
      </c>
      <c r="AU146" s="274">
        <f>SUM(I146,L146:O146)</f>
        <v/>
      </c>
      <c r="AV146" s="274">
        <f>SUM(L146:P146)</f>
        <v/>
      </c>
      <c r="AW146" s="274">
        <f>SUM(M146:P146,S146)</f>
        <v/>
      </c>
      <c r="AX146" s="274">
        <f>SUM(N146:P146,S146:T146)</f>
        <v/>
      </c>
      <c r="AY146" s="274">
        <f>SUM(O146:P146,S146:U146)</f>
        <v/>
      </c>
      <c r="AZ146" s="274">
        <f>SUM(P146,S146:V146)</f>
        <v/>
      </c>
      <c r="BA146" s="274">
        <f>SUM(S146:W146)</f>
        <v/>
      </c>
      <c r="BB146" s="274">
        <f>SUM(T146:W146,Z146)</f>
        <v/>
      </c>
      <c r="BC146" s="274">
        <f>SUM(U146:W146,Z146:AA146)</f>
        <v/>
      </c>
      <c r="BD146" s="274">
        <f>SUM(V146:W146,Z146:AB146)</f>
        <v/>
      </c>
      <c r="BE146" s="274">
        <f>SUM(W146,Z146:AC146)</f>
        <v/>
      </c>
      <c r="BF146" s="274">
        <f>SUM(Z146:AD146)</f>
        <v/>
      </c>
      <c r="BG146" s="274">
        <f>SUM(AA146:AD146,AG146)</f>
        <v/>
      </c>
      <c r="BH146" s="274">
        <f>SUM(AB146:AD146,AG146:AH146)</f>
        <v/>
      </c>
      <c r="BI146" s="274">
        <f>SUM(AC146:AD146,AG146:AI146)</f>
        <v/>
      </c>
      <c r="BJ146" s="274">
        <f>SUM(AD146,AG146:AJ146)</f>
        <v/>
      </c>
      <c r="BK146" s="274">
        <f>SUM(AG146:AK146)</f>
        <v/>
      </c>
      <c r="BL146" s="274">
        <f>SUM(AH146:AK146,AN146)</f>
        <v/>
      </c>
      <c r="BM146" s="272">
        <f>COUNTIF(AQ146:BL146,5)</f>
        <v/>
      </c>
      <c r="BN146" s="274">
        <f>IF(BM146=0,0,1)</f>
        <v/>
      </c>
    </row>
    <row r="147" hidden="1" s="335">
      <c r="C147" s="274">
        <f>A25</f>
        <v/>
      </c>
      <c r="D147" s="523">
        <f>IF(C147="","",IF($D$131=0,COUNTIF(D25,"x"),""))</f>
        <v/>
      </c>
      <c r="E147" s="523">
        <f>IF(C147="","",IF($E$131=0,COUNTIF(E25,"x"),""))</f>
        <v/>
      </c>
      <c r="F147" s="523">
        <f>IF(C147="","",IF($F$131=0,COUNTIF(F25,"x"),""))</f>
        <v/>
      </c>
      <c r="G147" s="523">
        <f>IF(C147="","",IF($G$131=0,COUNTIF(G25,"x"),""))</f>
        <v/>
      </c>
      <c r="H147" s="523">
        <f>IF(C147="","",IF($H$131=0,COUNTIF(H25,"x"),""))</f>
        <v/>
      </c>
      <c r="I147" s="523">
        <f>IF(C147="","",IF($I$131=0,COUNTIF(I25,"x"),""))</f>
        <v/>
      </c>
      <c r="J147" s="523">
        <f>IF(C147="","",IF($J$131=0,COUNTIF(J25,"x"),""))</f>
        <v/>
      </c>
      <c r="K147" s="523">
        <f>IF(C147="","",IF($K$131=0,COUNTIF(K25,"x"),""))</f>
        <v/>
      </c>
      <c r="L147" s="523">
        <f>IF(C147="","",IF($L$131=0,COUNTIF(L25,"x"),""))</f>
        <v/>
      </c>
      <c r="M147" s="523">
        <f>IF(C147="","",IF($M$131=0,COUNTIF(M25,"x"),""))</f>
        <v/>
      </c>
      <c r="N147" s="523">
        <f>IF(C147="","",IF($N$131=0,COUNTIF(N25,"x"),""))</f>
        <v/>
      </c>
      <c r="O147" s="523">
        <f>IF(C147="","",IF($O$131=0,COUNTIF(O25,"x"),""))</f>
        <v/>
      </c>
      <c r="P147" s="523">
        <f>IF(C147="","",IF($P$131=0,COUNTIF(P25,"x"),""))</f>
        <v/>
      </c>
      <c r="Q147" s="523">
        <f>IF(C147="","",IF($Q$131=0,COUNTIF(Q25,"x"),""))</f>
        <v/>
      </c>
      <c r="R147" s="523">
        <f>IF(C147="","",IF($R$131=0,COUNTIF(R25,"x"),""))</f>
        <v/>
      </c>
      <c r="S147" s="523">
        <f>IF(C147="","",IF($S$131=0,COUNTIF(S25,"x"),""))</f>
        <v/>
      </c>
      <c r="T147" s="523">
        <f>IF(C147="","",IF($T$131=0,COUNTIF(T25,"x"),""))</f>
        <v/>
      </c>
      <c r="U147" s="523">
        <f>IF(C147="","",IF($U$131=0,COUNTIF(U25,"x"),""))</f>
        <v/>
      </c>
      <c r="V147" s="523">
        <f>IF(C147="","",IF($V$131=0,COUNTIF(V25,"x"),""))</f>
        <v/>
      </c>
      <c r="W147" s="523">
        <f>IF(C147="","",IF($W$131=0,COUNTIF(W25,"x"),""))</f>
        <v/>
      </c>
      <c r="X147" s="523">
        <f>IF(C147="","",IF($X$131=0,COUNTIF(X66,"x"),""))</f>
        <v/>
      </c>
      <c r="Y147" s="523">
        <f>IF(C147="","",IF($Y$131=0,COUNTIF(Y25,"x"),""))</f>
        <v/>
      </c>
      <c r="Z147" s="523">
        <f>IF(C147="","",IF($Z$131=0,COUNTIF(Z25,"x"),""))</f>
        <v/>
      </c>
      <c r="AA147" s="523">
        <f>IF(C147="","",IF($AA$131=0,COUNTIF(AA25,"x"),""))</f>
        <v/>
      </c>
      <c r="AB147" s="523">
        <f>IF(C147="","",IF($AB$131=0,COUNTIF(AB25,"x"),""))</f>
        <v/>
      </c>
      <c r="AC147" s="523">
        <f>IF(C147="","",IF($AC$131=0,COUNTIF(AC25,"x"),""))</f>
        <v/>
      </c>
      <c r="AD147" s="523">
        <f>IF(C147="","",IF($AD$131=0,COUNTIF(AD25,"x"),""))</f>
        <v/>
      </c>
      <c r="AE147" s="523">
        <f>IF(C147="","",IF($AE$131=0,COUNTIF(AE25,"x"),""))</f>
        <v/>
      </c>
      <c r="AF147" s="523">
        <f>IF(C147="","",IF($AF$131=0,COUNTIF(AF25,"x"),""))</f>
        <v/>
      </c>
      <c r="AG147" s="523">
        <f>IF(C147="","",IF($AG$131=0,COUNTIF(AG25,"x"),""))</f>
        <v/>
      </c>
      <c r="AH147" s="523">
        <f>IF(C147="","",IF($AH$131=0,COUNTIF(AH25,"x"),""))</f>
        <v/>
      </c>
      <c r="AI147" s="523">
        <f>IF(C147="","",IF($AI$131=0,COUNTIF(AI25,"x"),""))</f>
        <v/>
      </c>
      <c r="AJ147" s="523">
        <f>IF(C147="","",IF($AJ$131=0,COUNTIF(AJ25,"x"),""))</f>
        <v/>
      </c>
      <c r="AK147" s="523">
        <f>IF(C147="","",IF($AK$131=0,COUNTIF(AK25,"x"),""))</f>
        <v/>
      </c>
      <c r="AL147" s="523">
        <f>IF(C147="","",IF($AL$131=0,COUNTIF(AL25,"x"),""))</f>
        <v/>
      </c>
      <c r="AM147" s="523">
        <f>IF(C147="","",IF($AM$131=0,COUNTIF(AM25,"x"),""))</f>
        <v/>
      </c>
      <c r="AN147" s="523">
        <f>IF(C147="","",IF($AN$131=0,COUNTIF(AN25,"x"),""))</f>
        <v/>
      </c>
      <c r="AO147" s="523">
        <f>IF(C147="","",SUM(D147:AN147))</f>
        <v/>
      </c>
      <c r="AQ147" s="274">
        <f>SUM(E147:I147)</f>
        <v/>
      </c>
      <c r="AR147" s="274">
        <f>SUM(F147:I147,L147)</f>
        <v/>
      </c>
      <c r="AS147" s="274">
        <f>SUM(G147:I147,L147:M147)</f>
        <v/>
      </c>
      <c r="AT147" s="274">
        <f>SUM(H147:I147,L147:N147)</f>
        <v/>
      </c>
      <c r="AU147" s="274">
        <f>SUM(I147,L147:O147)</f>
        <v/>
      </c>
      <c r="AV147" s="274">
        <f>SUM(L147:P147)</f>
        <v/>
      </c>
      <c r="AW147" s="274">
        <f>SUM(M147:P147,S147)</f>
        <v/>
      </c>
      <c r="AX147" s="274">
        <f>SUM(N147:P147,S147:T147)</f>
        <v/>
      </c>
      <c r="AY147" s="274">
        <f>SUM(O147:P147,S147:U147)</f>
        <v/>
      </c>
      <c r="AZ147" s="274">
        <f>SUM(P147,S147:V147)</f>
        <v/>
      </c>
      <c r="BA147" s="274">
        <f>SUM(S147:W147)</f>
        <v/>
      </c>
      <c r="BB147" s="274">
        <f>SUM(T147:W147,Z147)</f>
        <v/>
      </c>
      <c r="BC147" s="274">
        <f>SUM(U147:W147,Z147:AA147)</f>
        <v/>
      </c>
      <c r="BD147" s="274">
        <f>SUM(V147:W147,Z147:AB147)</f>
        <v/>
      </c>
      <c r="BE147" s="274">
        <f>SUM(W147,Z147:AC147)</f>
        <v/>
      </c>
      <c r="BF147" s="274">
        <f>SUM(Z147:AD147)</f>
        <v/>
      </c>
      <c r="BG147" s="274">
        <f>SUM(AA147:AD147,AG147)</f>
        <v/>
      </c>
      <c r="BH147" s="274">
        <f>SUM(AB147:AD147,AG147:AH147)</f>
        <v/>
      </c>
      <c r="BI147" s="274">
        <f>SUM(AC147:AD147,AG147:AI147)</f>
        <v/>
      </c>
      <c r="BJ147" s="274">
        <f>SUM(AD147,AG147:AJ147)</f>
        <v/>
      </c>
      <c r="BK147" s="274">
        <f>SUM(AG147:AK147)</f>
        <v/>
      </c>
      <c r="BL147" s="274">
        <f>SUM(AH147:AK147,AN147)</f>
        <v/>
      </c>
      <c r="BM147" s="272">
        <f>COUNTIF(AQ147:BL147,5)</f>
        <v/>
      </c>
      <c r="BN147" s="274">
        <f>IF(BM147=0,0,1)</f>
        <v/>
      </c>
    </row>
    <row r="148" hidden="1" s="335">
      <c r="C148" s="274">
        <f>A26</f>
        <v/>
      </c>
      <c r="D148" s="523">
        <f>IF(C148="","",IF($D$131=0,COUNTIF(D26,"x"),""))</f>
        <v/>
      </c>
      <c r="E148" s="523">
        <f>IF(C148="","",IF($E$131=0,COUNTIF(E26,"x"),""))</f>
        <v/>
      </c>
      <c r="F148" s="523">
        <f>IF(C148="","",IF($F$131=0,COUNTIF(F26,"x"),""))</f>
        <v/>
      </c>
      <c r="G148" s="523">
        <f>IF(C148="","",IF($G$131=0,COUNTIF(G26,"x"),""))</f>
        <v/>
      </c>
      <c r="H148" s="523">
        <f>IF(C148="","",IF($H$131=0,COUNTIF(H26,"x"),""))</f>
        <v/>
      </c>
      <c r="I148" s="523">
        <f>IF(C148="","",IF($I$131=0,COUNTIF(I26,"x"),""))</f>
        <v/>
      </c>
      <c r="J148" s="523">
        <f>IF(C148="","",IF($J$131=0,COUNTIF(J26,"x"),""))</f>
        <v/>
      </c>
      <c r="K148" s="523">
        <f>IF(C148="","",IF($K$131=0,COUNTIF(K26,"x"),""))</f>
        <v/>
      </c>
      <c r="L148" s="523">
        <f>IF(C148="","",IF($L$131=0,COUNTIF(L26,"x"),""))</f>
        <v/>
      </c>
      <c r="M148" s="523">
        <f>IF(C148="","",IF($M$131=0,COUNTIF(M26,"x"),""))</f>
        <v/>
      </c>
      <c r="N148" s="523">
        <f>IF(C148="","",IF($N$131=0,COUNTIF(N26,"x"),""))</f>
        <v/>
      </c>
      <c r="O148" s="523">
        <f>IF(C148="","",IF($O$131=0,COUNTIF(O26,"x"),""))</f>
        <v/>
      </c>
      <c r="P148" s="523">
        <f>IF(C148="","",IF($P$131=0,COUNTIF(P26,"x"),""))</f>
        <v/>
      </c>
      <c r="Q148" s="523">
        <f>IF(C148="","",IF($Q$131=0,COUNTIF(Q26,"x"),""))</f>
        <v/>
      </c>
      <c r="R148" s="523">
        <f>IF(C148="","",IF($R$131=0,COUNTIF(R26,"x"),""))</f>
        <v/>
      </c>
      <c r="S148" s="523">
        <f>IF(C148="","",IF($S$131=0,COUNTIF(S26,"x"),""))</f>
        <v/>
      </c>
      <c r="T148" s="523">
        <f>IF(C148="","",IF($T$131=0,COUNTIF(T26,"x"),""))</f>
        <v/>
      </c>
      <c r="U148" s="523">
        <f>IF(C148="","",IF($U$131=0,COUNTIF(U26,"x"),""))</f>
        <v/>
      </c>
      <c r="V148" s="523">
        <f>IF(C148="","",IF($V$131=0,COUNTIF(V26,"x"),""))</f>
        <v/>
      </c>
      <c r="W148" s="523">
        <f>IF(C148="","",IF($W$131=0,COUNTIF(W26,"x"),""))</f>
        <v/>
      </c>
      <c r="X148" s="523">
        <f>IF(C148="","",IF($X$131=0,COUNTIF(X67,"x"),""))</f>
        <v/>
      </c>
      <c r="Y148" s="523">
        <f>IF(C148="","",IF($Y$131=0,COUNTIF(Y26,"x"),""))</f>
        <v/>
      </c>
      <c r="Z148" s="523">
        <f>IF(C148="","",IF($Z$131=0,COUNTIF(Z26,"x"),""))</f>
        <v/>
      </c>
      <c r="AA148" s="523">
        <f>IF(C148="","",IF($AA$131=0,COUNTIF(AA26,"x"),""))</f>
        <v/>
      </c>
      <c r="AB148" s="523">
        <f>IF(C148="","",IF($AB$131=0,COUNTIF(AB26,"x"),""))</f>
        <v/>
      </c>
      <c r="AC148" s="523">
        <f>IF(C148="","",IF($AC$131=0,COUNTIF(AC26,"x"),""))</f>
        <v/>
      </c>
      <c r="AD148" s="523">
        <f>IF(C148="","",IF($AD$131=0,COUNTIF(AD26,"x"),""))</f>
        <v/>
      </c>
      <c r="AE148" s="523">
        <f>IF(C148="","",IF($AE$131=0,COUNTIF(AE26,"x"),""))</f>
        <v/>
      </c>
      <c r="AF148" s="523">
        <f>IF(C148="","",IF($AF$131=0,COUNTIF(AF26,"x"),""))</f>
        <v/>
      </c>
      <c r="AG148" s="523">
        <f>IF(C148="","",IF($AG$131=0,COUNTIF(AG26,"x"),""))</f>
        <v/>
      </c>
      <c r="AH148" s="523">
        <f>IF(C148="","",IF($AH$131=0,COUNTIF(AH26,"x"),""))</f>
        <v/>
      </c>
      <c r="AI148" s="523">
        <f>IF(C148="","",IF($AI$131=0,COUNTIF(AI26,"x"),""))</f>
        <v/>
      </c>
      <c r="AJ148" s="523">
        <f>IF(C148="","",IF($AJ$131=0,COUNTIF(AJ26,"x"),""))</f>
        <v/>
      </c>
      <c r="AK148" s="523">
        <f>IF(C148="","",IF($AK$131=0,COUNTIF(AK26,"x"),""))</f>
        <v/>
      </c>
      <c r="AL148" s="523">
        <f>IF(C148="","",IF($AL$131=0,COUNTIF(AL26,"x"),""))</f>
        <v/>
      </c>
      <c r="AM148" s="523">
        <f>IF(C148="","",IF($AM$131=0,COUNTIF(AM26,"x"),""))</f>
        <v/>
      </c>
      <c r="AN148" s="523">
        <f>IF(C148="","",IF($AN$131=0,COUNTIF(AN26,"x"),""))</f>
        <v/>
      </c>
      <c r="AO148" s="523">
        <f>IF(C148="","",SUM(D148:AN148))</f>
        <v/>
      </c>
      <c r="AQ148" s="274">
        <f>SUM(E148:I148)</f>
        <v/>
      </c>
      <c r="AR148" s="274">
        <f>SUM(F148:I148,L148)</f>
        <v/>
      </c>
      <c r="AS148" s="274">
        <f>SUM(G148:I148,L148:M148)</f>
        <v/>
      </c>
      <c r="AT148" s="274">
        <f>SUM(H148:I148,L148:N148)</f>
        <v/>
      </c>
      <c r="AU148" s="274">
        <f>SUM(I148,L148:O148)</f>
        <v/>
      </c>
      <c r="AV148" s="274">
        <f>SUM(L148:P148)</f>
        <v/>
      </c>
      <c r="AW148" s="274">
        <f>SUM(M148:P148,S148)</f>
        <v/>
      </c>
      <c r="AX148" s="274">
        <f>SUM(N148:P148,S148:T148)</f>
        <v/>
      </c>
      <c r="AY148" s="274">
        <f>SUM(O148:P148,S148:U148)</f>
        <v/>
      </c>
      <c r="AZ148" s="274">
        <f>SUM(P148,S148:V148)</f>
        <v/>
      </c>
      <c r="BA148" s="274">
        <f>SUM(S148:W148)</f>
        <v/>
      </c>
      <c r="BB148" s="274">
        <f>SUM(T148:W148,Z148)</f>
        <v/>
      </c>
      <c r="BC148" s="274">
        <f>SUM(U148:W148,Z148:AA148)</f>
        <v/>
      </c>
      <c r="BD148" s="274">
        <f>SUM(V148:W148,Z148:AB148)</f>
        <v/>
      </c>
      <c r="BE148" s="274">
        <f>SUM(W148,Z148:AC148)</f>
        <v/>
      </c>
      <c r="BF148" s="274">
        <f>SUM(Z148:AD148)</f>
        <v/>
      </c>
      <c r="BG148" s="274">
        <f>SUM(AA148:AD148,AG148)</f>
        <v/>
      </c>
      <c r="BH148" s="274">
        <f>SUM(AB148:AD148,AG148:AH148)</f>
        <v/>
      </c>
      <c r="BI148" s="274">
        <f>SUM(AC148:AD148,AG148:AI148)</f>
        <v/>
      </c>
      <c r="BJ148" s="274">
        <f>SUM(AD148,AG148:AJ148)</f>
        <v/>
      </c>
      <c r="BK148" s="274">
        <f>SUM(AG148:AK148)</f>
        <v/>
      </c>
      <c r="BL148" s="274">
        <f>SUM(AH148:AK148,AN148)</f>
        <v/>
      </c>
      <c r="BM148" s="272">
        <f>COUNTIF(AQ148:BL148,5)</f>
        <v/>
      </c>
      <c r="BN148" s="274">
        <f>IF(BM148=0,0,1)</f>
        <v/>
      </c>
    </row>
    <row r="149" hidden="1" s="335">
      <c r="C149" s="274">
        <f>A27</f>
        <v/>
      </c>
      <c r="D149" s="523">
        <f>IF(C149="","",IF($D$131=0,COUNTIF(D27,"x"),""))</f>
        <v/>
      </c>
      <c r="E149" s="523">
        <f>IF(C149="","",IF($E$131=0,COUNTIF(E27,"x"),""))</f>
        <v/>
      </c>
      <c r="F149" s="523">
        <f>IF(C149="","",IF($F$131=0,COUNTIF(F27,"x"),""))</f>
        <v/>
      </c>
      <c r="G149" s="523">
        <f>IF(C149="","",IF($G$131=0,COUNTIF(G27,"x"),""))</f>
        <v/>
      </c>
      <c r="H149" s="523">
        <f>IF(C149="","",IF($H$131=0,COUNTIF(H27,"x"),""))</f>
        <v/>
      </c>
      <c r="I149" s="523">
        <f>IF(C149="","",IF($I$131=0,COUNTIF(I27,"x"),""))</f>
        <v/>
      </c>
      <c r="J149" s="523">
        <f>IF(C149="","",IF($J$131=0,COUNTIF(J27,"x"),""))</f>
        <v/>
      </c>
      <c r="K149" s="523">
        <f>IF(C149="","",IF($K$131=0,COUNTIF(K27,"x"),""))</f>
        <v/>
      </c>
      <c r="L149" s="523">
        <f>IF(C149="","",IF($L$131=0,COUNTIF(L27,"x"),""))</f>
        <v/>
      </c>
      <c r="M149" s="523">
        <f>IF(C149="","",IF($M$131=0,COUNTIF(M27,"x"),""))</f>
        <v/>
      </c>
      <c r="N149" s="523">
        <f>IF(C149="","",IF($N$131=0,COUNTIF(N27,"x"),""))</f>
        <v/>
      </c>
      <c r="O149" s="523">
        <f>IF(C149="","",IF($O$131=0,COUNTIF(O27,"x"),""))</f>
        <v/>
      </c>
      <c r="P149" s="523">
        <f>IF(C149="","",IF($P$131=0,COUNTIF(P27,"x"),""))</f>
        <v/>
      </c>
      <c r="Q149" s="523">
        <f>IF(C149="","",IF($Q$131=0,COUNTIF(Q27,"x"),""))</f>
        <v/>
      </c>
      <c r="R149" s="523">
        <f>IF(C149="","",IF($R$131=0,COUNTIF(R27,"x"),""))</f>
        <v/>
      </c>
      <c r="S149" s="523">
        <f>IF(C149="","",IF($S$131=0,COUNTIF(S27,"x"),""))</f>
        <v/>
      </c>
      <c r="T149" s="523">
        <f>IF(C149="","",IF($T$131=0,COUNTIF(T27,"x"),""))</f>
        <v/>
      </c>
      <c r="U149" s="523">
        <f>IF(C149="","",IF($U$131=0,COUNTIF(U27,"x"),""))</f>
        <v/>
      </c>
      <c r="V149" s="523">
        <f>IF(C149="","",IF($V$131=0,COUNTIF(V27,"x"),""))</f>
        <v/>
      </c>
      <c r="W149" s="523">
        <f>IF(C149="","",IF($W$131=0,COUNTIF(W27,"x"),""))</f>
        <v/>
      </c>
      <c r="X149" s="523">
        <f>IF(C149="","",IF($X$131=0,COUNTIF(X68,"x"),""))</f>
        <v/>
      </c>
      <c r="Y149" s="523">
        <f>IF(C149="","",IF($Y$131=0,COUNTIF(Y27,"x"),""))</f>
        <v/>
      </c>
      <c r="Z149" s="523">
        <f>IF(C149="","",IF($Z$131=0,COUNTIF(Z27,"x"),""))</f>
        <v/>
      </c>
      <c r="AA149" s="523">
        <f>IF(C149="","",IF($AA$131=0,COUNTIF(AA27,"x"),""))</f>
        <v/>
      </c>
      <c r="AB149" s="523">
        <f>IF(C149="","",IF($AB$131=0,COUNTIF(AB27,"x"),""))</f>
        <v/>
      </c>
      <c r="AC149" s="523">
        <f>IF(C149="","",IF($AC$131=0,COUNTIF(AC27,"x"),""))</f>
        <v/>
      </c>
      <c r="AD149" s="523">
        <f>IF(C149="","",IF($AD$131=0,COUNTIF(AD27,"x"),""))</f>
        <v/>
      </c>
      <c r="AE149" s="523">
        <f>IF(C149="","",IF($AE$131=0,COUNTIF(AE27,"x"),""))</f>
        <v/>
      </c>
      <c r="AF149" s="523">
        <f>IF(C149="","",IF($AF$131=0,COUNTIF(AF27,"x"),""))</f>
        <v/>
      </c>
      <c r="AG149" s="523">
        <f>IF(C149="","",IF($AG$131=0,COUNTIF(AG27,"x"),""))</f>
        <v/>
      </c>
      <c r="AH149" s="523">
        <f>IF(C149="","",IF($AH$131=0,COUNTIF(AH27,"x"),""))</f>
        <v/>
      </c>
      <c r="AI149" s="523">
        <f>IF(C149="","",IF($AI$131=0,COUNTIF(AI27,"x"),""))</f>
        <v/>
      </c>
      <c r="AJ149" s="523">
        <f>IF(C149="","",IF($AJ$131=0,COUNTIF(AJ27,"x"),""))</f>
        <v/>
      </c>
      <c r="AK149" s="523">
        <f>IF(C149="","",IF($AK$131=0,COUNTIF(AK27,"x"),""))</f>
        <v/>
      </c>
      <c r="AL149" s="523">
        <f>IF(C149="","",IF($AL$131=0,COUNTIF(AL27,"x"),""))</f>
        <v/>
      </c>
      <c r="AM149" s="523">
        <f>IF(C149="","",IF($AM$131=0,COUNTIF(AM27,"x"),""))</f>
        <v/>
      </c>
      <c r="AN149" s="523">
        <f>IF(C149="","",IF($AN$131=0,COUNTIF(AN27,"x"),""))</f>
        <v/>
      </c>
      <c r="AO149" s="523">
        <f>IF(C149="","",SUM(D149:AN149))</f>
        <v/>
      </c>
      <c r="AQ149" s="274">
        <f>SUM(E149:I149)</f>
        <v/>
      </c>
      <c r="AR149" s="274">
        <f>SUM(F149:I149,L149)</f>
        <v/>
      </c>
      <c r="AS149" s="274">
        <f>SUM(G149:I149,L149:M149)</f>
        <v/>
      </c>
      <c r="AT149" s="274">
        <f>SUM(H149:I149,L149:N149)</f>
        <v/>
      </c>
      <c r="AU149" s="274">
        <f>SUM(I149,L149:O149)</f>
        <v/>
      </c>
      <c r="AV149" s="274">
        <f>SUM(L149:P149)</f>
        <v/>
      </c>
      <c r="AW149" s="274">
        <f>SUM(M149:P149,S149)</f>
        <v/>
      </c>
      <c r="AX149" s="274">
        <f>SUM(N149:P149,S149:T149)</f>
        <v/>
      </c>
      <c r="AY149" s="274">
        <f>SUM(O149:P149,S149:U149)</f>
        <v/>
      </c>
      <c r="AZ149" s="274">
        <f>SUM(P149,S149:V149)</f>
        <v/>
      </c>
      <c r="BA149" s="274">
        <f>SUM(S149:W149)</f>
        <v/>
      </c>
      <c r="BB149" s="274">
        <f>SUM(T149:W149,Z149)</f>
        <v/>
      </c>
      <c r="BC149" s="274">
        <f>SUM(U149:W149,Z149:AA149)</f>
        <v/>
      </c>
      <c r="BD149" s="274">
        <f>SUM(V149:W149,Z149:AB149)</f>
        <v/>
      </c>
      <c r="BE149" s="274">
        <f>SUM(W149,Z149:AC149)</f>
        <v/>
      </c>
      <c r="BF149" s="274">
        <f>SUM(Z149:AD149)</f>
        <v/>
      </c>
      <c r="BG149" s="274">
        <f>SUM(AA149:AD149,AG149)</f>
        <v/>
      </c>
      <c r="BH149" s="274">
        <f>SUM(AB149:AD149,AG149:AH149)</f>
        <v/>
      </c>
      <c r="BI149" s="274">
        <f>SUM(AC149:AD149,AG149:AI149)</f>
        <v/>
      </c>
      <c r="BJ149" s="274">
        <f>SUM(AD149,AG149:AJ149)</f>
        <v/>
      </c>
      <c r="BK149" s="274">
        <f>SUM(AG149:AK149)</f>
        <v/>
      </c>
      <c r="BL149" s="274">
        <f>SUM(AH149:AK149,AN149)</f>
        <v/>
      </c>
      <c r="BM149" s="272">
        <f>COUNTIF(AQ149:BL149,5)</f>
        <v/>
      </c>
      <c r="BN149" s="274">
        <f>IF(BM149=0,0,1)</f>
        <v/>
      </c>
    </row>
    <row r="150" hidden="1" s="335">
      <c r="C150" s="274">
        <f>A28</f>
        <v/>
      </c>
      <c r="D150" s="523">
        <f>IF(C150="","",IF($D$131=0,COUNTIF(D28,"x"),""))</f>
        <v/>
      </c>
      <c r="E150" s="523">
        <f>IF(C150="","",IF($E$131=0,COUNTIF(E28,"x"),""))</f>
        <v/>
      </c>
      <c r="F150" s="523">
        <f>IF(C150="","",IF($F$131=0,COUNTIF(F28,"x"),""))</f>
        <v/>
      </c>
      <c r="G150" s="523">
        <f>IF(C150="","",IF($G$131=0,COUNTIF(G28,"x"),""))</f>
        <v/>
      </c>
      <c r="H150" s="523">
        <f>IF(C150="","",IF($H$131=0,COUNTIF(H28,"x"),""))</f>
        <v/>
      </c>
      <c r="I150" s="523">
        <f>IF(C150="","",IF($I$131=0,COUNTIF(I28,"x"),""))</f>
        <v/>
      </c>
      <c r="J150" s="523">
        <f>IF(C150="","",IF($J$131=0,COUNTIF(J28,"x"),""))</f>
        <v/>
      </c>
      <c r="K150" s="523">
        <f>IF(C150="","",IF($K$131=0,COUNTIF(K28,"x"),""))</f>
        <v/>
      </c>
      <c r="L150" s="523">
        <f>IF(C150="","",IF($L$131=0,COUNTIF(L28,"x"),""))</f>
        <v/>
      </c>
      <c r="M150" s="523">
        <f>IF(C150="","",IF($M$131=0,COUNTIF(M28,"x"),""))</f>
        <v/>
      </c>
      <c r="N150" s="523">
        <f>IF(C150="","",IF($N$131=0,COUNTIF(N28,"x"),""))</f>
        <v/>
      </c>
      <c r="O150" s="523">
        <f>IF(C150="","",IF($O$131=0,COUNTIF(O28,"x"),""))</f>
        <v/>
      </c>
      <c r="P150" s="523">
        <f>IF(C150="","",IF($P$131=0,COUNTIF(P28,"x"),""))</f>
        <v/>
      </c>
      <c r="Q150" s="523">
        <f>IF(C150="","",IF($Q$131=0,COUNTIF(Q28,"x"),""))</f>
        <v/>
      </c>
      <c r="R150" s="523">
        <f>IF(C150="","",IF($R$131=0,COUNTIF(R28,"x"),""))</f>
        <v/>
      </c>
      <c r="S150" s="523">
        <f>IF(C150="","",IF($S$131=0,COUNTIF(S28,"x"),""))</f>
        <v/>
      </c>
      <c r="T150" s="523">
        <f>IF(C150="","",IF($T$131=0,COUNTIF(T28,"x"),""))</f>
        <v/>
      </c>
      <c r="U150" s="523">
        <f>IF(C150="","",IF($U$131=0,COUNTIF(U28,"x"),""))</f>
        <v/>
      </c>
      <c r="V150" s="523">
        <f>IF(C150="","",IF($V$131=0,COUNTIF(V28,"x"),""))</f>
        <v/>
      </c>
      <c r="W150" s="523">
        <f>IF(C150="","",IF($W$131=0,COUNTIF(W28,"x"),""))</f>
        <v/>
      </c>
      <c r="X150" s="523">
        <f>IF(C150="","",IF($X$131=0,COUNTIF(X69,"x"),""))</f>
        <v/>
      </c>
      <c r="Y150" s="523">
        <f>IF(C150="","",IF($Y$131=0,COUNTIF(Y28,"x"),""))</f>
        <v/>
      </c>
      <c r="Z150" s="523">
        <f>IF(C150="","",IF($Z$131=0,COUNTIF(Z28,"x"),""))</f>
        <v/>
      </c>
      <c r="AA150" s="523">
        <f>IF(C150="","",IF($AA$131=0,COUNTIF(AA28,"x"),""))</f>
        <v/>
      </c>
      <c r="AB150" s="523">
        <f>IF(C150="","",IF($AB$131=0,COUNTIF(AB28,"x"),""))</f>
        <v/>
      </c>
      <c r="AC150" s="523">
        <f>IF(C150="","",IF($AC$131=0,COUNTIF(AC28,"x"),""))</f>
        <v/>
      </c>
      <c r="AD150" s="523">
        <f>IF(C150="","",IF($AD$131=0,COUNTIF(AD28,"x"),""))</f>
        <v/>
      </c>
      <c r="AE150" s="523">
        <f>IF(C150="","",IF($AE$131=0,COUNTIF(AE28,"x"),""))</f>
        <v/>
      </c>
      <c r="AF150" s="523">
        <f>IF(C150="","",IF($AF$131=0,COUNTIF(AF28,"x"),""))</f>
        <v/>
      </c>
      <c r="AG150" s="523">
        <f>IF(C150="","",IF($AG$131=0,COUNTIF(AG28,"x"),""))</f>
        <v/>
      </c>
      <c r="AH150" s="523">
        <f>IF(C150="","",IF($AH$131=0,COUNTIF(AH28,"x"),""))</f>
        <v/>
      </c>
      <c r="AI150" s="523">
        <f>IF(C150="","",IF($AI$131=0,COUNTIF(AI28,"x"),""))</f>
        <v/>
      </c>
      <c r="AJ150" s="523">
        <f>IF(C150="","",IF($AJ$131=0,COUNTIF(AJ28,"x"),""))</f>
        <v/>
      </c>
      <c r="AK150" s="523">
        <f>IF(C150="","",IF($AK$131=0,COUNTIF(AK28,"x"),""))</f>
        <v/>
      </c>
      <c r="AL150" s="523">
        <f>IF(C150="","",IF($AL$131=0,COUNTIF(AL28,"x"),""))</f>
        <v/>
      </c>
      <c r="AM150" s="523">
        <f>IF(C150="","",IF($AM$131=0,COUNTIF(AM28,"x"),""))</f>
        <v/>
      </c>
      <c r="AN150" s="523">
        <f>IF(C150="","",IF($AN$131=0,COUNTIF(AN28,"x"),""))</f>
        <v/>
      </c>
      <c r="AO150" s="523">
        <f>IF(C150="","",SUM(D150:AN150))</f>
        <v/>
      </c>
      <c r="AQ150" s="274">
        <f>SUM(E150:I150)</f>
        <v/>
      </c>
      <c r="AR150" s="274">
        <f>SUM(F150:I150,L150)</f>
        <v/>
      </c>
      <c r="AS150" s="274">
        <f>SUM(G150:I150,L150:M150)</f>
        <v/>
      </c>
      <c r="AT150" s="274">
        <f>SUM(H150:I150,L150:N150)</f>
        <v/>
      </c>
      <c r="AU150" s="274">
        <f>SUM(I150,L150:O150)</f>
        <v/>
      </c>
      <c r="AV150" s="274">
        <f>SUM(L150:P150)</f>
        <v/>
      </c>
      <c r="AW150" s="274">
        <f>SUM(M150:P150,S150)</f>
        <v/>
      </c>
      <c r="AX150" s="274">
        <f>SUM(N150:P150,S150:T150)</f>
        <v/>
      </c>
      <c r="AY150" s="274">
        <f>SUM(O150:P150,S150:U150)</f>
        <v/>
      </c>
      <c r="AZ150" s="274">
        <f>SUM(P150,S150:V150)</f>
        <v/>
      </c>
      <c r="BA150" s="274">
        <f>SUM(S150:W150)</f>
        <v/>
      </c>
      <c r="BB150" s="274">
        <f>SUM(T150:W150,Z150)</f>
        <v/>
      </c>
      <c r="BC150" s="274">
        <f>SUM(U150:W150,Z150:AA150)</f>
        <v/>
      </c>
      <c r="BD150" s="274">
        <f>SUM(V150:W150,Z150:AB150)</f>
        <v/>
      </c>
      <c r="BE150" s="274">
        <f>SUM(W150,Z150:AC150)</f>
        <v/>
      </c>
      <c r="BF150" s="274">
        <f>SUM(Z150:AD150)</f>
        <v/>
      </c>
      <c r="BG150" s="274">
        <f>SUM(AA150:AD150,AG150)</f>
        <v/>
      </c>
      <c r="BH150" s="274">
        <f>SUM(AB150:AD150,AG150:AH150)</f>
        <v/>
      </c>
      <c r="BI150" s="274">
        <f>SUM(AC150:AD150,AG150:AI150)</f>
        <v/>
      </c>
      <c r="BJ150" s="274">
        <f>SUM(AD150,AG150:AJ150)</f>
        <v/>
      </c>
      <c r="BK150" s="274">
        <f>SUM(AG150:AK150)</f>
        <v/>
      </c>
      <c r="BL150" s="274">
        <f>SUM(AH150:AK150,AN150)</f>
        <v/>
      </c>
      <c r="BM150" s="272">
        <f>COUNTIF(AQ150:BL150,5)</f>
        <v/>
      </c>
      <c r="BN150" s="274">
        <f>IF(BM150=0,0,1)</f>
        <v/>
      </c>
    </row>
    <row r="151" hidden="1" s="335">
      <c r="C151" s="274">
        <f>A29</f>
        <v/>
      </c>
      <c r="D151" s="523">
        <f>IF(C151="","",IF($D$131=0,COUNTIF(D29,"x"),""))</f>
        <v/>
      </c>
      <c r="E151" s="523">
        <f>IF(C151="","",IF($E$131=0,COUNTIF(E29,"x"),""))</f>
        <v/>
      </c>
      <c r="F151" s="523">
        <f>IF(C151="","",IF($F$131=0,COUNTIF(F29,"x"),""))</f>
        <v/>
      </c>
      <c r="G151" s="523">
        <f>IF(C151="","",IF($G$131=0,COUNTIF(G29,"x"),""))</f>
        <v/>
      </c>
      <c r="H151" s="523">
        <f>IF(C151="","",IF($H$131=0,COUNTIF(H29,"x"),""))</f>
        <v/>
      </c>
      <c r="I151" s="523">
        <f>IF(C151="","",IF($I$131=0,COUNTIF(I29,"x"),""))</f>
        <v/>
      </c>
      <c r="J151" s="523">
        <f>IF(C151="","",IF($J$131=0,COUNTIF(J29,"x"),""))</f>
        <v/>
      </c>
      <c r="K151" s="523">
        <f>IF(C151="","",IF($K$131=0,COUNTIF(K29,"x"),""))</f>
        <v/>
      </c>
      <c r="L151" s="523">
        <f>IF(C151="","",IF($L$131=0,COUNTIF(L29,"x"),""))</f>
        <v/>
      </c>
      <c r="M151" s="523">
        <f>IF(C151="","",IF($M$131=0,COUNTIF(M29,"x"),""))</f>
        <v/>
      </c>
      <c r="N151" s="523">
        <f>IF(C151="","",IF($N$131=0,COUNTIF(N29,"x"),""))</f>
        <v/>
      </c>
      <c r="O151" s="523">
        <f>IF(C151="","",IF($O$131=0,COUNTIF(O29,"x"),""))</f>
        <v/>
      </c>
      <c r="P151" s="523">
        <f>IF(C151="","",IF($P$131=0,COUNTIF(P29,"x"),""))</f>
        <v/>
      </c>
      <c r="Q151" s="523">
        <f>IF(C151="","",IF($Q$131=0,COUNTIF(Q29,"x"),""))</f>
        <v/>
      </c>
      <c r="R151" s="523">
        <f>IF(C151="","",IF($R$131=0,COUNTIF(R29,"x"),""))</f>
        <v/>
      </c>
      <c r="S151" s="523">
        <f>IF(C151="","",IF($S$131=0,COUNTIF(S29,"x"),""))</f>
        <v/>
      </c>
      <c r="T151" s="523">
        <f>IF(C151="","",IF($T$131=0,COUNTIF(T29,"x"),""))</f>
        <v/>
      </c>
      <c r="U151" s="523">
        <f>IF(C151="","",IF($U$131=0,COUNTIF(U29,"x"),""))</f>
        <v/>
      </c>
      <c r="V151" s="523">
        <f>IF(C151="","",IF($V$131=0,COUNTIF(V29,"x"),""))</f>
        <v/>
      </c>
      <c r="W151" s="523">
        <f>IF(C151="","",IF($W$131=0,COUNTIF(W29,"x"),""))</f>
        <v/>
      </c>
      <c r="X151" s="523">
        <f>IF(C151="","",IF($X$131=0,COUNTIF(X70,"x"),""))</f>
        <v/>
      </c>
      <c r="Y151" s="523">
        <f>IF(C151="","",IF($Y$131=0,COUNTIF(Y29,"x"),""))</f>
        <v/>
      </c>
      <c r="Z151" s="523">
        <f>IF(C151="","",IF($Z$131=0,COUNTIF(Z29,"x"),""))</f>
        <v/>
      </c>
      <c r="AA151" s="523">
        <f>IF(C151="","",IF($AA$131=0,COUNTIF(AA29,"x"),""))</f>
        <v/>
      </c>
      <c r="AB151" s="523">
        <f>IF(C151="","",IF($AB$131=0,COUNTIF(AB29,"x"),""))</f>
        <v/>
      </c>
      <c r="AC151" s="523">
        <f>IF(C151="","",IF($AC$131=0,COUNTIF(AC29,"x"),""))</f>
        <v/>
      </c>
      <c r="AD151" s="523">
        <f>IF(C151="","",IF($AD$131=0,COUNTIF(AD29,"x"),""))</f>
        <v/>
      </c>
      <c r="AE151" s="523">
        <f>IF(C151="","",IF($AE$131=0,COUNTIF(AE29,"x"),""))</f>
        <v/>
      </c>
      <c r="AF151" s="523">
        <f>IF(C151="","",IF($AF$131=0,COUNTIF(AF29,"x"),""))</f>
        <v/>
      </c>
      <c r="AG151" s="523">
        <f>IF(C151="","",IF($AG$131=0,COUNTIF(AG29,"x"),""))</f>
        <v/>
      </c>
      <c r="AH151" s="523">
        <f>IF(C151="","",IF($AH$131=0,COUNTIF(AH29,"x"),""))</f>
        <v/>
      </c>
      <c r="AI151" s="523">
        <f>IF(C151="","",IF($AI$131=0,COUNTIF(AI29,"x"),""))</f>
        <v/>
      </c>
      <c r="AJ151" s="523">
        <f>IF(C151="","",IF($AJ$131=0,COUNTIF(AJ29,"x"),""))</f>
        <v/>
      </c>
      <c r="AK151" s="523">
        <f>IF(C151="","",IF($AK$131=0,COUNTIF(AK29,"x"),""))</f>
        <v/>
      </c>
      <c r="AL151" s="523">
        <f>IF(C151="","",IF($AL$131=0,COUNTIF(AL29,"x"),""))</f>
        <v/>
      </c>
      <c r="AM151" s="523">
        <f>IF(C151="","",IF($AM$131=0,COUNTIF(AM29,"x"),""))</f>
        <v/>
      </c>
      <c r="AN151" s="523">
        <f>IF(C151="","",IF($AN$131=0,COUNTIF(AN29,"x"),""))</f>
        <v/>
      </c>
      <c r="AO151" s="523">
        <f>IF(C151="","",SUM(D151:AN151))</f>
        <v/>
      </c>
      <c r="AQ151" s="274">
        <f>SUM(E151:I151)</f>
        <v/>
      </c>
      <c r="AR151" s="274">
        <f>SUM(F151:I151,L151)</f>
        <v/>
      </c>
      <c r="AS151" s="274">
        <f>SUM(G151:I151,L151:M151)</f>
        <v/>
      </c>
      <c r="AT151" s="274">
        <f>SUM(H151:I151,L151:N151)</f>
        <v/>
      </c>
      <c r="AU151" s="274">
        <f>SUM(I151,L151:O151)</f>
        <v/>
      </c>
      <c r="AV151" s="274">
        <f>SUM(L151:P151)</f>
        <v/>
      </c>
      <c r="AW151" s="274">
        <f>SUM(M151:P151,S151)</f>
        <v/>
      </c>
      <c r="AX151" s="274">
        <f>SUM(N151:P151,S151:T151)</f>
        <v/>
      </c>
      <c r="AY151" s="274">
        <f>SUM(O151:P151,S151:U151)</f>
        <v/>
      </c>
      <c r="AZ151" s="274">
        <f>SUM(P151,S151:V151)</f>
        <v/>
      </c>
      <c r="BA151" s="274">
        <f>SUM(S151:W151)</f>
        <v/>
      </c>
      <c r="BB151" s="274">
        <f>SUM(T151:W151,Z151)</f>
        <v/>
      </c>
      <c r="BC151" s="274">
        <f>SUM(U151:W151,Z151:AA151)</f>
        <v/>
      </c>
      <c r="BD151" s="274">
        <f>SUM(V151:W151,Z151:AB151)</f>
        <v/>
      </c>
      <c r="BE151" s="274">
        <f>SUM(W151,Z151:AC151)</f>
        <v/>
      </c>
      <c r="BF151" s="274">
        <f>SUM(Z151:AD151)</f>
        <v/>
      </c>
      <c r="BG151" s="274">
        <f>SUM(AA151:AD151,AG151)</f>
        <v/>
      </c>
      <c r="BH151" s="274">
        <f>SUM(AB151:AD151,AG151:AH151)</f>
        <v/>
      </c>
      <c r="BI151" s="274">
        <f>SUM(AC151:AD151,AG151:AI151)</f>
        <v/>
      </c>
      <c r="BJ151" s="274">
        <f>SUM(AD151,AG151:AJ151)</f>
        <v/>
      </c>
      <c r="BK151" s="274">
        <f>SUM(AG151:AK151)</f>
        <v/>
      </c>
      <c r="BL151" s="274">
        <f>SUM(AH151:AK151,AN151)</f>
        <v/>
      </c>
      <c r="BM151" s="272">
        <f>COUNTIF(AQ151:BL151,5)</f>
        <v/>
      </c>
      <c r="BN151" s="274">
        <f>IF(BM151=0,0,1)</f>
        <v/>
      </c>
    </row>
    <row r="152" hidden="1" s="335">
      <c r="C152" s="274">
        <f>A30</f>
        <v/>
      </c>
      <c r="D152" s="523">
        <f>IF(C152="","",IF($D$131=0,COUNTIF(D30,"x"),""))</f>
        <v/>
      </c>
      <c r="E152" s="523">
        <f>IF(C152="","",IF($E$131=0,COUNTIF(E30,"x"),""))</f>
        <v/>
      </c>
      <c r="F152" s="523">
        <f>IF(C152="","",IF($F$131=0,COUNTIF(F30,"x"),""))</f>
        <v/>
      </c>
      <c r="G152" s="523">
        <f>IF(C152="","",IF($G$131=0,COUNTIF(G30,"x"),""))</f>
        <v/>
      </c>
      <c r="H152" s="523">
        <f>IF(C152="","",IF($H$131=0,COUNTIF(H30,"x"),""))</f>
        <v/>
      </c>
      <c r="I152" s="523">
        <f>IF(C152="","",IF($I$131=0,COUNTIF(I30,"x"),""))</f>
        <v/>
      </c>
      <c r="J152" s="523">
        <f>IF(C152="","",IF($J$131=0,COUNTIF(J30,"x"),""))</f>
        <v/>
      </c>
      <c r="K152" s="523">
        <f>IF(C152="","",IF($K$131=0,COUNTIF(K30,"x"),""))</f>
        <v/>
      </c>
      <c r="L152" s="523">
        <f>IF(C152="","",IF($L$131=0,COUNTIF(L30,"x"),""))</f>
        <v/>
      </c>
      <c r="M152" s="523">
        <f>IF(C152="","",IF($M$131=0,COUNTIF(M30,"x"),""))</f>
        <v/>
      </c>
      <c r="N152" s="523">
        <f>IF(C152="","",IF($N$131=0,COUNTIF(N30,"x"),""))</f>
        <v/>
      </c>
      <c r="O152" s="523">
        <f>IF(C152="","",IF($O$131=0,COUNTIF(O30,"x"),""))</f>
        <v/>
      </c>
      <c r="P152" s="523">
        <f>IF(C152="","",IF($P$131=0,COUNTIF(P30,"x"),""))</f>
        <v/>
      </c>
      <c r="Q152" s="523">
        <f>IF(C152="","",IF($Q$131=0,COUNTIF(Q30,"x"),""))</f>
        <v/>
      </c>
      <c r="R152" s="523">
        <f>IF(C152="","",IF($R$131=0,COUNTIF(R30,"x"),""))</f>
        <v/>
      </c>
      <c r="S152" s="523">
        <f>IF(C152="","",IF($S$131=0,COUNTIF(S30,"x"),""))</f>
        <v/>
      </c>
      <c r="T152" s="523">
        <f>IF(C152="","",IF($T$131=0,COUNTIF(T30,"x"),""))</f>
        <v/>
      </c>
      <c r="U152" s="523">
        <f>IF(C152="","",IF($U$131=0,COUNTIF(U30,"x"),""))</f>
        <v/>
      </c>
      <c r="V152" s="523">
        <f>IF(C152="","",IF($V$131=0,COUNTIF(V30,"x"),""))</f>
        <v/>
      </c>
      <c r="W152" s="523">
        <f>IF(C152="","",IF($W$131=0,COUNTIF(W30,"x"),""))</f>
        <v/>
      </c>
      <c r="X152" s="523">
        <f>IF(C152="","",IF($X$131=0,COUNTIF(X71,"x"),""))</f>
        <v/>
      </c>
      <c r="Y152" s="523">
        <f>IF(C152="","",IF($Y$131=0,COUNTIF(Y30,"x"),""))</f>
        <v/>
      </c>
      <c r="Z152" s="523">
        <f>IF(C152="","",IF($Z$131=0,COUNTIF(Z30,"x"),""))</f>
        <v/>
      </c>
      <c r="AA152" s="523">
        <f>IF(C152="","",IF($AA$131=0,COUNTIF(AA30,"x"),""))</f>
        <v/>
      </c>
      <c r="AB152" s="523">
        <f>IF(C152="","",IF($AB$131=0,COUNTIF(AB30,"x"),""))</f>
        <v/>
      </c>
      <c r="AC152" s="523">
        <f>IF(C152="","",IF($AC$131=0,COUNTIF(AC30,"x"),""))</f>
        <v/>
      </c>
      <c r="AD152" s="523">
        <f>IF(C152="","",IF($AD$131=0,COUNTIF(AD30,"x"),""))</f>
        <v/>
      </c>
      <c r="AE152" s="523">
        <f>IF(C152="","",IF($AE$131=0,COUNTIF(AE30,"x"),""))</f>
        <v/>
      </c>
      <c r="AF152" s="523">
        <f>IF(C152="","",IF($AF$131=0,COUNTIF(AF30,"x"),""))</f>
        <v/>
      </c>
      <c r="AG152" s="523">
        <f>IF(C152="","",IF($AG$131=0,COUNTIF(AG30,"x"),""))</f>
        <v/>
      </c>
      <c r="AH152" s="523">
        <f>IF(C152="","",IF($AH$131=0,COUNTIF(AH30,"x"),""))</f>
        <v/>
      </c>
      <c r="AI152" s="523">
        <f>IF(C152="","",IF($AI$131=0,COUNTIF(AI30,"x"),""))</f>
        <v/>
      </c>
      <c r="AJ152" s="523">
        <f>IF(C152="","",IF($AJ$131=0,COUNTIF(AJ30,"x"),""))</f>
        <v/>
      </c>
      <c r="AK152" s="523">
        <f>IF(C152="","",IF($AK$131=0,COUNTIF(AK30,"x"),""))</f>
        <v/>
      </c>
      <c r="AL152" s="523">
        <f>IF(C152="","",IF($AL$131=0,COUNTIF(AL30,"x"),""))</f>
        <v/>
      </c>
      <c r="AM152" s="523">
        <f>IF(C152="","",IF($AM$131=0,COUNTIF(AM30,"x"),""))</f>
        <v/>
      </c>
      <c r="AN152" s="523">
        <f>IF(C152="","",IF($AN$131=0,COUNTIF(AN30,"x"),""))</f>
        <v/>
      </c>
      <c r="AO152" s="523">
        <f>IF(C152="","",SUM(D152:AN152))</f>
        <v/>
      </c>
      <c r="AQ152" s="274">
        <f>SUM(E152:I152)</f>
        <v/>
      </c>
      <c r="AR152" s="274">
        <f>SUM(F152:I152,L152)</f>
        <v/>
      </c>
      <c r="AS152" s="274">
        <f>SUM(G152:I152,L152:M152)</f>
        <v/>
      </c>
      <c r="AT152" s="274">
        <f>SUM(H152:I152,L152:N152)</f>
        <v/>
      </c>
      <c r="AU152" s="274">
        <f>SUM(I152,L152:O152)</f>
        <v/>
      </c>
      <c r="AV152" s="274">
        <f>SUM(L152:P152)</f>
        <v/>
      </c>
      <c r="AW152" s="274">
        <f>SUM(M152:P152,S152)</f>
        <v/>
      </c>
      <c r="AX152" s="274">
        <f>SUM(N152:P152,S152:T152)</f>
        <v/>
      </c>
      <c r="AY152" s="274">
        <f>SUM(O152:P152,S152:U152)</f>
        <v/>
      </c>
      <c r="AZ152" s="274">
        <f>SUM(P152,S152:V152)</f>
        <v/>
      </c>
      <c r="BA152" s="274">
        <f>SUM(S152:W152)</f>
        <v/>
      </c>
      <c r="BB152" s="274">
        <f>SUM(T152:W152,Z152)</f>
        <v/>
      </c>
      <c r="BC152" s="274">
        <f>SUM(U152:W152,Z152:AA152)</f>
        <v/>
      </c>
      <c r="BD152" s="274">
        <f>SUM(V152:W152,Z152:AB152)</f>
        <v/>
      </c>
      <c r="BE152" s="274">
        <f>SUM(W152,Z152:AC152)</f>
        <v/>
      </c>
      <c r="BF152" s="274">
        <f>SUM(Z152:AD152)</f>
        <v/>
      </c>
      <c r="BG152" s="274">
        <f>SUM(AA152:AD152,AG152)</f>
        <v/>
      </c>
      <c r="BH152" s="274">
        <f>SUM(AB152:AD152,AG152:AH152)</f>
        <v/>
      </c>
      <c r="BI152" s="274">
        <f>SUM(AC152:AD152,AG152:AI152)</f>
        <v/>
      </c>
      <c r="BJ152" s="274">
        <f>SUM(AD152,AG152:AJ152)</f>
        <v/>
      </c>
      <c r="BK152" s="274">
        <f>SUM(AG152:AK152)</f>
        <v/>
      </c>
      <c r="BL152" s="274">
        <f>SUM(AH152:AK152,AN152)</f>
        <v/>
      </c>
      <c r="BM152" s="272">
        <f>COUNTIF(AQ152:BL152,5)</f>
        <v/>
      </c>
      <c r="BN152" s="274">
        <f>IF(BM152=0,0,1)</f>
        <v/>
      </c>
    </row>
    <row r="153" hidden="1" s="335">
      <c r="C153" s="274">
        <f>A31</f>
        <v/>
      </c>
      <c r="D153" s="523">
        <f>IF(C153="","",IF($D$131=0,COUNTIF(D31,"x"),""))</f>
        <v/>
      </c>
      <c r="E153" s="523">
        <f>IF(C153="","",IF($E$131=0,COUNTIF(E31,"x"),""))</f>
        <v/>
      </c>
      <c r="F153" s="523">
        <f>IF(C153="","",IF($F$131=0,COUNTIF(F31,"x"),""))</f>
        <v/>
      </c>
      <c r="G153" s="523">
        <f>IF(C153="","",IF($G$131=0,COUNTIF(G31,"x"),""))</f>
        <v/>
      </c>
      <c r="H153" s="523">
        <f>IF(C153="","",IF($H$131=0,COUNTIF(H31,"x"),""))</f>
        <v/>
      </c>
      <c r="I153" s="523">
        <f>IF(C153="","",IF($I$131=0,COUNTIF(I31,"x"),""))</f>
        <v/>
      </c>
      <c r="J153" s="523">
        <f>IF(C153="","",IF($J$131=0,COUNTIF(J31,"x"),""))</f>
        <v/>
      </c>
      <c r="K153" s="523">
        <f>IF(C153="","",IF($K$131=0,COUNTIF(K31,"x"),""))</f>
        <v/>
      </c>
      <c r="L153" s="523">
        <f>IF(C153="","",IF($L$131=0,COUNTIF(L31,"x"),""))</f>
        <v/>
      </c>
      <c r="M153" s="523">
        <f>IF(C153="","",IF($M$131=0,COUNTIF(M31,"x"),""))</f>
        <v/>
      </c>
      <c r="N153" s="523">
        <f>IF(C153="","",IF($N$131=0,COUNTIF(N31,"x"),""))</f>
        <v/>
      </c>
      <c r="O153" s="523">
        <f>IF(C153="","",IF($O$131=0,COUNTIF(O31,"x"),""))</f>
        <v/>
      </c>
      <c r="P153" s="523">
        <f>IF(C153="","",IF($P$131=0,COUNTIF(P31,"x"),""))</f>
        <v/>
      </c>
      <c r="Q153" s="523">
        <f>IF(C153="","",IF($Q$131=0,COUNTIF(Q31,"x"),""))</f>
        <v/>
      </c>
      <c r="R153" s="523">
        <f>IF(C153="","",IF($R$131=0,COUNTIF(R31,"x"),""))</f>
        <v/>
      </c>
      <c r="S153" s="523">
        <f>IF(C153="","",IF($S$131=0,COUNTIF(S31,"x"),""))</f>
        <v/>
      </c>
      <c r="T153" s="523">
        <f>IF(C153="","",IF($T$131=0,COUNTIF(T31,"x"),""))</f>
        <v/>
      </c>
      <c r="U153" s="523">
        <f>IF(C153="","",IF($U$131=0,COUNTIF(U31,"x"),""))</f>
        <v/>
      </c>
      <c r="V153" s="523">
        <f>IF(C153="","",IF($V$131=0,COUNTIF(V31,"x"),""))</f>
        <v/>
      </c>
      <c r="W153" s="523">
        <f>IF(C153="","",IF($W$131=0,COUNTIF(W31,"x"),""))</f>
        <v/>
      </c>
      <c r="X153" s="523">
        <f>IF(C153="","",IF($X$131=0,COUNTIF(X72,"x"),""))</f>
        <v/>
      </c>
      <c r="Y153" s="523">
        <f>IF(C153="","",IF($Y$131=0,COUNTIF(Y31,"x"),""))</f>
        <v/>
      </c>
      <c r="Z153" s="523">
        <f>IF(C153="","",IF($Z$131=0,COUNTIF(Z31,"x"),""))</f>
        <v/>
      </c>
      <c r="AA153" s="523">
        <f>IF(C153="","",IF($AA$131=0,COUNTIF(AA31,"x"),""))</f>
        <v/>
      </c>
      <c r="AB153" s="523">
        <f>IF(C153="","",IF($AB$131=0,COUNTIF(AB31,"x"),""))</f>
        <v/>
      </c>
      <c r="AC153" s="523">
        <f>IF(C153="","",IF($AC$131=0,COUNTIF(AC31,"x"),""))</f>
        <v/>
      </c>
      <c r="AD153" s="523">
        <f>IF(C153="","",IF($AD$131=0,COUNTIF(AD31,"x"),""))</f>
        <v/>
      </c>
      <c r="AE153" s="523">
        <f>IF(C153="","",IF($AE$131=0,COUNTIF(AE31,"x"),""))</f>
        <v/>
      </c>
      <c r="AF153" s="523">
        <f>IF(C153="","",IF($AF$131=0,COUNTIF(AF31,"x"),""))</f>
        <v/>
      </c>
      <c r="AG153" s="523">
        <f>IF(C153="","",IF($AG$131=0,COUNTIF(AG31,"x"),""))</f>
        <v/>
      </c>
      <c r="AH153" s="523">
        <f>IF(C153="","",IF($AH$131=0,COUNTIF(AH31,"x"),""))</f>
        <v/>
      </c>
      <c r="AI153" s="523">
        <f>IF(C153="","",IF($AI$131=0,COUNTIF(AI31,"x"),""))</f>
        <v/>
      </c>
      <c r="AJ153" s="523">
        <f>IF(C153="","",IF($AJ$131=0,COUNTIF(AJ31,"x"),""))</f>
        <v/>
      </c>
      <c r="AK153" s="523">
        <f>IF(C153="","",IF($AK$131=0,COUNTIF(AK31,"x"),""))</f>
        <v/>
      </c>
      <c r="AL153" s="523">
        <f>IF(C153="","",IF($AL$131=0,COUNTIF(AL31,"x"),""))</f>
        <v/>
      </c>
      <c r="AM153" s="523">
        <f>IF(C153="","",IF($AM$131=0,COUNTIF(AM31,"x"),""))</f>
        <v/>
      </c>
      <c r="AN153" s="523">
        <f>IF(C153="","",IF($AN$131=0,COUNTIF(AN31,"x"),""))</f>
        <v/>
      </c>
      <c r="AO153" s="523">
        <f>IF(C153="","",SUM(D153:AN153))</f>
        <v/>
      </c>
      <c r="AQ153" s="274">
        <f>SUM(E153:I153)</f>
        <v/>
      </c>
      <c r="AR153" s="274">
        <f>SUM(F153:I153,L153)</f>
        <v/>
      </c>
      <c r="AS153" s="274">
        <f>SUM(G153:I153,L153:M153)</f>
        <v/>
      </c>
      <c r="AT153" s="274">
        <f>SUM(H153:I153,L153:N153)</f>
        <v/>
      </c>
      <c r="AU153" s="274">
        <f>SUM(I153,L153:O153)</f>
        <v/>
      </c>
      <c r="AV153" s="274">
        <f>SUM(L153:P153)</f>
        <v/>
      </c>
      <c r="AW153" s="274">
        <f>SUM(M153:P153,S153)</f>
        <v/>
      </c>
      <c r="AX153" s="274">
        <f>SUM(N153:P153,S153:T153)</f>
        <v/>
      </c>
      <c r="AY153" s="274">
        <f>SUM(O153:P153,S153:U153)</f>
        <v/>
      </c>
      <c r="AZ153" s="274">
        <f>SUM(P153,S153:V153)</f>
        <v/>
      </c>
      <c r="BA153" s="274">
        <f>SUM(S153:W153)</f>
        <v/>
      </c>
      <c r="BB153" s="274">
        <f>SUM(T153:W153,Z153)</f>
        <v/>
      </c>
      <c r="BC153" s="274">
        <f>SUM(U153:W153,Z153:AA153)</f>
        <v/>
      </c>
      <c r="BD153" s="274">
        <f>SUM(V153:W153,Z153:AB153)</f>
        <v/>
      </c>
      <c r="BE153" s="274">
        <f>SUM(W153,Z153:AC153)</f>
        <v/>
      </c>
      <c r="BF153" s="274">
        <f>SUM(Z153:AD153)</f>
        <v/>
      </c>
      <c r="BG153" s="274">
        <f>SUM(AA153:AD153,AG153)</f>
        <v/>
      </c>
      <c r="BH153" s="274">
        <f>SUM(AB153:AD153,AG153:AH153)</f>
        <v/>
      </c>
      <c r="BI153" s="274">
        <f>SUM(AC153:AD153,AG153:AI153)</f>
        <v/>
      </c>
      <c r="BJ153" s="274">
        <f>SUM(AD153,AG153:AJ153)</f>
        <v/>
      </c>
      <c r="BK153" s="274">
        <f>SUM(AG153:AK153)</f>
        <v/>
      </c>
      <c r="BL153" s="274">
        <f>SUM(AH153:AK153,AN153)</f>
        <v/>
      </c>
      <c r="BM153" s="272">
        <f>COUNTIF(AQ153:BL153,5)</f>
        <v/>
      </c>
      <c r="BN153" s="274">
        <f>IF(BM153=0,0,1)</f>
        <v/>
      </c>
    </row>
    <row r="154" hidden="1" s="335">
      <c r="C154" s="274">
        <f>A32</f>
        <v/>
      </c>
      <c r="D154" s="523">
        <f>IF(C154="","",IF($D$131=0,COUNTIF(D32,"x"),""))</f>
        <v/>
      </c>
      <c r="E154" s="523">
        <f>IF(C154="","",IF($E$131=0,COUNTIF(E32,"x"),""))</f>
        <v/>
      </c>
      <c r="F154" s="523">
        <f>IF(C154="","",IF($F$131=0,COUNTIF(F32,"x"),""))</f>
        <v/>
      </c>
      <c r="G154" s="523">
        <f>IF(C154="","",IF($G$131=0,COUNTIF(G32,"x"),""))</f>
        <v/>
      </c>
      <c r="H154" s="523">
        <f>IF(C154="","",IF($H$131=0,COUNTIF(H32,"x"),""))</f>
        <v/>
      </c>
      <c r="I154" s="523">
        <f>IF(C154="","",IF($I$131=0,COUNTIF(I32,"x"),""))</f>
        <v/>
      </c>
      <c r="J154" s="523">
        <f>IF(C154="","",IF($J$131=0,COUNTIF(J32,"x"),""))</f>
        <v/>
      </c>
      <c r="K154" s="523">
        <f>IF(C154="","",IF($K$131=0,COUNTIF(K32,"x"),""))</f>
        <v/>
      </c>
      <c r="L154" s="523">
        <f>IF(C154="","",IF($L$131=0,COUNTIF(L32,"x"),""))</f>
        <v/>
      </c>
      <c r="M154" s="523">
        <f>IF(C154="","",IF($M$131=0,COUNTIF(M32,"x"),""))</f>
        <v/>
      </c>
      <c r="N154" s="523">
        <f>IF(C154="","",IF($N$131=0,COUNTIF(N32,"x"),""))</f>
        <v/>
      </c>
      <c r="O154" s="523">
        <f>IF(C154="","",IF($O$131=0,COUNTIF(O32,"x"),""))</f>
        <v/>
      </c>
      <c r="P154" s="523">
        <f>IF(C154="","",IF($P$131=0,COUNTIF(P32,"x"),""))</f>
        <v/>
      </c>
      <c r="Q154" s="523">
        <f>IF(C154="","",IF($Q$131=0,COUNTIF(Q32,"x"),""))</f>
        <v/>
      </c>
      <c r="R154" s="523">
        <f>IF(C154="","",IF($R$131=0,COUNTIF(R32,"x"),""))</f>
        <v/>
      </c>
      <c r="S154" s="523">
        <f>IF(C154="","",IF($S$131=0,COUNTIF(S32,"x"),""))</f>
        <v/>
      </c>
      <c r="T154" s="523">
        <f>IF(C154="","",IF($T$131=0,COUNTIF(T32,"x"),""))</f>
        <v/>
      </c>
      <c r="U154" s="523">
        <f>IF(C154="","",IF($U$131=0,COUNTIF(U32,"x"),""))</f>
        <v/>
      </c>
      <c r="V154" s="523">
        <f>IF(C154="","",IF($V$131=0,COUNTIF(V32,"x"),""))</f>
        <v/>
      </c>
      <c r="W154" s="523">
        <f>IF(C154="","",IF($W$131=0,COUNTIF(W32,"x"),""))</f>
        <v/>
      </c>
      <c r="X154" s="523">
        <f>IF(C154="","",IF($X$131=0,COUNTIF(X73,"x"),""))</f>
        <v/>
      </c>
      <c r="Y154" s="523">
        <f>IF(C154="","",IF($Y$131=0,COUNTIF(Y32,"x"),""))</f>
        <v/>
      </c>
      <c r="Z154" s="523">
        <f>IF(C154="","",IF($Z$131=0,COUNTIF(Z32,"x"),""))</f>
        <v/>
      </c>
      <c r="AA154" s="523">
        <f>IF(C154="","",IF($AA$131=0,COUNTIF(AA32,"x"),""))</f>
        <v/>
      </c>
      <c r="AB154" s="523">
        <f>IF(C154="","",IF($AB$131=0,COUNTIF(AB32,"x"),""))</f>
        <v/>
      </c>
      <c r="AC154" s="523">
        <f>IF(C154="","",IF($AC$131=0,COUNTIF(AC32,"x"),""))</f>
        <v/>
      </c>
      <c r="AD154" s="523">
        <f>IF(C154="","",IF($AD$131=0,COUNTIF(AD32,"x"),""))</f>
        <v/>
      </c>
      <c r="AE154" s="523">
        <f>IF(C154="","",IF($AE$131=0,COUNTIF(AE32,"x"),""))</f>
        <v/>
      </c>
      <c r="AF154" s="523">
        <f>IF(C154="","",IF($AF$131=0,COUNTIF(AF32,"x"),""))</f>
        <v/>
      </c>
      <c r="AG154" s="523">
        <f>IF(C154="","",IF($AG$131=0,COUNTIF(AG32,"x"),""))</f>
        <v/>
      </c>
      <c r="AH154" s="523">
        <f>IF(C154="","",IF($AH$131=0,COUNTIF(AH32,"x"),""))</f>
        <v/>
      </c>
      <c r="AI154" s="523">
        <f>IF(C154="","",IF($AI$131=0,COUNTIF(AI32,"x"),""))</f>
        <v/>
      </c>
      <c r="AJ154" s="523">
        <f>IF(C154="","",IF($AJ$131=0,COUNTIF(AJ32,"x"),""))</f>
        <v/>
      </c>
      <c r="AK154" s="523">
        <f>IF(C154="","",IF($AK$131=0,COUNTIF(AK32,"x"),""))</f>
        <v/>
      </c>
      <c r="AL154" s="523">
        <f>IF(C154="","",IF($AL$131=0,COUNTIF(AL32,"x"),""))</f>
        <v/>
      </c>
      <c r="AM154" s="523">
        <f>IF(C154="","",IF($AM$131=0,COUNTIF(AM32,"x"),""))</f>
        <v/>
      </c>
      <c r="AN154" s="523">
        <f>IF(C154="","",IF($AN$131=0,COUNTIF(AN32,"x"),""))</f>
        <v/>
      </c>
      <c r="AO154" s="523">
        <f>IF(C154="","",SUM(D154:AN154))</f>
        <v/>
      </c>
      <c r="AQ154" s="274">
        <f>SUM(E154:I154)</f>
        <v/>
      </c>
      <c r="AR154" s="274">
        <f>SUM(F154:I154,L154)</f>
        <v/>
      </c>
      <c r="AS154" s="274">
        <f>SUM(G154:I154,L154:M154)</f>
        <v/>
      </c>
      <c r="AT154" s="274">
        <f>SUM(H154:I154,L154:N154)</f>
        <v/>
      </c>
      <c r="AU154" s="274">
        <f>SUM(I154,L154:O154)</f>
        <v/>
      </c>
      <c r="AV154" s="274">
        <f>SUM(L154:P154)</f>
        <v/>
      </c>
      <c r="AW154" s="274">
        <f>SUM(M154:P154,S154)</f>
        <v/>
      </c>
      <c r="AX154" s="274">
        <f>SUM(N154:P154,S154:T154)</f>
        <v/>
      </c>
      <c r="AY154" s="274">
        <f>SUM(O154:P154,S154:U154)</f>
        <v/>
      </c>
      <c r="AZ154" s="274">
        <f>SUM(P154,S154:V154)</f>
        <v/>
      </c>
      <c r="BA154" s="274">
        <f>SUM(S154:W154)</f>
        <v/>
      </c>
      <c r="BB154" s="274">
        <f>SUM(T154:W154,Z154)</f>
        <v/>
      </c>
      <c r="BC154" s="274">
        <f>SUM(U154:W154,Z154:AA154)</f>
        <v/>
      </c>
      <c r="BD154" s="274">
        <f>SUM(V154:W154,Z154:AB154)</f>
        <v/>
      </c>
      <c r="BE154" s="274">
        <f>SUM(W154,Z154:AC154)</f>
        <v/>
      </c>
      <c r="BF154" s="274">
        <f>SUM(Z154:AD154)</f>
        <v/>
      </c>
      <c r="BG154" s="274">
        <f>SUM(AA154:AD154,AG154)</f>
        <v/>
      </c>
      <c r="BH154" s="274">
        <f>SUM(AB154:AD154,AG154:AH154)</f>
        <v/>
      </c>
      <c r="BI154" s="274">
        <f>SUM(AC154:AD154,AG154:AI154)</f>
        <v/>
      </c>
      <c r="BJ154" s="274">
        <f>SUM(AD154,AG154:AJ154)</f>
        <v/>
      </c>
      <c r="BK154" s="274">
        <f>SUM(AG154:AK154)</f>
        <v/>
      </c>
      <c r="BL154" s="274">
        <f>SUM(AH154:AK154,AN154)</f>
        <v/>
      </c>
      <c r="BM154" s="272">
        <f>COUNTIF(AQ154:BL154,5)</f>
        <v/>
      </c>
      <c r="BN154" s="274">
        <f>IF(BM154=0,0,1)</f>
        <v/>
      </c>
    </row>
    <row r="155" hidden="1" s="335">
      <c r="C155" s="274">
        <f>A33</f>
        <v/>
      </c>
      <c r="D155" s="523">
        <f>IF(C155="","",IF($D$131=0,COUNTIF(D33,"x"),""))</f>
        <v/>
      </c>
      <c r="E155" s="523">
        <f>IF(C155="","",IF($E$131=0,COUNTIF(E33,"x"),""))</f>
        <v/>
      </c>
      <c r="F155" s="523">
        <f>IF(C155="","",IF($F$131=0,COUNTIF(F33,"x"),""))</f>
        <v/>
      </c>
      <c r="G155" s="523">
        <f>IF(C155="","",IF($G$131=0,COUNTIF(G33,"x"),""))</f>
        <v/>
      </c>
      <c r="H155" s="523">
        <f>IF(C155="","",IF($H$131=0,COUNTIF(H33,"x"),""))</f>
        <v/>
      </c>
      <c r="I155" s="523">
        <f>IF(C155="","",IF($I$131=0,COUNTIF(I33,"x"),""))</f>
        <v/>
      </c>
      <c r="J155" s="523">
        <f>IF(C155="","",IF($J$131=0,COUNTIF(J33,"x"),""))</f>
        <v/>
      </c>
      <c r="K155" s="523">
        <f>IF(C155="","",IF($K$131=0,COUNTIF(K33,"x"),""))</f>
        <v/>
      </c>
      <c r="L155" s="523">
        <f>IF(C155="","",IF($L$131=0,COUNTIF(L33,"x"),""))</f>
        <v/>
      </c>
      <c r="M155" s="523">
        <f>IF(C155="","",IF($M$131=0,COUNTIF(M33,"x"),""))</f>
        <v/>
      </c>
      <c r="N155" s="523">
        <f>IF(C155="","",IF($N$131=0,COUNTIF(N33,"x"),""))</f>
        <v/>
      </c>
      <c r="O155" s="523">
        <f>IF(C155="","",IF($O$131=0,COUNTIF(O33,"x"),""))</f>
        <v/>
      </c>
      <c r="P155" s="523">
        <f>IF(C155="","",IF($P$131=0,COUNTIF(P33,"x"),""))</f>
        <v/>
      </c>
      <c r="Q155" s="523">
        <f>IF(C155="","",IF($Q$131=0,COUNTIF(Q33,"x"),""))</f>
        <v/>
      </c>
      <c r="R155" s="523">
        <f>IF(C155="","",IF($R$131=0,COUNTIF(R33,"x"),""))</f>
        <v/>
      </c>
      <c r="S155" s="523">
        <f>IF(C155="","",IF($S$131=0,COUNTIF(S33,"x"),""))</f>
        <v/>
      </c>
      <c r="T155" s="523">
        <f>IF(C155="","",IF($T$131=0,COUNTIF(T33,"x"),""))</f>
        <v/>
      </c>
      <c r="U155" s="523">
        <f>IF(C155="","",IF($U$131=0,COUNTIF(U33,"x"),""))</f>
        <v/>
      </c>
      <c r="V155" s="523">
        <f>IF(C155="","",IF($V$131=0,COUNTIF(V33,"x"),""))</f>
        <v/>
      </c>
      <c r="W155" s="523">
        <f>IF(C155="","",IF($W$131=0,COUNTIF(W33,"x"),""))</f>
        <v/>
      </c>
      <c r="X155" s="523">
        <f>IF(C155="","",IF($X$131=0,COUNTIF(X74,"x"),""))</f>
        <v/>
      </c>
      <c r="Y155" s="523">
        <f>IF(C155="","",IF($Y$131=0,COUNTIF(Y33,"x"),""))</f>
        <v/>
      </c>
      <c r="Z155" s="523">
        <f>IF(C155="","",IF($Z$131=0,COUNTIF(Z33,"x"),""))</f>
        <v/>
      </c>
      <c r="AA155" s="523">
        <f>IF(C155="","",IF($AA$131=0,COUNTIF(AA33,"x"),""))</f>
        <v/>
      </c>
      <c r="AB155" s="523">
        <f>IF(C155="","",IF($AB$131=0,COUNTIF(AB33,"x"),""))</f>
        <v/>
      </c>
      <c r="AC155" s="523">
        <f>IF(C155="","",IF($AC$131=0,COUNTIF(AC33,"x"),""))</f>
        <v/>
      </c>
      <c r="AD155" s="523">
        <f>IF(C155="","",IF($AD$131=0,COUNTIF(AD33,"x"),""))</f>
        <v/>
      </c>
      <c r="AE155" s="523">
        <f>IF(C155="","",IF($AE$131=0,COUNTIF(AE33,"x"),""))</f>
        <v/>
      </c>
      <c r="AF155" s="523">
        <f>IF(C155="","",IF($AF$131=0,COUNTIF(AF33,"x"),""))</f>
        <v/>
      </c>
      <c r="AG155" s="523">
        <f>IF(C155="","",IF($AG$131=0,COUNTIF(AG33,"x"),""))</f>
        <v/>
      </c>
      <c r="AH155" s="523">
        <f>IF(C155="","",IF($AH$131=0,COUNTIF(AH33,"x"),""))</f>
        <v/>
      </c>
      <c r="AI155" s="523">
        <f>IF(C155="","",IF($AI$131=0,COUNTIF(AI33,"x"),""))</f>
        <v/>
      </c>
      <c r="AJ155" s="523">
        <f>IF(C155="","",IF($AJ$131=0,COUNTIF(AJ33,"x"),""))</f>
        <v/>
      </c>
      <c r="AK155" s="523">
        <f>IF(C155="","",IF($AK$131=0,COUNTIF(AK33,"x"),""))</f>
        <v/>
      </c>
      <c r="AL155" s="523">
        <f>IF(C155="","",IF($AL$131=0,COUNTIF(AL33,"x"),""))</f>
        <v/>
      </c>
      <c r="AM155" s="523">
        <f>IF(C155="","",IF($AM$131=0,COUNTIF(AM33,"x"),""))</f>
        <v/>
      </c>
      <c r="AN155" s="523">
        <f>IF(C155="","",IF($AN$131=0,COUNTIF(AN33,"x"),""))</f>
        <v/>
      </c>
      <c r="AO155" s="523">
        <f>IF(C155="","",SUM(D155:AN155))</f>
        <v/>
      </c>
      <c r="AQ155" s="274">
        <f>SUM(E155:I155)</f>
        <v/>
      </c>
      <c r="AR155" s="274">
        <f>SUM(F155:I155,L155)</f>
        <v/>
      </c>
      <c r="AS155" s="274">
        <f>SUM(G155:I155,L155:M155)</f>
        <v/>
      </c>
      <c r="AT155" s="274">
        <f>SUM(H155:I155,L155:N155)</f>
        <v/>
      </c>
      <c r="AU155" s="274">
        <f>SUM(I155,L155:O155)</f>
        <v/>
      </c>
      <c r="AV155" s="274">
        <f>SUM(L155:P155)</f>
        <v/>
      </c>
      <c r="AW155" s="274">
        <f>SUM(M155:P155,S155)</f>
        <v/>
      </c>
      <c r="AX155" s="274">
        <f>SUM(N155:P155,S155:T155)</f>
        <v/>
      </c>
      <c r="AY155" s="274">
        <f>SUM(O155:P155,S155:U155)</f>
        <v/>
      </c>
      <c r="AZ155" s="274">
        <f>SUM(P155,S155:V155)</f>
        <v/>
      </c>
      <c r="BA155" s="274">
        <f>SUM(S155:W155)</f>
        <v/>
      </c>
      <c r="BB155" s="274">
        <f>SUM(T155:W155,Z155)</f>
        <v/>
      </c>
      <c r="BC155" s="274">
        <f>SUM(U155:W155,Z155:AA155)</f>
        <v/>
      </c>
      <c r="BD155" s="274">
        <f>SUM(V155:W155,Z155:AB155)</f>
        <v/>
      </c>
      <c r="BE155" s="274">
        <f>SUM(W155,Z155:AC155)</f>
        <v/>
      </c>
      <c r="BF155" s="274">
        <f>SUM(Z155:AD155)</f>
        <v/>
      </c>
      <c r="BG155" s="274">
        <f>SUM(AA155:AD155,AG155)</f>
        <v/>
      </c>
      <c r="BH155" s="274">
        <f>SUM(AB155:AD155,AG155:AH155)</f>
        <v/>
      </c>
      <c r="BI155" s="274">
        <f>SUM(AC155:AD155,AG155:AI155)</f>
        <v/>
      </c>
      <c r="BJ155" s="274">
        <f>SUM(AD155,AG155:AJ155)</f>
        <v/>
      </c>
      <c r="BK155" s="274">
        <f>SUM(AG155:AK155)</f>
        <v/>
      </c>
      <c r="BL155" s="274">
        <f>SUM(AH155:AK155,AN155)</f>
        <v/>
      </c>
      <c r="BM155" s="272">
        <f>COUNTIF(AQ155:BL155,5)</f>
        <v/>
      </c>
      <c r="BN155" s="274">
        <f>IF(BM155=0,0,1)</f>
        <v/>
      </c>
    </row>
    <row r="156" hidden="1" s="335">
      <c r="C156" s="274">
        <f>A34</f>
        <v/>
      </c>
      <c r="D156" s="523">
        <f>IF(C156="","",IF($D$131=0,COUNTIF(D34,"x"),""))</f>
        <v/>
      </c>
      <c r="E156" s="523">
        <f>IF(C156="","",IF($E$131=0,COUNTIF(E34,"x"),""))</f>
        <v/>
      </c>
      <c r="F156" s="523">
        <f>IF(C156="","",IF($F$131=0,COUNTIF(F34,"x"),""))</f>
        <v/>
      </c>
      <c r="G156" s="523">
        <f>IF(C156="","",IF($G$131=0,COUNTIF(G34,"x"),""))</f>
        <v/>
      </c>
      <c r="H156" s="523">
        <f>IF(C156="","",IF($H$131=0,COUNTIF(H34,"x"),""))</f>
        <v/>
      </c>
      <c r="I156" s="523">
        <f>IF(C156="","",IF($I$131=0,COUNTIF(I34,"x"),""))</f>
        <v/>
      </c>
      <c r="J156" s="523">
        <f>IF(C156="","",IF($J$131=0,COUNTIF(J34,"x"),""))</f>
        <v/>
      </c>
      <c r="K156" s="523">
        <f>IF(C156="","",IF($K$131=0,COUNTIF(K34,"x"),""))</f>
        <v/>
      </c>
      <c r="L156" s="523">
        <f>IF(C156="","",IF($L$131=0,COUNTIF(L34,"x"),""))</f>
        <v/>
      </c>
      <c r="M156" s="523">
        <f>IF(C156="","",IF($M$131=0,COUNTIF(M34,"x"),""))</f>
        <v/>
      </c>
      <c r="N156" s="523">
        <f>IF(C156="","",IF($N$131=0,COUNTIF(N34,"x"),""))</f>
        <v/>
      </c>
      <c r="O156" s="523">
        <f>IF(C156="","",IF($O$131=0,COUNTIF(O34,"x"),""))</f>
        <v/>
      </c>
      <c r="P156" s="523">
        <f>IF(C156="","",IF($P$131=0,COUNTIF(P34,"x"),""))</f>
        <v/>
      </c>
      <c r="Q156" s="523">
        <f>IF(C156="","",IF($Q$131=0,COUNTIF(Q34,"x"),""))</f>
        <v/>
      </c>
      <c r="R156" s="523">
        <f>IF(C156="","",IF($R$131=0,COUNTIF(R34,"x"),""))</f>
        <v/>
      </c>
      <c r="S156" s="523">
        <f>IF(C156="","",IF($S$131=0,COUNTIF(S34,"x"),""))</f>
        <v/>
      </c>
      <c r="T156" s="523">
        <f>IF(C156="","",IF($T$131=0,COUNTIF(T34,"x"),""))</f>
        <v/>
      </c>
      <c r="U156" s="523">
        <f>IF(C156="","",IF($U$131=0,COUNTIF(U34,"x"),""))</f>
        <v/>
      </c>
      <c r="V156" s="523">
        <f>IF(C156="","",IF($V$131=0,COUNTIF(V34,"x"),""))</f>
        <v/>
      </c>
      <c r="W156" s="523">
        <f>IF(C156="","",IF($W$131=0,COUNTIF(W34,"x"),""))</f>
        <v/>
      </c>
      <c r="X156" s="523">
        <f>IF(C156="","",IF($X$131=0,COUNTIF(X75,"x"),""))</f>
        <v/>
      </c>
      <c r="Y156" s="523">
        <f>IF(C156="","",IF($Y$131=0,COUNTIF(Y34,"x"),""))</f>
        <v/>
      </c>
      <c r="Z156" s="523">
        <f>IF(C156="","",IF($Z$131=0,COUNTIF(Z34,"x"),""))</f>
        <v/>
      </c>
      <c r="AA156" s="523">
        <f>IF(C156="","",IF($AA$131=0,COUNTIF(AA34,"x"),""))</f>
        <v/>
      </c>
      <c r="AB156" s="523">
        <f>IF(C156="","",IF($AB$131=0,COUNTIF(AB34,"x"),""))</f>
        <v/>
      </c>
      <c r="AC156" s="523">
        <f>IF(C156="","",IF($AC$131=0,COUNTIF(AC34,"x"),""))</f>
        <v/>
      </c>
      <c r="AD156" s="523">
        <f>IF(C156="","",IF($AD$131=0,COUNTIF(AD34,"x"),""))</f>
        <v/>
      </c>
      <c r="AE156" s="523">
        <f>IF(C156="","",IF($AE$131=0,COUNTIF(AE34,"x"),""))</f>
        <v/>
      </c>
      <c r="AF156" s="523">
        <f>IF(C156="","",IF($AF$131=0,COUNTIF(AF34,"x"),""))</f>
        <v/>
      </c>
      <c r="AG156" s="523">
        <f>IF(C156="","",IF($AG$131=0,COUNTIF(AG34,"x"),""))</f>
        <v/>
      </c>
      <c r="AH156" s="523">
        <f>IF(C156="","",IF($AH$131=0,COUNTIF(AH34,"x"),""))</f>
        <v/>
      </c>
      <c r="AI156" s="523">
        <f>IF(C156="","",IF($AI$131=0,COUNTIF(AI34,"x"),""))</f>
        <v/>
      </c>
      <c r="AJ156" s="523">
        <f>IF(C156="","",IF($AJ$131=0,COUNTIF(AJ34,"x"),""))</f>
        <v/>
      </c>
      <c r="AK156" s="523">
        <f>IF(C156="","",IF($AK$131=0,COUNTIF(AK34,"x"),""))</f>
        <v/>
      </c>
      <c r="AL156" s="523">
        <f>IF(C156="","",IF($AL$131=0,COUNTIF(AL34,"x"),""))</f>
        <v/>
      </c>
      <c r="AM156" s="523">
        <f>IF(C156="","",IF($AM$131=0,COUNTIF(AM34,"x"),""))</f>
        <v/>
      </c>
      <c r="AN156" s="523">
        <f>IF(C156="","",IF($AN$131=0,COUNTIF(AN34,"x"),""))</f>
        <v/>
      </c>
      <c r="AO156" s="523">
        <f>IF(C156="","",SUM(D156:AN156))</f>
        <v/>
      </c>
      <c r="AQ156" s="274">
        <f>SUM(E156:I156)</f>
        <v/>
      </c>
      <c r="AR156" s="274">
        <f>SUM(F156:I156,L156)</f>
        <v/>
      </c>
      <c r="AS156" s="274">
        <f>SUM(G156:I156,L156:M156)</f>
        <v/>
      </c>
      <c r="AT156" s="274">
        <f>SUM(H156:I156,L156:N156)</f>
        <v/>
      </c>
      <c r="AU156" s="274">
        <f>SUM(I156,L156:O156)</f>
        <v/>
      </c>
      <c r="AV156" s="274">
        <f>SUM(L156:P156)</f>
        <v/>
      </c>
      <c r="AW156" s="274">
        <f>SUM(M156:P156,S156)</f>
        <v/>
      </c>
      <c r="AX156" s="274">
        <f>SUM(N156:P156,S156:T156)</f>
        <v/>
      </c>
      <c r="AY156" s="274">
        <f>SUM(O156:P156,S156:U156)</f>
        <v/>
      </c>
      <c r="AZ156" s="274">
        <f>SUM(P156,S156:V156)</f>
        <v/>
      </c>
      <c r="BA156" s="274">
        <f>SUM(S156:W156)</f>
        <v/>
      </c>
      <c r="BB156" s="274">
        <f>SUM(T156:W156,Z156)</f>
        <v/>
      </c>
      <c r="BC156" s="274">
        <f>SUM(U156:W156,Z156:AA156)</f>
        <v/>
      </c>
      <c r="BD156" s="274">
        <f>SUM(V156:W156,Z156:AB156)</f>
        <v/>
      </c>
      <c r="BE156" s="274">
        <f>SUM(W156,Z156:AC156)</f>
        <v/>
      </c>
      <c r="BF156" s="274">
        <f>SUM(Z156:AD156)</f>
        <v/>
      </c>
      <c r="BG156" s="274">
        <f>SUM(AA156:AD156,AG156)</f>
        <v/>
      </c>
      <c r="BH156" s="274">
        <f>SUM(AB156:AD156,AG156:AH156)</f>
        <v/>
      </c>
      <c r="BI156" s="274">
        <f>SUM(AC156:AD156,AG156:AI156)</f>
        <v/>
      </c>
      <c r="BJ156" s="274">
        <f>SUM(AD156,AG156:AJ156)</f>
        <v/>
      </c>
      <c r="BK156" s="274">
        <f>SUM(AG156:AK156)</f>
        <v/>
      </c>
      <c r="BL156" s="274">
        <f>SUM(AH156:AK156,AN156)</f>
        <v/>
      </c>
      <c r="BM156" s="272">
        <f>COUNTIF(AQ156:BL156,5)</f>
        <v/>
      </c>
      <c r="BN156" s="274">
        <f>IF(BM156=0,0,1)</f>
        <v/>
      </c>
    </row>
    <row r="157" hidden="1" s="335">
      <c r="C157" s="274">
        <f>A35</f>
        <v/>
      </c>
      <c r="D157" s="523">
        <f>IF(C157="","",IF($D$131=0,COUNTIF(D35,"x"),""))</f>
        <v/>
      </c>
      <c r="E157" s="523">
        <f>IF(C157="","",IF($E$131=0,COUNTIF(E35,"x"),""))</f>
        <v/>
      </c>
      <c r="F157" s="523">
        <f>IF(C157="","",IF($F$131=0,COUNTIF(F35,"x"),""))</f>
        <v/>
      </c>
      <c r="G157" s="523">
        <f>IF(C157="","",IF($G$131=0,COUNTIF(G35,"x"),""))</f>
        <v/>
      </c>
      <c r="H157" s="523">
        <f>IF(C157="","",IF($H$131=0,COUNTIF(H35,"x"),""))</f>
        <v/>
      </c>
      <c r="I157" s="523">
        <f>IF(C157="","",IF($I$131=0,COUNTIF(I35,"x"),""))</f>
        <v/>
      </c>
      <c r="J157" s="523">
        <f>IF(C157="","",IF($J$131=0,COUNTIF(J35,"x"),""))</f>
        <v/>
      </c>
      <c r="K157" s="523">
        <f>IF(C157="","",IF($K$131=0,COUNTIF(K35,"x"),""))</f>
        <v/>
      </c>
      <c r="L157" s="523">
        <f>IF(C157="","",IF($L$131=0,COUNTIF(L35,"x"),""))</f>
        <v/>
      </c>
      <c r="M157" s="523">
        <f>IF(C157="","",IF($M$131=0,COUNTIF(M35,"x"),""))</f>
        <v/>
      </c>
      <c r="N157" s="523">
        <f>IF(C157="","",IF($N$131=0,COUNTIF(N35,"x"),""))</f>
        <v/>
      </c>
      <c r="O157" s="523">
        <f>IF(C157="","",IF($O$131=0,COUNTIF(O35,"x"),""))</f>
        <v/>
      </c>
      <c r="P157" s="523">
        <f>IF(C157="","",IF($P$131=0,COUNTIF(P35,"x"),""))</f>
        <v/>
      </c>
      <c r="Q157" s="523">
        <f>IF(C157="","",IF($Q$131=0,COUNTIF(Q35,"x"),""))</f>
        <v/>
      </c>
      <c r="R157" s="523">
        <f>IF(C157="","",IF($R$131=0,COUNTIF(R35,"x"),""))</f>
        <v/>
      </c>
      <c r="S157" s="523">
        <f>IF(C157="","",IF($S$131=0,COUNTIF(S35,"x"),""))</f>
        <v/>
      </c>
      <c r="T157" s="523">
        <f>IF(C157="","",IF($T$131=0,COUNTIF(T35,"x"),""))</f>
        <v/>
      </c>
      <c r="U157" s="523">
        <f>IF(C157="","",IF($U$131=0,COUNTIF(U35,"x"),""))</f>
        <v/>
      </c>
      <c r="V157" s="523">
        <f>IF(C157="","",IF($V$131=0,COUNTIF(V35,"x"),""))</f>
        <v/>
      </c>
      <c r="W157" s="523">
        <f>IF(C157="","",IF($W$131=0,COUNTIF(W35,"x"),""))</f>
        <v/>
      </c>
      <c r="X157" s="523">
        <f>IF(C157="","",IF($X$131=0,COUNTIF(X76,"x"),""))</f>
        <v/>
      </c>
      <c r="Y157" s="523">
        <f>IF(C157="","",IF($Y$131=0,COUNTIF(Y35,"x"),""))</f>
        <v/>
      </c>
      <c r="Z157" s="523">
        <f>IF(C157="","",IF($Z$131=0,COUNTIF(Z35,"x"),""))</f>
        <v/>
      </c>
      <c r="AA157" s="523">
        <f>IF(C157="","",IF($AA$131=0,COUNTIF(AA35,"x"),""))</f>
        <v/>
      </c>
      <c r="AB157" s="523">
        <f>IF(C157="","",IF($AB$131=0,COUNTIF(AB35,"x"),""))</f>
        <v/>
      </c>
      <c r="AC157" s="523">
        <f>IF(C157="","",IF($AC$131=0,COUNTIF(AC35,"x"),""))</f>
        <v/>
      </c>
      <c r="AD157" s="523">
        <f>IF(C157="","",IF($AD$131=0,COUNTIF(AD35,"x"),""))</f>
        <v/>
      </c>
      <c r="AE157" s="523">
        <f>IF(C157="","",IF($AE$131=0,COUNTIF(AE35,"x"),""))</f>
        <v/>
      </c>
      <c r="AF157" s="523">
        <f>IF(C157="","",IF($AF$131=0,COUNTIF(AF35,"x"),""))</f>
        <v/>
      </c>
      <c r="AG157" s="523">
        <f>IF(C157="","",IF($AG$131=0,COUNTIF(AG35,"x"),""))</f>
        <v/>
      </c>
      <c r="AH157" s="523">
        <f>IF(C157="","",IF($AH$131=0,COUNTIF(AH35,"x"),""))</f>
        <v/>
      </c>
      <c r="AI157" s="523">
        <f>IF(C157="","",IF($AI$131=0,COUNTIF(AI35,"x"),""))</f>
        <v/>
      </c>
      <c r="AJ157" s="523">
        <f>IF(C157="","",IF($AJ$131=0,COUNTIF(AJ35,"x"),""))</f>
        <v/>
      </c>
      <c r="AK157" s="523">
        <f>IF(C157="","",IF($AK$131=0,COUNTIF(AK35,"x"),""))</f>
        <v/>
      </c>
      <c r="AL157" s="523">
        <f>IF(C157="","",IF($AL$131=0,COUNTIF(AL35,"x"),""))</f>
        <v/>
      </c>
      <c r="AM157" s="523">
        <f>IF(C157="","",IF($AM$131=0,COUNTIF(AM35,"x"),""))</f>
        <v/>
      </c>
      <c r="AN157" s="523">
        <f>IF(C157="","",IF($AN$131=0,COUNTIF(AN35,"x"),""))</f>
        <v/>
      </c>
      <c r="AO157" s="523">
        <f>IF(C157="","",SUM(D157:AN157))</f>
        <v/>
      </c>
      <c r="AQ157" s="274">
        <f>SUM(E157:I157)</f>
        <v/>
      </c>
      <c r="AR157" s="274">
        <f>SUM(F157:I157,L157)</f>
        <v/>
      </c>
      <c r="AS157" s="274">
        <f>SUM(G157:I157,L157:M157)</f>
        <v/>
      </c>
      <c r="AT157" s="274">
        <f>SUM(H157:I157,L157:N157)</f>
        <v/>
      </c>
      <c r="AU157" s="274">
        <f>SUM(I157,L157:O157)</f>
        <v/>
      </c>
      <c r="AV157" s="274">
        <f>SUM(L157:P157)</f>
        <v/>
      </c>
      <c r="AW157" s="274">
        <f>SUM(M157:P157,S157)</f>
        <v/>
      </c>
      <c r="AX157" s="274">
        <f>SUM(N157:P157,S157:T157)</f>
        <v/>
      </c>
      <c r="AY157" s="274">
        <f>SUM(O157:P157,S157:U157)</f>
        <v/>
      </c>
      <c r="AZ157" s="274">
        <f>SUM(P157,S157:V157)</f>
        <v/>
      </c>
      <c r="BA157" s="274">
        <f>SUM(S157:W157)</f>
        <v/>
      </c>
      <c r="BB157" s="274">
        <f>SUM(T157:W157,Z157)</f>
        <v/>
      </c>
      <c r="BC157" s="274">
        <f>SUM(U157:W157,Z157:AA157)</f>
        <v/>
      </c>
      <c r="BD157" s="274">
        <f>SUM(V157:W157,Z157:AB157)</f>
        <v/>
      </c>
      <c r="BE157" s="274">
        <f>SUM(W157,Z157:AC157)</f>
        <v/>
      </c>
      <c r="BF157" s="274">
        <f>SUM(Z157:AD157)</f>
        <v/>
      </c>
      <c r="BG157" s="274">
        <f>SUM(AA157:AD157,AG157)</f>
        <v/>
      </c>
      <c r="BH157" s="274">
        <f>SUM(AB157:AD157,AG157:AH157)</f>
        <v/>
      </c>
      <c r="BI157" s="274">
        <f>SUM(AC157:AD157,AG157:AI157)</f>
        <v/>
      </c>
      <c r="BJ157" s="274">
        <f>SUM(AD157,AG157:AJ157)</f>
        <v/>
      </c>
      <c r="BK157" s="274">
        <f>SUM(AG157:AK157)</f>
        <v/>
      </c>
      <c r="BL157" s="274">
        <f>SUM(AH157:AK157,AN157)</f>
        <v/>
      </c>
      <c r="BM157" s="272">
        <f>COUNTIF(AQ157:BL157,5)</f>
        <v/>
      </c>
      <c r="BN157" s="274">
        <f>IF(BM157=0,0,1)</f>
        <v/>
      </c>
    </row>
    <row r="158" hidden="1" s="335">
      <c r="C158" s="274">
        <f>A36</f>
        <v/>
      </c>
      <c r="D158" s="523">
        <f>IF(C158="","",IF($D$131=0,COUNTIF(D36,"x"),""))</f>
        <v/>
      </c>
      <c r="E158" s="523">
        <f>IF(C158="","",IF($E$131=0,COUNTIF(E36,"x"),""))</f>
        <v/>
      </c>
      <c r="F158" s="523">
        <f>IF(C158="","",IF($F$131=0,COUNTIF(F36,"x"),""))</f>
        <v/>
      </c>
      <c r="G158" s="523">
        <f>IF(C158="","",IF($G$131=0,COUNTIF(G36,"x"),""))</f>
        <v/>
      </c>
      <c r="H158" s="523">
        <f>IF(C158="","",IF($H$131=0,COUNTIF(H36,"x"),""))</f>
        <v/>
      </c>
      <c r="I158" s="523">
        <f>IF(C158="","",IF($I$131=0,COUNTIF(I36,"x"),""))</f>
        <v/>
      </c>
      <c r="J158" s="523">
        <f>IF(C158="","",IF($J$131=0,COUNTIF(J36,"x"),""))</f>
        <v/>
      </c>
      <c r="K158" s="523">
        <f>IF(C158="","",IF($K$131=0,COUNTIF(K36,"x"),""))</f>
        <v/>
      </c>
      <c r="L158" s="523">
        <f>IF(C158="","",IF($L$131=0,COUNTIF(L36,"x"),""))</f>
        <v/>
      </c>
      <c r="M158" s="523">
        <f>IF(C158="","",IF($M$131=0,COUNTIF(M36,"x"),""))</f>
        <v/>
      </c>
      <c r="N158" s="523">
        <f>IF(C158="","",IF($N$131=0,COUNTIF(N36,"x"),""))</f>
        <v/>
      </c>
      <c r="O158" s="523">
        <f>IF(C158="","",IF($O$131=0,COUNTIF(O36,"x"),""))</f>
        <v/>
      </c>
      <c r="P158" s="523">
        <f>IF(C158="","",IF($P$131=0,COUNTIF(P36,"x"),""))</f>
        <v/>
      </c>
      <c r="Q158" s="523">
        <f>IF(C158="","",IF($Q$131=0,COUNTIF(Q36,"x"),""))</f>
        <v/>
      </c>
      <c r="R158" s="523">
        <f>IF(C158="","",IF($R$131=0,COUNTIF(R36,"x"),""))</f>
        <v/>
      </c>
      <c r="S158" s="523">
        <f>IF(C158="","",IF($S$131=0,COUNTIF(S36,"x"),""))</f>
        <v/>
      </c>
      <c r="T158" s="523">
        <f>IF(C158="","",IF($T$131=0,COUNTIF(T36,"x"),""))</f>
        <v/>
      </c>
      <c r="U158" s="523">
        <f>IF(C158="","",IF($U$131=0,COUNTIF(U36,"x"),""))</f>
        <v/>
      </c>
      <c r="V158" s="523">
        <f>IF(C158="","",IF($V$131=0,COUNTIF(V36,"x"),""))</f>
        <v/>
      </c>
      <c r="W158" s="523">
        <f>IF(C158="","",IF($W$131=0,COUNTIF(W36,"x"),""))</f>
        <v/>
      </c>
      <c r="X158" s="523">
        <f>IF(C158="","",IF($X$131=0,COUNTIF(X77,"x"),""))</f>
        <v/>
      </c>
      <c r="Y158" s="523">
        <f>IF(C158="","",IF($Y$131=0,COUNTIF(Y36,"x"),""))</f>
        <v/>
      </c>
      <c r="Z158" s="523">
        <f>IF(C158="","",IF($Z$131=0,COUNTIF(Z36,"x"),""))</f>
        <v/>
      </c>
      <c r="AA158" s="523">
        <f>IF(C158="","",IF($AA$131=0,COUNTIF(AA36,"x"),""))</f>
        <v/>
      </c>
      <c r="AB158" s="523">
        <f>IF(C158="","",IF($AB$131=0,COUNTIF(AB36,"x"),""))</f>
        <v/>
      </c>
      <c r="AC158" s="523">
        <f>IF(C158="","",IF($AC$131=0,COUNTIF(AC36,"x"),""))</f>
        <v/>
      </c>
      <c r="AD158" s="523">
        <f>IF(C158="","",IF($AD$131=0,COUNTIF(AD36,"x"),""))</f>
        <v/>
      </c>
      <c r="AE158" s="523">
        <f>IF(C158="","",IF($AE$131=0,COUNTIF(AE36,"x"),""))</f>
        <v/>
      </c>
      <c r="AF158" s="523">
        <f>IF(C158="","",IF($AF$131=0,COUNTIF(AF36,"x"),""))</f>
        <v/>
      </c>
      <c r="AG158" s="523">
        <f>IF(C158="","",IF($AG$131=0,COUNTIF(AG36,"x"),""))</f>
        <v/>
      </c>
      <c r="AH158" s="523">
        <f>IF(C158="","",IF($AH$131=0,COUNTIF(AH36,"x"),""))</f>
        <v/>
      </c>
      <c r="AI158" s="523">
        <f>IF(C158="","",IF($AI$131=0,COUNTIF(AI36,"x"),""))</f>
        <v/>
      </c>
      <c r="AJ158" s="523">
        <f>IF(C158="","",IF($AJ$131=0,COUNTIF(AJ36,"x"),""))</f>
        <v/>
      </c>
      <c r="AK158" s="523">
        <f>IF(C158="","",IF($AK$131=0,COUNTIF(AK36,"x"),""))</f>
        <v/>
      </c>
      <c r="AL158" s="523">
        <f>IF(C158="","",IF($AL$131=0,COUNTIF(AL36,"x"),""))</f>
        <v/>
      </c>
      <c r="AM158" s="523">
        <f>IF(C158="","",IF($AM$131=0,COUNTIF(AM36,"x"),""))</f>
        <v/>
      </c>
      <c r="AN158" s="523">
        <f>IF(C158="","",IF($AN$131=0,COUNTIF(AN36,"x"),""))</f>
        <v/>
      </c>
      <c r="AO158" s="523">
        <f>IF(C158="","",SUM(D158:AN158))</f>
        <v/>
      </c>
      <c r="AQ158" s="274">
        <f>SUM(E158:I158)</f>
        <v/>
      </c>
      <c r="AR158" s="274">
        <f>SUM(F158:I158,L158)</f>
        <v/>
      </c>
      <c r="AS158" s="274">
        <f>SUM(G158:I158,L158:M158)</f>
        <v/>
      </c>
      <c r="AT158" s="274">
        <f>SUM(H158:I158,L158:N158)</f>
        <v/>
      </c>
      <c r="AU158" s="274">
        <f>SUM(I158,L158:O158)</f>
        <v/>
      </c>
      <c r="AV158" s="274">
        <f>SUM(L158:P158)</f>
        <v/>
      </c>
      <c r="AW158" s="274">
        <f>SUM(M158:P158,S158)</f>
        <v/>
      </c>
      <c r="AX158" s="274">
        <f>SUM(N158:P158,S158:T158)</f>
        <v/>
      </c>
      <c r="AY158" s="274">
        <f>SUM(O158:P158,S158:U158)</f>
        <v/>
      </c>
      <c r="AZ158" s="274">
        <f>SUM(P158,S158:V158)</f>
        <v/>
      </c>
      <c r="BA158" s="274">
        <f>SUM(S158:W158)</f>
        <v/>
      </c>
      <c r="BB158" s="274">
        <f>SUM(T158:W158,Z158)</f>
        <v/>
      </c>
      <c r="BC158" s="274">
        <f>SUM(U158:W158,Z158:AA158)</f>
        <v/>
      </c>
      <c r="BD158" s="274">
        <f>SUM(V158:W158,Z158:AB158)</f>
        <v/>
      </c>
      <c r="BE158" s="274">
        <f>SUM(W158,Z158:AC158)</f>
        <v/>
      </c>
      <c r="BF158" s="274">
        <f>SUM(Z158:AD158)</f>
        <v/>
      </c>
      <c r="BG158" s="274">
        <f>SUM(AA158:AD158,AG158)</f>
        <v/>
      </c>
      <c r="BH158" s="274">
        <f>SUM(AB158:AD158,AG158:AH158)</f>
        <v/>
      </c>
      <c r="BI158" s="274">
        <f>SUM(AC158:AD158,AG158:AI158)</f>
        <v/>
      </c>
      <c r="BJ158" s="274">
        <f>SUM(AD158,AG158:AJ158)</f>
        <v/>
      </c>
      <c r="BK158" s="274">
        <f>SUM(AG158:AK158)</f>
        <v/>
      </c>
      <c r="BL158" s="274">
        <f>SUM(AH158:AK158,AN158)</f>
        <v/>
      </c>
      <c r="BM158" s="272">
        <f>COUNTIF(AQ158:BL158,5)</f>
        <v/>
      </c>
      <c r="BN158" s="274">
        <f>IF(BM158=0,0,1)</f>
        <v/>
      </c>
    </row>
    <row r="159" hidden="1" s="335">
      <c r="C159" s="274">
        <f>A37</f>
        <v/>
      </c>
      <c r="D159" s="523">
        <f>IF(C159="","",IF($D$131=0,COUNTIF(D37,"x"),""))</f>
        <v/>
      </c>
      <c r="E159" s="523">
        <f>IF(C159="","",IF($E$131=0,COUNTIF(E37,"x"),""))</f>
        <v/>
      </c>
      <c r="F159" s="523">
        <f>IF(C159="","",IF($F$131=0,COUNTIF(F37,"x"),""))</f>
        <v/>
      </c>
      <c r="G159" s="523">
        <f>IF(C159="","",IF($G$131=0,COUNTIF(G37,"x"),""))</f>
        <v/>
      </c>
      <c r="H159" s="523">
        <f>IF(C159="","",IF($H$131=0,COUNTIF(H37,"x"),""))</f>
        <v/>
      </c>
      <c r="I159" s="523">
        <f>IF(C159="","",IF($I$131=0,COUNTIF(I37,"x"),""))</f>
        <v/>
      </c>
      <c r="J159" s="523">
        <f>IF(C159="","",IF($J$131=0,COUNTIF(J37,"x"),""))</f>
        <v/>
      </c>
      <c r="K159" s="523">
        <f>IF(C159="","",IF($K$131=0,COUNTIF(K37,"x"),""))</f>
        <v/>
      </c>
      <c r="L159" s="523">
        <f>IF(C159="","",IF($L$131=0,COUNTIF(L37,"x"),""))</f>
        <v/>
      </c>
      <c r="M159" s="523">
        <f>IF(C159="","",IF($M$131=0,COUNTIF(M37,"x"),""))</f>
        <v/>
      </c>
      <c r="N159" s="523">
        <f>IF(C159="","",IF($N$131=0,COUNTIF(N37,"x"),""))</f>
        <v/>
      </c>
      <c r="O159" s="523">
        <f>IF(C159="","",IF($O$131=0,COUNTIF(O37,"x"),""))</f>
        <v/>
      </c>
      <c r="P159" s="523">
        <f>IF(C159="","",IF($P$131=0,COUNTIF(P37,"x"),""))</f>
        <v/>
      </c>
      <c r="Q159" s="523">
        <f>IF(C159="","",IF($Q$131=0,COUNTIF(Q37,"x"),""))</f>
        <v/>
      </c>
      <c r="R159" s="523">
        <f>IF(C159="","",IF($R$131=0,COUNTIF(R37,"x"),""))</f>
        <v/>
      </c>
      <c r="S159" s="523">
        <f>IF(C159="","",IF($S$131=0,COUNTIF(S37,"x"),""))</f>
        <v/>
      </c>
      <c r="T159" s="523">
        <f>IF(C159="","",IF($T$131=0,COUNTIF(T37,"x"),""))</f>
        <v/>
      </c>
      <c r="U159" s="523">
        <f>IF(C159="","",IF($U$131=0,COUNTIF(U37,"x"),""))</f>
        <v/>
      </c>
      <c r="V159" s="523">
        <f>IF(C159="","",IF($V$131=0,COUNTIF(V37,"x"),""))</f>
        <v/>
      </c>
      <c r="W159" s="523">
        <f>IF(C159="","",IF($W$131=0,COUNTIF(W37,"x"),""))</f>
        <v/>
      </c>
      <c r="X159" s="523">
        <f>IF(C159="","",IF($X$131=0,COUNTIF(X78,"x"),""))</f>
        <v/>
      </c>
      <c r="Y159" s="523">
        <f>IF(C159="","",IF($Y$131=0,COUNTIF(Y37,"x"),""))</f>
        <v/>
      </c>
      <c r="Z159" s="523">
        <f>IF(C159="","",IF($Z$131=0,COUNTIF(Z37,"x"),""))</f>
        <v/>
      </c>
      <c r="AA159" s="523">
        <f>IF(C159="","",IF($AA$131=0,COUNTIF(AA37,"x"),""))</f>
        <v/>
      </c>
      <c r="AB159" s="523">
        <f>IF(C159="","",IF($AB$131=0,COUNTIF(AB37,"x"),""))</f>
        <v/>
      </c>
      <c r="AC159" s="523">
        <f>IF(C159="","",IF($AC$131=0,COUNTIF(AC37,"x"),""))</f>
        <v/>
      </c>
      <c r="AD159" s="523">
        <f>IF(C159="","",IF($AD$131=0,COUNTIF(AD37,"x"),""))</f>
        <v/>
      </c>
      <c r="AE159" s="523">
        <f>IF(C159="","",IF($AE$131=0,COUNTIF(AE37,"x"),""))</f>
        <v/>
      </c>
      <c r="AF159" s="523">
        <f>IF(C159="","",IF($AF$131=0,COUNTIF(AF37,"x"),""))</f>
        <v/>
      </c>
      <c r="AG159" s="523">
        <f>IF(C159="","",IF($AG$131=0,COUNTIF(AG37,"x"),""))</f>
        <v/>
      </c>
      <c r="AH159" s="523">
        <f>IF(C159="","",IF($AH$131=0,COUNTIF(AH37,"x"),""))</f>
        <v/>
      </c>
      <c r="AI159" s="523">
        <f>IF(C159="","",IF($AI$131=0,COUNTIF(AI37,"x"),""))</f>
        <v/>
      </c>
      <c r="AJ159" s="523">
        <f>IF(C159="","",IF($AJ$131=0,COUNTIF(AJ37,"x"),""))</f>
        <v/>
      </c>
      <c r="AK159" s="523">
        <f>IF(C159="","",IF($AK$131=0,COUNTIF(AK37,"x"),""))</f>
        <v/>
      </c>
      <c r="AL159" s="523">
        <f>IF(C159="","",IF($AL$131=0,COUNTIF(AL37,"x"),""))</f>
        <v/>
      </c>
      <c r="AM159" s="523">
        <f>IF(C159="","",IF($AM$131=0,COUNTIF(AM37,"x"),""))</f>
        <v/>
      </c>
      <c r="AN159" s="523">
        <f>IF(C159="","",IF($AN$131=0,COUNTIF(AN37,"x"),""))</f>
        <v/>
      </c>
      <c r="AO159" s="523">
        <f>IF(C159="","",SUM(D159:AN159))</f>
        <v/>
      </c>
      <c r="AQ159" s="274">
        <f>SUM(E159:I159)</f>
        <v/>
      </c>
      <c r="AR159" s="274">
        <f>SUM(F159:I159,L159)</f>
        <v/>
      </c>
      <c r="AS159" s="274">
        <f>SUM(G159:I159,L159:M159)</f>
        <v/>
      </c>
      <c r="AT159" s="274">
        <f>SUM(H159:I159,L159:N159)</f>
        <v/>
      </c>
      <c r="AU159" s="274">
        <f>SUM(I159,L159:O159)</f>
        <v/>
      </c>
      <c r="AV159" s="274">
        <f>SUM(L159:P159)</f>
        <v/>
      </c>
      <c r="AW159" s="274">
        <f>SUM(M159:P159,S159)</f>
        <v/>
      </c>
      <c r="AX159" s="274">
        <f>SUM(N159:P159,S159:T159)</f>
        <v/>
      </c>
      <c r="AY159" s="274">
        <f>SUM(O159:P159,S159:U159)</f>
        <v/>
      </c>
      <c r="AZ159" s="274">
        <f>SUM(P159,S159:V159)</f>
        <v/>
      </c>
      <c r="BA159" s="274">
        <f>SUM(S159:W159)</f>
        <v/>
      </c>
      <c r="BB159" s="274">
        <f>SUM(T159:W159,Z159)</f>
        <v/>
      </c>
      <c r="BC159" s="274">
        <f>SUM(U159:W159,Z159:AA159)</f>
        <v/>
      </c>
      <c r="BD159" s="274">
        <f>SUM(V159:W159,Z159:AB159)</f>
        <v/>
      </c>
      <c r="BE159" s="274">
        <f>SUM(W159,Z159:AC159)</f>
        <v/>
      </c>
      <c r="BF159" s="274">
        <f>SUM(Z159:AD159)</f>
        <v/>
      </c>
      <c r="BG159" s="274">
        <f>SUM(AA159:AD159,AG159)</f>
        <v/>
      </c>
      <c r="BH159" s="274">
        <f>SUM(AB159:AD159,AG159:AH159)</f>
        <v/>
      </c>
      <c r="BI159" s="274">
        <f>SUM(AC159:AD159,AG159:AI159)</f>
        <v/>
      </c>
      <c r="BJ159" s="274">
        <f>SUM(AD159,AG159:AJ159)</f>
        <v/>
      </c>
      <c r="BK159" s="274">
        <f>SUM(AG159:AK159)</f>
        <v/>
      </c>
      <c r="BL159" s="274">
        <f>SUM(AH159:AK159,AN159)</f>
        <v/>
      </c>
      <c r="BM159" s="272">
        <f>COUNTIF(AQ159:BL159,5)</f>
        <v/>
      </c>
      <c r="BN159" s="274">
        <f>IF(BM159=0,0,1)</f>
        <v/>
      </c>
    </row>
    <row r="160" hidden="1" s="335">
      <c r="C160" s="274">
        <f>A38</f>
        <v/>
      </c>
      <c r="D160" s="523">
        <f>IF(C160="","",IF($D$131=0,COUNTIF(D38,"x"),""))</f>
        <v/>
      </c>
      <c r="E160" s="523">
        <f>IF(C160="","",IF($E$131=0,COUNTIF(E38,"x"),""))</f>
        <v/>
      </c>
      <c r="F160" s="523">
        <f>IF(C160="","",IF($F$131=0,COUNTIF(F38,"x"),""))</f>
        <v/>
      </c>
      <c r="G160" s="523">
        <f>IF(C160="","",IF($G$131=0,COUNTIF(G38,"x"),""))</f>
        <v/>
      </c>
      <c r="H160" s="523">
        <f>IF(C160="","",IF($H$131=0,COUNTIF(H38,"x"),""))</f>
        <v/>
      </c>
      <c r="I160" s="523">
        <f>IF(C160="","",IF($I$131=0,COUNTIF(I38,"x"),""))</f>
        <v/>
      </c>
      <c r="J160" s="523">
        <f>IF(C160="","",IF($J$131=0,COUNTIF(J38,"x"),""))</f>
        <v/>
      </c>
      <c r="K160" s="523">
        <f>IF(C160="","",IF($K$131=0,COUNTIF(K38,"x"),""))</f>
        <v/>
      </c>
      <c r="L160" s="523">
        <f>IF(C160="","",IF($L$131=0,COUNTIF(L38,"x"),""))</f>
        <v/>
      </c>
      <c r="M160" s="523">
        <f>IF(C160="","",IF($M$131=0,COUNTIF(M38,"x"),""))</f>
        <v/>
      </c>
      <c r="N160" s="523">
        <f>IF(C160="","",IF($N$131=0,COUNTIF(N38,"x"),""))</f>
        <v/>
      </c>
      <c r="O160" s="523">
        <f>IF(C160="","",IF($O$131=0,COUNTIF(O38,"x"),""))</f>
        <v/>
      </c>
      <c r="P160" s="523">
        <f>IF(C160="","",IF($P$131=0,COUNTIF(P38,"x"),""))</f>
        <v/>
      </c>
      <c r="Q160" s="523">
        <f>IF(C160="","",IF($Q$131=0,COUNTIF(Q38,"x"),""))</f>
        <v/>
      </c>
      <c r="R160" s="523">
        <f>IF(C160="","",IF($R$131=0,COUNTIF(R38,"x"),""))</f>
        <v/>
      </c>
      <c r="S160" s="523">
        <f>IF(C160="","",IF($S$131=0,COUNTIF(S38,"x"),""))</f>
        <v/>
      </c>
      <c r="T160" s="523">
        <f>IF(C160="","",IF($T$131=0,COUNTIF(T38,"x"),""))</f>
        <v/>
      </c>
      <c r="U160" s="523">
        <f>IF(C160="","",IF($U$131=0,COUNTIF(U38,"x"),""))</f>
        <v/>
      </c>
      <c r="V160" s="523">
        <f>IF(C160="","",IF($V$131=0,COUNTIF(V38,"x"),""))</f>
        <v/>
      </c>
      <c r="W160" s="523">
        <f>IF(C160="","",IF($W$131=0,COUNTIF(W38,"x"),""))</f>
        <v/>
      </c>
      <c r="X160" s="523">
        <f>IF(C160="","",IF($X$131=0,COUNTIF(X79,"x"),""))</f>
        <v/>
      </c>
      <c r="Y160" s="523">
        <f>IF(C160="","",IF($Y$131=0,COUNTIF(Y38,"x"),""))</f>
        <v/>
      </c>
      <c r="Z160" s="523">
        <f>IF(C160="","",IF($Z$131=0,COUNTIF(Z38,"x"),""))</f>
        <v/>
      </c>
      <c r="AA160" s="523">
        <f>IF(C160="","",IF($AA$131=0,COUNTIF(AA38,"x"),""))</f>
        <v/>
      </c>
      <c r="AB160" s="523">
        <f>IF(C160="","",IF($AB$131=0,COUNTIF(AB38,"x"),""))</f>
        <v/>
      </c>
      <c r="AC160" s="523">
        <f>IF(C160="","",IF($AC$131=0,COUNTIF(AC38,"x"),""))</f>
        <v/>
      </c>
      <c r="AD160" s="523">
        <f>IF(C160="","",IF($AD$131=0,COUNTIF(AD38,"x"),""))</f>
        <v/>
      </c>
      <c r="AE160" s="523">
        <f>IF(C160="","",IF($AE$131=0,COUNTIF(AE38,"x"),""))</f>
        <v/>
      </c>
      <c r="AF160" s="523">
        <f>IF(C160="","",IF($AF$131=0,COUNTIF(AF38,"x"),""))</f>
        <v/>
      </c>
      <c r="AG160" s="523">
        <f>IF(C160="","",IF($AG$131=0,COUNTIF(AG38,"x"),""))</f>
        <v/>
      </c>
      <c r="AH160" s="523">
        <f>IF(C160="","",IF($AH$131=0,COUNTIF(AH38,"x"),""))</f>
        <v/>
      </c>
      <c r="AI160" s="523">
        <f>IF(C160="","",IF($AI$131=0,COUNTIF(AI38,"x"),""))</f>
        <v/>
      </c>
      <c r="AJ160" s="523">
        <f>IF(C160="","",IF($AJ$131=0,COUNTIF(AJ38,"x"),""))</f>
        <v/>
      </c>
      <c r="AK160" s="523">
        <f>IF(C160="","",IF($AK$131=0,COUNTIF(AK38,"x"),""))</f>
        <v/>
      </c>
      <c r="AL160" s="523">
        <f>IF(C160="","",IF($AL$131=0,COUNTIF(AL38,"x"),""))</f>
        <v/>
      </c>
      <c r="AM160" s="523">
        <f>IF(C160="","",IF($AM$131=0,COUNTIF(AM38,"x"),""))</f>
        <v/>
      </c>
      <c r="AN160" s="523">
        <f>IF(C160="","",IF($AN$131=0,COUNTIF(AN38,"x"),""))</f>
        <v/>
      </c>
      <c r="AO160" s="523">
        <f>IF(C160="","",SUM(D160:AN160))</f>
        <v/>
      </c>
      <c r="AQ160" s="274">
        <f>SUM(E160:I160)</f>
        <v/>
      </c>
      <c r="AR160" s="274">
        <f>SUM(F160:I160,L160)</f>
        <v/>
      </c>
      <c r="AS160" s="274">
        <f>SUM(G160:I160,L160:M160)</f>
        <v/>
      </c>
      <c r="AT160" s="274">
        <f>SUM(H160:I160,L160:N160)</f>
        <v/>
      </c>
      <c r="AU160" s="274">
        <f>SUM(I160,L160:O160)</f>
        <v/>
      </c>
      <c r="AV160" s="274">
        <f>SUM(L160:P160)</f>
        <v/>
      </c>
      <c r="AW160" s="274">
        <f>SUM(M160:P160,S160)</f>
        <v/>
      </c>
      <c r="AX160" s="274">
        <f>SUM(N160:P160,S160:T160)</f>
        <v/>
      </c>
      <c r="AY160" s="274">
        <f>SUM(O160:P160,S160:U160)</f>
        <v/>
      </c>
      <c r="AZ160" s="274">
        <f>SUM(P160,S160:V160)</f>
        <v/>
      </c>
      <c r="BA160" s="274">
        <f>SUM(S160:W160)</f>
        <v/>
      </c>
      <c r="BB160" s="274">
        <f>SUM(T160:W160,Z160)</f>
        <v/>
      </c>
      <c r="BC160" s="274">
        <f>SUM(U160:W160,Z160:AA160)</f>
        <v/>
      </c>
      <c r="BD160" s="274">
        <f>SUM(V160:W160,Z160:AB160)</f>
        <v/>
      </c>
      <c r="BE160" s="274">
        <f>SUM(W160,Z160:AC160)</f>
        <v/>
      </c>
      <c r="BF160" s="274">
        <f>SUM(Z160:AD160)</f>
        <v/>
      </c>
      <c r="BG160" s="274">
        <f>SUM(AA160:AD160,AG160)</f>
        <v/>
      </c>
      <c r="BH160" s="274">
        <f>SUM(AB160:AD160,AG160:AH160)</f>
        <v/>
      </c>
      <c r="BI160" s="274">
        <f>SUM(AC160:AD160,AG160:AI160)</f>
        <v/>
      </c>
      <c r="BJ160" s="274">
        <f>SUM(AD160,AG160:AJ160)</f>
        <v/>
      </c>
      <c r="BK160" s="274">
        <f>SUM(AG160:AK160)</f>
        <v/>
      </c>
      <c r="BL160" s="274">
        <f>SUM(AH160:AK160,AN160)</f>
        <v/>
      </c>
      <c r="BM160" s="272">
        <f>COUNTIF(AQ160:BL160,5)</f>
        <v/>
      </c>
      <c r="BN160" s="274">
        <f>IF(BM160=0,0,1)</f>
        <v/>
      </c>
    </row>
    <row r="161" hidden="1" s="335">
      <c r="C161" s="274">
        <f>A39</f>
        <v/>
      </c>
      <c r="D161" s="523">
        <f>IF(C161="","",IF($D$131=0,COUNTIF(D39,"x"),""))</f>
        <v/>
      </c>
      <c r="E161" s="523">
        <f>IF(C161="","",IF($E$131=0,COUNTIF(E39,"x"),""))</f>
        <v/>
      </c>
      <c r="F161" s="523">
        <f>IF(C161="","",IF($F$131=0,COUNTIF(F39,"x"),""))</f>
        <v/>
      </c>
      <c r="G161" s="523">
        <f>IF(C161="","",IF($G$131=0,COUNTIF(G39,"x"),""))</f>
        <v/>
      </c>
      <c r="H161" s="523">
        <f>IF(C161="","",IF($H$131=0,COUNTIF(H39,"x"),""))</f>
        <v/>
      </c>
      <c r="I161" s="523">
        <f>IF(C161="","",IF($I$131=0,COUNTIF(I39,"x"),""))</f>
        <v/>
      </c>
      <c r="J161" s="523">
        <f>IF(C161="","",IF($J$131=0,COUNTIF(J39,"x"),""))</f>
        <v/>
      </c>
      <c r="K161" s="523">
        <f>IF(C161="","",IF($K$131=0,COUNTIF(K39,"x"),""))</f>
        <v/>
      </c>
      <c r="L161" s="523">
        <f>IF(C161="","",IF($L$131=0,COUNTIF(L39,"x"),""))</f>
        <v/>
      </c>
      <c r="M161" s="523">
        <f>IF(C161="","",IF($M$131=0,COUNTIF(M39,"x"),""))</f>
        <v/>
      </c>
      <c r="N161" s="523">
        <f>IF(C161="","",IF($N$131=0,COUNTIF(N39,"x"),""))</f>
        <v/>
      </c>
      <c r="O161" s="523">
        <f>IF(C161="","",IF($O$131=0,COUNTIF(O39,"x"),""))</f>
        <v/>
      </c>
      <c r="P161" s="523">
        <f>IF(C161="","",IF($P$131=0,COUNTIF(P39,"x"),""))</f>
        <v/>
      </c>
      <c r="Q161" s="523">
        <f>IF(C161="","",IF($Q$131=0,COUNTIF(Q39,"x"),""))</f>
        <v/>
      </c>
      <c r="R161" s="523">
        <f>IF(C161="","",IF($R$131=0,COUNTIF(R39,"x"),""))</f>
        <v/>
      </c>
      <c r="S161" s="523">
        <f>IF(C161="","",IF($S$131=0,COUNTIF(S39,"x"),""))</f>
        <v/>
      </c>
      <c r="T161" s="523">
        <f>IF(C161="","",IF($T$131=0,COUNTIF(T39,"x"),""))</f>
        <v/>
      </c>
      <c r="U161" s="523">
        <f>IF(C161="","",IF($U$131=0,COUNTIF(U39,"x"),""))</f>
        <v/>
      </c>
      <c r="V161" s="523">
        <f>IF(C161="","",IF($V$131=0,COUNTIF(V39,"x"),""))</f>
        <v/>
      </c>
      <c r="W161" s="523">
        <f>IF(C161="","",IF($W$131=0,COUNTIF(W39,"x"),""))</f>
        <v/>
      </c>
      <c r="X161" s="523">
        <f>IF(C161="","",IF($X$131=0,COUNTIF(X80,"x"),""))</f>
        <v/>
      </c>
      <c r="Y161" s="523">
        <f>IF(C161="","",IF($Y$131=0,COUNTIF(Y39,"x"),""))</f>
        <v/>
      </c>
      <c r="Z161" s="523">
        <f>IF(C161="","",IF($Z$131=0,COUNTIF(Z39,"x"),""))</f>
        <v/>
      </c>
      <c r="AA161" s="523">
        <f>IF(C161="","",IF($AA$131=0,COUNTIF(AA39,"x"),""))</f>
        <v/>
      </c>
      <c r="AB161" s="523">
        <f>IF(C161="","",IF($AB$131=0,COUNTIF(AB39,"x"),""))</f>
        <v/>
      </c>
      <c r="AC161" s="523">
        <f>IF(C161="","",IF($AC$131=0,COUNTIF(AC39,"x"),""))</f>
        <v/>
      </c>
      <c r="AD161" s="523">
        <f>IF(C161="","",IF($AD$131=0,COUNTIF(AD39,"x"),""))</f>
        <v/>
      </c>
      <c r="AE161" s="523">
        <f>IF(C161="","",IF($AE$131=0,COUNTIF(AE39,"x"),""))</f>
        <v/>
      </c>
      <c r="AF161" s="523">
        <f>IF(C161="","",IF($AF$131=0,COUNTIF(AF39,"x"),""))</f>
        <v/>
      </c>
      <c r="AG161" s="523">
        <f>IF(C161="","",IF($AG$131=0,COUNTIF(AG39,"x"),""))</f>
        <v/>
      </c>
      <c r="AH161" s="523">
        <f>IF(C161="","",IF($AH$131=0,COUNTIF(AH39,"x"),""))</f>
        <v/>
      </c>
      <c r="AI161" s="523">
        <f>IF(C161="","",IF($AI$131=0,COUNTIF(AI39,"x"),""))</f>
        <v/>
      </c>
      <c r="AJ161" s="523">
        <f>IF(C161="","",IF($AJ$131=0,COUNTIF(AJ39,"x"),""))</f>
        <v/>
      </c>
      <c r="AK161" s="523">
        <f>IF(C161="","",IF($AK$131=0,COUNTIF(AK39,"x"),""))</f>
        <v/>
      </c>
      <c r="AL161" s="523">
        <f>IF(C161="","",IF($AL$131=0,COUNTIF(AL39,"x"),""))</f>
        <v/>
      </c>
      <c r="AM161" s="523">
        <f>IF(C161="","",IF($AM$131=0,COUNTIF(AM39,"x"),""))</f>
        <v/>
      </c>
      <c r="AN161" s="523">
        <f>IF(C161="","",IF($AN$131=0,COUNTIF(AN39,"x"),""))</f>
        <v/>
      </c>
      <c r="AO161" s="523">
        <f>IF(C161="","",SUM(D161:AN161))</f>
        <v/>
      </c>
      <c r="AQ161" s="274">
        <f>SUM(E161:I161)</f>
        <v/>
      </c>
      <c r="AR161" s="274">
        <f>SUM(F161:I161,L161)</f>
        <v/>
      </c>
      <c r="AS161" s="274">
        <f>SUM(G161:I161,L161:M161)</f>
        <v/>
      </c>
      <c r="AT161" s="274">
        <f>SUM(H161:I161,L161:N161)</f>
        <v/>
      </c>
      <c r="AU161" s="274">
        <f>SUM(I161,L161:O161)</f>
        <v/>
      </c>
      <c r="AV161" s="274">
        <f>SUM(L161:P161)</f>
        <v/>
      </c>
      <c r="AW161" s="274">
        <f>SUM(M161:P161,S161)</f>
        <v/>
      </c>
      <c r="AX161" s="274">
        <f>SUM(N161:P161,S161:T161)</f>
        <v/>
      </c>
      <c r="AY161" s="274">
        <f>SUM(O161:P161,S161:U161)</f>
        <v/>
      </c>
      <c r="AZ161" s="274">
        <f>SUM(P161,S161:V161)</f>
        <v/>
      </c>
      <c r="BA161" s="274">
        <f>SUM(S161:W161)</f>
        <v/>
      </c>
      <c r="BB161" s="274">
        <f>SUM(T161:W161,Z161)</f>
        <v/>
      </c>
      <c r="BC161" s="274">
        <f>SUM(U161:W161,Z161:AA161)</f>
        <v/>
      </c>
      <c r="BD161" s="274">
        <f>SUM(V161:W161,Z161:AB161)</f>
        <v/>
      </c>
      <c r="BE161" s="274">
        <f>SUM(W161,Z161:AC161)</f>
        <v/>
      </c>
      <c r="BF161" s="274">
        <f>SUM(Z161:AD161)</f>
        <v/>
      </c>
      <c r="BG161" s="274">
        <f>SUM(AA161:AD161,AG161)</f>
        <v/>
      </c>
      <c r="BH161" s="274">
        <f>SUM(AB161:AD161,AG161:AH161)</f>
        <v/>
      </c>
      <c r="BI161" s="274">
        <f>SUM(AC161:AD161,AG161:AI161)</f>
        <v/>
      </c>
      <c r="BJ161" s="274">
        <f>SUM(AD161,AG161:AJ161)</f>
        <v/>
      </c>
      <c r="BK161" s="274">
        <f>SUM(AG161:AK161)</f>
        <v/>
      </c>
      <c r="BL161" s="274">
        <f>SUM(AH161:AK161,AN161)</f>
        <v/>
      </c>
      <c r="BM161" s="272">
        <f>COUNTIF(AQ161:BL161,5)</f>
        <v/>
      </c>
      <c r="BN161" s="274">
        <f>IF(BM161=0,0,1)</f>
        <v/>
      </c>
    </row>
    <row r="162" hidden="1" s="335">
      <c r="C162" s="274">
        <f>A40</f>
        <v/>
      </c>
      <c r="D162" s="523">
        <f>IF(C162="","",IF($D$131=0,COUNTIF(D40,"x"),""))</f>
        <v/>
      </c>
      <c r="E162" s="523">
        <f>IF(C162="","",IF($E$131=0,COUNTIF(E40,"x"),""))</f>
        <v/>
      </c>
      <c r="F162" s="523">
        <f>IF(C162="","",IF($F$131=0,COUNTIF(F40,"x"),""))</f>
        <v/>
      </c>
      <c r="G162" s="523">
        <f>IF(C162="","",IF($G$131=0,COUNTIF(G40,"x"),""))</f>
        <v/>
      </c>
      <c r="H162" s="523">
        <f>IF(C162="","",IF($H$131=0,COUNTIF(H40,"x"),""))</f>
        <v/>
      </c>
      <c r="I162" s="523">
        <f>IF(C162="","",IF($I$131=0,COUNTIF(I40,"x"),""))</f>
        <v/>
      </c>
      <c r="J162" s="523">
        <f>IF(C162="","",IF($J$131=0,COUNTIF(J40,"x"),""))</f>
        <v/>
      </c>
      <c r="K162" s="523">
        <f>IF(C162="","",IF($K$131=0,COUNTIF(K40,"x"),""))</f>
        <v/>
      </c>
      <c r="L162" s="523">
        <f>IF(C162="","",IF($L$131=0,COUNTIF(L40,"x"),""))</f>
        <v/>
      </c>
      <c r="M162" s="523">
        <f>IF(C162="","",IF($M$131=0,COUNTIF(M40,"x"),""))</f>
        <v/>
      </c>
      <c r="N162" s="523">
        <f>IF(C162="","",IF($N$131=0,COUNTIF(N40,"x"),""))</f>
        <v/>
      </c>
      <c r="O162" s="523">
        <f>IF(C162="","",IF($O$131=0,COUNTIF(O40,"x"),""))</f>
        <v/>
      </c>
      <c r="P162" s="523">
        <f>IF(C162="","",IF($P$131=0,COUNTIF(P40,"x"),""))</f>
        <v/>
      </c>
      <c r="Q162" s="523">
        <f>IF(C162="","",IF($Q$131=0,COUNTIF(Q40,"x"),""))</f>
        <v/>
      </c>
      <c r="R162" s="523">
        <f>IF(C162="","",IF($R$131=0,COUNTIF(R40,"x"),""))</f>
        <v/>
      </c>
      <c r="S162" s="523">
        <f>IF(C162="","",IF($S$131=0,COUNTIF(S40,"x"),""))</f>
        <v/>
      </c>
      <c r="T162" s="523">
        <f>IF(C162="","",IF($T$131=0,COUNTIF(T40,"x"),""))</f>
        <v/>
      </c>
      <c r="U162" s="523">
        <f>IF(C162="","",IF($U$131=0,COUNTIF(U40,"x"),""))</f>
        <v/>
      </c>
      <c r="V162" s="523">
        <f>IF(C162="","",IF($V$131=0,COUNTIF(V40,"x"),""))</f>
        <v/>
      </c>
      <c r="W162" s="523">
        <f>IF(C162="","",IF($W$131=0,COUNTIF(W40,"x"),""))</f>
        <v/>
      </c>
      <c r="X162" s="523">
        <f>IF(C162="","",IF($X$131=0,COUNTIF(X81,"x"),""))</f>
        <v/>
      </c>
      <c r="Y162" s="523">
        <f>IF(C162="","",IF($Y$131=0,COUNTIF(Y40,"x"),""))</f>
        <v/>
      </c>
      <c r="Z162" s="523">
        <f>IF(C162="","",IF($Z$131=0,COUNTIF(Z40,"x"),""))</f>
        <v/>
      </c>
      <c r="AA162" s="523">
        <f>IF(C162="","",IF($AA$131=0,COUNTIF(AA40,"x"),""))</f>
        <v/>
      </c>
      <c r="AB162" s="523">
        <f>IF(C162="","",IF($AB$131=0,COUNTIF(AB40,"x"),""))</f>
        <v/>
      </c>
      <c r="AC162" s="523">
        <f>IF(C162="","",IF($AC$131=0,COUNTIF(AC40,"x"),""))</f>
        <v/>
      </c>
      <c r="AD162" s="523">
        <f>IF(C162="","",IF($AD$131=0,COUNTIF(AD40,"x"),""))</f>
        <v/>
      </c>
      <c r="AE162" s="523">
        <f>IF(C162="","",IF($AE$131=0,COUNTIF(AE40,"x"),""))</f>
        <v/>
      </c>
      <c r="AF162" s="523">
        <f>IF(C162="","",IF($AF$131=0,COUNTIF(AF40,"x"),""))</f>
        <v/>
      </c>
      <c r="AG162" s="523">
        <f>IF(C162="","",IF($AG$131=0,COUNTIF(AG40,"x"),""))</f>
        <v/>
      </c>
      <c r="AH162" s="523">
        <f>IF(C162="","",IF($AH$131=0,COUNTIF(AH40,"x"),""))</f>
        <v/>
      </c>
      <c r="AI162" s="523">
        <f>IF(C162="","",IF($AI$131=0,COUNTIF(AI40,"x"),""))</f>
        <v/>
      </c>
      <c r="AJ162" s="523">
        <f>IF(C162="","",IF($AJ$131=0,COUNTIF(AJ40,"x"),""))</f>
        <v/>
      </c>
      <c r="AK162" s="523">
        <f>IF(C162="","",IF($AK$131=0,COUNTIF(AK40,"x"),""))</f>
        <v/>
      </c>
      <c r="AL162" s="523">
        <f>IF(C162="","",IF($AL$131=0,COUNTIF(AL40,"x"),""))</f>
        <v/>
      </c>
      <c r="AM162" s="523">
        <f>IF(C162="","",IF($AM$131=0,COUNTIF(AM40,"x"),""))</f>
        <v/>
      </c>
      <c r="AN162" s="523">
        <f>IF(C162="","",IF($AN$131=0,COUNTIF(AN40,"x"),""))</f>
        <v/>
      </c>
      <c r="AO162" s="523">
        <f>IF(C162="","",SUM(D162:AN162))</f>
        <v/>
      </c>
      <c r="AQ162" s="274">
        <f>SUM(E162:I162)</f>
        <v/>
      </c>
      <c r="AR162" s="274">
        <f>SUM(F162:I162,L162)</f>
        <v/>
      </c>
      <c r="AS162" s="274">
        <f>SUM(G162:I162,L162:M162)</f>
        <v/>
      </c>
      <c r="AT162" s="274">
        <f>SUM(H162:I162,L162:N162)</f>
        <v/>
      </c>
      <c r="AU162" s="274">
        <f>SUM(I162,L162:O162)</f>
        <v/>
      </c>
      <c r="AV162" s="274">
        <f>SUM(L162:P162)</f>
        <v/>
      </c>
      <c r="AW162" s="274">
        <f>SUM(M162:P162,S162)</f>
        <v/>
      </c>
      <c r="AX162" s="274">
        <f>SUM(N162:P162,S162:T162)</f>
        <v/>
      </c>
      <c r="AY162" s="274">
        <f>SUM(O162:P162,S162:U162)</f>
        <v/>
      </c>
      <c r="AZ162" s="274">
        <f>SUM(P162,S162:V162)</f>
        <v/>
      </c>
      <c r="BA162" s="274">
        <f>SUM(S162:W162)</f>
        <v/>
      </c>
      <c r="BB162" s="274">
        <f>SUM(T162:W162,Z162)</f>
        <v/>
      </c>
      <c r="BC162" s="274">
        <f>SUM(U162:W162,Z162:AA162)</f>
        <v/>
      </c>
      <c r="BD162" s="274">
        <f>SUM(V162:W162,Z162:AB162)</f>
        <v/>
      </c>
      <c r="BE162" s="274">
        <f>SUM(W162,Z162:AC162)</f>
        <v/>
      </c>
      <c r="BF162" s="274">
        <f>SUM(Z162:AD162)</f>
        <v/>
      </c>
      <c r="BG162" s="274">
        <f>SUM(AA162:AD162,AG162)</f>
        <v/>
      </c>
      <c r="BH162" s="274">
        <f>SUM(AB162:AD162,AG162:AH162)</f>
        <v/>
      </c>
      <c r="BI162" s="274">
        <f>SUM(AC162:AD162,AG162:AI162)</f>
        <v/>
      </c>
      <c r="BJ162" s="274">
        <f>SUM(AD162,AG162:AJ162)</f>
        <v/>
      </c>
      <c r="BK162" s="274">
        <f>SUM(AG162:AK162)</f>
        <v/>
      </c>
      <c r="BL162" s="274">
        <f>SUM(AH162:AK162,AN162)</f>
        <v/>
      </c>
      <c r="BM162" s="272">
        <f>COUNTIF(AQ162:BL162,5)</f>
        <v/>
      </c>
      <c r="BN162" s="274">
        <f>IF(BM162=0,0,1)</f>
        <v/>
      </c>
    </row>
    <row r="163" hidden="1" s="335">
      <c r="C163" s="274">
        <f>A41</f>
        <v/>
      </c>
      <c r="D163" s="523">
        <f>IF(C163="","",IF($D$131=0,COUNTIF(D41,"x"),""))</f>
        <v/>
      </c>
      <c r="E163" s="523">
        <f>IF(C163="","",IF($E$131=0,COUNTIF(E41,"x"),""))</f>
        <v/>
      </c>
      <c r="F163" s="523">
        <f>IF(C163="","",IF($F$131=0,COUNTIF(F41,"x"),""))</f>
        <v/>
      </c>
      <c r="G163" s="523">
        <f>IF(C163="","",IF($G$131=0,COUNTIF(G41,"x"),""))</f>
        <v/>
      </c>
      <c r="H163" s="523">
        <f>IF(C163="","",IF($H$131=0,COUNTIF(H41,"x"),""))</f>
        <v/>
      </c>
      <c r="I163" s="523">
        <f>IF(C163="","",IF($I$131=0,COUNTIF(I41,"x"),""))</f>
        <v/>
      </c>
      <c r="J163" s="523">
        <f>IF(C163="","",IF($J$131=0,COUNTIF(J41,"x"),""))</f>
        <v/>
      </c>
      <c r="K163" s="523">
        <f>IF(C163="","",IF($K$131=0,COUNTIF(K41,"x"),""))</f>
        <v/>
      </c>
      <c r="L163" s="523">
        <f>IF(C163="","",IF($L$131=0,COUNTIF(L41,"x"),""))</f>
        <v/>
      </c>
      <c r="M163" s="523">
        <f>IF(C163="","",IF($M$131=0,COUNTIF(M41,"x"),""))</f>
        <v/>
      </c>
      <c r="N163" s="523">
        <f>IF(C163="","",IF($N$131=0,COUNTIF(N41,"x"),""))</f>
        <v/>
      </c>
      <c r="O163" s="523">
        <f>IF(C163="","",IF($O$131=0,COUNTIF(O41,"x"),""))</f>
        <v/>
      </c>
      <c r="P163" s="523">
        <f>IF(C163="","",IF($P$131=0,COUNTIF(P41,"x"),""))</f>
        <v/>
      </c>
      <c r="Q163" s="523">
        <f>IF(C163="","",IF($Q$131=0,COUNTIF(Q41,"x"),""))</f>
        <v/>
      </c>
      <c r="R163" s="523">
        <f>IF(C163="","",IF($R$131=0,COUNTIF(R41,"x"),""))</f>
        <v/>
      </c>
      <c r="S163" s="523">
        <f>IF(C163="","",IF($S$131=0,COUNTIF(S41,"x"),""))</f>
        <v/>
      </c>
      <c r="T163" s="523">
        <f>IF(C163="","",IF($T$131=0,COUNTIF(T41,"x"),""))</f>
        <v/>
      </c>
      <c r="U163" s="523">
        <f>IF(C163="","",IF($U$131=0,COUNTIF(U41,"x"),""))</f>
        <v/>
      </c>
      <c r="V163" s="523">
        <f>IF(C163="","",IF($V$131=0,COUNTIF(V41,"x"),""))</f>
        <v/>
      </c>
      <c r="W163" s="523">
        <f>IF(C163="","",IF($W$131=0,COUNTIF(W41,"x"),""))</f>
        <v/>
      </c>
      <c r="X163" s="523">
        <f>IF(C163="","",IF($X$131=0,COUNTIF(X82,"x"),""))</f>
        <v/>
      </c>
      <c r="Y163" s="523">
        <f>IF(C163="","",IF($Y$131=0,COUNTIF(Y41,"x"),""))</f>
        <v/>
      </c>
      <c r="Z163" s="523">
        <f>IF(C163="","",IF($Z$131=0,COUNTIF(Z41,"x"),""))</f>
        <v/>
      </c>
      <c r="AA163" s="523">
        <f>IF(C163="","",IF($AA$131=0,COUNTIF(AA41,"x"),""))</f>
        <v/>
      </c>
      <c r="AB163" s="523">
        <f>IF(C163="","",IF($AB$131=0,COUNTIF(AB41,"x"),""))</f>
        <v/>
      </c>
      <c r="AC163" s="523">
        <f>IF(C163="","",IF($AC$131=0,COUNTIF(AC41,"x"),""))</f>
        <v/>
      </c>
      <c r="AD163" s="523">
        <f>IF(C163="","",IF($AD$131=0,COUNTIF(AD41,"x"),""))</f>
        <v/>
      </c>
      <c r="AE163" s="523">
        <f>IF(C163="","",IF($AE$131=0,COUNTIF(AE41,"x"),""))</f>
        <v/>
      </c>
      <c r="AF163" s="523">
        <f>IF(C163="","",IF($AF$131=0,COUNTIF(AF41,"x"),""))</f>
        <v/>
      </c>
      <c r="AG163" s="523">
        <f>IF(C163="","",IF($AG$131=0,COUNTIF(AG41,"x"),""))</f>
        <v/>
      </c>
      <c r="AH163" s="523">
        <f>IF(C163="","",IF($AH$131=0,COUNTIF(AH41,"x"),""))</f>
        <v/>
      </c>
      <c r="AI163" s="523">
        <f>IF(C163="","",IF($AI$131=0,COUNTIF(AI41,"x"),""))</f>
        <v/>
      </c>
      <c r="AJ163" s="523">
        <f>IF(C163="","",IF($AJ$131=0,COUNTIF(AJ41,"x"),""))</f>
        <v/>
      </c>
      <c r="AK163" s="523">
        <f>IF(C163="","",IF($AK$131=0,COUNTIF(AK41,"x"),""))</f>
        <v/>
      </c>
      <c r="AL163" s="523">
        <f>IF(C163="","",IF($AL$131=0,COUNTIF(AL41,"x"),""))</f>
        <v/>
      </c>
      <c r="AM163" s="523">
        <f>IF(C163="","",IF($AM$131=0,COUNTIF(AM41,"x"),""))</f>
        <v/>
      </c>
      <c r="AN163" s="523">
        <f>IF(C163="","",IF($AN$131=0,COUNTIF(AN41,"x"),""))</f>
        <v/>
      </c>
      <c r="AO163" s="523">
        <f>IF(C163="","",SUM(D163:AN163))</f>
        <v/>
      </c>
      <c r="AQ163" s="274">
        <f>SUM(E163:I163)</f>
        <v/>
      </c>
      <c r="AR163" s="274">
        <f>SUM(F163:I163,L163)</f>
        <v/>
      </c>
      <c r="AS163" s="274">
        <f>SUM(G163:I163,L163:M163)</f>
        <v/>
      </c>
      <c r="AT163" s="274">
        <f>SUM(H163:I163,L163:N163)</f>
        <v/>
      </c>
      <c r="AU163" s="274">
        <f>SUM(I163,L163:O163)</f>
        <v/>
      </c>
      <c r="AV163" s="274">
        <f>SUM(L163:P163)</f>
        <v/>
      </c>
      <c r="AW163" s="274">
        <f>SUM(M163:P163,S163)</f>
        <v/>
      </c>
      <c r="AX163" s="274">
        <f>SUM(N163:P163,S163:T163)</f>
        <v/>
      </c>
      <c r="AY163" s="274">
        <f>SUM(O163:P163,S163:U163)</f>
        <v/>
      </c>
      <c r="AZ163" s="274">
        <f>SUM(P163,S163:V163)</f>
        <v/>
      </c>
      <c r="BA163" s="274">
        <f>SUM(S163:W163)</f>
        <v/>
      </c>
      <c r="BB163" s="274">
        <f>SUM(T163:W163,Z163)</f>
        <v/>
      </c>
      <c r="BC163" s="274">
        <f>SUM(U163:W163,Z163:AA163)</f>
        <v/>
      </c>
      <c r="BD163" s="274">
        <f>SUM(V163:W163,Z163:AB163)</f>
        <v/>
      </c>
      <c r="BE163" s="274">
        <f>SUM(W163,Z163:AC163)</f>
        <v/>
      </c>
      <c r="BF163" s="274">
        <f>SUM(Z163:AD163)</f>
        <v/>
      </c>
      <c r="BG163" s="274">
        <f>SUM(AA163:AD163,AG163)</f>
        <v/>
      </c>
      <c r="BH163" s="274">
        <f>SUM(AB163:AD163,AG163:AH163)</f>
        <v/>
      </c>
      <c r="BI163" s="274">
        <f>SUM(AC163:AD163,AG163:AI163)</f>
        <v/>
      </c>
      <c r="BJ163" s="274">
        <f>SUM(AD163,AG163:AJ163)</f>
        <v/>
      </c>
      <c r="BK163" s="274">
        <f>SUM(AG163:AK163)</f>
        <v/>
      </c>
      <c r="BL163" s="274">
        <f>SUM(AH163:AK163,AN163)</f>
        <v/>
      </c>
      <c r="BM163" s="272">
        <f>COUNTIF(AQ163:BL163,5)</f>
        <v/>
      </c>
      <c r="BN163" s="274">
        <f>IF(BM163=0,0,1)</f>
        <v/>
      </c>
    </row>
    <row r="164" hidden="1" s="335">
      <c r="C164" s="274">
        <f>A42</f>
        <v/>
      </c>
      <c r="D164" s="523">
        <f>IF(C164="","",IF($D$131=0,COUNTIF(D42,"x"),""))</f>
        <v/>
      </c>
      <c r="E164" s="523">
        <f>IF(C164="","",IF($E$131=0,COUNTIF(E42,"x"),""))</f>
        <v/>
      </c>
      <c r="F164" s="523">
        <f>IF(C164="","",IF($F$131=0,COUNTIF(F42,"x"),""))</f>
        <v/>
      </c>
      <c r="G164" s="523">
        <f>IF(C164="","",IF($G$131=0,COUNTIF(G42,"x"),""))</f>
        <v/>
      </c>
      <c r="H164" s="523">
        <f>IF(C164="","",IF($H$131=0,COUNTIF(H42,"x"),""))</f>
        <v/>
      </c>
      <c r="I164" s="523">
        <f>IF(C164="","",IF($I$131=0,COUNTIF(I42,"x"),""))</f>
        <v/>
      </c>
      <c r="J164" s="523">
        <f>IF(C164="","",IF($J$131=0,COUNTIF(J42,"x"),""))</f>
        <v/>
      </c>
      <c r="K164" s="523">
        <f>IF(C164="","",IF($K$131=0,COUNTIF(K42,"x"),""))</f>
        <v/>
      </c>
      <c r="L164" s="523">
        <f>IF(C164="","",IF($L$131=0,COUNTIF(L42,"x"),""))</f>
        <v/>
      </c>
      <c r="M164" s="523">
        <f>IF(C164="","",IF($M$131=0,COUNTIF(M42,"x"),""))</f>
        <v/>
      </c>
      <c r="N164" s="523">
        <f>IF(C164="","",IF($N$131=0,COUNTIF(N42,"x"),""))</f>
        <v/>
      </c>
      <c r="O164" s="523">
        <f>IF(C164="","",IF($O$131=0,COUNTIF(O42,"x"),""))</f>
        <v/>
      </c>
      <c r="P164" s="523">
        <f>IF(C164="","",IF($P$131=0,COUNTIF(P42,"x"),""))</f>
        <v/>
      </c>
      <c r="Q164" s="523">
        <f>IF(C164="","",IF($Q$131=0,COUNTIF(Q42,"x"),""))</f>
        <v/>
      </c>
      <c r="R164" s="523">
        <f>IF(C164="","",IF($R$131=0,COUNTIF(R42,"x"),""))</f>
        <v/>
      </c>
      <c r="S164" s="523">
        <f>IF(C164="","",IF($S$131=0,COUNTIF(S42,"x"),""))</f>
        <v/>
      </c>
      <c r="T164" s="523">
        <f>IF(C164="","",IF($T$131=0,COUNTIF(T42,"x"),""))</f>
        <v/>
      </c>
      <c r="U164" s="523">
        <f>IF(C164="","",IF($U$131=0,COUNTIF(U42,"x"),""))</f>
        <v/>
      </c>
      <c r="V164" s="523">
        <f>IF(C164="","",IF($V$131=0,COUNTIF(V42,"x"),""))</f>
        <v/>
      </c>
      <c r="W164" s="523">
        <f>IF(C164="","",IF($W$131=0,COUNTIF(W42,"x"),""))</f>
        <v/>
      </c>
      <c r="X164" s="523">
        <f>IF(C164="","",IF($X$131=0,COUNTIF(X83,"x"),""))</f>
        <v/>
      </c>
      <c r="Y164" s="523">
        <f>IF(C164="","",IF($Y$131=0,COUNTIF(Y42,"x"),""))</f>
        <v/>
      </c>
      <c r="Z164" s="523">
        <f>IF(C164="","",IF($Z$131=0,COUNTIF(Z42,"x"),""))</f>
        <v/>
      </c>
      <c r="AA164" s="523">
        <f>IF(C164="","",IF($AA$131=0,COUNTIF(AA42,"x"),""))</f>
        <v/>
      </c>
      <c r="AB164" s="523">
        <f>IF(C164="","",IF($AB$131=0,COUNTIF(AB42,"x"),""))</f>
        <v/>
      </c>
      <c r="AC164" s="523">
        <f>IF(C164="","",IF($AC$131=0,COUNTIF(AC42,"x"),""))</f>
        <v/>
      </c>
      <c r="AD164" s="523">
        <f>IF(C164="","",IF($AD$131=0,COUNTIF(AD42,"x"),""))</f>
        <v/>
      </c>
      <c r="AE164" s="523">
        <f>IF(C164="","",IF($AE$131=0,COUNTIF(AE42,"x"),""))</f>
        <v/>
      </c>
      <c r="AF164" s="523">
        <f>IF(C164="","",IF($AF$131=0,COUNTIF(AF42,"x"),""))</f>
        <v/>
      </c>
      <c r="AG164" s="523">
        <f>IF(C164="","",IF($AG$131=0,COUNTIF(AG42,"x"),""))</f>
        <v/>
      </c>
      <c r="AH164" s="523">
        <f>IF(C164="","",IF($AH$131=0,COUNTIF(AH42,"x"),""))</f>
        <v/>
      </c>
      <c r="AI164" s="523">
        <f>IF(C164="","",IF($AI$131=0,COUNTIF(AI42,"x"),""))</f>
        <v/>
      </c>
      <c r="AJ164" s="523">
        <f>IF(C164="","",IF($AJ$131=0,COUNTIF(AJ42,"x"),""))</f>
        <v/>
      </c>
      <c r="AK164" s="523">
        <f>IF(C164="","",IF($AK$131=0,COUNTIF(AK42,"x"),""))</f>
        <v/>
      </c>
      <c r="AL164" s="523">
        <f>IF(C164="","",IF($AL$131=0,COUNTIF(AL42,"x"),""))</f>
        <v/>
      </c>
      <c r="AM164" s="523">
        <f>IF(C164="","",IF($AM$131=0,COUNTIF(AM42,"x"),""))</f>
        <v/>
      </c>
      <c r="AN164" s="523">
        <f>IF(C164="","",IF($AN$131=0,COUNTIF(AN42,"x"),""))</f>
        <v/>
      </c>
      <c r="AO164" s="523">
        <f>IF(C164="","",SUM(D164:AN164))</f>
        <v/>
      </c>
      <c r="AQ164" s="274">
        <f>SUM(E164:I164)</f>
        <v/>
      </c>
      <c r="AR164" s="274">
        <f>SUM(F164:I164,L164)</f>
        <v/>
      </c>
      <c r="AS164" s="274">
        <f>SUM(G164:I164,L164:M164)</f>
        <v/>
      </c>
      <c r="AT164" s="274">
        <f>SUM(H164:I164,L164:N164)</f>
        <v/>
      </c>
      <c r="AU164" s="274">
        <f>SUM(I164,L164:O164)</f>
        <v/>
      </c>
      <c r="AV164" s="274">
        <f>SUM(L164:P164)</f>
        <v/>
      </c>
      <c r="AW164" s="274">
        <f>SUM(M164:P164,S164)</f>
        <v/>
      </c>
      <c r="AX164" s="274">
        <f>SUM(N164:P164,S164:T164)</f>
        <v/>
      </c>
      <c r="AY164" s="274">
        <f>SUM(O164:P164,S164:U164)</f>
        <v/>
      </c>
      <c r="AZ164" s="274">
        <f>SUM(P164,S164:V164)</f>
        <v/>
      </c>
      <c r="BA164" s="274">
        <f>SUM(S164:W164)</f>
        <v/>
      </c>
      <c r="BB164" s="274">
        <f>SUM(T164:W164,Z164)</f>
        <v/>
      </c>
      <c r="BC164" s="274">
        <f>SUM(U164:W164,Z164:AA164)</f>
        <v/>
      </c>
      <c r="BD164" s="274">
        <f>SUM(V164:W164,Z164:AB164)</f>
        <v/>
      </c>
      <c r="BE164" s="274">
        <f>SUM(W164,Z164:AC164)</f>
        <v/>
      </c>
      <c r="BF164" s="274">
        <f>SUM(Z164:AD164)</f>
        <v/>
      </c>
      <c r="BG164" s="274">
        <f>SUM(AA164:AD164,AG164)</f>
        <v/>
      </c>
      <c r="BH164" s="274">
        <f>SUM(AB164:AD164,AG164:AH164)</f>
        <v/>
      </c>
      <c r="BI164" s="274">
        <f>SUM(AC164:AD164,AG164:AI164)</f>
        <v/>
      </c>
      <c r="BJ164" s="274">
        <f>SUM(AD164,AG164:AJ164)</f>
        <v/>
      </c>
      <c r="BK164" s="274">
        <f>SUM(AG164:AK164)</f>
        <v/>
      </c>
      <c r="BL164" s="274">
        <f>SUM(AH164:AK164,AN164)</f>
        <v/>
      </c>
      <c r="BM164" s="272">
        <f>COUNTIF(AQ164:BL164,5)</f>
        <v/>
      </c>
      <c r="BN164" s="274">
        <f>IF(BM164=0,0,1)</f>
        <v/>
      </c>
    </row>
    <row r="165" hidden="1" s="335">
      <c r="C165" s="274">
        <f>A43</f>
        <v/>
      </c>
      <c r="D165" s="523">
        <f>IF(C165="","",IF($D$131=0,COUNTIF(D43,"x"),""))</f>
        <v/>
      </c>
      <c r="E165" s="523">
        <f>IF(C165="","",IF($E$131=0,COUNTIF(E43,"x"),""))</f>
        <v/>
      </c>
      <c r="F165" s="523">
        <f>IF(C165="","",IF($F$131=0,COUNTIF(F43,"x"),""))</f>
        <v/>
      </c>
      <c r="G165" s="523">
        <f>IF(C165="","",IF($G$131=0,COUNTIF(G43,"x"),""))</f>
        <v/>
      </c>
      <c r="H165" s="523">
        <f>IF(C165="","",IF($H$131=0,COUNTIF(H43,"x"),""))</f>
        <v/>
      </c>
      <c r="I165" s="523">
        <f>IF(C165="","",IF($I$131=0,COUNTIF(I43,"x"),""))</f>
        <v/>
      </c>
      <c r="J165" s="523">
        <f>IF(C165="","",IF($J$131=0,COUNTIF(J43,"x"),""))</f>
        <v/>
      </c>
      <c r="K165" s="523">
        <f>IF(C165="","",IF($K$131=0,COUNTIF(K43,"x"),""))</f>
        <v/>
      </c>
      <c r="L165" s="523">
        <f>IF(C165="","",IF($L$131=0,COUNTIF(L43,"x"),""))</f>
        <v/>
      </c>
      <c r="M165" s="523">
        <f>IF(C165="","",IF($M$131=0,COUNTIF(M43,"x"),""))</f>
        <v/>
      </c>
      <c r="N165" s="523">
        <f>IF(C165="","",IF($N$131=0,COUNTIF(N43,"x"),""))</f>
        <v/>
      </c>
      <c r="O165" s="523">
        <f>IF(C165="","",IF($O$131=0,COUNTIF(O43,"x"),""))</f>
        <v/>
      </c>
      <c r="P165" s="523">
        <f>IF(C165="","",IF($P$131=0,COUNTIF(P43,"x"),""))</f>
        <v/>
      </c>
      <c r="Q165" s="523">
        <f>IF(C165="","",IF($Q$131=0,COUNTIF(Q43,"x"),""))</f>
        <v/>
      </c>
      <c r="R165" s="523">
        <f>IF(C165="","",IF($R$131=0,COUNTIF(R43,"x"),""))</f>
        <v/>
      </c>
      <c r="S165" s="523">
        <f>IF(C165="","",IF($S$131=0,COUNTIF(S43,"x"),""))</f>
        <v/>
      </c>
      <c r="T165" s="523">
        <f>IF(C165="","",IF($T$131=0,COUNTIF(T43,"x"),""))</f>
        <v/>
      </c>
      <c r="U165" s="523">
        <f>IF(C165="","",IF($U$131=0,COUNTIF(U43,"x"),""))</f>
        <v/>
      </c>
      <c r="V165" s="523">
        <f>IF(C165="","",IF($V$131=0,COUNTIF(V43,"x"),""))</f>
        <v/>
      </c>
      <c r="W165" s="523">
        <f>IF(C165="","",IF($W$131=0,COUNTIF(W43,"x"),""))</f>
        <v/>
      </c>
      <c r="X165" s="523">
        <f>IF(C165="","",IF($X$131=0,COUNTIF(X84,"x"),""))</f>
        <v/>
      </c>
      <c r="Y165" s="523">
        <f>IF(C165="","",IF($Y$131=0,COUNTIF(Y43,"x"),""))</f>
        <v/>
      </c>
      <c r="Z165" s="523">
        <f>IF(C165="","",IF($Z$131=0,COUNTIF(Z43,"x"),""))</f>
        <v/>
      </c>
      <c r="AA165" s="523">
        <f>IF(C165="","",IF($AA$131=0,COUNTIF(AA43,"x"),""))</f>
        <v/>
      </c>
      <c r="AB165" s="523">
        <f>IF(C165="","",IF($AB$131=0,COUNTIF(AB43,"x"),""))</f>
        <v/>
      </c>
      <c r="AC165" s="523">
        <f>IF(C165="","",IF($AC$131=0,COUNTIF(AC43,"x"),""))</f>
        <v/>
      </c>
      <c r="AD165" s="523">
        <f>IF(C165="","",IF($AD$131=0,COUNTIF(AD43,"x"),""))</f>
        <v/>
      </c>
      <c r="AE165" s="523">
        <f>IF(C165="","",IF($AE$131=0,COUNTIF(AE43,"x"),""))</f>
        <v/>
      </c>
      <c r="AF165" s="523">
        <f>IF(C165="","",IF($AF$131=0,COUNTIF(AF43,"x"),""))</f>
        <v/>
      </c>
      <c r="AG165" s="523">
        <f>IF(C165="","",IF($AG$131=0,COUNTIF(AG43,"x"),""))</f>
        <v/>
      </c>
      <c r="AH165" s="523">
        <f>IF(C165="","",IF($AH$131=0,COUNTIF(AH43,"x"),""))</f>
        <v/>
      </c>
      <c r="AI165" s="523">
        <f>IF(C165="","",IF($AI$131=0,COUNTIF(AI43,"x"),""))</f>
        <v/>
      </c>
      <c r="AJ165" s="523">
        <f>IF(C165="","",IF($AJ$131=0,COUNTIF(AJ43,"x"),""))</f>
        <v/>
      </c>
      <c r="AK165" s="523">
        <f>IF(C165="","",IF($AK$131=0,COUNTIF(AK43,"x"),""))</f>
        <v/>
      </c>
      <c r="AL165" s="523">
        <f>IF(C165="","",IF($AL$131=0,COUNTIF(AL43,"x"),""))</f>
        <v/>
      </c>
      <c r="AM165" s="523">
        <f>IF(C165="","",IF($AM$131=0,COUNTIF(AM43,"x"),""))</f>
        <v/>
      </c>
      <c r="AN165" s="523">
        <f>IF(C165="","",IF($AN$131=0,COUNTIF(AN43,"x"),""))</f>
        <v/>
      </c>
      <c r="AO165" s="523">
        <f>IF(C165="","",SUM(D165:AN165))</f>
        <v/>
      </c>
      <c r="AQ165" s="274">
        <f>SUM(E165:I165)</f>
        <v/>
      </c>
      <c r="AR165" s="274">
        <f>SUM(F165:I165,L165)</f>
        <v/>
      </c>
      <c r="AS165" s="274">
        <f>SUM(G165:I165,L165:M165)</f>
        <v/>
      </c>
      <c r="AT165" s="274">
        <f>SUM(H165:I165,L165:N165)</f>
        <v/>
      </c>
      <c r="AU165" s="274">
        <f>SUM(I165,L165:O165)</f>
        <v/>
      </c>
      <c r="AV165" s="274">
        <f>SUM(L165:P165)</f>
        <v/>
      </c>
      <c r="AW165" s="274">
        <f>SUM(M165:P165,S165)</f>
        <v/>
      </c>
      <c r="AX165" s="274">
        <f>SUM(N165:P165,S165:T165)</f>
        <v/>
      </c>
      <c r="AY165" s="274">
        <f>SUM(O165:P165,S165:U165)</f>
        <v/>
      </c>
      <c r="AZ165" s="274">
        <f>SUM(P165,S165:V165)</f>
        <v/>
      </c>
      <c r="BA165" s="274">
        <f>SUM(S165:W165)</f>
        <v/>
      </c>
      <c r="BB165" s="274">
        <f>SUM(T165:W165,Z165)</f>
        <v/>
      </c>
      <c r="BC165" s="274">
        <f>SUM(U165:W165,Z165:AA165)</f>
        <v/>
      </c>
      <c r="BD165" s="274">
        <f>SUM(V165:W165,Z165:AB165)</f>
        <v/>
      </c>
      <c r="BE165" s="274">
        <f>SUM(W165,Z165:AC165)</f>
        <v/>
      </c>
      <c r="BF165" s="274">
        <f>SUM(Z165:AD165)</f>
        <v/>
      </c>
      <c r="BG165" s="274">
        <f>SUM(AA165:AD165,AG165)</f>
        <v/>
      </c>
      <c r="BH165" s="274">
        <f>SUM(AB165:AD165,AG165:AH165)</f>
        <v/>
      </c>
      <c r="BI165" s="274">
        <f>SUM(AC165:AD165,AG165:AI165)</f>
        <v/>
      </c>
      <c r="BJ165" s="274">
        <f>SUM(AD165,AG165:AJ165)</f>
        <v/>
      </c>
      <c r="BK165" s="274">
        <f>SUM(AG165:AK165)</f>
        <v/>
      </c>
      <c r="BL165" s="274">
        <f>SUM(AH165:AK165,AN165)</f>
        <v/>
      </c>
      <c r="BM165" s="272">
        <f>COUNTIF(AQ165:BL165,5)</f>
        <v/>
      </c>
      <c r="BN165" s="274">
        <f>IF(BM165=0,0,1)</f>
        <v/>
      </c>
    </row>
    <row r="166" hidden="1" s="335">
      <c r="C166" s="274">
        <f>A44</f>
        <v/>
      </c>
      <c r="D166" s="523">
        <f>IF(C166="","",IF($D$131=0,COUNTIF(D44,"x"),""))</f>
        <v/>
      </c>
      <c r="E166" s="523">
        <f>IF(C166="","",IF($E$131=0,COUNTIF(E44,"x"),""))</f>
        <v/>
      </c>
      <c r="F166" s="523">
        <f>IF(C166="","",IF($F$131=0,COUNTIF(F44,"x"),""))</f>
        <v/>
      </c>
      <c r="G166" s="523">
        <f>IF(C166="","",IF($G$131=0,COUNTIF(G44,"x"),""))</f>
        <v/>
      </c>
      <c r="H166" s="523">
        <f>IF(C166="","",IF($H$131=0,COUNTIF(H44,"x"),""))</f>
        <v/>
      </c>
      <c r="I166" s="523">
        <f>IF(C166="","",IF($I$131=0,COUNTIF(I44,"x"),""))</f>
        <v/>
      </c>
      <c r="J166" s="523">
        <f>IF(C166="","",IF($J$131=0,COUNTIF(J44,"x"),""))</f>
        <v/>
      </c>
      <c r="K166" s="523">
        <f>IF(C166="","",IF($K$131=0,COUNTIF(K44,"x"),""))</f>
        <v/>
      </c>
      <c r="L166" s="523">
        <f>IF(C166="","",IF($L$131=0,COUNTIF(L44,"x"),""))</f>
        <v/>
      </c>
      <c r="M166" s="523">
        <f>IF(C166="","",IF($M$131=0,COUNTIF(M44,"x"),""))</f>
        <v/>
      </c>
      <c r="N166" s="523">
        <f>IF(C166="","",IF($N$131=0,COUNTIF(N44,"x"),""))</f>
        <v/>
      </c>
      <c r="O166" s="523">
        <f>IF(C166="","",IF($O$131=0,COUNTIF(O44,"x"),""))</f>
        <v/>
      </c>
      <c r="P166" s="523">
        <f>IF(C166="","",IF($P$131=0,COUNTIF(P44,"x"),""))</f>
        <v/>
      </c>
      <c r="Q166" s="523">
        <f>IF(C166="","",IF($Q$131=0,COUNTIF(Q44,"x"),""))</f>
        <v/>
      </c>
      <c r="R166" s="523">
        <f>IF(C166="","",IF($R$131=0,COUNTIF(R44,"x"),""))</f>
        <v/>
      </c>
      <c r="S166" s="523">
        <f>IF(C166="","",IF($S$131=0,COUNTIF(S44,"x"),""))</f>
        <v/>
      </c>
      <c r="T166" s="523">
        <f>IF(C166="","",IF($T$131=0,COUNTIF(T44,"x"),""))</f>
        <v/>
      </c>
      <c r="U166" s="523">
        <f>IF(C166="","",IF($U$131=0,COUNTIF(U44,"x"),""))</f>
        <v/>
      </c>
      <c r="V166" s="523">
        <f>IF(C166="","",IF($V$131=0,COUNTIF(V44,"x"),""))</f>
        <v/>
      </c>
      <c r="W166" s="523">
        <f>IF(C166="","",IF($W$131=0,COUNTIF(W44,"x"),""))</f>
        <v/>
      </c>
      <c r="X166" s="523">
        <f>IF(C166="","",IF($X$131=0,COUNTIF(X85,"x"),""))</f>
        <v/>
      </c>
      <c r="Y166" s="523">
        <f>IF(C166="","",IF($Y$131=0,COUNTIF(Y44,"x"),""))</f>
        <v/>
      </c>
      <c r="Z166" s="523">
        <f>IF(C166="","",IF($Z$131=0,COUNTIF(Z44,"x"),""))</f>
        <v/>
      </c>
      <c r="AA166" s="523">
        <f>IF(C166="","",IF($AA$131=0,COUNTIF(AA44,"x"),""))</f>
        <v/>
      </c>
      <c r="AB166" s="523">
        <f>IF(C166="","",IF($AB$131=0,COUNTIF(AB44,"x"),""))</f>
        <v/>
      </c>
      <c r="AC166" s="523">
        <f>IF(C166="","",IF($AC$131=0,COUNTIF(AC44,"x"),""))</f>
        <v/>
      </c>
      <c r="AD166" s="523">
        <f>IF(C166="","",IF($AD$131=0,COUNTIF(AD44,"x"),""))</f>
        <v/>
      </c>
      <c r="AE166" s="523">
        <f>IF(C166="","",IF($AE$131=0,COUNTIF(AE44,"x"),""))</f>
        <v/>
      </c>
      <c r="AF166" s="523">
        <f>IF(C166="","",IF($AF$131=0,COUNTIF(AF44,"x"),""))</f>
        <v/>
      </c>
      <c r="AG166" s="523">
        <f>IF(C166="","",IF($AG$131=0,COUNTIF(AG44,"x"),""))</f>
        <v/>
      </c>
      <c r="AH166" s="523">
        <f>IF(C166="","",IF($AH$131=0,COUNTIF(AH44,"x"),""))</f>
        <v/>
      </c>
      <c r="AI166" s="523">
        <f>IF(C166="","",IF($AI$131=0,COUNTIF(AI44,"x"),""))</f>
        <v/>
      </c>
      <c r="AJ166" s="523">
        <f>IF(C166="","",IF($AJ$131=0,COUNTIF(AJ44,"x"),""))</f>
        <v/>
      </c>
      <c r="AK166" s="523">
        <f>IF(C166="","",IF($AK$131=0,COUNTIF(AK44,"x"),""))</f>
        <v/>
      </c>
      <c r="AL166" s="523">
        <f>IF(C166="","",IF($AL$131=0,COUNTIF(AL44,"x"),""))</f>
        <v/>
      </c>
      <c r="AM166" s="523">
        <f>IF(C166="","",IF($AM$131=0,COUNTIF(AM44,"x"),""))</f>
        <v/>
      </c>
      <c r="AN166" s="523">
        <f>IF(C166="","",IF($AN$131=0,COUNTIF(AN44,"x"),""))</f>
        <v/>
      </c>
      <c r="AO166" s="523">
        <f>IF(C166="","",SUM(D166:AN166))</f>
        <v/>
      </c>
      <c r="AQ166" s="274">
        <f>SUM(E166:I166)</f>
        <v/>
      </c>
      <c r="AR166" s="274">
        <f>SUM(F166:I166,L166)</f>
        <v/>
      </c>
      <c r="AS166" s="274">
        <f>SUM(G166:I166,L166:M166)</f>
        <v/>
      </c>
      <c r="AT166" s="274">
        <f>SUM(H166:I166,L166:N166)</f>
        <v/>
      </c>
      <c r="AU166" s="274">
        <f>SUM(I166,L166:O166)</f>
        <v/>
      </c>
      <c r="AV166" s="274">
        <f>SUM(L166:P166)</f>
        <v/>
      </c>
      <c r="AW166" s="274">
        <f>SUM(M166:P166,S166)</f>
        <v/>
      </c>
      <c r="AX166" s="274">
        <f>SUM(N166:P166,S166:T166)</f>
        <v/>
      </c>
      <c r="AY166" s="274">
        <f>SUM(O166:P166,S166:U166)</f>
        <v/>
      </c>
      <c r="AZ166" s="274">
        <f>SUM(P166,S166:V166)</f>
        <v/>
      </c>
      <c r="BA166" s="274">
        <f>SUM(S166:W166)</f>
        <v/>
      </c>
      <c r="BB166" s="274">
        <f>SUM(T166:W166,Z166)</f>
        <v/>
      </c>
      <c r="BC166" s="274">
        <f>SUM(U166:W166,Z166:AA166)</f>
        <v/>
      </c>
      <c r="BD166" s="274">
        <f>SUM(V166:W166,Z166:AB166)</f>
        <v/>
      </c>
      <c r="BE166" s="274">
        <f>SUM(W166,Z166:AC166)</f>
        <v/>
      </c>
      <c r="BF166" s="274">
        <f>SUM(Z166:AD166)</f>
        <v/>
      </c>
      <c r="BG166" s="274">
        <f>SUM(AA166:AD166,AG166)</f>
        <v/>
      </c>
      <c r="BH166" s="274">
        <f>SUM(AB166:AD166,AG166:AH166)</f>
        <v/>
      </c>
      <c r="BI166" s="274">
        <f>SUM(AC166:AD166,AG166:AI166)</f>
        <v/>
      </c>
      <c r="BJ166" s="274">
        <f>SUM(AD166,AG166:AJ166)</f>
        <v/>
      </c>
      <c r="BK166" s="274">
        <f>SUM(AG166:AK166)</f>
        <v/>
      </c>
      <c r="BL166" s="274">
        <f>SUM(AH166:AK166,AN166)</f>
        <v/>
      </c>
      <c r="BM166" s="272">
        <f>COUNTIF(AQ166:BL166,5)</f>
        <v/>
      </c>
      <c r="BN166" s="274">
        <f>IF(BM166=0,0,1)</f>
        <v/>
      </c>
    </row>
    <row r="167" hidden="1" s="335">
      <c r="C167" s="274">
        <f>A45</f>
        <v/>
      </c>
      <c r="D167" s="523">
        <f>IF(C167="","",IF($D$131=0,COUNTIF(D45,"x"),""))</f>
        <v/>
      </c>
      <c r="E167" s="523">
        <f>IF(C167="","",IF($E$131=0,COUNTIF(E45,"x"),""))</f>
        <v/>
      </c>
      <c r="F167" s="523">
        <f>IF(C167="","",IF($F$131=0,COUNTIF(F45,"x"),""))</f>
        <v/>
      </c>
      <c r="G167" s="523">
        <f>IF(C167="","",IF($G$131=0,COUNTIF(G45,"x"),""))</f>
        <v/>
      </c>
      <c r="H167" s="523">
        <f>IF(C167="","",IF($H$131=0,COUNTIF(H45,"x"),""))</f>
        <v/>
      </c>
      <c r="I167" s="523">
        <f>IF(C167="","",IF($I$131=0,COUNTIF(I45,"x"),""))</f>
        <v/>
      </c>
      <c r="J167" s="523">
        <f>IF(C167="","",IF($J$131=0,COUNTIF(J45,"x"),""))</f>
        <v/>
      </c>
      <c r="K167" s="523">
        <f>IF(C167="","",IF($K$131=0,COUNTIF(K45,"x"),""))</f>
        <v/>
      </c>
      <c r="L167" s="523">
        <f>IF(C167="","",IF($L$131=0,COUNTIF(L45,"x"),""))</f>
        <v/>
      </c>
      <c r="M167" s="523">
        <f>IF(C167="","",IF($M$131=0,COUNTIF(M45,"x"),""))</f>
        <v/>
      </c>
      <c r="N167" s="523">
        <f>IF(C167="","",IF($N$131=0,COUNTIF(N45,"x"),""))</f>
        <v/>
      </c>
      <c r="O167" s="523">
        <f>IF(C167="","",IF($O$131=0,COUNTIF(O45,"x"),""))</f>
        <v/>
      </c>
      <c r="P167" s="523">
        <f>IF(C167="","",IF($P$131=0,COUNTIF(P45,"x"),""))</f>
        <v/>
      </c>
      <c r="Q167" s="523">
        <f>IF(C167="","",IF($Q$131=0,COUNTIF(Q45,"x"),""))</f>
        <v/>
      </c>
      <c r="R167" s="523">
        <f>IF(C167="","",IF($R$131=0,COUNTIF(R45,"x"),""))</f>
        <v/>
      </c>
      <c r="S167" s="523">
        <f>IF(C167="","",IF($S$131=0,COUNTIF(S45,"x"),""))</f>
        <v/>
      </c>
      <c r="T167" s="523">
        <f>IF(C167="","",IF($T$131=0,COUNTIF(T45,"x"),""))</f>
        <v/>
      </c>
      <c r="U167" s="523">
        <f>IF(C167="","",IF($U$131=0,COUNTIF(U45,"x"),""))</f>
        <v/>
      </c>
      <c r="V167" s="523">
        <f>IF(C167="","",IF($V$131=0,COUNTIF(V45,"x"),""))</f>
        <v/>
      </c>
      <c r="W167" s="523">
        <f>IF(C167="","",IF($W$131=0,COUNTIF(W45,"x"),""))</f>
        <v/>
      </c>
      <c r="X167" s="523">
        <f>IF(C167="","",IF($X$131=0,COUNTIF(X86,"x"),""))</f>
        <v/>
      </c>
      <c r="Y167" s="523">
        <f>IF(C167="","",IF($Y$131=0,COUNTIF(Y45,"x"),""))</f>
        <v/>
      </c>
      <c r="Z167" s="523">
        <f>IF(C167="","",IF($Z$131=0,COUNTIF(Z45,"x"),""))</f>
        <v/>
      </c>
      <c r="AA167" s="523">
        <f>IF(C167="","",IF($AA$131=0,COUNTIF(AA45,"x"),""))</f>
        <v/>
      </c>
      <c r="AB167" s="523">
        <f>IF(C167="","",IF($AB$131=0,COUNTIF(AB45,"x"),""))</f>
        <v/>
      </c>
      <c r="AC167" s="523">
        <f>IF(C167="","",IF($AC$131=0,COUNTIF(AC45,"x"),""))</f>
        <v/>
      </c>
      <c r="AD167" s="523">
        <f>IF(C167="","",IF($AD$131=0,COUNTIF(AD45,"x"),""))</f>
        <v/>
      </c>
      <c r="AE167" s="523">
        <f>IF(C167="","",IF($AE$131=0,COUNTIF(AE45,"x"),""))</f>
        <v/>
      </c>
      <c r="AF167" s="523">
        <f>IF(C167="","",IF($AF$131=0,COUNTIF(AF45,"x"),""))</f>
        <v/>
      </c>
      <c r="AG167" s="523">
        <f>IF(C167="","",IF($AG$131=0,COUNTIF(AG45,"x"),""))</f>
        <v/>
      </c>
      <c r="AH167" s="523">
        <f>IF(C167="","",IF($AH$131=0,COUNTIF(AH45,"x"),""))</f>
        <v/>
      </c>
      <c r="AI167" s="523">
        <f>IF(C167="","",IF($AI$131=0,COUNTIF(AI45,"x"),""))</f>
        <v/>
      </c>
      <c r="AJ167" s="523">
        <f>IF(C167="","",IF($AJ$131=0,COUNTIF(AJ45,"x"),""))</f>
        <v/>
      </c>
      <c r="AK167" s="523">
        <f>IF(C167="","",IF($AK$131=0,COUNTIF(AK45,"x"),""))</f>
        <v/>
      </c>
      <c r="AL167" s="523">
        <f>IF(C167="","",IF($AL$131=0,COUNTIF(AL45,"x"),""))</f>
        <v/>
      </c>
      <c r="AM167" s="523">
        <f>IF(C167="","",IF($AM$131=0,COUNTIF(AM45,"x"),""))</f>
        <v/>
      </c>
      <c r="AN167" s="523">
        <f>IF(C167="","",IF($AN$131=0,COUNTIF(AN45,"x"),""))</f>
        <v/>
      </c>
      <c r="AO167" s="523">
        <f>IF(C167="","",SUM(D167:AN167))</f>
        <v/>
      </c>
      <c r="AQ167" s="274">
        <f>SUM(E167:I167)</f>
        <v/>
      </c>
      <c r="AR167" s="274">
        <f>SUM(F167:I167,L167)</f>
        <v/>
      </c>
      <c r="AS167" s="274">
        <f>SUM(G167:I167,L167:M167)</f>
        <v/>
      </c>
      <c r="AT167" s="274">
        <f>SUM(H167:I167,L167:N167)</f>
        <v/>
      </c>
      <c r="AU167" s="274">
        <f>SUM(I167,L167:O167)</f>
        <v/>
      </c>
      <c r="AV167" s="274">
        <f>SUM(L167:P167)</f>
        <v/>
      </c>
      <c r="AW167" s="274">
        <f>SUM(M167:P167,S167)</f>
        <v/>
      </c>
      <c r="AX167" s="274">
        <f>SUM(N167:P167,S167:T167)</f>
        <v/>
      </c>
      <c r="AY167" s="274">
        <f>SUM(O167:P167,S167:U167)</f>
        <v/>
      </c>
      <c r="AZ167" s="274">
        <f>SUM(P167,S167:V167)</f>
        <v/>
      </c>
      <c r="BA167" s="274">
        <f>SUM(S167:W167)</f>
        <v/>
      </c>
      <c r="BB167" s="274">
        <f>SUM(T167:W167,Z167)</f>
        <v/>
      </c>
      <c r="BC167" s="274">
        <f>SUM(U167:W167,Z167:AA167)</f>
        <v/>
      </c>
      <c r="BD167" s="274">
        <f>SUM(V167:W167,Z167:AB167)</f>
        <v/>
      </c>
      <c r="BE167" s="274">
        <f>SUM(W167,Z167:AC167)</f>
        <v/>
      </c>
      <c r="BF167" s="274">
        <f>SUM(Z167:AD167)</f>
        <v/>
      </c>
      <c r="BG167" s="274">
        <f>SUM(AA167:AD167,AG167)</f>
        <v/>
      </c>
      <c r="BH167" s="274">
        <f>SUM(AB167:AD167,AG167:AH167)</f>
        <v/>
      </c>
      <c r="BI167" s="274">
        <f>SUM(AC167:AD167,AG167:AI167)</f>
        <v/>
      </c>
      <c r="BJ167" s="274">
        <f>SUM(AD167,AG167:AJ167)</f>
        <v/>
      </c>
      <c r="BK167" s="274">
        <f>SUM(AG167:AK167)</f>
        <v/>
      </c>
      <c r="BL167" s="274">
        <f>SUM(AH167:AK167,AN167)</f>
        <v/>
      </c>
      <c r="BM167" s="272">
        <f>COUNTIF(AQ167:BL167,5)</f>
        <v/>
      </c>
      <c r="BN167" s="274">
        <f>IF(BM167=0,0,1)</f>
        <v/>
      </c>
    </row>
    <row r="168" hidden="1" s="335">
      <c r="C168" s="274">
        <f>A46</f>
        <v/>
      </c>
      <c r="D168" s="523">
        <f>IF(C168="","",IF($D$131=0,COUNTIF(D46,"x"),""))</f>
        <v/>
      </c>
      <c r="E168" s="523">
        <f>IF(C168="","",IF($E$131=0,COUNTIF(E46,"x"),""))</f>
        <v/>
      </c>
      <c r="F168" s="523">
        <f>IF(C168="","",IF($F$131=0,COUNTIF(F46,"x"),""))</f>
        <v/>
      </c>
      <c r="G168" s="523">
        <f>IF(C168="","",IF($G$131=0,COUNTIF(G46,"x"),""))</f>
        <v/>
      </c>
      <c r="H168" s="523">
        <f>IF(C168="","",IF($H$131=0,COUNTIF(H46,"x"),""))</f>
        <v/>
      </c>
      <c r="I168" s="523">
        <f>IF(C168="","",IF($I$131=0,COUNTIF(I46,"x"),""))</f>
        <v/>
      </c>
      <c r="J168" s="523">
        <f>IF(C168="","",IF($J$131=0,COUNTIF(J46,"x"),""))</f>
        <v/>
      </c>
      <c r="K168" s="523">
        <f>IF(C168="","",IF($K$131=0,COUNTIF(K46,"x"),""))</f>
        <v/>
      </c>
      <c r="L168" s="523">
        <f>IF(C168="","",IF($L$131=0,COUNTIF(L46,"x"),""))</f>
        <v/>
      </c>
      <c r="M168" s="523">
        <f>IF(C168="","",IF($M$131=0,COUNTIF(M46,"x"),""))</f>
        <v/>
      </c>
      <c r="N168" s="523">
        <f>IF(C168="","",IF($N$131=0,COUNTIF(N46,"x"),""))</f>
        <v/>
      </c>
      <c r="O168" s="523">
        <f>IF(C168="","",IF($O$131=0,COUNTIF(O46,"x"),""))</f>
        <v/>
      </c>
      <c r="P168" s="523">
        <f>IF(C168="","",IF($P$131=0,COUNTIF(P46,"x"),""))</f>
        <v/>
      </c>
      <c r="Q168" s="523">
        <f>IF(C168="","",IF($Q$131=0,COUNTIF(Q46,"x"),""))</f>
        <v/>
      </c>
      <c r="R168" s="523">
        <f>IF(C168="","",IF($R$131=0,COUNTIF(R46,"x"),""))</f>
        <v/>
      </c>
      <c r="S168" s="523">
        <f>IF(C168="","",IF($S$131=0,COUNTIF(S46,"x"),""))</f>
        <v/>
      </c>
      <c r="T168" s="523">
        <f>IF(C168="","",IF($T$131=0,COUNTIF(T46,"x"),""))</f>
        <v/>
      </c>
      <c r="U168" s="523">
        <f>IF(C168="","",IF($U$131=0,COUNTIF(U46,"x"),""))</f>
        <v/>
      </c>
      <c r="V168" s="523">
        <f>IF(C168="","",IF($V$131=0,COUNTIF(V46,"x"),""))</f>
        <v/>
      </c>
      <c r="W168" s="523">
        <f>IF(C168="","",IF($W$131=0,COUNTIF(W46,"x"),""))</f>
        <v/>
      </c>
      <c r="X168" s="523">
        <f>IF(C168="","",IF($X$131=0,COUNTIF(X87,"x"),""))</f>
        <v/>
      </c>
      <c r="Y168" s="523">
        <f>IF(C168="","",IF($Y$131=0,COUNTIF(Y46,"x"),""))</f>
        <v/>
      </c>
      <c r="Z168" s="523">
        <f>IF(C168="","",IF($Z$131=0,COUNTIF(Z46,"x"),""))</f>
        <v/>
      </c>
      <c r="AA168" s="523">
        <f>IF(C168="","",IF($AA$131=0,COUNTIF(AA46,"x"),""))</f>
        <v/>
      </c>
      <c r="AB168" s="523">
        <f>IF(C168="","",IF($AB$131=0,COUNTIF(AB46,"x"),""))</f>
        <v/>
      </c>
      <c r="AC168" s="523">
        <f>IF(C168="","",IF($AC$131=0,COUNTIF(AC46,"x"),""))</f>
        <v/>
      </c>
      <c r="AD168" s="523">
        <f>IF(C168="","",IF($AD$131=0,COUNTIF(AD46,"x"),""))</f>
        <v/>
      </c>
      <c r="AE168" s="523">
        <f>IF(C168="","",IF($AE$131=0,COUNTIF(AE46,"x"),""))</f>
        <v/>
      </c>
      <c r="AF168" s="523">
        <f>IF(C168="","",IF($AF$131=0,COUNTIF(AF46,"x"),""))</f>
        <v/>
      </c>
      <c r="AG168" s="523">
        <f>IF(C168="","",IF($AG$131=0,COUNTIF(AG46,"x"),""))</f>
        <v/>
      </c>
      <c r="AH168" s="523">
        <f>IF(C168="","",IF($AH$131=0,COUNTIF(AH46,"x"),""))</f>
        <v/>
      </c>
      <c r="AI168" s="523">
        <f>IF(C168="","",IF($AI$131=0,COUNTIF(AI46,"x"),""))</f>
        <v/>
      </c>
      <c r="AJ168" s="523">
        <f>IF(C168="","",IF($AJ$131=0,COUNTIF(AJ46,"x"),""))</f>
        <v/>
      </c>
      <c r="AK168" s="523">
        <f>IF(C168="","",IF($AK$131=0,COUNTIF(AK46,"x"),""))</f>
        <v/>
      </c>
      <c r="AL168" s="523">
        <f>IF(C168="","",IF($AL$131=0,COUNTIF(AL46,"x"),""))</f>
        <v/>
      </c>
      <c r="AM168" s="523">
        <f>IF(C168="","",IF($AM$131=0,COUNTIF(AM46,"x"),""))</f>
        <v/>
      </c>
      <c r="AN168" s="523">
        <f>IF(C168="","",IF($AN$131=0,COUNTIF(AN46,"x"),""))</f>
        <v/>
      </c>
      <c r="AO168" s="523">
        <f>IF(C168="","",SUM(D168:AN168))</f>
        <v/>
      </c>
      <c r="AQ168" s="274">
        <f>SUM(E168:I168)</f>
        <v/>
      </c>
      <c r="AR168" s="274">
        <f>SUM(F168:I168,L168)</f>
        <v/>
      </c>
      <c r="AS168" s="274">
        <f>SUM(G168:I168,L168:M168)</f>
        <v/>
      </c>
      <c r="AT168" s="274">
        <f>SUM(H168:I168,L168:N168)</f>
        <v/>
      </c>
      <c r="AU168" s="274">
        <f>SUM(I168,L168:O168)</f>
        <v/>
      </c>
      <c r="AV168" s="274">
        <f>SUM(L168:P168)</f>
        <v/>
      </c>
      <c r="AW168" s="274">
        <f>SUM(M168:P168,S168)</f>
        <v/>
      </c>
      <c r="AX168" s="274">
        <f>SUM(N168:P168,S168:T168)</f>
        <v/>
      </c>
      <c r="AY168" s="274">
        <f>SUM(O168:P168,S168:U168)</f>
        <v/>
      </c>
      <c r="AZ168" s="274">
        <f>SUM(P168,S168:V168)</f>
        <v/>
      </c>
      <c r="BA168" s="274">
        <f>SUM(S168:W168)</f>
        <v/>
      </c>
      <c r="BB168" s="274">
        <f>SUM(T168:W168,Z168)</f>
        <v/>
      </c>
      <c r="BC168" s="274">
        <f>SUM(U168:W168,Z168:AA168)</f>
        <v/>
      </c>
      <c r="BD168" s="274">
        <f>SUM(V168:W168,Z168:AB168)</f>
        <v/>
      </c>
      <c r="BE168" s="274">
        <f>SUM(W168,Z168:AC168)</f>
        <v/>
      </c>
      <c r="BF168" s="274">
        <f>SUM(Z168:AD168)</f>
        <v/>
      </c>
      <c r="BG168" s="274">
        <f>SUM(AA168:AD168,AG168)</f>
        <v/>
      </c>
      <c r="BH168" s="274">
        <f>SUM(AB168:AD168,AG168:AH168)</f>
        <v/>
      </c>
      <c r="BI168" s="274">
        <f>SUM(AC168:AD168,AG168:AI168)</f>
        <v/>
      </c>
      <c r="BJ168" s="274">
        <f>SUM(AD168,AG168:AJ168)</f>
        <v/>
      </c>
      <c r="BK168" s="274">
        <f>SUM(AG168:AK168)</f>
        <v/>
      </c>
      <c r="BL168" s="274">
        <f>SUM(AH168:AK168,AN168)</f>
        <v/>
      </c>
      <c r="BM168" s="272">
        <f>COUNTIF(AQ168:BL168,5)</f>
        <v/>
      </c>
      <c r="BN168" s="274">
        <f>IF(BM168=0,0,1)</f>
        <v/>
      </c>
    </row>
    <row r="169" hidden="1" s="335">
      <c r="C169" s="274">
        <f>A47</f>
        <v/>
      </c>
      <c r="D169" s="523">
        <f>IF(C169="","",IF($D$131=0,COUNTIF(D47,"x"),""))</f>
        <v/>
      </c>
      <c r="E169" s="523">
        <f>IF(C169="","",IF($E$131=0,COUNTIF(E47,"x"),""))</f>
        <v/>
      </c>
      <c r="F169" s="523">
        <f>IF(C169="","",IF($F$131=0,COUNTIF(F47,"x"),""))</f>
        <v/>
      </c>
      <c r="G169" s="523">
        <f>IF(C169="","",IF($G$131=0,COUNTIF(G47,"x"),""))</f>
        <v/>
      </c>
      <c r="H169" s="523">
        <f>IF(C169="","",IF($H$131=0,COUNTIF(H47,"x"),""))</f>
        <v/>
      </c>
      <c r="I169" s="523">
        <f>IF(C169="","",IF($I$131=0,COUNTIF(I47,"x"),""))</f>
        <v/>
      </c>
      <c r="J169" s="523">
        <f>IF(C169="","",IF($J$131=0,COUNTIF(J47,"x"),""))</f>
        <v/>
      </c>
      <c r="K169" s="523">
        <f>IF(C169="","",IF($K$131=0,COUNTIF(K47,"x"),""))</f>
        <v/>
      </c>
      <c r="L169" s="523">
        <f>IF(C169="","",IF($L$131=0,COUNTIF(L47,"x"),""))</f>
        <v/>
      </c>
      <c r="M169" s="523">
        <f>IF(C169="","",IF($M$131=0,COUNTIF(M47,"x"),""))</f>
        <v/>
      </c>
      <c r="N169" s="523">
        <f>IF(C169="","",IF($N$131=0,COUNTIF(N47,"x"),""))</f>
        <v/>
      </c>
      <c r="O169" s="523">
        <f>IF(C169="","",IF($O$131=0,COUNTIF(O47,"x"),""))</f>
        <v/>
      </c>
      <c r="P169" s="523">
        <f>IF(C169="","",IF($P$131=0,COUNTIF(P47,"x"),""))</f>
        <v/>
      </c>
      <c r="Q169" s="523">
        <f>IF(C169="","",IF($Q$131=0,COUNTIF(Q47,"x"),""))</f>
        <v/>
      </c>
      <c r="R169" s="523">
        <f>IF(C169="","",IF($R$131=0,COUNTIF(R47,"x"),""))</f>
        <v/>
      </c>
      <c r="S169" s="523">
        <f>IF(C169="","",IF($S$131=0,COUNTIF(S47,"x"),""))</f>
        <v/>
      </c>
      <c r="T169" s="523">
        <f>IF(C169="","",IF($T$131=0,COUNTIF(T47,"x"),""))</f>
        <v/>
      </c>
      <c r="U169" s="523">
        <f>IF(C169="","",IF($U$131=0,COUNTIF(U47,"x"),""))</f>
        <v/>
      </c>
      <c r="V169" s="523">
        <f>IF(C169="","",IF($V$131=0,COUNTIF(V47,"x"),""))</f>
        <v/>
      </c>
      <c r="W169" s="523">
        <f>IF(C169="","",IF($W$131=0,COUNTIF(W47,"x"),""))</f>
        <v/>
      </c>
      <c r="X169" s="523">
        <f>IF(C169="","",IF($X$131=0,COUNTIF(X88,"x"),""))</f>
        <v/>
      </c>
      <c r="Y169" s="523">
        <f>IF(C169="","",IF($Y$131=0,COUNTIF(Y47,"x"),""))</f>
        <v/>
      </c>
      <c r="Z169" s="523">
        <f>IF(C169="","",IF($Z$131=0,COUNTIF(Z47,"x"),""))</f>
        <v/>
      </c>
      <c r="AA169" s="523">
        <f>IF(C169="","",IF($AA$131=0,COUNTIF(AA47,"x"),""))</f>
        <v/>
      </c>
      <c r="AB169" s="523">
        <f>IF(C169="","",IF($AB$131=0,COUNTIF(AB47,"x"),""))</f>
        <v/>
      </c>
      <c r="AC169" s="523">
        <f>IF(C169="","",IF($AC$131=0,COUNTIF(AC47,"x"),""))</f>
        <v/>
      </c>
      <c r="AD169" s="523">
        <f>IF(C169="","",IF($AD$131=0,COUNTIF(AD47,"x"),""))</f>
        <v/>
      </c>
      <c r="AE169" s="523">
        <f>IF(C169="","",IF($AE$131=0,COUNTIF(AE47,"x"),""))</f>
        <v/>
      </c>
      <c r="AF169" s="523">
        <f>IF(C169="","",IF($AF$131=0,COUNTIF(AF47,"x"),""))</f>
        <v/>
      </c>
      <c r="AG169" s="523">
        <f>IF(C169="","",IF($AG$131=0,COUNTIF(AG47,"x"),""))</f>
        <v/>
      </c>
      <c r="AH169" s="523">
        <f>IF(C169="","",IF($AH$131=0,COUNTIF(AH47,"x"),""))</f>
        <v/>
      </c>
      <c r="AI169" s="523">
        <f>IF(C169="","",IF($AI$131=0,COUNTIF(AI47,"x"),""))</f>
        <v/>
      </c>
      <c r="AJ169" s="523">
        <f>IF(C169="","",IF($AJ$131=0,COUNTIF(AJ47,"x"),""))</f>
        <v/>
      </c>
      <c r="AK169" s="523">
        <f>IF(C169="","",IF($AK$131=0,COUNTIF(AK47,"x"),""))</f>
        <v/>
      </c>
      <c r="AL169" s="523">
        <f>IF(C169="","",IF($AL$131=0,COUNTIF(AL47,"x"),""))</f>
        <v/>
      </c>
      <c r="AM169" s="523">
        <f>IF(C169="","",IF($AM$131=0,COUNTIF(AM47,"x"),""))</f>
        <v/>
      </c>
      <c r="AN169" s="523">
        <f>IF(C169="","",IF($AN$131=0,COUNTIF(AN47,"x"),""))</f>
        <v/>
      </c>
      <c r="AO169" s="523">
        <f>IF(C169="","",SUM(D169:AN169))</f>
        <v/>
      </c>
      <c r="AQ169" s="274">
        <f>SUM(E169:I169)</f>
        <v/>
      </c>
      <c r="AR169" s="274">
        <f>SUM(F169:I169,L169)</f>
        <v/>
      </c>
      <c r="AS169" s="274">
        <f>SUM(G169:I169,L169:M169)</f>
        <v/>
      </c>
      <c r="AT169" s="274">
        <f>SUM(H169:I169,L169:N169)</f>
        <v/>
      </c>
      <c r="AU169" s="274">
        <f>SUM(I169,L169:O169)</f>
        <v/>
      </c>
      <c r="AV169" s="274">
        <f>SUM(L169:P169)</f>
        <v/>
      </c>
      <c r="AW169" s="274">
        <f>SUM(M169:P169,S169)</f>
        <v/>
      </c>
      <c r="AX169" s="274">
        <f>SUM(N169:P169,S169:T169)</f>
        <v/>
      </c>
      <c r="AY169" s="274">
        <f>SUM(O169:P169,S169:U169)</f>
        <v/>
      </c>
      <c r="AZ169" s="274">
        <f>SUM(P169,S169:V169)</f>
        <v/>
      </c>
      <c r="BA169" s="274">
        <f>SUM(S169:W169)</f>
        <v/>
      </c>
      <c r="BB169" s="274">
        <f>SUM(T169:W169,Z169)</f>
        <v/>
      </c>
      <c r="BC169" s="274">
        <f>SUM(U169:W169,Z169:AA169)</f>
        <v/>
      </c>
      <c r="BD169" s="274">
        <f>SUM(V169:W169,Z169:AB169)</f>
        <v/>
      </c>
      <c r="BE169" s="274">
        <f>SUM(W169,Z169:AC169)</f>
        <v/>
      </c>
      <c r="BF169" s="274">
        <f>SUM(Z169:AD169)</f>
        <v/>
      </c>
      <c r="BG169" s="274">
        <f>SUM(AA169:AD169,AG169)</f>
        <v/>
      </c>
      <c r="BH169" s="274">
        <f>SUM(AB169:AD169,AG169:AH169)</f>
        <v/>
      </c>
      <c r="BI169" s="274">
        <f>SUM(AC169:AD169,AG169:AI169)</f>
        <v/>
      </c>
      <c r="BJ169" s="274">
        <f>SUM(AD169,AG169:AJ169)</f>
        <v/>
      </c>
      <c r="BK169" s="274">
        <f>SUM(AG169:AK169)</f>
        <v/>
      </c>
      <c r="BL169" s="274">
        <f>SUM(AH169:AK169,AN169)</f>
        <v/>
      </c>
      <c r="BM169" s="272">
        <f>COUNTIF(AQ169:BL169,5)</f>
        <v/>
      </c>
      <c r="BN169" s="274">
        <f>IF(BM169=0,0,1)</f>
        <v/>
      </c>
    </row>
    <row r="170" hidden="1" s="335">
      <c r="C170" s="274">
        <f>A48</f>
        <v/>
      </c>
      <c r="D170" s="523">
        <f>IF(C170="","",IF($D$131=0,COUNTIF(D48,"x"),""))</f>
        <v/>
      </c>
      <c r="E170" s="523">
        <f>IF(C170="","",IF($E$131=0,COUNTIF(E48,"x"),""))</f>
        <v/>
      </c>
      <c r="F170" s="523">
        <f>IF(C170="","",IF($F$131=0,COUNTIF(F48,"x"),""))</f>
        <v/>
      </c>
      <c r="G170" s="523">
        <f>IF(C170="","",IF($G$131=0,COUNTIF(G48,"x"),""))</f>
        <v/>
      </c>
      <c r="H170" s="523">
        <f>IF(C170="","",IF($H$131=0,COUNTIF(H48,"x"),""))</f>
        <v/>
      </c>
      <c r="I170" s="523">
        <f>IF(C170="","",IF($I$131=0,COUNTIF(I48,"x"),""))</f>
        <v/>
      </c>
      <c r="J170" s="523">
        <f>IF(C170="","",IF($J$131=0,COUNTIF(J48,"x"),""))</f>
        <v/>
      </c>
      <c r="K170" s="523">
        <f>IF(C170="","",IF($K$131=0,COUNTIF(K48,"x"),""))</f>
        <v/>
      </c>
      <c r="L170" s="523">
        <f>IF(C170="","",IF($L$131=0,COUNTIF(L48,"x"),""))</f>
        <v/>
      </c>
      <c r="M170" s="523">
        <f>IF(C170="","",IF($M$131=0,COUNTIF(M48,"x"),""))</f>
        <v/>
      </c>
      <c r="N170" s="523">
        <f>IF(C170="","",IF($N$131=0,COUNTIF(N48,"x"),""))</f>
        <v/>
      </c>
      <c r="O170" s="523">
        <f>IF(C170="","",IF($O$131=0,COUNTIF(O48,"x"),""))</f>
        <v/>
      </c>
      <c r="P170" s="523">
        <f>IF(C170="","",IF($P$131=0,COUNTIF(P48,"x"),""))</f>
        <v/>
      </c>
      <c r="Q170" s="523">
        <f>IF(C170="","",IF($Q$131=0,COUNTIF(Q48,"x"),""))</f>
        <v/>
      </c>
      <c r="R170" s="523">
        <f>IF(C170="","",IF($R$131=0,COUNTIF(R48,"x"),""))</f>
        <v/>
      </c>
      <c r="S170" s="523">
        <f>IF(C170="","",IF($S$131=0,COUNTIF(S48,"x"),""))</f>
        <v/>
      </c>
      <c r="T170" s="523">
        <f>IF(C170="","",IF($T$131=0,COUNTIF(T48,"x"),""))</f>
        <v/>
      </c>
      <c r="U170" s="523">
        <f>IF(C170="","",IF($U$131=0,COUNTIF(U48,"x"),""))</f>
        <v/>
      </c>
      <c r="V170" s="523">
        <f>IF(C170="","",IF($V$131=0,COUNTIF(V48,"x"),""))</f>
        <v/>
      </c>
      <c r="W170" s="523">
        <f>IF(C170="","",IF($W$131=0,COUNTIF(W48,"x"),""))</f>
        <v/>
      </c>
      <c r="X170" s="523">
        <f>IF(C170="","",IF($X$131=0,COUNTIF(X89,"x"),""))</f>
        <v/>
      </c>
      <c r="Y170" s="523">
        <f>IF(C170="","",IF($Y$131=0,COUNTIF(Y48,"x"),""))</f>
        <v/>
      </c>
      <c r="Z170" s="523">
        <f>IF(C170="","",IF($Z$131=0,COUNTIF(Z48,"x"),""))</f>
        <v/>
      </c>
      <c r="AA170" s="523">
        <f>IF(C170="","",IF($AA$131=0,COUNTIF(AA48,"x"),""))</f>
        <v/>
      </c>
      <c r="AB170" s="523">
        <f>IF(C170="","",IF($AB$131=0,COUNTIF(AB48,"x"),""))</f>
        <v/>
      </c>
      <c r="AC170" s="523">
        <f>IF(C170="","",IF($AC$131=0,COUNTIF(AC48,"x"),""))</f>
        <v/>
      </c>
      <c r="AD170" s="523">
        <f>IF(C170="","",IF($AD$131=0,COUNTIF(AD48,"x"),""))</f>
        <v/>
      </c>
      <c r="AE170" s="523">
        <f>IF(C170="","",IF($AE$131=0,COUNTIF(AE48,"x"),""))</f>
        <v/>
      </c>
      <c r="AF170" s="523">
        <f>IF(C170="","",IF($AF$131=0,COUNTIF(AF48,"x"),""))</f>
        <v/>
      </c>
      <c r="AG170" s="523">
        <f>IF(C170="","",IF($AG$131=0,COUNTIF(AG48,"x"),""))</f>
        <v/>
      </c>
      <c r="AH170" s="523">
        <f>IF(C170="","",IF($AH$131=0,COUNTIF(AH48,"x"),""))</f>
        <v/>
      </c>
      <c r="AI170" s="523">
        <f>IF(C170="","",IF($AI$131=0,COUNTIF(AI48,"x"),""))</f>
        <v/>
      </c>
      <c r="AJ170" s="523">
        <f>IF(C170="","",IF($AJ$131=0,COUNTIF(AJ48,"x"),""))</f>
        <v/>
      </c>
      <c r="AK170" s="523">
        <f>IF(C170="","",IF($AK$131=0,COUNTIF(AK48,"x"),""))</f>
        <v/>
      </c>
      <c r="AL170" s="523">
        <f>IF(C170="","",IF($AL$131=0,COUNTIF(AL48,"x"),""))</f>
        <v/>
      </c>
      <c r="AM170" s="523">
        <f>IF(C170="","",IF($AM$131=0,COUNTIF(AM48,"x"),""))</f>
        <v/>
      </c>
      <c r="AN170" s="523">
        <f>IF(C170="","",IF($AN$131=0,COUNTIF(AN48,"x"),""))</f>
        <v/>
      </c>
      <c r="AO170" s="523">
        <f>IF(C170="","",SUM(D170:AN170))</f>
        <v/>
      </c>
      <c r="AQ170" s="274">
        <f>SUM(E170:I170)</f>
        <v/>
      </c>
      <c r="AR170" s="274">
        <f>SUM(F170:I170,L170)</f>
        <v/>
      </c>
      <c r="AS170" s="274">
        <f>SUM(G170:I170,L170:M170)</f>
        <v/>
      </c>
      <c r="AT170" s="274">
        <f>SUM(H170:I170,L170:N170)</f>
        <v/>
      </c>
      <c r="AU170" s="274">
        <f>SUM(I170,L170:O170)</f>
        <v/>
      </c>
      <c r="AV170" s="274">
        <f>SUM(L170:P170)</f>
        <v/>
      </c>
      <c r="AW170" s="274">
        <f>SUM(M170:P170,S170)</f>
        <v/>
      </c>
      <c r="AX170" s="274">
        <f>SUM(N170:P170,S170:T170)</f>
        <v/>
      </c>
      <c r="AY170" s="274">
        <f>SUM(O170:P170,S170:U170)</f>
        <v/>
      </c>
      <c r="AZ170" s="274">
        <f>SUM(P170,S170:V170)</f>
        <v/>
      </c>
      <c r="BA170" s="274">
        <f>SUM(S170:W170)</f>
        <v/>
      </c>
      <c r="BB170" s="274">
        <f>SUM(T170:W170,Z170)</f>
        <v/>
      </c>
      <c r="BC170" s="274">
        <f>SUM(U170:W170,Z170:AA170)</f>
        <v/>
      </c>
      <c r="BD170" s="274">
        <f>SUM(V170:W170,Z170:AB170)</f>
        <v/>
      </c>
      <c r="BE170" s="274">
        <f>SUM(W170,Z170:AC170)</f>
        <v/>
      </c>
      <c r="BF170" s="274">
        <f>SUM(Z170:AD170)</f>
        <v/>
      </c>
      <c r="BG170" s="274">
        <f>SUM(AA170:AD170,AG170)</f>
        <v/>
      </c>
      <c r="BH170" s="274">
        <f>SUM(AB170:AD170,AG170:AH170)</f>
        <v/>
      </c>
      <c r="BI170" s="274">
        <f>SUM(AC170:AD170,AG170:AI170)</f>
        <v/>
      </c>
      <c r="BJ170" s="274">
        <f>SUM(AD170,AG170:AJ170)</f>
        <v/>
      </c>
      <c r="BK170" s="274">
        <f>SUM(AG170:AK170)</f>
        <v/>
      </c>
      <c r="BL170" s="274">
        <f>SUM(AH170:AK170,AN170)</f>
        <v/>
      </c>
      <c r="BM170" s="272">
        <f>COUNTIF(AQ170:BL170,5)</f>
        <v/>
      </c>
      <c r="BN170" s="274">
        <f>IF(BM170=0,0,1)</f>
        <v/>
      </c>
    </row>
    <row r="171" hidden="1" s="335">
      <c r="C171" s="274">
        <f>A49</f>
        <v/>
      </c>
      <c r="D171" s="523">
        <f>IF(C171="","",IF($D$131=0,COUNTIF(D49,"x"),""))</f>
        <v/>
      </c>
      <c r="E171" s="523">
        <f>IF(C171="","",IF($E$131=0,COUNTIF(E49,"x"),""))</f>
        <v/>
      </c>
      <c r="F171" s="523">
        <f>IF(C171="","",IF($F$131=0,COUNTIF(F49,"x"),""))</f>
        <v/>
      </c>
      <c r="G171" s="523">
        <f>IF(C171="","",IF($G$131=0,COUNTIF(G49,"x"),""))</f>
        <v/>
      </c>
      <c r="H171" s="523">
        <f>IF(C171="","",IF($H$131=0,COUNTIF(H49,"x"),""))</f>
        <v/>
      </c>
      <c r="I171" s="523">
        <f>IF(C171="","",IF($I$131=0,COUNTIF(I49,"x"),""))</f>
        <v/>
      </c>
      <c r="J171" s="523">
        <f>IF(C171="","",IF($J$131=0,COUNTIF(J49,"x"),""))</f>
        <v/>
      </c>
      <c r="K171" s="523">
        <f>IF(C171="","",IF($K$131=0,COUNTIF(K49,"x"),""))</f>
        <v/>
      </c>
      <c r="L171" s="523">
        <f>IF(C171="","",IF($L$131=0,COUNTIF(L49,"x"),""))</f>
        <v/>
      </c>
      <c r="M171" s="523">
        <f>IF(C171="","",IF($M$131=0,COUNTIF(M49,"x"),""))</f>
        <v/>
      </c>
      <c r="N171" s="523">
        <f>IF(C171="","",IF($N$131=0,COUNTIF(N49,"x"),""))</f>
        <v/>
      </c>
      <c r="O171" s="523">
        <f>IF(C171="","",IF($O$131=0,COUNTIF(O49,"x"),""))</f>
        <v/>
      </c>
      <c r="P171" s="523">
        <f>IF(C171="","",IF($P$131=0,COUNTIF(P49,"x"),""))</f>
        <v/>
      </c>
      <c r="Q171" s="523">
        <f>IF(C171="","",IF($Q$131=0,COUNTIF(Q49,"x"),""))</f>
        <v/>
      </c>
      <c r="R171" s="523">
        <f>IF(C171="","",IF($R$131=0,COUNTIF(R49,"x"),""))</f>
        <v/>
      </c>
      <c r="S171" s="523">
        <f>IF(C171="","",IF($S$131=0,COUNTIF(S49,"x"),""))</f>
        <v/>
      </c>
      <c r="T171" s="523">
        <f>IF(C171="","",IF($T$131=0,COUNTIF(T49,"x"),""))</f>
        <v/>
      </c>
      <c r="U171" s="523">
        <f>IF(C171="","",IF($U$131=0,COUNTIF(U49,"x"),""))</f>
        <v/>
      </c>
      <c r="V171" s="523">
        <f>IF(C171="","",IF($V$131=0,COUNTIF(V49,"x"),""))</f>
        <v/>
      </c>
      <c r="W171" s="523">
        <f>IF(C171="","",IF($W$131=0,COUNTIF(W49,"x"),""))</f>
        <v/>
      </c>
      <c r="X171" s="523">
        <f>IF(C171="","",IF($X$131=0,COUNTIF(X90,"x"),""))</f>
        <v/>
      </c>
      <c r="Y171" s="523">
        <f>IF(C171="","",IF($Y$131=0,COUNTIF(Y49,"x"),""))</f>
        <v/>
      </c>
      <c r="Z171" s="523">
        <f>IF(C171="","",IF($Z$131=0,COUNTIF(Z49,"x"),""))</f>
        <v/>
      </c>
      <c r="AA171" s="523">
        <f>IF(C171="","",IF($AA$131=0,COUNTIF(AA49,"x"),""))</f>
        <v/>
      </c>
      <c r="AB171" s="523">
        <f>IF(C171="","",IF($AB$131=0,COUNTIF(AB49,"x"),""))</f>
        <v/>
      </c>
      <c r="AC171" s="523">
        <f>IF(C171="","",IF($AC$131=0,COUNTIF(AC49,"x"),""))</f>
        <v/>
      </c>
      <c r="AD171" s="523">
        <f>IF(C171="","",IF($AD$131=0,COUNTIF(AD49,"x"),""))</f>
        <v/>
      </c>
      <c r="AE171" s="523">
        <f>IF(C171="","",IF($AE$131=0,COUNTIF(AE49,"x"),""))</f>
        <v/>
      </c>
      <c r="AF171" s="523">
        <f>IF(C171="","",IF($AF$131=0,COUNTIF(AF49,"x"),""))</f>
        <v/>
      </c>
      <c r="AG171" s="523">
        <f>IF(C171="","",IF($AG$131=0,COUNTIF(AG49,"x"),""))</f>
        <v/>
      </c>
      <c r="AH171" s="523">
        <f>IF(C171="","",IF($AH$131=0,COUNTIF(AH49,"x"),""))</f>
        <v/>
      </c>
      <c r="AI171" s="523">
        <f>IF(C171="","",IF($AI$131=0,COUNTIF(AI49,"x"),""))</f>
        <v/>
      </c>
      <c r="AJ171" s="523">
        <f>IF(C171="","",IF($AJ$131=0,COUNTIF(AJ49,"x"),""))</f>
        <v/>
      </c>
      <c r="AK171" s="523">
        <f>IF(C171="","",IF($AK$131=0,COUNTIF(AK49,"x"),""))</f>
        <v/>
      </c>
      <c r="AL171" s="523">
        <f>IF(C171="","",IF($AL$131=0,COUNTIF(AL49,"x"),""))</f>
        <v/>
      </c>
      <c r="AM171" s="523">
        <f>IF(C171="","",IF($AM$131=0,COUNTIF(AM49,"x"),""))</f>
        <v/>
      </c>
      <c r="AN171" s="523">
        <f>IF(C171="","",IF($AN$131=0,COUNTIF(AN49,"x"),""))</f>
        <v/>
      </c>
      <c r="AO171" s="523">
        <f>IF(C171="","",SUM(D171:AN171))</f>
        <v/>
      </c>
      <c r="AQ171" s="274">
        <f>SUM(E171:I171)</f>
        <v/>
      </c>
      <c r="AR171" s="274">
        <f>SUM(F171:I171,L171)</f>
        <v/>
      </c>
      <c r="AS171" s="274">
        <f>SUM(G171:I171,L171:M171)</f>
        <v/>
      </c>
      <c r="AT171" s="274">
        <f>SUM(H171:I171,L171:N171)</f>
        <v/>
      </c>
      <c r="AU171" s="274">
        <f>SUM(I171,L171:O171)</f>
        <v/>
      </c>
      <c r="AV171" s="274">
        <f>SUM(L171:P171)</f>
        <v/>
      </c>
      <c r="AW171" s="274">
        <f>SUM(M171:P171,S171)</f>
        <v/>
      </c>
      <c r="AX171" s="274">
        <f>SUM(N171:P171,S171:T171)</f>
        <v/>
      </c>
      <c r="AY171" s="274">
        <f>SUM(O171:P171,S171:U171)</f>
        <v/>
      </c>
      <c r="AZ171" s="274">
        <f>SUM(P171,S171:V171)</f>
        <v/>
      </c>
      <c r="BA171" s="274">
        <f>SUM(S171:W171)</f>
        <v/>
      </c>
      <c r="BB171" s="274">
        <f>SUM(T171:W171,Z171)</f>
        <v/>
      </c>
      <c r="BC171" s="274">
        <f>SUM(U171:W171,Z171:AA171)</f>
        <v/>
      </c>
      <c r="BD171" s="274">
        <f>SUM(V171:W171,Z171:AB171)</f>
        <v/>
      </c>
      <c r="BE171" s="274">
        <f>SUM(W171,Z171:AC171)</f>
        <v/>
      </c>
      <c r="BF171" s="274">
        <f>SUM(Z171:AD171)</f>
        <v/>
      </c>
      <c r="BG171" s="274">
        <f>SUM(AA171:AD171,AG171)</f>
        <v/>
      </c>
      <c r="BH171" s="274">
        <f>SUM(AB171:AD171,AG171:AH171)</f>
        <v/>
      </c>
      <c r="BI171" s="274">
        <f>SUM(AC171:AD171,AG171:AI171)</f>
        <v/>
      </c>
      <c r="BJ171" s="274">
        <f>SUM(AD171,AG171:AJ171)</f>
        <v/>
      </c>
      <c r="BK171" s="274">
        <f>SUM(AG171:AK171)</f>
        <v/>
      </c>
      <c r="BL171" s="274">
        <f>SUM(AH171:AK171,AN171)</f>
        <v/>
      </c>
      <c r="BM171" s="272">
        <f>COUNTIF(AQ171:BL171,5)</f>
        <v/>
      </c>
      <c r="BN171" s="274">
        <f>IF(BM171=0,0,1)</f>
        <v/>
      </c>
    </row>
    <row r="172" hidden="1" s="335">
      <c r="C172" s="274">
        <f>A50</f>
        <v/>
      </c>
      <c r="D172" s="523">
        <f>IF(C172="","",IF($D$131=0,COUNTIF(D50,"x"),""))</f>
        <v/>
      </c>
      <c r="E172" s="523">
        <f>IF(C172="","",IF($E$131=0,COUNTIF(E50,"x"),""))</f>
        <v/>
      </c>
      <c r="F172" s="523">
        <f>IF(C172="","",IF($F$131=0,COUNTIF(F50,"x"),""))</f>
        <v/>
      </c>
      <c r="G172" s="523">
        <f>IF(C172="","",IF($G$131=0,COUNTIF(G50,"x"),""))</f>
        <v/>
      </c>
      <c r="H172" s="523">
        <f>IF(C172="","",IF($H$131=0,COUNTIF(H50,"x"),""))</f>
        <v/>
      </c>
      <c r="I172" s="523">
        <f>IF(C172="","",IF($I$131=0,COUNTIF(I50,"x"),""))</f>
        <v/>
      </c>
      <c r="J172" s="523">
        <f>IF(C172="","",IF($J$131=0,COUNTIF(J50,"x"),""))</f>
        <v/>
      </c>
      <c r="K172" s="523">
        <f>IF(C172="","",IF($K$131=0,COUNTIF(K50,"x"),""))</f>
        <v/>
      </c>
      <c r="L172" s="523">
        <f>IF(C172="","",IF($L$131=0,COUNTIF(L50,"x"),""))</f>
        <v/>
      </c>
      <c r="M172" s="523">
        <f>IF(C172="","",IF($M$131=0,COUNTIF(M50,"x"),""))</f>
        <v/>
      </c>
      <c r="N172" s="523">
        <f>IF(C172="","",IF($N$131=0,COUNTIF(N50,"x"),""))</f>
        <v/>
      </c>
      <c r="O172" s="523">
        <f>IF(C172="","",IF($O$131=0,COUNTIF(O50,"x"),""))</f>
        <v/>
      </c>
      <c r="P172" s="523">
        <f>IF(C172="","",IF($P$131=0,COUNTIF(P50,"x"),""))</f>
        <v/>
      </c>
      <c r="Q172" s="523">
        <f>IF(C172="","",IF($Q$131=0,COUNTIF(Q50,"x"),""))</f>
        <v/>
      </c>
      <c r="R172" s="523">
        <f>IF(C172="","",IF($R$131=0,COUNTIF(R50,"x"),""))</f>
        <v/>
      </c>
      <c r="S172" s="523">
        <f>IF(C172="","",IF($S$131=0,COUNTIF(S50,"x"),""))</f>
        <v/>
      </c>
      <c r="T172" s="523">
        <f>IF(C172="","",IF($T$131=0,COUNTIF(T50,"x"),""))</f>
        <v/>
      </c>
      <c r="U172" s="523">
        <f>IF(C172="","",IF($U$131=0,COUNTIF(U50,"x"),""))</f>
        <v/>
      </c>
      <c r="V172" s="523">
        <f>IF(C172="","",IF($V$131=0,COUNTIF(V50,"x"),""))</f>
        <v/>
      </c>
      <c r="W172" s="523">
        <f>IF(C172="","",IF($W$131=0,COUNTIF(W50,"x"),""))</f>
        <v/>
      </c>
      <c r="X172" s="523">
        <f>IF(C172="","",IF($X$131=0,COUNTIF(X91,"x"),""))</f>
        <v/>
      </c>
      <c r="Y172" s="523">
        <f>IF(C172="","",IF($Y$131=0,COUNTIF(Y50,"x"),""))</f>
        <v/>
      </c>
      <c r="Z172" s="523">
        <f>IF(C172="","",IF($Z$131=0,COUNTIF(Z50,"x"),""))</f>
        <v/>
      </c>
      <c r="AA172" s="523">
        <f>IF(C172="","",IF($AA$131=0,COUNTIF(AA50,"x"),""))</f>
        <v/>
      </c>
      <c r="AB172" s="523">
        <f>IF(C172="","",IF($AB$131=0,COUNTIF(AB50,"x"),""))</f>
        <v/>
      </c>
      <c r="AC172" s="523">
        <f>IF(C172="","",IF($AC$131=0,COUNTIF(AC50,"x"),""))</f>
        <v/>
      </c>
      <c r="AD172" s="523">
        <f>IF(C172="","",IF($AD$131=0,COUNTIF(AD50,"x"),""))</f>
        <v/>
      </c>
      <c r="AE172" s="523">
        <f>IF(C172="","",IF($AE$131=0,COUNTIF(AE50,"x"),""))</f>
        <v/>
      </c>
      <c r="AF172" s="523">
        <f>IF(C172="","",IF($AF$131=0,COUNTIF(AF50,"x"),""))</f>
        <v/>
      </c>
      <c r="AG172" s="523">
        <f>IF(C172="","",IF($AG$131=0,COUNTIF(AG50,"x"),""))</f>
        <v/>
      </c>
      <c r="AH172" s="523">
        <f>IF(C172="","",IF($AH$131=0,COUNTIF(AH50,"x"),""))</f>
        <v/>
      </c>
      <c r="AI172" s="523">
        <f>IF(C172="","",IF($AI$131=0,COUNTIF(AI50,"x"),""))</f>
        <v/>
      </c>
      <c r="AJ172" s="523">
        <f>IF(C172="","",IF($AJ$131=0,COUNTIF(AJ50,"x"),""))</f>
        <v/>
      </c>
      <c r="AK172" s="523">
        <f>IF(C172="","",IF($AK$131=0,COUNTIF(AK50,"x"),""))</f>
        <v/>
      </c>
      <c r="AL172" s="523">
        <f>IF(C172="","",IF($AL$131=0,COUNTIF(AL50,"x"),""))</f>
        <v/>
      </c>
      <c r="AM172" s="523">
        <f>IF(C172="","",IF($AM$131=0,COUNTIF(AM50,"x"),""))</f>
        <v/>
      </c>
      <c r="AN172" s="523">
        <f>IF(C172="","",IF($AN$131=0,COUNTIF(AN50,"x"),""))</f>
        <v/>
      </c>
      <c r="AO172" s="523">
        <f>IF(C172="","",SUM(D172:AN172))</f>
        <v/>
      </c>
      <c r="AQ172" s="274">
        <f>SUM(E172:I172)</f>
        <v/>
      </c>
      <c r="AR172" s="274">
        <f>SUM(F172:I172,L172)</f>
        <v/>
      </c>
      <c r="AS172" s="274">
        <f>SUM(G172:I172,L172:M172)</f>
        <v/>
      </c>
      <c r="AT172" s="274">
        <f>SUM(H172:I172,L172:N172)</f>
        <v/>
      </c>
      <c r="AU172" s="274">
        <f>SUM(I172,L172:O172)</f>
        <v/>
      </c>
      <c r="AV172" s="274">
        <f>SUM(L172:P172)</f>
        <v/>
      </c>
      <c r="AW172" s="274">
        <f>SUM(M172:P172,S172)</f>
        <v/>
      </c>
      <c r="AX172" s="274">
        <f>SUM(N172:P172,S172:T172)</f>
        <v/>
      </c>
      <c r="AY172" s="274">
        <f>SUM(O172:P172,S172:U172)</f>
        <v/>
      </c>
      <c r="AZ172" s="274">
        <f>SUM(P172,S172:V172)</f>
        <v/>
      </c>
      <c r="BA172" s="274">
        <f>SUM(S172:W172)</f>
        <v/>
      </c>
      <c r="BB172" s="274">
        <f>SUM(T172:W172,Z172)</f>
        <v/>
      </c>
      <c r="BC172" s="274">
        <f>SUM(U172:W172,Z172:AA172)</f>
        <v/>
      </c>
      <c r="BD172" s="274">
        <f>SUM(V172:W172,Z172:AB172)</f>
        <v/>
      </c>
      <c r="BE172" s="274">
        <f>SUM(W172,Z172:AC172)</f>
        <v/>
      </c>
      <c r="BF172" s="274">
        <f>SUM(Z172:AD172)</f>
        <v/>
      </c>
      <c r="BG172" s="274">
        <f>SUM(AA172:AD172,AG172)</f>
        <v/>
      </c>
      <c r="BH172" s="274">
        <f>SUM(AB172:AD172,AG172:AH172)</f>
        <v/>
      </c>
      <c r="BI172" s="274">
        <f>SUM(AC172:AD172,AG172:AI172)</f>
        <v/>
      </c>
      <c r="BJ172" s="274">
        <f>SUM(AD172,AG172:AJ172)</f>
        <v/>
      </c>
      <c r="BK172" s="274">
        <f>SUM(AG172:AK172)</f>
        <v/>
      </c>
      <c r="BL172" s="274">
        <f>SUM(AH172:AK172,AN172)</f>
        <v/>
      </c>
      <c r="BM172" s="272">
        <f>COUNTIF(AQ172:BL172,5)</f>
        <v/>
      </c>
      <c r="BN172" s="274">
        <f>IF(BM172=0,0,1)</f>
        <v/>
      </c>
    </row>
    <row r="173" hidden="1" s="335">
      <c r="C173" s="274">
        <f>A51</f>
        <v/>
      </c>
      <c r="D173" s="523">
        <f>IF(C173="","",IF($D$131=0,COUNTIF(D51,"x"),""))</f>
        <v/>
      </c>
      <c r="E173" s="523">
        <f>IF(C173="","",IF($E$131=0,COUNTIF(E51,"x"),""))</f>
        <v/>
      </c>
      <c r="F173" s="523">
        <f>IF(C173="","",IF($F$131=0,COUNTIF(F51,"x"),""))</f>
        <v/>
      </c>
      <c r="G173" s="523">
        <f>IF(C173="","",IF($G$131=0,COUNTIF(G51,"x"),""))</f>
        <v/>
      </c>
      <c r="H173" s="523">
        <f>IF(C173="","",IF($H$131=0,COUNTIF(H51,"x"),""))</f>
        <v/>
      </c>
      <c r="I173" s="523">
        <f>IF(C173="","",IF($I$131=0,COUNTIF(I51,"x"),""))</f>
        <v/>
      </c>
      <c r="J173" s="523">
        <f>IF(C173="","",IF($J$131=0,COUNTIF(J51,"x"),""))</f>
        <v/>
      </c>
      <c r="K173" s="523">
        <f>IF(C173="","",IF($K$131=0,COUNTIF(K51,"x"),""))</f>
        <v/>
      </c>
      <c r="L173" s="523">
        <f>IF(C173="","",IF($L$131=0,COUNTIF(L51,"x"),""))</f>
        <v/>
      </c>
      <c r="M173" s="523">
        <f>IF(C173="","",IF($M$131=0,COUNTIF(M51,"x"),""))</f>
        <v/>
      </c>
      <c r="N173" s="523">
        <f>IF(C173="","",IF($N$131=0,COUNTIF(N51,"x"),""))</f>
        <v/>
      </c>
      <c r="O173" s="523">
        <f>IF(C173="","",IF($O$131=0,COUNTIF(O51,"x"),""))</f>
        <v/>
      </c>
      <c r="P173" s="523">
        <f>IF(C173="","",IF($P$131=0,COUNTIF(P51,"x"),""))</f>
        <v/>
      </c>
      <c r="Q173" s="523">
        <f>IF(C173="","",IF($Q$131=0,COUNTIF(Q51,"x"),""))</f>
        <v/>
      </c>
      <c r="R173" s="523">
        <f>IF(C173="","",IF($R$131=0,COUNTIF(R51,"x"),""))</f>
        <v/>
      </c>
      <c r="S173" s="523">
        <f>IF(C173="","",IF($S$131=0,COUNTIF(S51,"x"),""))</f>
        <v/>
      </c>
      <c r="T173" s="523">
        <f>IF(C173="","",IF($T$131=0,COUNTIF(T51,"x"),""))</f>
        <v/>
      </c>
      <c r="U173" s="523">
        <f>IF(C173="","",IF($U$131=0,COUNTIF(U51,"x"),""))</f>
        <v/>
      </c>
      <c r="V173" s="523">
        <f>IF(C173="","",IF($V$131=0,COUNTIF(V51,"x"),""))</f>
        <v/>
      </c>
      <c r="W173" s="523">
        <f>IF(C173="","",IF($W$131=0,COUNTIF(W51,"x"),""))</f>
        <v/>
      </c>
      <c r="X173" s="523">
        <f>IF(C173="","",IF($X$131=0,COUNTIF(X92,"x"),""))</f>
        <v/>
      </c>
      <c r="Y173" s="523">
        <f>IF(C173="","",IF($Y$131=0,COUNTIF(Y51,"x"),""))</f>
        <v/>
      </c>
      <c r="Z173" s="523">
        <f>IF(C173="","",IF($Z$131=0,COUNTIF(Z51,"x"),""))</f>
        <v/>
      </c>
      <c r="AA173" s="523">
        <f>IF(C173="","",IF($AA$131=0,COUNTIF(AA51,"x"),""))</f>
        <v/>
      </c>
      <c r="AB173" s="523">
        <f>IF(C173="","",IF($AB$131=0,COUNTIF(AB51,"x"),""))</f>
        <v/>
      </c>
      <c r="AC173" s="523">
        <f>IF(C173="","",IF($AC$131=0,COUNTIF(AC51,"x"),""))</f>
        <v/>
      </c>
      <c r="AD173" s="523">
        <f>IF(C173="","",IF($AD$131=0,COUNTIF(AD51,"x"),""))</f>
        <v/>
      </c>
      <c r="AE173" s="523">
        <f>IF(C173="","",IF($AE$131=0,COUNTIF(AE51,"x"),""))</f>
        <v/>
      </c>
      <c r="AF173" s="523">
        <f>IF(C173="","",IF($AF$131=0,COUNTIF(AF51,"x"),""))</f>
        <v/>
      </c>
      <c r="AG173" s="523">
        <f>IF(C173="","",IF($AG$131=0,COUNTIF(AG51,"x"),""))</f>
        <v/>
      </c>
      <c r="AH173" s="523">
        <f>IF(C173="","",IF($AH$131=0,COUNTIF(AH51,"x"),""))</f>
        <v/>
      </c>
      <c r="AI173" s="523">
        <f>IF(C173="","",IF($AI$131=0,COUNTIF(AI51,"x"),""))</f>
        <v/>
      </c>
      <c r="AJ173" s="523">
        <f>IF(C173="","",IF($AJ$131=0,COUNTIF(AJ51,"x"),""))</f>
        <v/>
      </c>
      <c r="AK173" s="523">
        <f>IF(C173="","",IF($AK$131=0,COUNTIF(AK51,"x"),""))</f>
        <v/>
      </c>
      <c r="AL173" s="523">
        <f>IF(C173="","",IF($AL$131=0,COUNTIF(AL51,"x"),""))</f>
        <v/>
      </c>
      <c r="AM173" s="523">
        <f>IF(C173="","",IF($AM$131=0,COUNTIF(AM51,"x"),""))</f>
        <v/>
      </c>
      <c r="AN173" s="523">
        <f>IF(C173="","",IF($AN$131=0,COUNTIF(AN51,"x"),""))</f>
        <v/>
      </c>
      <c r="AO173" s="523">
        <f>IF(C173="","",SUM(D173:AN173))</f>
        <v/>
      </c>
      <c r="AQ173" s="274">
        <f>SUM(E173:I173)</f>
        <v/>
      </c>
      <c r="AR173" s="274">
        <f>SUM(F173:I173,L173)</f>
        <v/>
      </c>
      <c r="AS173" s="274">
        <f>SUM(G173:I173,L173:M173)</f>
        <v/>
      </c>
      <c r="AT173" s="274">
        <f>SUM(H173:I173,L173:N173)</f>
        <v/>
      </c>
      <c r="AU173" s="274">
        <f>SUM(I173,L173:O173)</f>
        <v/>
      </c>
      <c r="AV173" s="274">
        <f>SUM(L173:P173)</f>
        <v/>
      </c>
      <c r="AW173" s="274">
        <f>SUM(M173:P173,S173)</f>
        <v/>
      </c>
      <c r="AX173" s="274">
        <f>SUM(N173:P173,S173:T173)</f>
        <v/>
      </c>
      <c r="AY173" s="274">
        <f>SUM(O173:P173,S173:U173)</f>
        <v/>
      </c>
      <c r="AZ173" s="274">
        <f>SUM(P173,S173:V173)</f>
        <v/>
      </c>
      <c r="BA173" s="274">
        <f>SUM(S173:W173)</f>
        <v/>
      </c>
      <c r="BB173" s="274">
        <f>SUM(T173:W173,Z173)</f>
        <v/>
      </c>
      <c r="BC173" s="274">
        <f>SUM(U173:W173,Z173:AA173)</f>
        <v/>
      </c>
      <c r="BD173" s="274">
        <f>SUM(V173:W173,Z173:AB173)</f>
        <v/>
      </c>
      <c r="BE173" s="274">
        <f>SUM(W173,Z173:AC173)</f>
        <v/>
      </c>
      <c r="BF173" s="274">
        <f>SUM(Z173:AD173)</f>
        <v/>
      </c>
      <c r="BG173" s="274">
        <f>SUM(AA173:AD173,AG173)</f>
        <v/>
      </c>
      <c r="BH173" s="274">
        <f>SUM(AB173:AD173,AG173:AH173)</f>
        <v/>
      </c>
      <c r="BI173" s="274">
        <f>SUM(AC173:AD173,AG173:AI173)</f>
        <v/>
      </c>
      <c r="BJ173" s="274">
        <f>SUM(AD173,AG173:AJ173)</f>
        <v/>
      </c>
      <c r="BK173" s="274">
        <f>SUM(AG173:AK173)</f>
        <v/>
      </c>
      <c r="BL173" s="274">
        <f>SUM(AH173:AK173,AN173)</f>
        <v/>
      </c>
      <c r="BM173" s="272">
        <f>COUNTIF(AQ173:BL173,5)</f>
        <v/>
      </c>
      <c r="BN173" s="274">
        <f>IF(BM173=0,0,1)</f>
        <v/>
      </c>
    </row>
    <row r="174" hidden="1" s="335">
      <c r="C174" s="274">
        <f>A52</f>
        <v/>
      </c>
      <c r="D174" s="523">
        <f>IF(C174="","",IF($D$131=0,COUNTIF(D52,"x"),""))</f>
        <v/>
      </c>
      <c r="E174" s="523">
        <f>IF(C174="","",IF($E$131=0,COUNTIF(E52,"x"),""))</f>
        <v/>
      </c>
      <c r="F174" s="523">
        <f>IF(C174="","",IF($F$131=0,COUNTIF(F52,"x"),""))</f>
        <v/>
      </c>
      <c r="G174" s="523">
        <f>IF(C174="","",IF($G$131=0,COUNTIF(G52,"x"),""))</f>
        <v/>
      </c>
      <c r="H174" s="523">
        <f>IF(C174="","",IF($H$131=0,COUNTIF(H52,"x"),""))</f>
        <v/>
      </c>
      <c r="I174" s="523">
        <f>IF(C174="","",IF($I$131=0,COUNTIF(I52,"x"),""))</f>
        <v/>
      </c>
      <c r="J174" s="523">
        <f>IF(C174="","",IF($J$131=0,COUNTIF(J52,"x"),""))</f>
        <v/>
      </c>
      <c r="K174" s="523">
        <f>IF(C174="","",IF($K$131=0,COUNTIF(K52,"x"),""))</f>
        <v/>
      </c>
      <c r="L174" s="523">
        <f>IF(C174="","",IF($L$131=0,COUNTIF(L52,"x"),""))</f>
        <v/>
      </c>
      <c r="M174" s="523">
        <f>IF(C174="","",IF($M$131=0,COUNTIF(M52,"x"),""))</f>
        <v/>
      </c>
      <c r="N174" s="523">
        <f>IF(C174="","",IF($N$131=0,COUNTIF(N52,"x"),""))</f>
        <v/>
      </c>
      <c r="O174" s="523">
        <f>IF(C174="","",IF($O$131=0,COUNTIF(O52,"x"),""))</f>
        <v/>
      </c>
      <c r="P174" s="523">
        <f>IF(C174="","",IF($P$131=0,COUNTIF(P52,"x"),""))</f>
        <v/>
      </c>
      <c r="Q174" s="523">
        <f>IF(C174="","",IF($Q$131=0,COUNTIF(Q52,"x"),""))</f>
        <v/>
      </c>
      <c r="R174" s="523">
        <f>IF(C174="","",IF($R$131=0,COUNTIF(R52,"x"),""))</f>
        <v/>
      </c>
      <c r="S174" s="523">
        <f>IF(C174="","",IF($S$131=0,COUNTIF(S52,"x"),""))</f>
        <v/>
      </c>
      <c r="T174" s="523">
        <f>IF(C174="","",IF($T$131=0,COUNTIF(T52,"x"),""))</f>
        <v/>
      </c>
      <c r="U174" s="523">
        <f>IF(C174="","",IF($U$131=0,COUNTIF(U52,"x"),""))</f>
        <v/>
      </c>
      <c r="V174" s="523">
        <f>IF(C174="","",IF($V$131=0,COUNTIF(V52,"x"),""))</f>
        <v/>
      </c>
      <c r="W174" s="523">
        <f>IF(C174="","",IF($W$131=0,COUNTIF(W52,"x"),""))</f>
        <v/>
      </c>
      <c r="X174" s="523">
        <f>IF(C174="","",IF($X$131=0,COUNTIF(X93,"x"),""))</f>
        <v/>
      </c>
      <c r="Y174" s="523">
        <f>IF(C174="","",IF($Y$131=0,COUNTIF(Y52,"x"),""))</f>
        <v/>
      </c>
      <c r="Z174" s="523">
        <f>IF(C174="","",IF($Z$131=0,COUNTIF(Z52,"x"),""))</f>
        <v/>
      </c>
      <c r="AA174" s="523">
        <f>IF(C174="","",IF($AA$131=0,COUNTIF(AA52,"x"),""))</f>
        <v/>
      </c>
      <c r="AB174" s="523">
        <f>IF(C174="","",IF($AB$131=0,COUNTIF(AB52,"x"),""))</f>
        <v/>
      </c>
      <c r="AC174" s="523">
        <f>IF(C174="","",IF($AC$131=0,COUNTIF(AC52,"x"),""))</f>
        <v/>
      </c>
      <c r="AD174" s="523">
        <f>IF(C174="","",IF($AD$131=0,COUNTIF(AD52,"x"),""))</f>
        <v/>
      </c>
      <c r="AE174" s="523">
        <f>IF(C174="","",IF($AE$131=0,COUNTIF(AE52,"x"),""))</f>
        <v/>
      </c>
      <c r="AF174" s="523">
        <f>IF(C174="","",IF($AF$131=0,COUNTIF(AF52,"x"),""))</f>
        <v/>
      </c>
      <c r="AG174" s="523">
        <f>IF(C174="","",IF($AG$131=0,COUNTIF(AG52,"x"),""))</f>
        <v/>
      </c>
      <c r="AH174" s="523">
        <f>IF(C174="","",IF($AH$131=0,COUNTIF(AH52,"x"),""))</f>
        <v/>
      </c>
      <c r="AI174" s="523">
        <f>IF(C174="","",IF($AI$131=0,COUNTIF(AI52,"x"),""))</f>
        <v/>
      </c>
      <c r="AJ174" s="523">
        <f>IF(C174="","",IF($AJ$131=0,COUNTIF(AJ52,"x"),""))</f>
        <v/>
      </c>
      <c r="AK174" s="523">
        <f>IF(C174="","",IF($AK$131=0,COUNTIF(AK52,"x"),""))</f>
        <v/>
      </c>
      <c r="AL174" s="523">
        <f>IF(C174="","",IF($AL$131=0,COUNTIF(AL52,"x"),""))</f>
        <v/>
      </c>
      <c r="AM174" s="523">
        <f>IF(C174="","",IF($AM$131=0,COUNTIF(AM52,"x"),""))</f>
        <v/>
      </c>
      <c r="AN174" s="523">
        <f>IF(C174="","",IF($AN$131=0,COUNTIF(AN52,"x"),""))</f>
        <v/>
      </c>
      <c r="AO174" s="523">
        <f>IF(C174="","",SUM(D174:AN174))</f>
        <v/>
      </c>
      <c r="AQ174" s="274">
        <f>SUM(E174:I174)</f>
        <v/>
      </c>
      <c r="AR174" s="274">
        <f>SUM(F174:I174,L174)</f>
        <v/>
      </c>
      <c r="AS174" s="274">
        <f>SUM(G174:I174,L174:M174)</f>
        <v/>
      </c>
      <c r="AT174" s="274">
        <f>SUM(H174:I174,L174:N174)</f>
        <v/>
      </c>
      <c r="AU174" s="274">
        <f>SUM(I174,L174:O174)</f>
        <v/>
      </c>
      <c r="AV174" s="274">
        <f>SUM(L174:P174)</f>
        <v/>
      </c>
      <c r="AW174" s="274">
        <f>SUM(M174:P174,S174)</f>
        <v/>
      </c>
      <c r="AX174" s="274">
        <f>SUM(N174:P174,S174:T174)</f>
        <v/>
      </c>
      <c r="AY174" s="274">
        <f>SUM(O174:P174,S174:U174)</f>
        <v/>
      </c>
      <c r="AZ174" s="274">
        <f>SUM(P174,S174:V174)</f>
        <v/>
      </c>
      <c r="BA174" s="274">
        <f>SUM(S174:W174)</f>
        <v/>
      </c>
      <c r="BB174" s="274">
        <f>SUM(T174:W174,Z174)</f>
        <v/>
      </c>
      <c r="BC174" s="274">
        <f>SUM(U174:W174,Z174:AA174)</f>
        <v/>
      </c>
      <c r="BD174" s="274">
        <f>SUM(V174:W174,Z174:AB174)</f>
        <v/>
      </c>
      <c r="BE174" s="274">
        <f>SUM(W174,Z174:AC174)</f>
        <v/>
      </c>
      <c r="BF174" s="274">
        <f>SUM(Z174:AD174)</f>
        <v/>
      </c>
      <c r="BG174" s="274">
        <f>SUM(AA174:AD174,AG174)</f>
        <v/>
      </c>
      <c r="BH174" s="274">
        <f>SUM(AB174:AD174,AG174:AH174)</f>
        <v/>
      </c>
      <c r="BI174" s="274">
        <f>SUM(AC174:AD174,AG174:AI174)</f>
        <v/>
      </c>
      <c r="BJ174" s="274">
        <f>SUM(AD174,AG174:AJ174)</f>
        <v/>
      </c>
      <c r="BK174" s="274">
        <f>SUM(AG174:AK174)</f>
        <v/>
      </c>
      <c r="BL174" s="274">
        <f>SUM(AH174:AK174,AN174)</f>
        <v/>
      </c>
      <c r="BM174" s="272">
        <f>COUNTIF(AQ174:BL174,5)</f>
        <v/>
      </c>
      <c r="BN174" s="274">
        <f>IF(BM174=0,0,1)</f>
        <v/>
      </c>
    </row>
    <row r="175" hidden="1" s="335">
      <c r="C175" s="274" t="inlineStr">
        <is>
          <t>BOYS</t>
        </is>
      </c>
      <c r="D175" s="274">
        <f>SUM(D135:D174)</f>
        <v/>
      </c>
      <c r="E175" s="274">
        <f>SUM(E135:E174)</f>
        <v/>
      </c>
      <c r="F175" s="274">
        <f>SUM(F135:F174)</f>
        <v/>
      </c>
      <c r="G175" s="274">
        <f>SUM(G135:G174)</f>
        <v/>
      </c>
      <c r="H175" s="274">
        <f>SUM(H135:H174)</f>
        <v/>
      </c>
      <c r="I175" s="274">
        <f>SUM(I135:I174)</f>
        <v/>
      </c>
      <c r="J175" s="274">
        <f>SUM(J135:J174)</f>
        <v/>
      </c>
      <c r="K175" s="274">
        <f>SUM(K135:K174)</f>
        <v/>
      </c>
      <c r="L175" s="274">
        <f>SUM(L135:L174)</f>
        <v/>
      </c>
      <c r="M175" s="274">
        <f>SUM(M135:M174)</f>
        <v/>
      </c>
      <c r="N175" s="274">
        <f>SUM(N135:N174)</f>
        <v/>
      </c>
      <c r="O175" s="274">
        <f>SUM(O135:O174)</f>
        <v/>
      </c>
      <c r="P175" s="274">
        <f>SUM(P135:P174)</f>
        <v/>
      </c>
      <c r="Q175" s="274">
        <f>SUM(Q135:Q174)</f>
        <v/>
      </c>
      <c r="R175" s="274">
        <f>SUM(R135:R174)</f>
        <v/>
      </c>
      <c r="S175" s="274">
        <f>SUM(S135:S174)</f>
        <v/>
      </c>
      <c r="T175" s="274">
        <f>SUM(T135:T174)</f>
        <v/>
      </c>
      <c r="U175" s="274">
        <f>SUM(U135:U174)</f>
        <v/>
      </c>
      <c r="V175" s="274">
        <f>SUM(V135:V174)</f>
        <v/>
      </c>
      <c r="W175" s="274">
        <f>SUM(W135:W174)</f>
        <v/>
      </c>
      <c r="X175" s="274">
        <f>SUM(X135:X174)</f>
        <v/>
      </c>
      <c r="Y175" s="274">
        <f>SUM(Y135:Y174)</f>
        <v/>
      </c>
      <c r="Z175" s="274">
        <f>SUM(Z135:Z174)</f>
        <v/>
      </c>
      <c r="AA175" s="274">
        <f>SUM(AA135:AA174)</f>
        <v/>
      </c>
      <c r="AB175" s="274">
        <f>SUM(AB135:AB174)</f>
        <v/>
      </c>
      <c r="AC175" s="274">
        <f>SUM(AC135:AC174)</f>
        <v/>
      </c>
      <c r="AD175" s="274">
        <f>SUM(AD135:AD174)</f>
        <v/>
      </c>
      <c r="AE175" s="274">
        <f>SUM(AE135:AE174)</f>
        <v/>
      </c>
      <c r="AF175" s="274">
        <f>SUM(AF135:AF174)</f>
        <v/>
      </c>
      <c r="AG175" s="274">
        <f>SUM(AG135:AG174)</f>
        <v/>
      </c>
      <c r="AH175" s="274">
        <f>SUM(AH135:AH174)</f>
        <v/>
      </c>
      <c r="AI175" s="274">
        <f>SUM(AI135:AI174)</f>
        <v/>
      </c>
      <c r="AJ175" s="274">
        <f>SUM(AJ135:AJ174)</f>
        <v/>
      </c>
      <c r="AK175" s="274">
        <f>SUM(AK135:AK174)</f>
        <v/>
      </c>
      <c r="AL175" s="274">
        <f>SUM(AL135:AL174)</f>
        <v/>
      </c>
      <c r="AM175" s="274">
        <f>SUM(AM135:AM174)</f>
        <v/>
      </c>
      <c r="AN175" s="274">
        <f>SUM(AN135:AN174)</f>
        <v/>
      </c>
      <c r="BM175" s="523" t="n"/>
      <c r="BN175" s="274">
        <f>SUM(BN135:BN174)</f>
        <v/>
      </c>
    </row>
    <row r="176" hidden="1" s="335">
      <c r="C176" s="274" t="inlineStr">
        <is>
          <t>GIRLS</t>
        </is>
      </c>
      <c r="AQ176" s="274">
        <f>SUM(E176:I176)</f>
        <v/>
      </c>
      <c r="AR176" s="274">
        <f>SUM(F176:I176,L176)</f>
        <v/>
      </c>
      <c r="AS176" s="274">
        <f>SUM(G176:I176,L176:M176)</f>
        <v/>
      </c>
      <c r="AT176" s="274">
        <f>SUM(H176:I176,L176:N176)</f>
        <v/>
      </c>
      <c r="AU176" s="274">
        <f>SUM(I176,L176:O176)</f>
        <v/>
      </c>
      <c r="AV176" s="274">
        <f>SUM(L176:P176)</f>
        <v/>
      </c>
      <c r="AW176" s="274">
        <f>SUM(M176:P176,S176)</f>
        <v/>
      </c>
      <c r="AX176" s="274">
        <f>SUM(N176:P176,S176:T176)</f>
        <v/>
      </c>
      <c r="AY176" s="274">
        <f>SUM(O176:P176,S176:U176)</f>
        <v/>
      </c>
      <c r="AZ176" s="274">
        <f>SUM(P176,S176:V176)</f>
        <v/>
      </c>
      <c r="BA176" s="274">
        <f>SUM(S176:W176)</f>
        <v/>
      </c>
      <c r="BB176" s="274">
        <f>SUM(T176:W176,Z176)</f>
        <v/>
      </c>
      <c r="BC176" s="274">
        <f>SUM(U176:W176,Z176:AA176)</f>
        <v/>
      </c>
      <c r="BD176" s="274">
        <f>SUM(V176:W176,Z176:AB176)</f>
        <v/>
      </c>
      <c r="BE176" s="274">
        <f>SUM(W176,Z176:AC176)</f>
        <v/>
      </c>
      <c r="BF176" s="274">
        <f>SUM(Z176:AD176)</f>
        <v/>
      </c>
      <c r="BG176" s="274">
        <f>SUM(AA176:AD176,AG176)</f>
        <v/>
      </c>
      <c r="BH176" s="274">
        <f>SUM(AB176:AD176,AG176:AH176)</f>
        <v/>
      </c>
      <c r="BI176" s="274">
        <f>SUM(AC176:AD176,AG176:AI176)</f>
        <v/>
      </c>
      <c r="BJ176" s="274">
        <f>SUM(AD176,AG176:AJ176)</f>
        <v/>
      </c>
      <c r="BK176" s="274">
        <f>SUM(AG176:AK176)</f>
        <v/>
      </c>
      <c r="BL176" s="274">
        <f>SUM(AH176:AK176,AN176)</f>
        <v/>
      </c>
      <c r="BM176" s="272">
        <f>COUNTIF(AQ176:BL176,5)</f>
        <v/>
      </c>
      <c r="BN176" s="274">
        <f>IF(BM176=0,0,1)</f>
        <v/>
      </c>
    </row>
    <row r="177" hidden="1" s="335">
      <c r="C177" s="274">
        <f>A54</f>
        <v/>
      </c>
      <c r="D177" s="274">
        <f>IF(C177="","",IF($D$131=0,COUNTIF(D54,"x"),""))</f>
        <v/>
      </c>
      <c r="E177" s="274">
        <f>IF(C177="","",IF($E$131=0,COUNTIF(E54,"x"),""))</f>
        <v/>
      </c>
      <c r="F177" s="274">
        <f>IF(C177="","",IF($F$131=0,COUNTIF(F54,"x"),""))</f>
        <v/>
      </c>
      <c r="G177" s="274">
        <f>IF(C177="","",IF($G$131=0,COUNTIF(G54,"x"),""))</f>
        <v/>
      </c>
      <c r="H177" s="274">
        <f>IF(C177="","",IF($H$131=0,COUNTIF(H54,"x"),""))</f>
        <v/>
      </c>
      <c r="I177" s="274">
        <f>IF(C177="","",IF($I$131=0,COUNTIF(I54,"x"),""))</f>
        <v/>
      </c>
      <c r="J177" s="274">
        <f>IF(C177="","",IF($J$131=0,COUNTIF(J54,"x"),""))</f>
        <v/>
      </c>
      <c r="K177" s="274">
        <f>IF(C177="","",IF($K$131=0,COUNTIF(K54,"x"),""))</f>
        <v/>
      </c>
      <c r="L177" s="274">
        <f>IF(C177="","",IF($L$131=0,COUNTIF(L54,"x"),""))</f>
        <v/>
      </c>
      <c r="M177" s="274">
        <f>IF(C177="","",IF($M$131=0,COUNTIF(M54,"x"),""))</f>
        <v/>
      </c>
      <c r="N177" s="274">
        <f>IF(C177="","",IF($N$131=0,COUNTIF(N54,"x"),""))</f>
        <v/>
      </c>
      <c r="O177" s="274">
        <f>IF(C177="","",IF($O$131=0,COUNTIF(O54,"x"),""))</f>
        <v/>
      </c>
      <c r="P177" s="274">
        <f>IF(C177="","",IF($P$131=0,COUNTIF(P54,"x"),""))</f>
        <v/>
      </c>
      <c r="Q177" s="274">
        <f>IF(C177="","",IF($Q$131=0,COUNTIF(Q54,"x"),""))</f>
        <v/>
      </c>
      <c r="R177" s="274">
        <f>IF(C177="","",IF($R$131=0,COUNTIF(R54,"x"),""))</f>
        <v/>
      </c>
      <c r="S177" s="274">
        <f>IF(C177="","",IF($S$131=0,COUNTIF(S54,"x"),""))</f>
        <v/>
      </c>
      <c r="T177" s="274">
        <f>IF(C177="","",IF($T$131=0,COUNTIF(T54,"x"),""))</f>
        <v/>
      </c>
      <c r="U177" s="274">
        <f>IF(C177="","",IF($U$131=0,COUNTIF(U54,"x"),""))</f>
        <v/>
      </c>
      <c r="V177" s="274">
        <f>IF(C177="","",IF($V$131=0,COUNTIF(V54,"x"),""))</f>
        <v/>
      </c>
      <c r="W177" s="274">
        <f>IF(C177="","",IF($W$131=0,COUNTIF(W54,"x"),""))</f>
        <v/>
      </c>
      <c r="X177" s="274">
        <f>IF(C177="","",IF($X$131=0,COUNTIF(X54,"x"),""))</f>
        <v/>
      </c>
      <c r="Y177" s="274">
        <f>IF(C177="","",IF($Y$131=0,COUNTIF(Y54,"x"),""))</f>
        <v/>
      </c>
      <c r="Z177" s="274">
        <f>IF(C177="","",IF($Z$131=0,COUNTIF(Z54,"x"),""))</f>
        <v/>
      </c>
      <c r="AA177" s="274">
        <f>IF(C177="","",IF($AA$131=0,COUNTIF(AA54,"x"),""))</f>
        <v/>
      </c>
      <c r="AB177" s="274">
        <f>IF(C177="","",IF($AB$131=0,COUNTIF(AB54,"x"),""))</f>
        <v/>
      </c>
      <c r="AC177" s="274">
        <f>IF(C177="","",IF($AC$131=0,COUNTIF(AC54,"x"),""))</f>
        <v/>
      </c>
      <c r="AD177" s="274">
        <f>IF(C177="","",IF($AD$131=0,COUNTIF(AD54,"x"),""))</f>
        <v/>
      </c>
      <c r="AE177" s="274">
        <f>IF(C177="","",IF($AE$131=0,COUNTIF(AE54,"x"),""))</f>
        <v/>
      </c>
      <c r="AF177" s="274">
        <f>IF(C177="","",IF($AF$131=0,COUNTIF(AF54,"x"),""))</f>
        <v/>
      </c>
      <c r="AG177" s="274">
        <f>IF(C177="","",IF($AG$131=0,COUNTIF(AG54,"x"),""))</f>
        <v/>
      </c>
      <c r="AH177" s="274">
        <f>IF(C177="","",IF($AH$131=0,COUNTIF(AH54,"x"),""))</f>
        <v/>
      </c>
      <c r="AI177" s="274">
        <f>IF(C177="","",IF($AI$131=0,COUNTIF(AI54,"x"),""))</f>
        <v/>
      </c>
      <c r="AJ177" s="274">
        <f>IF(C177="","",IF($AJ$131=0,COUNTIF(AJ54,"x"),""))</f>
        <v/>
      </c>
      <c r="AK177" s="274">
        <f>IF(C177="","",IF($AK$131=0,COUNTIF(AK54,"x"),""))</f>
        <v/>
      </c>
      <c r="AL177" s="274">
        <f>IF(C177="","",IF($AL$131=0,COUNTIF(AL54,"x"),""))</f>
        <v/>
      </c>
      <c r="AM177" s="274">
        <f>IF(C177="","",IF($AM$131=0,COUNTIF(AM54,"x"),""))</f>
        <v/>
      </c>
      <c r="AN177" s="274">
        <f>IF(C177="","",IF($AN$131=0,COUNTIF(AN54,"x"),""))</f>
        <v/>
      </c>
      <c r="AO177" s="274">
        <f>IF(C177="","",SUM(D177:AN177))</f>
        <v/>
      </c>
      <c r="AQ177" s="274">
        <f>SUM(E177:I177)</f>
        <v/>
      </c>
      <c r="AR177" s="274">
        <f>SUM(F177:I177,L177)</f>
        <v/>
      </c>
      <c r="AS177" s="274">
        <f>SUM(G177:I177,L177:M177)</f>
        <v/>
      </c>
      <c r="AT177" s="274">
        <f>SUM(H177:I177,L177:N177)</f>
        <v/>
      </c>
      <c r="AU177" s="274">
        <f>SUM(I177,L177:O177)</f>
        <v/>
      </c>
      <c r="AV177" s="274">
        <f>SUM(L177:P177)</f>
        <v/>
      </c>
      <c r="AW177" s="274">
        <f>SUM(M177:P177,S177)</f>
        <v/>
      </c>
      <c r="AX177" s="274">
        <f>SUM(N177:P177,S177:T177)</f>
        <v/>
      </c>
      <c r="AY177" s="274">
        <f>SUM(O177:P177,S177:U177)</f>
        <v/>
      </c>
      <c r="AZ177" s="274">
        <f>SUM(P177,S177:V177)</f>
        <v/>
      </c>
      <c r="BA177" s="274">
        <f>SUM(S177:W177)</f>
        <v/>
      </c>
      <c r="BB177" s="274">
        <f>SUM(T177:W177,Z177)</f>
        <v/>
      </c>
      <c r="BC177" s="274">
        <f>SUM(U177:W177,Z177:AA177)</f>
        <v/>
      </c>
      <c r="BD177" s="274">
        <f>SUM(V177:W177,Z177:AB177)</f>
        <v/>
      </c>
      <c r="BE177" s="274">
        <f>SUM(W177,Z177:AC177)</f>
        <v/>
      </c>
      <c r="BF177" s="274">
        <f>SUM(Z177:AD177)</f>
        <v/>
      </c>
      <c r="BG177" s="274">
        <f>SUM(AA177:AD177,AG177)</f>
        <v/>
      </c>
      <c r="BH177" s="274">
        <f>SUM(AB177:AD177,AG177:AH177)</f>
        <v/>
      </c>
      <c r="BI177" s="274">
        <f>SUM(AC177:AD177,AG177:AI177)</f>
        <v/>
      </c>
      <c r="BJ177" s="274">
        <f>SUM(AD177,AG177:AJ177)</f>
        <v/>
      </c>
      <c r="BK177" s="274">
        <f>SUM(AG177:AK177)</f>
        <v/>
      </c>
      <c r="BL177" s="274">
        <f>SUM(AH177:AK177,AN177)</f>
        <v/>
      </c>
      <c r="BM177" s="272">
        <f>COUNTIF(AQ177:BL177,5)</f>
        <v/>
      </c>
      <c r="BN177" s="274">
        <f>IF(BM177=0,0,1)</f>
        <v/>
      </c>
    </row>
    <row r="178" hidden="1" s="335">
      <c r="C178" s="274">
        <f>A55</f>
        <v/>
      </c>
      <c r="D178" s="274">
        <f>IF(C178="","",IF($D$131=0,COUNTIF(D55,"x"),""))</f>
        <v/>
      </c>
      <c r="E178" s="274">
        <f>IF(C178="","",IF($E$131=0,COUNTIF(E55,"x"),""))</f>
        <v/>
      </c>
      <c r="F178" s="274">
        <f>IF(C178="","",IF($F$131=0,COUNTIF(F55,"x"),""))</f>
        <v/>
      </c>
      <c r="G178" s="274">
        <f>IF(C178="","",IF($G$131=0,COUNTIF(G55,"x"),""))</f>
        <v/>
      </c>
      <c r="H178" s="274">
        <f>IF(C178="","",IF($H$131=0,COUNTIF(H55,"x"),""))</f>
        <v/>
      </c>
      <c r="I178" s="274">
        <f>IF(C178="","",IF($I$131=0,COUNTIF(I55,"x"),""))</f>
        <v/>
      </c>
      <c r="J178" s="274">
        <f>IF(C178="","",IF($J$131=0,COUNTIF(J55,"x"),""))</f>
        <v/>
      </c>
      <c r="K178" s="274">
        <f>IF(C178="","",IF($K$131=0,COUNTIF(K55,"x"),""))</f>
        <v/>
      </c>
      <c r="L178" s="274">
        <f>IF(C178="","",IF($L$131=0,COUNTIF(L55,"x"),""))</f>
        <v/>
      </c>
      <c r="M178" s="274">
        <f>IF(C178="","",IF($M$131=0,COUNTIF(M55,"x"),""))</f>
        <v/>
      </c>
      <c r="N178" s="274">
        <f>IF(C178="","",IF($N$131=0,COUNTIF(N55,"x"),""))</f>
        <v/>
      </c>
      <c r="O178" s="274">
        <f>IF(C178="","",IF($O$131=0,COUNTIF(O55,"x"),""))</f>
        <v/>
      </c>
      <c r="P178" s="274">
        <f>IF(C178="","",IF($P$131=0,COUNTIF(P55,"x"),""))</f>
        <v/>
      </c>
      <c r="Q178" s="274">
        <f>IF(C178="","",IF($Q$131=0,COUNTIF(Q55,"x"),""))</f>
        <v/>
      </c>
      <c r="R178" s="274">
        <f>IF(C178="","",IF($R$131=0,COUNTIF(R55,"x"),""))</f>
        <v/>
      </c>
      <c r="S178" s="274">
        <f>IF(C178="","",IF($S$131=0,COUNTIF(S55,"x"),""))</f>
        <v/>
      </c>
      <c r="T178" s="274">
        <f>IF(C178="","",IF($T$131=0,COUNTIF(T55,"x"),""))</f>
        <v/>
      </c>
      <c r="U178" s="274">
        <f>IF(C178="","",IF($U$131=0,COUNTIF(U55,"x"),""))</f>
        <v/>
      </c>
      <c r="V178" s="274">
        <f>IF(C178="","",IF($V$131=0,COUNTIF(V55,"x"),""))</f>
        <v/>
      </c>
      <c r="W178" s="274">
        <f>IF(C178="","",IF($W$131=0,COUNTIF(W55,"x"),""))</f>
        <v/>
      </c>
      <c r="X178" s="274">
        <f>IF(C178="","",IF($X$131=0,COUNTIF(X55,"x"),""))</f>
        <v/>
      </c>
      <c r="Y178" s="274">
        <f>IF(C178="","",IF($Y$131=0,COUNTIF(Y55,"x"),""))</f>
        <v/>
      </c>
      <c r="Z178" s="274">
        <f>IF(C178="","",IF($Z$131=0,COUNTIF(Z55,"x"),""))</f>
        <v/>
      </c>
      <c r="AA178" s="274">
        <f>IF(C178="","",IF($AA$131=0,COUNTIF(AA55,"x"),""))</f>
        <v/>
      </c>
      <c r="AB178" s="274">
        <f>IF(C178="","",IF($AB$131=0,COUNTIF(AB55,"x"),""))</f>
        <v/>
      </c>
      <c r="AC178" s="274">
        <f>IF(C178="","",IF($AC$131=0,COUNTIF(AC55,"x"),""))</f>
        <v/>
      </c>
      <c r="AD178" s="274">
        <f>IF(C178="","",IF($AD$131=0,COUNTIF(AD55,"x"),""))</f>
        <v/>
      </c>
      <c r="AE178" s="274">
        <f>IF(C178="","",IF($AE$131=0,COUNTIF(AE55,"x"),""))</f>
        <v/>
      </c>
      <c r="AF178" s="274">
        <f>IF(C178="","",IF($AF$131=0,COUNTIF(AF55,"x"),""))</f>
        <v/>
      </c>
      <c r="AG178" s="274">
        <f>IF(C178="","",IF($AG$131=0,COUNTIF(AG55,"x"),""))</f>
        <v/>
      </c>
      <c r="AH178" s="274">
        <f>IF(C178="","",IF($AH$131=0,COUNTIF(AH55,"x"),""))</f>
        <v/>
      </c>
      <c r="AI178" s="274">
        <f>IF(C178="","",IF($AI$131=0,COUNTIF(AI55,"x"),""))</f>
        <v/>
      </c>
      <c r="AJ178" s="274">
        <f>IF(C178="","",IF($AJ$131=0,COUNTIF(AJ55,"x"),""))</f>
        <v/>
      </c>
      <c r="AK178" s="274">
        <f>IF(C178="","",IF($AK$131=0,COUNTIF(AK55,"x"),""))</f>
        <v/>
      </c>
      <c r="AL178" s="274">
        <f>IF(C178="","",IF($AL$131=0,COUNTIF(AL55,"x"),""))</f>
        <v/>
      </c>
      <c r="AM178" s="274">
        <f>IF(C178="","",IF($AM$131=0,COUNTIF(AM55,"x"),""))</f>
        <v/>
      </c>
      <c r="AN178" s="274">
        <f>IF(C178="","",IF($AN$131=0,COUNTIF(AN55,"x"),""))</f>
        <v/>
      </c>
      <c r="AO178" s="274">
        <f>IF(C178="","",SUM(D178:AN178))</f>
        <v/>
      </c>
      <c r="AQ178" s="274">
        <f>SUM(E178:I178)</f>
        <v/>
      </c>
      <c r="AR178" s="274">
        <f>SUM(F178:I178,L178)</f>
        <v/>
      </c>
      <c r="AS178" s="274">
        <f>SUM(G178:I178,L178:M178)</f>
        <v/>
      </c>
      <c r="AT178" s="274">
        <f>SUM(H178:I178,L178:N178)</f>
        <v/>
      </c>
      <c r="AU178" s="274">
        <f>SUM(I178,L178:O178)</f>
        <v/>
      </c>
      <c r="AV178" s="274">
        <f>SUM(L178:P178)</f>
        <v/>
      </c>
      <c r="AW178" s="274">
        <f>SUM(M178:P178,S178)</f>
        <v/>
      </c>
      <c r="AX178" s="274">
        <f>SUM(N178:P178,S178:T178)</f>
        <v/>
      </c>
      <c r="AY178" s="274">
        <f>SUM(O178:P178,S178:U178)</f>
        <v/>
      </c>
      <c r="AZ178" s="274">
        <f>SUM(P178,S178:V178)</f>
        <v/>
      </c>
      <c r="BA178" s="274">
        <f>SUM(S178:W178)</f>
        <v/>
      </c>
      <c r="BB178" s="274">
        <f>SUM(T178:W178,Z178)</f>
        <v/>
      </c>
      <c r="BC178" s="274">
        <f>SUM(U178:W178,Z178:AA178)</f>
        <v/>
      </c>
      <c r="BD178" s="274">
        <f>SUM(V178:W178,Z178:AB178)</f>
        <v/>
      </c>
      <c r="BE178" s="274">
        <f>SUM(W178,Z178:AC178)</f>
        <v/>
      </c>
      <c r="BF178" s="274">
        <f>SUM(Z178:AD178)</f>
        <v/>
      </c>
      <c r="BG178" s="274">
        <f>SUM(AA178:AD178,AG178)</f>
        <v/>
      </c>
      <c r="BH178" s="274">
        <f>SUM(AB178:AD178,AG178:AH178)</f>
        <v/>
      </c>
      <c r="BI178" s="274">
        <f>SUM(AC178:AD178,AG178:AI178)</f>
        <v/>
      </c>
      <c r="BJ178" s="274">
        <f>SUM(AD178,AG178:AJ178)</f>
        <v/>
      </c>
      <c r="BK178" s="274">
        <f>SUM(AG178:AK178)</f>
        <v/>
      </c>
      <c r="BL178" s="274">
        <f>SUM(AH178:AK178,AN178)</f>
        <v/>
      </c>
      <c r="BM178" s="272">
        <f>COUNTIF(AQ178:BL178,5)</f>
        <v/>
      </c>
      <c r="BN178" s="274">
        <f>IF(BM178=0,0,1)</f>
        <v/>
      </c>
    </row>
    <row r="179" hidden="1" s="335">
      <c r="C179" s="274">
        <f>A56</f>
        <v/>
      </c>
      <c r="D179" s="274">
        <f>IF(C179="","",IF($D$131=0,COUNTIF(D56,"x"),""))</f>
        <v/>
      </c>
      <c r="E179" s="274">
        <f>IF(C179="","",IF($E$131=0,COUNTIF(E56,"x"),""))</f>
        <v/>
      </c>
      <c r="F179" s="274">
        <f>IF(C179="","",IF($F$131=0,COUNTIF(F56,"x"),""))</f>
        <v/>
      </c>
      <c r="G179" s="274">
        <f>IF(C179="","",IF($G$131=0,COUNTIF(G56,"x"),""))</f>
        <v/>
      </c>
      <c r="H179" s="274">
        <f>IF(C179="","",IF($H$131=0,COUNTIF(H56,"x"),""))</f>
        <v/>
      </c>
      <c r="I179" s="274">
        <f>IF(C179="","",IF($I$131=0,COUNTIF(I56,"x"),""))</f>
        <v/>
      </c>
      <c r="J179" s="274">
        <f>IF(C179="","",IF($J$131=0,COUNTIF(J56,"x"),""))</f>
        <v/>
      </c>
      <c r="K179" s="274">
        <f>IF(C179="","",IF($K$131=0,COUNTIF(K56,"x"),""))</f>
        <v/>
      </c>
      <c r="L179" s="274">
        <f>IF(C179="","",IF($L$131=0,COUNTIF(L56,"x"),""))</f>
        <v/>
      </c>
      <c r="M179" s="274">
        <f>IF(C179="","",IF($M$131=0,COUNTIF(M56,"x"),""))</f>
        <v/>
      </c>
      <c r="N179" s="274">
        <f>IF(C179="","",IF($N$131=0,COUNTIF(N56,"x"),""))</f>
        <v/>
      </c>
      <c r="O179" s="274">
        <f>IF(C179="","",IF($O$131=0,COUNTIF(O56,"x"),""))</f>
        <v/>
      </c>
      <c r="P179" s="274">
        <f>IF(C179="","",IF($P$131=0,COUNTIF(P56,"x"),""))</f>
        <v/>
      </c>
      <c r="Q179" s="274">
        <f>IF(C179="","",IF($Q$131=0,COUNTIF(Q56,"x"),""))</f>
        <v/>
      </c>
      <c r="R179" s="274">
        <f>IF(C179="","",IF($R$131=0,COUNTIF(R56,"x"),""))</f>
        <v/>
      </c>
      <c r="S179" s="274">
        <f>IF(C179="","",IF($S$131=0,COUNTIF(S56,"x"),""))</f>
        <v/>
      </c>
      <c r="T179" s="274">
        <f>IF(C179="","",IF($T$131=0,COUNTIF(T56,"x"),""))</f>
        <v/>
      </c>
      <c r="U179" s="274">
        <f>IF(C179="","",IF($U$131=0,COUNTIF(U56,"x"),""))</f>
        <v/>
      </c>
      <c r="V179" s="274">
        <f>IF(C179="","",IF($V$131=0,COUNTIF(V56,"x"),""))</f>
        <v/>
      </c>
      <c r="W179" s="274">
        <f>IF(C179="","",IF($W$131=0,COUNTIF(W56,"x"),""))</f>
        <v/>
      </c>
      <c r="X179" s="274">
        <f>IF(C179="","",IF($X$131=0,COUNTIF(X56,"x"),""))</f>
        <v/>
      </c>
      <c r="Y179" s="274">
        <f>IF(C179="","",IF($Y$131=0,COUNTIF(Y56,"x"),""))</f>
        <v/>
      </c>
      <c r="Z179" s="274">
        <f>IF(C179="","",IF($Z$131=0,COUNTIF(Z56,"x"),""))</f>
        <v/>
      </c>
      <c r="AA179" s="274">
        <f>IF(C179="","",IF($AA$131=0,COUNTIF(AA56,"x"),""))</f>
        <v/>
      </c>
      <c r="AB179" s="274">
        <f>IF(C179="","",IF($AB$131=0,COUNTIF(AB56,"x"),""))</f>
        <v/>
      </c>
      <c r="AC179" s="274">
        <f>IF(C179="","",IF($AC$131=0,COUNTIF(AC56,"x"),""))</f>
        <v/>
      </c>
      <c r="AD179" s="274">
        <f>IF(C179="","",IF($AD$131=0,COUNTIF(AD56,"x"),""))</f>
        <v/>
      </c>
      <c r="AE179" s="274">
        <f>IF(C179="","",IF($AE$131=0,COUNTIF(AE56,"x"),""))</f>
        <v/>
      </c>
      <c r="AF179" s="274">
        <f>IF(C179="","",IF($AF$131=0,COUNTIF(AF56,"x"),""))</f>
        <v/>
      </c>
      <c r="AG179" s="274">
        <f>IF(C179="","",IF($AG$131=0,COUNTIF(AG56,"x"),""))</f>
        <v/>
      </c>
      <c r="AH179" s="274">
        <f>IF(C179="","",IF($AH$131=0,COUNTIF(AH56,"x"),""))</f>
        <v/>
      </c>
      <c r="AI179" s="274">
        <f>IF(C179="","",IF($AI$131=0,COUNTIF(AI56,"x"),""))</f>
        <v/>
      </c>
      <c r="AJ179" s="274">
        <f>IF(C179="","",IF($AJ$131=0,COUNTIF(AJ56,"x"),""))</f>
        <v/>
      </c>
      <c r="AK179" s="274">
        <f>IF(C179="","",IF($AK$131=0,COUNTIF(AK56,"x"),""))</f>
        <v/>
      </c>
      <c r="AL179" s="274">
        <f>IF(C179="","",IF($AL$131=0,COUNTIF(AL56,"x"),""))</f>
        <v/>
      </c>
      <c r="AM179" s="274">
        <f>IF(C179="","",IF($AM$131=0,COUNTIF(AM56,"x"),""))</f>
        <v/>
      </c>
      <c r="AN179" s="274">
        <f>IF(C179="","",IF($AN$131=0,COUNTIF(AN56,"x"),""))</f>
        <v/>
      </c>
      <c r="AO179" s="274">
        <f>IF(C179="","",SUM(D179:AN179))</f>
        <v/>
      </c>
      <c r="AQ179" s="274">
        <f>SUM(E179:I179)</f>
        <v/>
      </c>
      <c r="AR179" s="274">
        <f>SUM(F179:I179,L179)</f>
        <v/>
      </c>
      <c r="AS179" s="274">
        <f>SUM(G179:I179,L179:M179)</f>
        <v/>
      </c>
      <c r="AT179" s="274">
        <f>SUM(H179:I179,L179:N179)</f>
        <v/>
      </c>
      <c r="AU179" s="274">
        <f>SUM(I179,L179:O179)</f>
        <v/>
      </c>
      <c r="AV179" s="274">
        <f>SUM(L179:P179)</f>
        <v/>
      </c>
      <c r="AW179" s="274">
        <f>SUM(M179:P179,S179)</f>
        <v/>
      </c>
      <c r="AX179" s="274">
        <f>SUM(N179:P179,S179:T179)</f>
        <v/>
      </c>
      <c r="AY179" s="274">
        <f>SUM(O179:P179,S179:U179)</f>
        <v/>
      </c>
      <c r="AZ179" s="274">
        <f>SUM(P179,S179:V179)</f>
        <v/>
      </c>
      <c r="BA179" s="274">
        <f>SUM(S179:W179)</f>
        <v/>
      </c>
      <c r="BB179" s="274">
        <f>SUM(T179:W179,Z179)</f>
        <v/>
      </c>
      <c r="BC179" s="274">
        <f>SUM(U179:W179,Z179:AA179)</f>
        <v/>
      </c>
      <c r="BD179" s="274">
        <f>SUM(V179:W179,Z179:AB179)</f>
        <v/>
      </c>
      <c r="BE179" s="274">
        <f>SUM(W179,Z179:AC179)</f>
        <v/>
      </c>
      <c r="BF179" s="274">
        <f>SUM(Z179:AD179)</f>
        <v/>
      </c>
      <c r="BG179" s="274">
        <f>SUM(AA179:AD179,AG179)</f>
        <v/>
      </c>
      <c r="BH179" s="274">
        <f>SUM(AB179:AD179,AG179:AH179)</f>
        <v/>
      </c>
      <c r="BI179" s="274">
        <f>SUM(AC179:AD179,AG179:AI179)</f>
        <v/>
      </c>
      <c r="BJ179" s="274">
        <f>SUM(AD179,AG179:AJ179)</f>
        <v/>
      </c>
      <c r="BK179" s="274">
        <f>SUM(AG179:AK179)</f>
        <v/>
      </c>
      <c r="BL179" s="274">
        <f>SUM(AH179:AK179,AN179)</f>
        <v/>
      </c>
      <c r="BM179" s="272">
        <f>COUNTIF(AQ179:BL179,5)</f>
        <v/>
      </c>
      <c r="BN179" s="274">
        <f>IF(BM179=0,0,1)</f>
        <v/>
      </c>
    </row>
    <row r="180" hidden="1" s="335">
      <c r="C180" s="274">
        <f>A57</f>
        <v/>
      </c>
      <c r="D180" s="274">
        <f>IF(C180="","",IF($D$131=0,COUNTIF(D57,"x"),""))</f>
        <v/>
      </c>
      <c r="E180" s="274">
        <f>IF(C180="","",IF($E$131=0,COUNTIF(E57,"x"),""))</f>
        <v/>
      </c>
      <c r="F180" s="274">
        <f>IF(C180="","",IF($F$131=0,COUNTIF(F57,"x"),""))</f>
        <v/>
      </c>
      <c r="G180" s="274">
        <f>IF(C180="","",IF($G$131=0,COUNTIF(G57,"x"),""))</f>
        <v/>
      </c>
      <c r="H180" s="274">
        <f>IF(C180="","",IF($H$131=0,COUNTIF(H57,"x"),""))</f>
        <v/>
      </c>
      <c r="I180" s="274">
        <f>IF(C180="","",IF($I$131=0,COUNTIF(I57,"x"),""))</f>
        <v/>
      </c>
      <c r="J180" s="274">
        <f>IF(C180="","",IF($J$131=0,COUNTIF(J57,"x"),""))</f>
        <v/>
      </c>
      <c r="K180" s="274">
        <f>IF(C180="","",IF($K$131=0,COUNTIF(K57,"x"),""))</f>
        <v/>
      </c>
      <c r="L180" s="274">
        <f>IF(C180="","",IF($L$131=0,COUNTIF(L57,"x"),""))</f>
        <v/>
      </c>
      <c r="M180" s="274">
        <f>IF(C180="","",IF($M$131=0,COUNTIF(M57,"x"),""))</f>
        <v/>
      </c>
      <c r="N180" s="274">
        <f>IF(C180="","",IF($N$131=0,COUNTIF(N57,"x"),""))</f>
        <v/>
      </c>
      <c r="O180" s="274">
        <f>IF(C180="","",IF($O$131=0,COUNTIF(O57,"x"),""))</f>
        <v/>
      </c>
      <c r="P180" s="274">
        <f>IF(C180="","",IF($P$131=0,COUNTIF(P57,"x"),""))</f>
        <v/>
      </c>
      <c r="Q180" s="274">
        <f>IF(C180="","",IF($Q$131=0,COUNTIF(Q57,"x"),""))</f>
        <v/>
      </c>
      <c r="R180" s="274">
        <f>IF(C180="","",IF($R$131=0,COUNTIF(R57,"x"),""))</f>
        <v/>
      </c>
      <c r="S180" s="274">
        <f>IF(C180="","",IF($S$131=0,COUNTIF(S57,"x"),""))</f>
        <v/>
      </c>
      <c r="T180" s="274">
        <f>IF(C180="","",IF($T$131=0,COUNTIF(T57,"x"),""))</f>
        <v/>
      </c>
      <c r="U180" s="274">
        <f>IF(C180="","",IF($U$131=0,COUNTIF(U57,"x"),""))</f>
        <v/>
      </c>
      <c r="V180" s="274">
        <f>IF(C180="","",IF($V$131=0,COUNTIF(V57,"x"),""))</f>
        <v/>
      </c>
      <c r="W180" s="274">
        <f>IF(C180="","",IF($W$131=0,COUNTIF(W57,"x"),""))</f>
        <v/>
      </c>
      <c r="X180" s="274">
        <f>IF(C180="","",IF($X$131=0,COUNTIF(X57,"x"),""))</f>
        <v/>
      </c>
      <c r="Y180" s="274">
        <f>IF(C180="","",IF($Y$131=0,COUNTIF(Y57,"x"),""))</f>
        <v/>
      </c>
      <c r="Z180" s="274">
        <f>IF(C180="","",IF($Z$131=0,COUNTIF(Z57,"x"),""))</f>
        <v/>
      </c>
      <c r="AA180" s="274">
        <f>IF(C180="","",IF($AA$131=0,COUNTIF(AA57,"x"),""))</f>
        <v/>
      </c>
      <c r="AB180" s="274">
        <f>IF(C180="","",IF($AB$131=0,COUNTIF(AB57,"x"),""))</f>
        <v/>
      </c>
      <c r="AC180" s="274">
        <f>IF(C180="","",IF($AC$131=0,COUNTIF(AC57,"x"),""))</f>
        <v/>
      </c>
      <c r="AD180" s="274">
        <f>IF(C180="","",IF($AD$131=0,COUNTIF(AD57,"x"),""))</f>
        <v/>
      </c>
      <c r="AE180" s="274">
        <f>IF(C180="","",IF($AE$131=0,COUNTIF(AE57,"x"),""))</f>
        <v/>
      </c>
      <c r="AF180" s="274">
        <f>IF(C180="","",IF($AF$131=0,COUNTIF(AF57,"x"),""))</f>
        <v/>
      </c>
      <c r="AG180" s="274">
        <f>IF(C180="","",IF($AG$131=0,COUNTIF(AG57,"x"),""))</f>
        <v/>
      </c>
      <c r="AH180" s="274">
        <f>IF(C180="","",IF($AH$131=0,COUNTIF(AH57,"x"),""))</f>
        <v/>
      </c>
      <c r="AI180" s="274">
        <f>IF(C180="","",IF($AI$131=0,COUNTIF(AI57,"x"),""))</f>
        <v/>
      </c>
      <c r="AJ180" s="274">
        <f>IF(C180="","",IF($AJ$131=0,COUNTIF(AJ57,"x"),""))</f>
        <v/>
      </c>
      <c r="AK180" s="274">
        <f>IF(C180="","",IF($AK$131=0,COUNTIF(AK57,"x"),""))</f>
        <v/>
      </c>
      <c r="AL180" s="274">
        <f>IF(C180="","",IF($AL$131=0,COUNTIF(AL57,"x"),""))</f>
        <v/>
      </c>
      <c r="AM180" s="274">
        <f>IF(C180="","",IF($AM$131=0,COUNTIF(AM57,"x"),""))</f>
        <v/>
      </c>
      <c r="AN180" s="274">
        <f>IF(C180="","",IF($AN$131=0,COUNTIF(AN57,"x"),""))</f>
        <v/>
      </c>
      <c r="AO180" s="274">
        <f>IF(C180="","",SUM(D180:AN180))</f>
        <v/>
      </c>
      <c r="AQ180" s="274">
        <f>SUM(E180:I180)</f>
        <v/>
      </c>
      <c r="AR180" s="274">
        <f>SUM(F180:I180,L180)</f>
        <v/>
      </c>
      <c r="AS180" s="274">
        <f>SUM(G180:I180,L180:M180)</f>
        <v/>
      </c>
      <c r="AT180" s="274">
        <f>SUM(H180:I180,L180:N180)</f>
        <v/>
      </c>
      <c r="AU180" s="274">
        <f>SUM(I180,L180:O180)</f>
        <v/>
      </c>
      <c r="AV180" s="274">
        <f>SUM(L180:P180)</f>
        <v/>
      </c>
      <c r="AW180" s="274">
        <f>SUM(M180:P180,S180)</f>
        <v/>
      </c>
      <c r="AX180" s="274">
        <f>SUM(N180:P180,S180:T180)</f>
        <v/>
      </c>
      <c r="AY180" s="274">
        <f>SUM(O180:P180,S180:U180)</f>
        <v/>
      </c>
      <c r="AZ180" s="274">
        <f>SUM(P180,S180:V180)</f>
        <v/>
      </c>
      <c r="BA180" s="274">
        <f>SUM(S180:W180)</f>
        <v/>
      </c>
      <c r="BB180" s="274">
        <f>SUM(T180:W180,Z180)</f>
        <v/>
      </c>
      <c r="BC180" s="274">
        <f>SUM(U180:W180,Z180:AA180)</f>
        <v/>
      </c>
      <c r="BD180" s="274">
        <f>SUM(V180:W180,Z180:AB180)</f>
        <v/>
      </c>
      <c r="BE180" s="274">
        <f>SUM(W180,Z180:AC180)</f>
        <v/>
      </c>
      <c r="BF180" s="274">
        <f>SUM(Z180:AD180)</f>
        <v/>
      </c>
      <c r="BG180" s="274">
        <f>SUM(AA180:AD180,AG180)</f>
        <v/>
      </c>
      <c r="BH180" s="274">
        <f>SUM(AB180:AD180,AG180:AH180)</f>
        <v/>
      </c>
      <c r="BI180" s="274">
        <f>SUM(AC180:AD180,AG180:AI180)</f>
        <v/>
      </c>
      <c r="BJ180" s="274">
        <f>SUM(AD180,AG180:AJ180)</f>
        <v/>
      </c>
      <c r="BK180" s="274">
        <f>SUM(AG180:AK180)</f>
        <v/>
      </c>
      <c r="BL180" s="274">
        <f>SUM(AH180:AK180,AN180)</f>
        <v/>
      </c>
      <c r="BM180" s="272">
        <f>COUNTIF(AQ180:BL180,5)</f>
        <v/>
      </c>
      <c r="BN180" s="274">
        <f>IF(BM180=0,0,1)</f>
        <v/>
      </c>
    </row>
    <row r="181" hidden="1" s="335">
      <c r="C181" s="274">
        <f>A58</f>
        <v/>
      </c>
      <c r="D181" s="274">
        <f>IF(C181="","",IF($D$131=0,COUNTIF(D58,"x"),""))</f>
        <v/>
      </c>
      <c r="E181" s="274">
        <f>IF(C181="","",IF($E$131=0,COUNTIF(E58,"x"),""))</f>
        <v/>
      </c>
      <c r="F181" s="274">
        <f>IF(C181="","",IF($F$131=0,COUNTIF(F58,"x"),""))</f>
        <v/>
      </c>
      <c r="G181" s="274">
        <f>IF(C181="","",IF($G$131=0,COUNTIF(G58,"x"),""))</f>
        <v/>
      </c>
      <c r="H181" s="274">
        <f>IF(C181="","",IF($H$131=0,COUNTIF(H58,"x"),""))</f>
        <v/>
      </c>
      <c r="I181" s="274">
        <f>IF(C181="","",IF($I$131=0,COUNTIF(I58,"x"),""))</f>
        <v/>
      </c>
      <c r="J181" s="274">
        <f>IF(C181="","",IF($J$131=0,COUNTIF(J58,"x"),""))</f>
        <v/>
      </c>
      <c r="K181" s="274">
        <f>IF(C181="","",IF($K$131=0,COUNTIF(K58,"x"),""))</f>
        <v/>
      </c>
      <c r="L181" s="274">
        <f>IF(C181="","",IF($L$131=0,COUNTIF(L58,"x"),""))</f>
        <v/>
      </c>
      <c r="M181" s="274">
        <f>IF(C181="","",IF($M$131=0,COUNTIF(M58,"x"),""))</f>
        <v/>
      </c>
      <c r="N181" s="274">
        <f>IF(C181="","",IF($N$131=0,COUNTIF(N58,"x"),""))</f>
        <v/>
      </c>
      <c r="O181" s="274">
        <f>IF(C181="","",IF($O$131=0,COUNTIF(O58,"x"),""))</f>
        <v/>
      </c>
      <c r="P181" s="274">
        <f>IF(C181="","",IF($P$131=0,COUNTIF(P58,"x"),""))</f>
        <v/>
      </c>
      <c r="Q181" s="274">
        <f>IF(C181="","",IF($Q$131=0,COUNTIF(Q58,"x"),""))</f>
        <v/>
      </c>
      <c r="R181" s="274">
        <f>IF(C181="","",IF($R$131=0,COUNTIF(R58,"x"),""))</f>
        <v/>
      </c>
      <c r="S181" s="274">
        <f>IF(C181="","",IF($S$131=0,COUNTIF(S58,"x"),""))</f>
        <v/>
      </c>
      <c r="T181" s="274">
        <f>IF(C181="","",IF($T$131=0,COUNTIF(T58,"x"),""))</f>
        <v/>
      </c>
      <c r="U181" s="274">
        <f>IF(C181="","",IF($U$131=0,COUNTIF(U58,"x"),""))</f>
        <v/>
      </c>
      <c r="V181" s="274">
        <f>IF(C181="","",IF($V$131=0,COUNTIF(V58,"x"),""))</f>
        <v/>
      </c>
      <c r="W181" s="274">
        <f>IF(C181="","",IF($W$131=0,COUNTIF(W58,"x"),""))</f>
        <v/>
      </c>
      <c r="X181" s="274">
        <f>IF(C181="","",IF($X$131=0,COUNTIF(X58,"x"),""))</f>
        <v/>
      </c>
      <c r="Y181" s="274">
        <f>IF(C181="","",IF($Y$131=0,COUNTIF(Y58,"x"),""))</f>
        <v/>
      </c>
      <c r="Z181" s="274">
        <f>IF(C181="","",IF($Z$131=0,COUNTIF(Z58,"x"),""))</f>
        <v/>
      </c>
      <c r="AA181" s="274">
        <f>IF(C181="","",IF($AA$131=0,COUNTIF(AA58,"x"),""))</f>
        <v/>
      </c>
      <c r="AB181" s="274">
        <f>IF(C181="","",IF($AB$131=0,COUNTIF(AB58,"x"),""))</f>
        <v/>
      </c>
      <c r="AC181" s="274">
        <f>IF(C181="","",IF($AC$131=0,COUNTIF(AC58,"x"),""))</f>
        <v/>
      </c>
      <c r="AD181" s="274">
        <f>IF(C181="","",IF($AD$131=0,COUNTIF(AD58,"x"),""))</f>
        <v/>
      </c>
      <c r="AE181" s="274">
        <f>IF(C181="","",IF($AE$131=0,COUNTIF(AE58,"x"),""))</f>
        <v/>
      </c>
      <c r="AF181" s="274">
        <f>IF(C181="","",IF($AF$131=0,COUNTIF(AF58,"x"),""))</f>
        <v/>
      </c>
      <c r="AG181" s="274">
        <f>IF(C181="","",IF($AG$131=0,COUNTIF(AG58,"x"),""))</f>
        <v/>
      </c>
      <c r="AH181" s="274">
        <f>IF(C181="","",IF($AH$131=0,COUNTIF(AH58,"x"),""))</f>
        <v/>
      </c>
      <c r="AI181" s="274">
        <f>IF(C181="","",IF($AI$131=0,COUNTIF(AI58,"x"),""))</f>
        <v/>
      </c>
      <c r="AJ181" s="274">
        <f>IF(C181="","",IF($AJ$131=0,COUNTIF(AJ58,"x"),""))</f>
        <v/>
      </c>
      <c r="AK181" s="274">
        <f>IF(C181="","",IF($AK$131=0,COUNTIF(AK58,"x"),""))</f>
        <v/>
      </c>
      <c r="AL181" s="274">
        <f>IF(C181="","",IF($AL$131=0,COUNTIF(AL58,"x"),""))</f>
        <v/>
      </c>
      <c r="AM181" s="274">
        <f>IF(C181="","",IF($AM$131=0,COUNTIF(AM58,"x"),""))</f>
        <v/>
      </c>
      <c r="AN181" s="274">
        <f>IF(C181="","",IF($AN$131=0,COUNTIF(AN58,"x"),""))</f>
        <v/>
      </c>
      <c r="AO181" s="274">
        <f>IF(C181="","",SUM(D181:AN181))</f>
        <v/>
      </c>
      <c r="AQ181" s="274">
        <f>SUM(E181:I181)</f>
        <v/>
      </c>
      <c r="AR181" s="274">
        <f>SUM(F181:I181,L181)</f>
        <v/>
      </c>
      <c r="AS181" s="274">
        <f>SUM(G181:I181,L181:M181)</f>
        <v/>
      </c>
      <c r="AT181" s="274">
        <f>SUM(H181:I181,L181:N181)</f>
        <v/>
      </c>
      <c r="AU181" s="274">
        <f>SUM(I181,L181:O181)</f>
        <v/>
      </c>
      <c r="AV181" s="274">
        <f>SUM(L181:P181)</f>
        <v/>
      </c>
      <c r="AW181" s="274">
        <f>SUM(M181:P181,S181)</f>
        <v/>
      </c>
      <c r="AX181" s="274">
        <f>SUM(N181:P181,S181:T181)</f>
        <v/>
      </c>
      <c r="AY181" s="274">
        <f>SUM(O181:P181,S181:U181)</f>
        <v/>
      </c>
      <c r="AZ181" s="274">
        <f>SUM(P181,S181:V181)</f>
        <v/>
      </c>
      <c r="BA181" s="274">
        <f>SUM(S181:W181)</f>
        <v/>
      </c>
      <c r="BB181" s="274">
        <f>SUM(T181:W181,Z181)</f>
        <v/>
      </c>
      <c r="BC181" s="274">
        <f>SUM(U181:W181,Z181:AA181)</f>
        <v/>
      </c>
      <c r="BD181" s="274">
        <f>SUM(V181:W181,Z181:AB181)</f>
        <v/>
      </c>
      <c r="BE181" s="274">
        <f>SUM(W181,Z181:AC181)</f>
        <v/>
      </c>
      <c r="BF181" s="274">
        <f>SUM(Z181:AD181)</f>
        <v/>
      </c>
      <c r="BG181" s="274">
        <f>SUM(AA181:AD181,AG181)</f>
        <v/>
      </c>
      <c r="BH181" s="274">
        <f>SUM(AB181:AD181,AG181:AH181)</f>
        <v/>
      </c>
      <c r="BI181" s="274">
        <f>SUM(AC181:AD181,AG181:AI181)</f>
        <v/>
      </c>
      <c r="BJ181" s="274">
        <f>SUM(AD181,AG181:AJ181)</f>
        <v/>
      </c>
      <c r="BK181" s="274">
        <f>SUM(AG181:AK181)</f>
        <v/>
      </c>
      <c r="BL181" s="274">
        <f>SUM(AH181:AK181,AN181)</f>
        <v/>
      </c>
      <c r="BM181" s="272">
        <f>COUNTIF(AQ181:BL181,5)</f>
        <v/>
      </c>
      <c r="BN181" s="274">
        <f>IF(BM181=0,0,1)</f>
        <v/>
      </c>
    </row>
    <row r="182" hidden="1" s="335">
      <c r="C182" s="274">
        <f>A59</f>
        <v/>
      </c>
      <c r="D182" s="274">
        <f>IF(C182="","",IF($D$131=0,COUNTIF(D59,"x"),""))</f>
        <v/>
      </c>
      <c r="E182" s="274">
        <f>IF(C182="","",IF($E$131=0,COUNTIF(E59,"x"),""))</f>
        <v/>
      </c>
      <c r="F182" s="274">
        <f>IF(C182="","",IF($F$131=0,COUNTIF(F59,"x"),""))</f>
        <v/>
      </c>
      <c r="G182" s="274">
        <f>IF(C182="","",IF($G$131=0,COUNTIF(G59,"x"),""))</f>
        <v/>
      </c>
      <c r="H182" s="274">
        <f>IF(C182="","",IF($H$131=0,COUNTIF(H59,"x"),""))</f>
        <v/>
      </c>
      <c r="I182" s="274">
        <f>IF(C182="","",IF($I$131=0,COUNTIF(I59,"x"),""))</f>
        <v/>
      </c>
      <c r="J182" s="274">
        <f>IF(C182="","",IF($J$131=0,COUNTIF(J59,"x"),""))</f>
        <v/>
      </c>
      <c r="K182" s="274">
        <f>IF(C182="","",IF($K$131=0,COUNTIF(K59,"x"),""))</f>
        <v/>
      </c>
      <c r="L182" s="274">
        <f>IF(C182="","",IF($L$131=0,COUNTIF(L59,"x"),""))</f>
        <v/>
      </c>
      <c r="M182" s="274">
        <f>IF(C182="","",IF($M$131=0,COUNTIF(M59,"x"),""))</f>
        <v/>
      </c>
      <c r="N182" s="274">
        <f>IF(C182="","",IF($N$131=0,COUNTIF(N59,"x"),""))</f>
        <v/>
      </c>
      <c r="O182" s="274">
        <f>IF(C182="","",IF($O$131=0,COUNTIF(O59,"x"),""))</f>
        <v/>
      </c>
      <c r="P182" s="274">
        <f>IF(C182="","",IF($P$131=0,COUNTIF(P59,"x"),""))</f>
        <v/>
      </c>
      <c r="Q182" s="274">
        <f>IF(C182="","",IF($Q$131=0,COUNTIF(Q59,"x"),""))</f>
        <v/>
      </c>
      <c r="R182" s="274">
        <f>IF(C182="","",IF($R$131=0,COUNTIF(R59,"x"),""))</f>
        <v/>
      </c>
      <c r="S182" s="274">
        <f>IF(C182="","",IF($S$131=0,COUNTIF(S59,"x"),""))</f>
        <v/>
      </c>
      <c r="T182" s="274">
        <f>IF(C182="","",IF($T$131=0,COUNTIF(T59,"x"),""))</f>
        <v/>
      </c>
      <c r="U182" s="274">
        <f>IF(C182="","",IF($U$131=0,COUNTIF(U59,"x"),""))</f>
        <v/>
      </c>
      <c r="V182" s="274">
        <f>IF(C182="","",IF($V$131=0,COUNTIF(V59,"x"),""))</f>
        <v/>
      </c>
      <c r="W182" s="274">
        <f>IF(C182="","",IF($W$131=0,COUNTIF(W59,"x"),""))</f>
        <v/>
      </c>
      <c r="X182" s="274">
        <f>IF(C182="","",IF($X$131=0,COUNTIF(X59,"x"),""))</f>
        <v/>
      </c>
      <c r="Y182" s="274">
        <f>IF(C182="","",IF($Y$131=0,COUNTIF(Y59,"x"),""))</f>
        <v/>
      </c>
      <c r="Z182" s="274">
        <f>IF(C182="","",IF($Z$131=0,COUNTIF(Z59,"x"),""))</f>
        <v/>
      </c>
      <c r="AA182" s="274">
        <f>IF(C182="","",IF($AA$131=0,COUNTIF(AA59,"x"),""))</f>
        <v/>
      </c>
      <c r="AB182" s="274">
        <f>IF(C182="","",IF($AB$131=0,COUNTIF(AB59,"x"),""))</f>
        <v/>
      </c>
      <c r="AC182" s="274">
        <f>IF(C182="","",IF($AC$131=0,COUNTIF(AC59,"x"),""))</f>
        <v/>
      </c>
      <c r="AD182" s="274">
        <f>IF(C182="","",IF($AD$131=0,COUNTIF(AD59,"x"),""))</f>
        <v/>
      </c>
      <c r="AE182" s="274">
        <f>IF(C182="","",IF($AE$131=0,COUNTIF(AE59,"x"),""))</f>
        <v/>
      </c>
      <c r="AF182" s="274">
        <f>IF(C182="","",IF($AF$131=0,COUNTIF(AF59,"x"),""))</f>
        <v/>
      </c>
      <c r="AG182" s="274">
        <f>IF(C182="","",IF($AG$131=0,COUNTIF(AG59,"x"),""))</f>
        <v/>
      </c>
      <c r="AH182" s="274">
        <f>IF(C182="","",IF($AH$131=0,COUNTIF(AH59,"x"),""))</f>
        <v/>
      </c>
      <c r="AI182" s="274">
        <f>IF(C182="","",IF($AI$131=0,COUNTIF(AI59,"x"),""))</f>
        <v/>
      </c>
      <c r="AJ182" s="274">
        <f>IF(C182="","",IF($AJ$131=0,COUNTIF(AJ59,"x"),""))</f>
        <v/>
      </c>
      <c r="AK182" s="274">
        <f>IF(C182="","",IF($AK$131=0,COUNTIF(AK59,"x"),""))</f>
        <v/>
      </c>
      <c r="AL182" s="274">
        <f>IF(C182="","",IF($AL$131=0,COUNTIF(AL59,"x"),""))</f>
        <v/>
      </c>
      <c r="AM182" s="274">
        <f>IF(C182="","",IF($AM$131=0,COUNTIF(AM59,"x"),""))</f>
        <v/>
      </c>
      <c r="AN182" s="274">
        <f>IF(C182="","",IF($AN$131=0,COUNTIF(AN59,"x"),""))</f>
        <v/>
      </c>
      <c r="AO182" s="274">
        <f>IF(C182="","",SUM(D182:AN182))</f>
        <v/>
      </c>
      <c r="AQ182" s="274">
        <f>SUM(E182:I182)</f>
        <v/>
      </c>
      <c r="AR182" s="274">
        <f>SUM(F182:I182,L182)</f>
        <v/>
      </c>
      <c r="AS182" s="274">
        <f>SUM(G182:I182,L182:M182)</f>
        <v/>
      </c>
      <c r="AT182" s="274">
        <f>SUM(H182:I182,L182:N182)</f>
        <v/>
      </c>
      <c r="AU182" s="274">
        <f>SUM(I182,L182:O182)</f>
        <v/>
      </c>
      <c r="AV182" s="274">
        <f>SUM(L182:P182)</f>
        <v/>
      </c>
      <c r="AW182" s="274">
        <f>SUM(M182:P182,S182)</f>
        <v/>
      </c>
      <c r="AX182" s="274">
        <f>SUM(N182:P182,S182:T182)</f>
        <v/>
      </c>
      <c r="AY182" s="274">
        <f>SUM(O182:P182,S182:U182)</f>
        <v/>
      </c>
      <c r="AZ182" s="274">
        <f>SUM(P182,S182:V182)</f>
        <v/>
      </c>
      <c r="BA182" s="274">
        <f>SUM(S182:W182)</f>
        <v/>
      </c>
      <c r="BB182" s="274">
        <f>SUM(T182:W182,Z182)</f>
        <v/>
      </c>
      <c r="BC182" s="274">
        <f>SUM(U182:W182,Z182:AA182)</f>
        <v/>
      </c>
      <c r="BD182" s="274">
        <f>SUM(V182:W182,Z182:AB182)</f>
        <v/>
      </c>
      <c r="BE182" s="274">
        <f>SUM(W182,Z182:AC182)</f>
        <v/>
      </c>
      <c r="BF182" s="274">
        <f>SUM(Z182:AD182)</f>
        <v/>
      </c>
      <c r="BG182" s="274">
        <f>SUM(AA182:AD182,AG182)</f>
        <v/>
      </c>
      <c r="BH182" s="274">
        <f>SUM(AB182:AD182,AG182:AH182)</f>
        <v/>
      </c>
      <c r="BI182" s="274">
        <f>SUM(AC182:AD182,AG182:AI182)</f>
        <v/>
      </c>
      <c r="BJ182" s="274">
        <f>SUM(AD182,AG182:AJ182)</f>
        <v/>
      </c>
      <c r="BK182" s="274">
        <f>SUM(AG182:AK182)</f>
        <v/>
      </c>
      <c r="BL182" s="274">
        <f>SUM(AH182:AK182,AN182)</f>
        <v/>
      </c>
      <c r="BM182" s="272">
        <f>COUNTIF(AQ182:BL182,5)</f>
        <v/>
      </c>
      <c r="BN182" s="274">
        <f>IF(BM182=0,0,1)</f>
        <v/>
      </c>
    </row>
    <row r="183" hidden="1" s="335">
      <c r="C183" s="274">
        <f>A60</f>
        <v/>
      </c>
      <c r="D183" s="274">
        <f>IF(C183="","",IF($D$131=0,COUNTIF(D60,"x"),""))</f>
        <v/>
      </c>
      <c r="E183" s="274">
        <f>IF(C183="","",IF($E$131=0,COUNTIF(E60,"x"),""))</f>
        <v/>
      </c>
      <c r="F183" s="274">
        <f>IF(C183="","",IF($F$131=0,COUNTIF(F60,"x"),""))</f>
        <v/>
      </c>
      <c r="G183" s="274">
        <f>IF(C183="","",IF($G$131=0,COUNTIF(G60,"x"),""))</f>
        <v/>
      </c>
      <c r="H183" s="274">
        <f>IF(C183="","",IF($H$131=0,COUNTIF(H60,"x"),""))</f>
        <v/>
      </c>
      <c r="I183" s="274">
        <f>IF(C183="","",IF($I$131=0,COUNTIF(I60,"x"),""))</f>
        <v/>
      </c>
      <c r="J183" s="274">
        <f>IF(C183="","",IF($J$131=0,COUNTIF(J60,"x"),""))</f>
        <v/>
      </c>
      <c r="K183" s="274">
        <f>IF(C183="","",IF($K$131=0,COUNTIF(K60,"x"),""))</f>
        <v/>
      </c>
      <c r="L183" s="274">
        <f>IF(C183="","",IF($L$131=0,COUNTIF(L60,"x"),""))</f>
        <v/>
      </c>
      <c r="M183" s="274">
        <f>IF(C183="","",IF($M$131=0,COUNTIF(M60,"x"),""))</f>
        <v/>
      </c>
      <c r="N183" s="274">
        <f>IF(C183="","",IF($N$131=0,COUNTIF(N60,"x"),""))</f>
        <v/>
      </c>
      <c r="O183" s="274">
        <f>IF(C183="","",IF($O$131=0,COUNTIF(O60,"x"),""))</f>
        <v/>
      </c>
      <c r="P183" s="274">
        <f>IF(C183="","",IF($P$131=0,COUNTIF(P60,"x"),""))</f>
        <v/>
      </c>
      <c r="Q183" s="274">
        <f>IF(C183="","",IF($Q$131=0,COUNTIF(Q60,"x"),""))</f>
        <v/>
      </c>
      <c r="R183" s="274">
        <f>IF(C183="","",IF($R$131=0,COUNTIF(R60,"x"),""))</f>
        <v/>
      </c>
      <c r="S183" s="274">
        <f>IF(C183="","",IF($S$131=0,COUNTIF(S60,"x"),""))</f>
        <v/>
      </c>
      <c r="T183" s="274">
        <f>IF(C183="","",IF($T$131=0,COUNTIF(T60,"x"),""))</f>
        <v/>
      </c>
      <c r="U183" s="274">
        <f>IF(C183="","",IF($U$131=0,COUNTIF(U60,"x"),""))</f>
        <v/>
      </c>
      <c r="V183" s="274">
        <f>IF(C183="","",IF($V$131=0,COUNTIF(V60,"x"),""))</f>
        <v/>
      </c>
      <c r="W183" s="274">
        <f>IF(C183="","",IF($W$131=0,COUNTIF(W60,"x"),""))</f>
        <v/>
      </c>
      <c r="X183" s="274">
        <f>IF(C183="","",IF($X$131=0,COUNTIF(X60,"x"),""))</f>
        <v/>
      </c>
      <c r="Y183" s="274">
        <f>IF(C183="","",IF($Y$131=0,COUNTIF(Y60,"x"),""))</f>
        <v/>
      </c>
      <c r="Z183" s="274">
        <f>IF(C183="","",IF($Z$131=0,COUNTIF(Z60,"x"),""))</f>
        <v/>
      </c>
      <c r="AA183" s="274">
        <f>IF(C183="","",IF($AA$131=0,COUNTIF(AA60,"x"),""))</f>
        <v/>
      </c>
      <c r="AB183" s="274">
        <f>IF(C183="","",IF($AB$131=0,COUNTIF(AB60,"x"),""))</f>
        <v/>
      </c>
      <c r="AC183" s="274">
        <f>IF(C183="","",IF($AC$131=0,COUNTIF(AC60,"x"),""))</f>
        <v/>
      </c>
      <c r="AD183" s="274">
        <f>IF(C183="","",IF($AD$131=0,COUNTIF(AD60,"x"),""))</f>
        <v/>
      </c>
      <c r="AE183" s="274">
        <f>IF(C183="","",IF($AE$131=0,COUNTIF(AE60,"x"),""))</f>
        <v/>
      </c>
      <c r="AF183" s="274">
        <f>IF(C183="","",IF($AF$131=0,COUNTIF(AF60,"x"),""))</f>
        <v/>
      </c>
      <c r="AG183" s="274">
        <f>IF(C183="","",IF($AG$131=0,COUNTIF(AG60,"x"),""))</f>
        <v/>
      </c>
      <c r="AH183" s="274">
        <f>IF(C183="","",IF($AH$131=0,COUNTIF(AH60,"x"),""))</f>
        <v/>
      </c>
      <c r="AI183" s="274">
        <f>IF(C183="","",IF($AI$131=0,COUNTIF(AI60,"x"),""))</f>
        <v/>
      </c>
      <c r="AJ183" s="274">
        <f>IF(C183="","",IF($AJ$131=0,COUNTIF(AJ60,"x"),""))</f>
        <v/>
      </c>
      <c r="AK183" s="274">
        <f>IF(C183="","",IF($AK$131=0,COUNTIF(AK60,"x"),""))</f>
        <v/>
      </c>
      <c r="AL183" s="274">
        <f>IF(C183="","",IF($AL$131=0,COUNTIF(AL60,"x"),""))</f>
        <v/>
      </c>
      <c r="AM183" s="274">
        <f>IF(C183="","",IF($AM$131=0,COUNTIF(AM60,"x"),""))</f>
        <v/>
      </c>
      <c r="AN183" s="274">
        <f>IF(C183="","",IF($AN$131=0,COUNTIF(AN60,"x"),""))</f>
        <v/>
      </c>
      <c r="AO183" s="274">
        <f>IF(C183="","",SUM(D183:AN183))</f>
        <v/>
      </c>
      <c r="AQ183" s="274">
        <f>SUM(E183:I183)</f>
        <v/>
      </c>
      <c r="AR183" s="274">
        <f>SUM(F183:I183,L183)</f>
        <v/>
      </c>
      <c r="AS183" s="274">
        <f>SUM(G183:I183,L183:M183)</f>
        <v/>
      </c>
      <c r="AT183" s="274">
        <f>SUM(H183:I183,L183:N183)</f>
        <v/>
      </c>
      <c r="AU183" s="274">
        <f>SUM(I183,L183:O183)</f>
        <v/>
      </c>
      <c r="AV183" s="274">
        <f>SUM(L183:P183)</f>
        <v/>
      </c>
      <c r="AW183" s="274">
        <f>SUM(M183:P183,S183)</f>
        <v/>
      </c>
      <c r="AX183" s="274">
        <f>SUM(N183:P183,S183:T183)</f>
        <v/>
      </c>
      <c r="AY183" s="274">
        <f>SUM(O183:P183,S183:U183)</f>
        <v/>
      </c>
      <c r="AZ183" s="274">
        <f>SUM(P183,S183:V183)</f>
        <v/>
      </c>
      <c r="BA183" s="274">
        <f>SUM(S183:W183)</f>
        <v/>
      </c>
      <c r="BB183" s="274">
        <f>SUM(T183:W183,Z183)</f>
        <v/>
      </c>
      <c r="BC183" s="274">
        <f>SUM(U183:W183,Z183:AA183)</f>
        <v/>
      </c>
      <c r="BD183" s="274">
        <f>SUM(V183:W183,Z183:AB183)</f>
        <v/>
      </c>
      <c r="BE183" s="274">
        <f>SUM(W183,Z183:AC183)</f>
        <v/>
      </c>
      <c r="BF183" s="274">
        <f>SUM(Z183:AD183)</f>
        <v/>
      </c>
      <c r="BG183" s="274">
        <f>SUM(AA183:AD183,AG183)</f>
        <v/>
      </c>
      <c r="BH183" s="274">
        <f>SUM(AB183:AD183,AG183:AH183)</f>
        <v/>
      </c>
      <c r="BI183" s="274">
        <f>SUM(AC183:AD183,AG183:AI183)</f>
        <v/>
      </c>
      <c r="BJ183" s="274">
        <f>SUM(AD183,AG183:AJ183)</f>
        <v/>
      </c>
      <c r="BK183" s="274">
        <f>SUM(AG183:AK183)</f>
        <v/>
      </c>
      <c r="BL183" s="274">
        <f>SUM(AH183:AK183,AN183)</f>
        <v/>
      </c>
      <c r="BM183" s="272">
        <f>COUNTIF(AQ183:BL183,5)</f>
        <v/>
      </c>
      <c r="BN183" s="274">
        <f>IF(BM183=0,0,1)</f>
        <v/>
      </c>
    </row>
    <row r="184" hidden="1" s="335">
      <c r="C184" s="274">
        <f>A61</f>
        <v/>
      </c>
      <c r="D184" s="274">
        <f>IF(C184="","",IF($D$131=0,COUNTIF(D61,"x"),""))</f>
        <v/>
      </c>
      <c r="E184" s="274">
        <f>IF(C184="","",IF($E$131=0,COUNTIF(E61,"x"),""))</f>
        <v/>
      </c>
      <c r="F184" s="274">
        <f>IF(C184="","",IF($F$131=0,COUNTIF(F61,"x"),""))</f>
        <v/>
      </c>
      <c r="G184" s="274">
        <f>IF(C184="","",IF($G$131=0,COUNTIF(G61,"x"),""))</f>
        <v/>
      </c>
      <c r="H184" s="274">
        <f>IF(C184="","",IF($H$131=0,COUNTIF(H61,"x"),""))</f>
        <v/>
      </c>
      <c r="I184" s="274">
        <f>IF(C184="","",IF($I$131=0,COUNTIF(I61,"x"),""))</f>
        <v/>
      </c>
      <c r="J184" s="274">
        <f>IF(C184="","",IF($J$131=0,COUNTIF(J61,"x"),""))</f>
        <v/>
      </c>
      <c r="K184" s="274">
        <f>IF(C184="","",IF($K$131=0,COUNTIF(K61,"x"),""))</f>
        <v/>
      </c>
      <c r="L184" s="274">
        <f>IF(C184="","",IF($L$131=0,COUNTIF(L61,"x"),""))</f>
        <v/>
      </c>
      <c r="M184" s="274">
        <f>IF(C184="","",IF($M$131=0,COUNTIF(M61,"x"),""))</f>
        <v/>
      </c>
      <c r="N184" s="274">
        <f>IF(C184="","",IF($N$131=0,COUNTIF(N61,"x"),""))</f>
        <v/>
      </c>
      <c r="O184" s="274">
        <f>IF(C184="","",IF($O$131=0,COUNTIF(O61,"x"),""))</f>
        <v/>
      </c>
      <c r="P184" s="274">
        <f>IF(C184="","",IF($P$131=0,COUNTIF(P61,"x"),""))</f>
        <v/>
      </c>
      <c r="Q184" s="274">
        <f>IF(C184="","",IF($Q$131=0,COUNTIF(Q61,"x"),""))</f>
        <v/>
      </c>
      <c r="R184" s="274">
        <f>IF(C184="","",IF($R$131=0,COUNTIF(R61,"x"),""))</f>
        <v/>
      </c>
      <c r="S184" s="274">
        <f>IF(C184="","",IF($S$131=0,COUNTIF(S61,"x"),""))</f>
        <v/>
      </c>
      <c r="T184" s="274">
        <f>IF(C184="","",IF($T$131=0,COUNTIF(T61,"x"),""))</f>
        <v/>
      </c>
      <c r="U184" s="274">
        <f>IF(C184="","",IF($U$131=0,COUNTIF(U61,"x"),""))</f>
        <v/>
      </c>
      <c r="V184" s="274">
        <f>IF(C184="","",IF($V$131=0,COUNTIF(V61,"x"),""))</f>
        <v/>
      </c>
      <c r="W184" s="274">
        <f>IF(C184="","",IF($W$131=0,COUNTIF(W61,"x"),""))</f>
        <v/>
      </c>
      <c r="X184" s="274">
        <f>IF(C184="","",IF($X$131=0,COUNTIF(X61,"x"),""))</f>
        <v/>
      </c>
      <c r="Y184" s="274">
        <f>IF(C184="","",IF($Y$131=0,COUNTIF(Y61,"x"),""))</f>
        <v/>
      </c>
      <c r="Z184" s="274">
        <f>IF(C184="","",IF($Z$131=0,COUNTIF(Z61,"x"),""))</f>
        <v/>
      </c>
      <c r="AA184" s="274">
        <f>IF(C184="","",IF($AA$131=0,COUNTIF(AA61,"x"),""))</f>
        <v/>
      </c>
      <c r="AB184" s="274">
        <f>IF(C184="","",IF($AB$131=0,COUNTIF(AB61,"x"),""))</f>
        <v/>
      </c>
      <c r="AC184" s="274">
        <f>IF(C184="","",IF($AC$131=0,COUNTIF(AC61,"x"),""))</f>
        <v/>
      </c>
      <c r="AD184" s="274">
        <f>IF(C184="","",IF($AD$131=0,COUNTIF(AD61,"x"),""))</f>
        <v/>
      </c>
      <c r="AE184" s="274">
        <f>IF(C184="","",IF($AE$131=0,COUNTIF(AE61,"x"),""))</f>
        <v/>
      </c>
      <c r="AF184" s="274">
        <f>IF(C184="","",IF($AF$131=0,COUNTIF(AF61,"x"),""))</f>
        <v/>
      </c>
      <c r="AG184" s="274">
        <f>IF(C184="","",IF($AG$131=0,COUNTIF(AG61,"x"),""))</f>
        <v/>
      </c>
      <c r="AH184" s="274">
        <f>IF(C184="","",IF($AH$131=0,COUNTIF(AH61,"x"),""))</f>
        <v/>
      </c>
      <c r="AI184" s="274">
        <f>IF(C184="","",IF($AI$131=0,COUNTIF(AI61,"x"),""))</f>
        <v/>
      </c>
      <c r="AJ184" s="274">
        <f>IF(C184="","",IF($AJ$131=0,COUNTIF(AJ61,"x"),""))</f>
        <v/>
      </c>
      <c r="AK184" s="274">
        <f>IF(C184="","",IF($AK$131=0,COUNTIF(AK61,"x"),""))</f>
        <v/>
      </c>
      <c r="AL184" s="274">
        <f>IF(C184="","",IF($AL$131=0,COUNTIF(AL61,"x"),""))</f>
        <v/>
      </c>
      <c r="AM184" s="274">
        <f>IF(C184="","",IF($AM$131=0,COUNTIF(AM61,"x"),""))</f>
        <v/>
      </c>
      <c r="AN184" s="274">
        <f>IF(C184="","",IF($AN$131=0,COUNTIF(AN61,"x"),""))</f>
        <v/>
      </c>
      <c r="AO184" s="274">
        <f>IF(C184="","",SUM(D184:AN184))</f>
        <v/>
      </c>
      <c r="AQ184" s="274">
        <f>SUM(E184:I184)</f>
        <v/>
      </c>
      <c r="AR184" s="274">
        <f>SUM(F184:I184,L184)</f>
        <v/>
      </c>
      <c r="AS184" s="274">
        <f>SUM(G184:I184,L184:M184)</f>
        <v/>
      </c>
      <c r="AT184" s="274">
        <f>SUM(H184:I184,L184:N184)</f>
        <v/>
      </c>
      <c r="AU184" s="274">
        <f>SUM(I184,L184:O184)</f>
        <v/>
      </c>
      <c r="AV184" s="274">
        <f>SUM(L184:P184)</f>
        <v/>
      </c>
      <c r="AW184" s="274">
        <f>SUM(M184:P184,S184)</f>
        <v/>
      </c>
      <c r="AX184" s="274">
        <f>SUM(N184:P184,S184:T184)</f>
        <v/>
      </c>
      <c r="AY184" s="274">
        <f>SUM(O184:P184,S184:U184)</f>
        <v/>
      </c>
      <c r="AZ184" s="274">
        <f>SUM(P184,S184:V184)</f>
        <v/>
      </c>
      <c r="BA184" s="274">
        <f>SUM(S184:W184)</f>
        <v/>
      </c>
      <c r="BB184" s="274">
        <f>SUM(T184:W184,Z184)</f>
        <v/>
      </c>
      <c r="BC184" s="274">
        <f>SUM(U184:W184,Z184:AA184)</f>
        <v/>
      </c>
      <c r="BD184" s="274">
        <f>SUM(V184:W184,Z184:AB184)</f>
        <v/>
      </c>
      <c r="BE184" s="274">
        <f>SUM(W184,Z184:AC184)</f>
        <v/>
      </c>
      <c r="BF184" s="274">
        <f>SUM(Z184:AD184)</f>
        <v/>
      </c>
      <c r="BG184" s="274">
        <f>SUM(AA184:AD184,AG184)</f>
        <v/>
      </c>
      <c r="BH184" s="274">
        <f>SUM(AB184:AD184,AG184:AH184)</f>
        <v/>
      </c>
      <c r="BI184" s="274">
        <f>SUM(AC184:AD184,AG184:AI184)</f>
        <v/>
      </c>
      <c r="BJ184" s="274">
        <f>SUM(AD184,AG184:AJ184)</f>
        <v/>
      </c>
      <c r="BK184" s="274">
        <f>SUM(AG184:AK184)</f>
        <v/>
      </c>
      <c r="BL184" s="274">
        <f>SUM(AH184:AK184,AN184)</f>
        <v/>
      </c>
      <c r="BM184" s="272">
        <f>COUNTIF(AQ184:BL184,5)</f>
        <v/>
      </c>
      <c r="BN184" s="274">
        <f>IF(BM184=0,0,1)</f>
        <v/>
      </c>
    </row>
    <row r="185" hidden="1" s="335">
      <c r="C185" s="274">
        <f>A62</f>
        <v/>
      </c>
      <c r="D185" s="274">
        <f>IF(C185="","",IF($D$131=0,COUNTIF(D62,"x"),""))</f>
        <v/>
      </c>
      <c r="E185" s="274">
        <f>IF(C185="","",IF($E$131=0,COUNTIF(E62,"x"),""))</f>
        <v/>
      </c>
      <c r="F185" s="274">
        <f>IF(C185="","",IF($F$131=0,COUNTIF(F62,"x"),""))</f>
        <v/>
      </c>
      <c r="G185" s="274">
        <f>IF(C185="","",IF($G$131=0,COUNTIF(G62,"x"),""))</f>
        <v/>
      </c>
      <c r="H185" s="274">
        <f>IF(C185="","",IF($H$131=0,COUNTIF(H62,"x"),""))</f>
        <v/>
      </c>
      <c r="I185" s="274">
        <f>IF(C185="","",IF($I$131=0,COUNTIF(I62,"x"),""))</f>
        <v/>
      </c>
      <c r="J185" s="274">
        <f>IF(C185="","",IF($J$131=0,COUNTIF(J62,"x"),""))</f>
        <v/>
      </c>
      <c r="K185" s="274">
        <f>IF(C185="","",IF($K$131=0,COUNTIF(K62,"x"),""))</f>
        <v/>
      </c>
      <c r="L185" s="274">
        <f>IF(C185="","",IF($L$131=0,COUNTIF(L62,"x"),""))</f>
        <v/>
      </c>
      <c r="M185" s="274">
        <f>IF(C185="","",IF($M$131=0,COUNTIF(M62,"x"),""))</f>
        <v/>
      </c>
      <c r="N185" s="274">
        <f>IF(C185="","",IF($N$131=0,COUNTIF(N62,"x"),""))</f>
        <v/>
      </c>
      <c r="O185" s="274">
        <f>IF(C185="","",IF($O$131=0,COUNTIF(O62,"x"),""))</f>
        <v/>
      </c>
      <c r="P185" s="274">
        <f>IF(C185="","",IF($P$131=0,COUNTIF(P62,"x"),""))</f>
        <v/>
      </c>
      <c r="Q185" s="274">
        <f>IF(C185="","",IF($Q$131=0,COUNTIF(Q62,"x"),""))</f>
        <v/>
      </c>
      <c r="R185" s="274">
        <f>IF(C185="","",IF($R$131=0,COUNTIF(R62,"x"),""))</f>
        <v/>
      </c>
      <c r="S185" s="274">
        <f>IF(C185="","",IF($S$131=0,COUNTIF(S62,"x"),""))</f>
        <v/>
      </c>
      <c r="T185" s="274">
        <f>IF(C185="","",IF($T$131=0,COUNTIF(T62,"x"),""))</f>
        <v/>
      </c>
      <c r="U185" s="274">
        <f>IF(C185="","",IF($U$131=0,COUNTIF(U62,"x"),""))</f>
        <v/>
      </c>
      <c r="V185" s="274">
        <f>IF(C185="","",IF($V$131=0,COUNTIF(V62,"x"),""))</f>
        <v/>
      </c>
      <c r="W185" s="274">
        <f>IF(C185="","",IF($W$131=0,COUNTIF(W62,"x"),""))</f>
        <v/>
      </c>
      <c r="X185" s="274">
        <f>IF(C185="","",IF($X$131=0,COUNTIF(X62,"x"),""))</f>
        <v/>
      </c>
      <c r="Y185" s="274">
        <f>IF(C185="","",IF($Y$131=0,COUNTIF(Y62,"x"),""))</f>
        <v/>
      </c>
      <c r="Z185" s="274">
        <f>IF(C185="","",IF($Z$131=0,COUNTIF(Z62,"x"),""))</f>
        <v/>
      </c>
      <c r="AA185" s="274">
        <f>IF(C185="","",IF($AA$131=0,COUNTIF(AA62,"x"),""))</f>
        <v/>
      </c>
      <c r="AB185" s="274">
        <f>IF(C185="","",IF($AB$131=0,COUNTIF(AB62,"x"),""))</f>
        <v/>
      </c>
      <c r="AC185" s="274">
        <f>IF(C185="","",IF($AC$131=0,COUNTIF(AC62,"x"),""))</f>
        <v/>
      </c>
      <c r="AD185" s="274">
        <f>IF(C185="","",IF($AD$131=0,COUNTIF(AD62,"x"),""))</f>
        <v/>
      </c>
      <c r="AE185" s="274">
        <f>IF(C185="","",IF($AE$131=0,COUNTIF(AE62,"x"),""))</f>
        <v/>
      </c>
      <c r="AF185" s="274">
        <f>IF(C185="","",IF($AF$131=0,COUNTIF(AF62,"x"),""))</f>
        <v/>
      </c>
      <c r="AG185" s="274">
        <f>IF(C185="","",IF($AG$131=0,COUNTIF(AG62,"x"),""))</f>
        <v/>
      </c>
      <c r="AH185" s="274">
        <f>IF(C185="","",IF($AH$131=0,COUNTIF(AH62,"x"),""))</f>
        <v/>
      </c>
      <c r="AI185" s="274">
        <f>IF(C185="","",IF($AI$131=0,COUNTIF(AI62,"x"),""))</f>
        <v/>
      </c>
      <c r="AJ185" s="274">
        <f>IF(C185="","",IF($AJ$131=0,COUNTIF(AJ62,"x"),""))</f>
        <v/>
      </c>
      <c r="AK185" s="274">
        <f>IF(C185="","",IF($AK$131=0,COUNTIF(AK62,"x"),""))</f>
        <v/>
      </c>
      <c r="AL185" s="274">
        <f>IF(C185="","",IF($AL$131=0,COUNTIF(AL62,"x"),""))</f>
        <v/>
      </c>
      <c r="AM185" s="274">
        <f>IF(C185="","",IF($AM$131=0,COUNTIF(AM62,"x"),""))</f>
        <v/>
      </c>
      <c r="AN185" s="274">
        <f>IF(C185="","",IF($AN$131=0,COUNTIF(AN62,"x"),""))</f>
        <v/>
      </c>
      <c r="AO185" s="274">
        <f>IF(C185="","",SUM(D185:AN185))</f>
        <v/>
      </c>
      <c r="AQ185" s="274">
        <f>SUM(E185:I185)</f>
        <v/>
      </c>
      <c r="AR185" s="274">
        <f>SUM(F185:I185,L185)</f>
        <v/>
      </c>
      <c r="AS185" s="274">
        <f>SUM(G185:I185,L185:M185)</f>
        <v/>
      </c>
      <c r="AT185" s="274">
        <f>SUM(H185:I185,L185:N185)</f>
        <v/>
      </c>
      <c r="AU185" s="274">
        <f>SUM(I185,L185:O185)</f>
        <v/>
      </c>
      <c r="AV185" s="274">
        <f>SUM(L185:P185)</f>
        <v/>
      </c>
      <c r="AW185" s="274">
        <f>SUM(M185:P185,S185)</f>
        <v/>
      </c>
      <c r="AX185" s="274">
        <f>SUM(N185:P185,S185:T185)</f>
        <v/>
      </c>
      <c r="AY185" s="274">
        <f>SUM(O185:P185,S185:U185)</f>
        <v/>
      </c>
      <c r="AZ185" s="274">
        <f>SUM(P185,S185:V185)</f>
        <v/>
      </c>
      <c r="BA185" s="274">
        <f>SUM(S185:W185)</f>
        <v/>
      </c>
      <c r="BB185" s="274">
        <f>SUM(T185:W185,Z185)</f>
        <v/>
      </c>
      <c r="BC185" s="274">
        <f>SUM(U185:W185,Z185:AA185)</f>
        <v/>
      </c>
      <c r="BD185" s="274">
        <f>SUM(V185:W185,Z185:AB185)</f>
        <v/>
      </c>
      <c r="BE185" s="274">
        <f>SUM(W185,Z185:AC185)</f>
        <v/>
      </c>
      <c r="BF185" s="274">
        <f>SUM(Z185:AD185)</f>
        <v/>
      </c>
      <c r="BG185" s="274">
        <f>SUM(AA185:AD185,AG185)</f>
        <v/>
      </c>
      <c r="BH185" s="274">
        <f>SUM(AB185:AD185,AG185:AH185)</f>
        <v/>
      </c>
      <c r="BI185" s="274">
        <f>SUM(AC185:AD185,AG185:AI185)</f>
        <v/>
      </c>
      <c r="BJ185" s="274">
        <f>SUM(AD185,AG185:AJ185)</f>
        <v/>
      </c>
      <c r="BK185" s="274">
        <f>SUM(AG185:AK185)</f>
        <v/>
      </c>
      <c r="BL185" s="274">
        <f>SUM(AH185:AK185,AN185)</f>
        <v/>
      </c>
      <c r="BM185" s="272">
        <f>COUNTIF(AQ185:BL185,5)</f>
        <v/>
      </c>
      <c r="BN185" s="274">
        <f>IF(BM185=0,0,1)</f>
        <v/>
      </c>
    </row>
    <row r="186" hidden="1" s="335">
      <c r="C186" s="274">
        <f>A63</f>
        <v/>
      </c>
      <c r="D186" s="274">
        <f>IF(C186="","",IF($D$131=0,COUNTIF(D63,"x"),""))</f>
        <v/>
      </c>
      <c r="E186" s="274">
        <f>IF(C186="","",IF($E$131=0,COUNTIF(E63,"x"),""))</f>
        <v/>
      </c>
      <c r="F186" s="274">
        <f>IF(C186="","",IF($F$131=0,COUNTIF(F63,"x"),""))</f>
        <v/>
      </c>
      <c r="G186" s="274">
        <f>IF(C186="","",IF($G$131=0,COUNTIF(G63,"x"),""))</f>
        <v/>
      </c>
      <c r="H186" s="274">
        <f>IF(C186="","",IF($H$131=0,COUNTIF(H63,"x"),""))</f>
        <v/>
      </c>
      <c r="I186" s="274">
        <f>IF(C186="","",IF($I$131=0,COUNTIF(I63,"x"),""))</f>
        <v/>
      </c>
      <c r="J186" s="274">
        <f>IF(C186="","",IF($J$131=0,COUNTIF(J63,"x"),""))</f>
        <v/>
      </c>
      <c r="K186" s="274">
        <f>IF(C186="","",IF($K$131=0,COUNTIF(K63,"x"),""))</f>
        <v/>
      </c>
      <c r="L186" s="274">
        <f>IF(C186="","",IF($L$131=0,COUNTIF(L63,"x"),""))</f>
        <v/>
      </c>
      <c r="M186" s="274">
        <f>IF(C186="","",IF($M$131=0,COUNTIF(M63,"x"),""))</f>
        <v/>
      </c>
      <c r="N186" s="274">
        <f>IF(C186="","",IF($N$131=0,COUNTIF(N63,"x"),""))</f>
        <v/>
      </c>
      <c r="O186" s="274">
        <f>IF(C186="","",IF($O$131=0,COUNTIF(O63,"x"),""))</f>
        <v/>
      </c>
      <c r="P186" s="274">
        <f>IF(C186="","",IF($P$131=0,COUNTIF(P63,"x"),""))</f>
        <v/>
      </c>
      <c r="Q186" s="274">
        <f>IF(C186="","",IF($Q$131=0,COUNTIF(Q63,"x"),""))</f>
        <v/>
      </c>
      <c r="R186" s="274">
        <f>IF(C186="","",IF($R$131=0,COUNTIF(R63,"x"),""))</f>
        <v/>
      </c>
      <c r="S186" s="274">
        <f>IF(C186="","",IF($S$131=0,COUNTIF(S63,"x"),""))</f>
        <v/>
      </c>
      <c r="T186" s="274">
        <f>IF(C186="","",IF($T$131=0,COUNTIF(T63,"x"),""))</f>
        <v/>
      </c>
      <c r="U186" s="274">
        <f>IF(C186="","",IF($U$131=0,COUNTIF(U63,"x"),""))</f>
        <v/>
      </c>
      <c r="V186" s="274">
        <f>IF(C186="","",IF($V$131=0,COUNTIF(V63,"x"),""))</f>
        <v/>
      </c>
      <c r="W186" s="274">
        <f>IF(C186="","",IF($W$131=0,COUNTIF(W63,"x"),""))</f>
        <v/>
      </c>
      <c r="X186" s="274">
        <f>IF(C186="","",IF($X$131=0,COUNTIF(X63,"x"),""))</f>
        <v/>
      </c>
      <c r="Y186" s="274">
        <f>IF(C186="","",IF($Y$131=0,COUNTIF(Y63,"x"),""))</f>
        <v/>
      </c>
      <c r="Z186" s="274">
        <f>IF(C186="","",IF($Z$131=0,COUNTIF(Z63,"x"),""))</f>
        <v/>
      </c>
      <c r="AA186" s="274">
        <f>IF(C186="","",IF($AA$131=0,COUNTIF(AA63,"x"),""))</f>
        <v/>
      </c>
      <c r="AB186" s="274">
        <f>IF(C186="","",IF($AB$131=0,COUNTIF(AB63,"x"),""))</f>
        <v/>
      </c>
      <c r="AC186" s="274">
        <f>IF(C186="","",IF($AC$131=0,COUNTIF(AC63,"x"),""))</f>
        <v/>
      </c>
      <c r="AD186" s="274">
        <f>IF(C186="","",IF($AD$131=0,COUNTIF(AD63,"x"),""))</f>
        <v/>
      </c>
      <c r="AE186" s="274">
        <f>IF(C186="","",IF($AE$131=0,COUNTIF(AE63,"x"),""))</f>
        <v/>
      </c>
      <c r="AF186" s="274">
        <f>IF(C186="","",IF($AF$131=0,COUNTIF(AF63,"x"),""))</f>
        <v/>
      </c>
      <c r="AG186" s="274">
        <f>IF(C186="","",IF($AG$131=0,COUNTIF(AG63,"x"),""))</f>
        <v/>
      </c>
      <c r="AH186" s="274">
        <f>IF(C186="","",IF($AH$131=0,COUNTIF(AH63,"x"),""))</f>
        <v/>
      </c>
      <c r="AI186" s="274">
        <f>IF(C186="","",IF($AI$131=0,COUNTIF(AI63,"x"),""))</f>
        <v/>
      </c>
      <c r="AJ186" s="274">
        <f>IF(C186="","",IF($AJ$131=0,COUNTIF(AJ63,"x"),""))</f>
        <v/>
      </c>
      <c r="AK186" s="274">
        <f>IF(C186="","",IF($AK$131=0,COUNTIF(AK63,"x"),""))</f>
        <v/>
      </c>
      <c r="AL186" s="274">
        <f>IF(C186="","",IF($AL$131=0,COUNTIF(AL63,"x"),""))</f>
        <v/>
      </c>
      <c r="AM186" s="274">
        <f>IF(C186="","",IF($AM$131=0,COUNTIF(AM63,"x"),""))</f>
        <v/>
      </c>
      <c r="AN186" s="274">
        <f>IF(C186="","",IF($AN$131=0,COUNTIF(AN63,"x"),""))</f>
        <v/>
      </c>
      <c r="AO186" s="274">
        <f>IF(C186="","",SUM(D186:AN186))</f>
        <v/>
      </c>
      <c r="AQ186" s="274">
        <f>SUM(E186:I186)</f>
        <v/>
      </c>
      <c r="AR186" s="274">
        <f>SUM(F186:I186,L186)</f>
        <v/>
      </c>
      <c r="AS186" s="274">
        <f>SUM(G186:I186,L186:M186)</f>
        <v/>
      </c>
      <c r="AT186" s="274">
        <f>SUM(H186:I186,L186:N186)</f>
        <v/>
      </c>
      <c r="AU186" s="274">
        <f>SUM(I186,L186:O186)</f>
        <v/>
      </c>
      <c r="AV186" s="274">
        <f>SUM(L186:P186)</f>
        <v/>
      </c>
      <c r="AW186" s="274">
        <f>SUM(M186:P186,S186)</f>
        <v/>
      </c>
      <c r="AX186" s="274">
        <f>SUM(N186:P186,S186:T186)</f>
        <v/>
      </c>
      <c r="AY186" s="274">
        <f>SUM(O186:P186,S186:U186)</f>
        <v/>
      </c>
      <c r="AZ186" s="274">
        <f>SUM(P186,S186:V186)</f>
        <v/>
      </c>
      <c r="BA186" s="274">
        <f>SUM(S186:W186)</f>
        <v/>
      </c>
      <c r="BB186" s="274">
        <f>SUM(T186:W186,Z186)</f>
        <v/>
      </c>
      <c r="BC186" s="274">
        <f>SUM(U186:W186,Z186:AA186)</f>
        <v/>
      </c>
      <c r="BD186" s="274">
        <f>SUM(V186:W186,Z186:AB186)</f>
        <v/>
      </c>
      <c r="BE186" s="274">
        <f>SUM(W186,Z186:AC186)</f>
        <v/>
      </c>
      <c r="BF186" s="274">
        <f>SUM(Z186:AD186)</f>
        <v/>
      </c>
      <c r="BG186" s="274">
        <f>SUM(AA186:AD186,AG186)</f>
        <v/>
      </c>
      <c r="BH186" s="274">
        <f>SUM(AB186:AD186,AG186:AH186)</f>
        <v/>
      </c>
      <c r="BI186" s="274">
        <f>SUM(AC186:AD186,AG186:AI186)</f>
        <v/>
      </c>
      <c r="BJ186" s="274">
        <f>SUM(AD186,AG186:AJ186)</f>
        <v/>
      </c>
      <c r="BK186" s="274">
        <f>SUM(AG186:AK186)</f>
        <v/>
      </c>
      <c r="BL186" s="274">
        <f>SUM(AH186:AK186,AN186)</f>
        <v/>
      </c>
      <c r="BM186" s="272">
        <f>COUNTIF(AQ186:BL186,5)</f>
        <v/>
      </c>
      <c r="BN186" s="274">
        <f>IF(BM186=0,0,1)</f>
        <v/>
      </c>
    </row>
    <row r="187" hidden="1" s="335">
      <c r="C187" s="274">
        <f>A64</f>
        <v/>
      </c>
      <c r="D187" s="274">
        <f>IF(C187="","",IF($D$131=0,COUNTIF(D64,"x"),""))</f>
        <v/>
      </c>
      <c r="E187" s="274">
        <f>IF(C187="","",IF($E$131=0,COUNTIF(E64,"x"),""))</f>
        <v/>
      </c>
      <c r="F187" s="274">
        <f>IF(C187="","",IF($F$131=0,COUNTIF(F64,"x"),""))</f>
        <v/>
      </c>
      <c r="G187" s="274">
        <f>IF(C187="","",IF($G$131=0,COUNTIF(G64,"x"),""))</f>
        <v/>
      </c>
      <c r="H187" s="274">
        <f>IF(C187="","",IF($H$131=0,COUNTIF(H64,"x"),""))</f>
        <v/>
      </c>
      <c r="I187" s="274">
        <f>IF(C187="","",IF($I$131=0,COUNTIF(I64,"x"),""))</f>
        <v/>
      </c>
      <c r="J187" s="274">
        <f>IF(C187="","",IF($J$131=0,COUNTIF(J64,"x"),""))</f>
        <v/>
      </c>
      <c r="K187" s="274">
        <f>IF(C187="","",IF($K$131=0,COUNTIF(K64,"x"),""))</f>
        <v/>
      </c>
      <c r="L187" s="274">
        <f>IF(C187="","",IF($L$131=0,COUNTIF(L64,"x"),""))</f>
        <v/>
      </c>
      <c r="M187" s="274">
        <f>IF(C187="","",IF($M$131=0,COUNTIF(M64,"x"),""))</f>
        <v/>
      </c>
      <c r="N187" s="274">
        <f>IF(C187="","",IF($N$131=0,COUNTIF(N64,"x"),""))</f>
        <v/>
      </c>
      <c r="O187" s="274">
        <f>IF(C187="","",IF($O$131=0,COUNTIF(O64,"x"),""))</f>
        <v/>
      </c>
      <c r="P187" s="274">
        <f>IF(C187="","",IF($P$131=0,COUNTIF(P64,"x"),""))</f>
        <v/>
      </c>
      <c r="Q187" s="274">
        <f>IF(C187="","",IF($Q$131=0,COUNTIF(Q64,"x"),""))</f>
        <v/>
      </c>
      <c r="R187" s="274">
        <f>IF(C187="","",IF($R$131=0,COUNTIF(R64,"x"),""))</f>
        <v/>
      </c>
      <c r="S187" s="274">
        <f>IF(C187="","",IF($S$131=0,COUNTIF(S64,"x"),""))</f>
        <v/>
      </c>
      <c r="T187" s="274">
        <f>IF(C187="","",IF($T$131=0,COUNTIF(T64,"x"),""))</f>
        <v/>
      </c>
      <c r="U187" s="274">
        <f>IF(C187="","",IF($U$131=0,COUNTIF(U64,"x"),""))</f>
        <v/>
      </c>
      <c r="V187" s="274">
        <f>IF(C187="","",IF($V$131=0,COUNTIF(V64,"x"),""))</f>
        <v/>
      </c>
      <c r="W187" s="274">
        <f>IF(C187="","",IF($W$131=0,COUNTIF(W64,"x"),""))</f>
        <v/>
      </c>
      <c r="X187" s="274">
        <f>IF(C187="","",IF($X$131=0,COUNTIF(X64,"x"),""))</f>
        <v/>
      </c>
      <c r="Y187" s="274">
        <f>IF(C187="","",IF($Y$131=0,COUNTIF(Y64,"x"),""))</f>
        <v/>
      </c>
      <c r="Z187" s="274">
        <f>IF(C187="","",IF($Z$131=0,COUNTIF(Z64,"x"),""))</f>
        <v/>
      </c>
      <c r="AA187" s="274">
        <f>IF(C187="","",IF($AA$131=0,COUNTIF(AA64,"x"),""))</f>
        <v/>
      </c>
      <c r="AB187" s="274">
        <f>IF(C187="","",IF($AB$131=0,COUNTIF(AB64,"x"),""))</f>
        <v/>
      </c>
      <c r="AC187" s="274">
        <f>IF(C187="","",IF($AC$131=0,COUNTIF(AC64,"x"),""))</f>
        <v/>
      </c>
      <c r="AD187" s="274">
        <f>IF(C187="","",IF($AD$131=0,COUNTIF(AD64,"x"),""))</f>
        <v/>
      </c>
      <c r="AE187" s="274">
        <f>IF(C187="","",IF($AE$131=0,COUNTIF(AE64,"x"),""))</f>
        <v/>
      </c>
      <c r="AF187" s="274">
        <f>IF(C187="","",IF($AF$131=0,COUNTIF(AF64,"x"),""))</f>
        <v/>
      </c>
      <c r="AG187" s="274">
        <f>IF(C187="","",IF($AG$131=0,COUNTIF(AG64,"x"),""))</f>
        <v/>
      </c>
      <c r="AH187" s="274">
        <f>IF(C187="","",IF($AH$131=0,COUNTIF(AH64,"x"),""))</f>
        <v/>
      </c>
      <c r="AI187" s="274">
        <f>IF(C187="","",IF($AI$131=0,COUNTIF(AI64,"x"),""))</f>
        <v/>
      </c>
      <c r="AJ187" s="274">
        <f>IF(C187="","",IF($AJ$131=0,COUNTIF(AJ64,"x"),""))</f>
        <v/>
      </c>
      <c r="AK187" s="274">
        <f>IF(C187="","",IF($AK$131=0,COUNTIF(AK64,"x"),""))</f>
        <v/>
      </c>
      <c r="AL187" s="274">
        <f>IF(C187="","",IF($AL$131=0,COUNTIF(AL64,"x"),""))</f>
        <v/>
      </c>
      <c r="AM187" s="274">
        <f>IF(C187="","",IF($AM$131=0,COUNTIF(AM64,"x"),""))</f>
        <v/>
      </c>
      <c r="AN187" s="274">
        <f>IF(C187="","",IF($AN$131=0,COUNTIF(AN64,"x"),""))</f>
        <v/>
      </c>
      <c r="AO187" s="274">
        <f>IF(C187="","",SUM(D187:AN187))</f>
        <v/>
      </c>
      <c r="AQ187" s="274">
        <f>SUM(E187:I187)</f>
        <v/>
      </c>
      <c r="AR187" s="274">
        <f>SUM(F187:I187,L187)</f>
        <v/>
      </c>
      <c r="AS187" s="274">
        <f>SUM(G187:I187,L187:M187)</f>
        <v/>
      </c>
      <c r="AT187" s="274">
        <f>SUM(H187:I187,L187:N187)</f>
        <v/>
      </c>
      <c r="AU187" s="274">
        <f>SUM(I187,L187:O187)</f>
        <v/>
      </c>
      <c r="AV187" s="274">
        <f>SUM(L187:P187)</f>
        <v/>
      </c>
      <c r="AW187" s="274">
        <f>SUM(M187:P187,S187)</f>
        <v/>
      </c>
      <c r="AX187" s="274">
        <f>SUM(N187:P187,S187:T187)</f>
        <v/>
      </c>
      <c r="AY187" s="274">
        <f>SUM(O187:P187,S187:U187)</f>
        <v/>
      </c>
      <c r="AZ187" s="274">
        <f>SUM(P187,S187:V187)</f>
        <v/>
      </c>
      <c r="BA187" s="274">
        <f>SUM(S187:W187)</f>
        <v/>
      </c>
      <c r="BB187" s="274">
        <f>SUM(T187:W187,Z187)</f>
        <v/>
      </c>
      <c r="BC187" s="274">
        <f>SUM(U187:W187,Z187:AA187)</f>
        <v/>
      </c>
      <c r="BD187" s="274">
        <f>SUM(V187:W187,Z187:AB187)</f>
        <v/>
      </c>
      <c r="BE187" s="274">
        <f>SUM(W187,Z187:AC187)</f>
        <v/>
      </c>
      <c r="BF187" s="274">
        <f>SUM(Z187:AD187)</f>
        <v/>
      </c>
      <c r="BG187" s="274">
        <f>SUM(AA187:AD187,AG187)</f>
        <v/>
      </c>
      <c r="BH187" s="274">
        <f>SUM(AB187:AD187,AG187:AH187)</f>
        <v/>
      </c>
      <c r="BI187" s="274">
        <f>SUM(AC187:AD187,AG187:AI187)</f>
        <v/>
      </c>
      <c r="BJ187" s="274">
        <f>SUM(AD187,AG187:AJ187)</f>
        <v/>
      </c>
      <c r="BK187" s="274">
        <f>SUM(AG187:AK187)</f>
        <v/>
      </c>
      <c r="BL187" s="274">
        <f>SUM(AH187:AK187,AN187)</f>
        <v/>
      </c>
      <c r="BM187" s="272">
        <f>COUNTIF(AQ187:BL187,5)</f>
        <v/>
      </c>
      <c r="BN187" s="274">
        <f>IF(BM187=0,0,1)</f>
        <v/>
      </c>
    </row>
    <row r="188" hidden="1" s="335">
      <c r="C188" s="274">
        <f>A65</f>
        <v/>
      </c>
      <c r="D188" s="274">
        <f>IF(C188="","",IF($D$131=0,COUNTIF(D65,"x"),""))</f>
        <v/>
      </c>
      <c r="E188" s="274">
        <f>IF(C188="","",IF($E$131=0,COUNTIF(E65,"x"),""))</f>
        <v/>
      </c>
      <c r="F188" s="274">
        <f>IF(C188="","",IF($F$131=0,COUNTIF(F65,"x"),""))</f>
        <v/>
      </c>
      <c r="G188" s="274">
        <f>IF(C188="","",IF($G$131=0,COUNTIF(G65,"x"),""))</f>
        <v/>
      </c>
      <c r="H188" s="274">
        <f>IF(C188="","",IF($H$131=0,COUNTIF(H65,"x"),""))</f>
        <v/>
      </c>
      <c r="I188" s="274">
        <f>IF(C188="","",IF($I$131=0,COUNTIF(I65,"x"),""))</f>
        <v/>
      </c>
      <c r="J188" s="274">
        <f>IF(C188="","",IF($J$131=0,COUNTIF(J65,"x"),""))</f>
        <v/>
      </c>
      <c r="K188" s="274">
        <f>IF(C188="","",IF($K$131=0,COUNTIF(K65,"x"),""))</f>
        <v/>
      </c>
      <c r="L188" s="274">
        <f>IF(C188="","",IF($L$131=0,COUNTIF(L65,"x"),""))</f>
        <v/>
      </c>
      <c r="M188" s="274">
        <f>IF(C188="","",IF($M$131=0,COUNTIF(M65,"x"),""))</f>
        <v/>
      </c>
      <c r="N188" s="274">
        <f>IF(C188="","",IF($N$131=0,COUNTIF(N65,"x"),""))</f>
        <v/>
      </c>
      <c r="O188" s="274">
        <f>IF(C188="","",IF($O$131=0,COUNTIF(O65,"x"),""))</f>
        <v/>
      </c>
      <c r="P188" s="274">
        <f>IF(C188="","",IF($P$131=0,COUNTIF(P65,"x"),""))</f>
        <v/>
      </c>
      <c r="Q188" s="274">
        <f>IF(C188="","",IF($Q$131=0,COUNTIF(Q65,"x"),""))</f>
        <v/>
      </c>
      <c r="R188" s="274">
        <f>IF(C188="","",IF($R$131=0,COUNTIF(R65,"x"),""))</f>
        <v/>
      </c>
      <c r="S188" s="274">
        <f>IF(C188="","",IF($S$131=0,COUNTIF(S65,"x"),""))</f>
        <v/>
      </c>
      <c r="T188" s="274">
        <f>IF(C188="","",IF($T$131=0,COUNTIF(T65,"x"),""))</f>
        <v/>
      </c>
      <c r="U188" s="274">
        <f>IF(C188="","",IF($U$131=0,COUNTIF(U65,"x"),""))</f>
        <v/>
      </c>
      <c r="V188" s="274">
        <f>IF(C188="","",IF($V$131=0,COUNTIF(V65,"x"),""))</f>
        <v/>
      </c>
      <c r="W188" s="274">
        <f>IF(C188="","",IF($W$131=0,COUNTIF(W65,"x"),""))</f>
        <v/>
      </c>
      <c r="X188" s="274">
        <f>IF(C188="","",IF($X$131=0,COUNTIF(X65,"x"),""))</f>
        <v/>
      </c>
      <c r="Y188" s="274">
        <f>IF(C188="","",IF($Y$131=0,COUNTIF(Y65,"x"),""))</f>
        <v/>
      </c>
      <c r="Z188" s="274">
        <f>IF(C188="","",IF($Z$131=0,COUNTIF(Z65,"x"),""))</f>
        <v/>
      </c>
      <c r="AA188" s="274">
        <f>IF(C188="","",IF($AA$131=0,COUNTIF(AA65,"x"),""))</f>
        <v/>
      </c>
      <c r="AB188" s="274">
        <f>IF(C188="","",IF($AB$131=0,COUNTIF(AB65,"x"),""))</f>
        <v/>
      </c>
      <c r="AC188" s="274">
        <f>IF(C188="","",IF($AC$131=0,COUNTIF(AC65,"x"),""))</f>
        <v/>
      </c>
      <c r="AD188" s="274">
        <f>IF(C188="","",IF($AD$131=0,COUNTIF(AD65,"x"),""))</f>
        <v/>
      </c>
      <c r="AE188" s="274">
        <f>IF(C188="","",IF($AE$131=0,COUNTIF(AE65,"x"),""))</f>
        <v/>
      </c>
      <c r="AF188" s="274">
        <f>IF(C188="","",IF($AF$131=0,COUNTIF(AF65,"x"),""))</f>
        <v/>
      </c>
      <c r="AG188" s="274">
        <f>IF(C188="","",IF($AG$131=0,COUNTIF(AG65,"x"),""))</f>
        <v/>
      </c>
      <c r="AH188" s="274">
        <f>IF(C188="","",IF($AH$131=0,COUNTIF(AH65,"x"),""))</f>
        <v/>
      </c>
      <c r="AI188" s="274">
        <f>IF(C188="","",IF($AI$131=0,COUNTIF(AI65,"x"),""))</f>
        <v/>
      </c>
      <c r="AJ188" s="274">
        <f>IF(C188="","",IF($AJ$131=0,COUNTIF(AJ65,"x"),""))</f>
        <v/>
      </c>
      <c r="AK188" s="274">
        <f>IF(C188="","",IF($AK$131=0,COUNTIF(AK65,"x"),""))</f>
        <v/>
      </c>
      <c r="AL188" s="274">
        <f>IF(C188="","",IF($AL$131=0,COUNTIF(AL65,"x"),""))</f>
        <v/>
      </c>
      <c r="AM188" s="274">
        <f>IF(C188="","",IF($AM$131=0,COUNTIF(AM65,"x"),""))</f>
        <v/>
      </c>
      <c r="AN188" s="274">
        <f>IF(C188="","",IF($AN$131=0,COUNTIF(AN65,"x"),""))</f>
        <v/>
      </c>
      <c r="AO188" s="274">
        <f>IF(C188="","",SUM(D188:AN188))</f>
        <v/>
      </c>
      <c r="AQ188" s="274">
        <f>SUM(E188:I188)</f>
        <v/>
      </c>
      <c r="AR188" s="274">
        <f>SUM(F188:I188,L188)</f>
        <v/>
      </c>
      <c r="AS188" s="274">
        <f>SUM(G188:I188,L188:M188)</f>
        <v/>
      </c>
      <c r="AT188" s="274">
        <f>SUM(H188:I188,L188:N188)</f>
        <v/>
      </c>
      <c r="AU188" s="274">
        <f>SUM(I188,L188:O188)</f>
        <v/>
      </c>
      <c r="AV188" s="274">
        <f>SUM(L188:P188)</f>
        <v/>
      </c>
      <c r="AW188" s="274">
        <f>SUM(M188:P188,S188)</f>
        <v/>
      </c>
      <c r="AX188" s="274">
        <f>SUM(N188:P188,S188:T188)</f>
        <v/>
      </c>
      <c r="AY188" s="274">
        <f>SUM(O188:P188,S188:U188)</f>
        <v/>
      </c>
      <c r="AZ188" s="274">
        <f>SUM(P188,S188:V188)</f>
        <v/>
      </c>
      <c r="BA188" s="274">
        <f>SUM(S188:W188)</f>
        <v/>
      </c>
      <c r="BB188" s="274">
        <f>SUM(T188:W188,Z188)</f>
        <v/>
      </c>
      <c r="BC188" s="274">
        <f>SUM(U188:W188,Z188:AA188)</f>
        <v/>
      </c>
      <c r="BD188" s="274">
        <f>SUM(V188:W188,Z188:AB188)</f>
        <v/>
      </c>
      <c r="BE188" s="274">
        <f>SUM(W188,Z188:AC188)</f>
        <v/>
      </c>
      <c r="BF188" s="274">
        <f>SUM(Z188:AD188)</f>
        <v/>
      </c>
      <c r="BG188" s="274">
        <f>SUM(AA188:AD188,AG188)</f>
        <v/>
      </c>
      <c r="BH188" s="274">
        <f>SUM(AB188:AD188,AG188:AH188)</f>
        <v/>
      </c>
      <c r="BI188" s="274">
        <f>SUM(AC188:AD188,AG188:AI188)</f>
        <v/>
      </c>
      <c r="BJ188" s="274">
        <f>SUM(AD188,AG188:AJ188)</f>
        <v/>
      </c>
      <c r="BK188" s="274">
        <f>SUM(AG188:AK188)</f>
        <v/>
      </c>
      <c r="BL188" s="274">
        <f>SUM(AH188:AK188,AN188)</f>
        <v/>
      </c>
      <c r="BM188" s="272">
        <f>COUNTIF(AQ188:BL188,5)</f>
        <v/>
      </c>
      <c r="BN188" s="274">
        <f>IF(BM188=0,0,1)</f>
        <v/>
      </c>
    </row>
    <row r="189" hidden="1" s="335">
      <c r="C189" s="274">
        <f>A66</f>
        <v/>
      </c>
      <c r="D189" s="274">
        <f>IF(C189="","",IF($D$131=0,COUNTIF(D66,"x"),""))</f>
        <v/>
      </c>
      <c r="E189" s="274">
        <f>IF(C189="","",IF($E$131=0,COUNTIF(E66,"x"),""))</f>
        <v/>
      </c>
      <c r="F189" s="274">
        <f>IF(C189="","",IF($F$131=0,COUNTIF(F66,"x"),""))</f>
        <v/>
      </c>
      <c r="G189" s="274">
        <f>IF(C189="","",IF($G$131=0,COUNTIF(G66,"x"),""))</f>
        <v/>
      </c>
      <c r="H189" s="274">
        <f>IF(C189="","",IF($H$131=0,COUNTIF(H66,"x"),""))</f>
        <v/>
      </c>
      <c r="I189" s="274">
        <f>IF(C189="","",IF($I$131=0,COUNTIF(I66,"x"),""))</f>
        <v/>
      </c>
      <c r="J189" s="274">
        <f>IF(C189="","",IF($J$131=0,COUNTIF(J66,"x"),""))</f>
        <v/>
      </c>
      <c r="K189" s="274">
        <f>IF(C189="","",IF($K$131=0,COUNTIF(K66,"x"),""))</f>
        <v/>
      </c>
      <c r="L189" s="274">
        <f>IF(C189="","",IF($L$131=0,COUNTIF(L66,"x"),""))</f>
        <v/>
      </c>
      <c r="M189" s="274">
        <f>IF(C189="","",IF($M$131=0,COUNTIF(M66,"x"),""))</f>
        <v/>
      </c>
      <c r="N189" s="274">
        <f>IF(C189="","",IF($N$131=0,COUNTIF(N66,"x"),""))</f>
        <v/>
      </c>
      <c r="O189" s="274">
        <f>IF(C189="","",IF($O$131=0,COUNTIF(O66,"x"),""))</f>
        <v/>
      </c>
      <c r="P189" s="274">
        <f>IF(C189="","",IF($P$131=0,COUNTIF(P66,"x"),""))</f>
        <v/>
      </c>
      <c r="Q189" s="274">
        <f>IF(C189="","",IF($Q$131=0,COUNTIF(Q66,"x"),""))</f>
        <v/>
      </c>
      <c r="R189" s="274">
        <f>IF(C189="","",IF($R$131=0,COUNTIF(R66,"x"),""))</f>
        <v/>
      </c>
      <c r="S189" s="274">
        <f>IF(C189="","",IF($S$131=0,COUNTIF(S66,"x"),""))</f>
        <v/>
      </c>
      <c r="T189" s="274">
        <f>IF(C189="","",IF($T$131=0,COUNTIF(T66,"x"),""))</f>
        <v/>
      </c>
      <c r="U189" s="274">
        <f>IF(C189="","",IF($U$131=0,COUNTIF(U66,"x"),""))</f>
        <v/>
      </c>
      <c r="V189" s="274">
        <f>IF(C189="","",IF($V$131=0,COUNTIF(V66,"x"),""))</f>
        <v/>
      </c>
      <c r="W189" s="274">
        <f>IF(C189="","",IF($W$131=0,COUNTIF(W66,"x"),""))</f>
        <v/>
      </c>
      <c r="X189" s="274">
        <f>IF(C189="","",IF($X$131=0,COUNTIF(X66,"x"),""))</f>
        <v/>
      </c>
      <c r="Y189" s="274">
        <f>IF(C189="","",IF($Y$131=0,COUNTIF(Y66,"x"),""))</f>
        <v/>
      </c>
      <c r="Z189" s="274">
        <f>IF(C189="","",IF($Z$131=0,COUNTIF(Z66,"x"),""))</f>
        <v/>
      </c>
      <c r="AA189" s="274">
        <f>IF(C189="","",IF($AA$131=0,COUNTIF(AA66,"x"),""))</f>
        <v/>
      </c>
      <c r="AB189" s="274">
        <f>IF(C189="","",IF($AB$131=0,COUNTIF(AB66,"x"),""))</f>
        <v/>
      </c>
      <c r="AC189" s="274">
        <f>IF(C189="","",IF($AC$131=0,COUNTIF(AC66,"x"),""))</f>
        <v/>
      </c>
      <c r="AD189" s="274">
        <f>IF(C189="","",IF($AD$131=0,COUNTIF(AD66,"x"),""))</f>
        <v/>
      </c>
      <c r="AE189" s="274">
        <f>IF(C189="","",IF($AE$131=0,COUNTIF(AE66,"x"),""))</f>
        <v/>
      </c>
      <c r="AF189" s="274">
        <f>IF(C189="","",IF($AF$131=0,COUNTIF(AF66,"x"),""))</f>
        <v/>
      </c>
      <c r="AG189" s="274">
        <f>IF(C189="","",IF($AG$131=0,COUNTIF(AG66,"x"),""))</f>
        <v/>
      </c>
      <c r="AH189" s="274">
        <f>IF(C189="","",IF($AH$131=0,COUNTIF(AH66,"x"),""))</f>
        <v/>
      </c>
      <c r="AI189" s="274">
        <f>IF(C189="","",IF($AI$131=0,COUNTIF(AI66,"x"),""))</f>
        <v/>
      </c>
      <c r="AJ189" s="274">
        <f>IF(C189="","",IF($AJ$131=0,COUNTIF(AJ66,"x"),""))</f>
        <v/>
      </c>
      <c r="AK189" s="274">
        <f>IF(C189="","",IF($AK$131=0,COUNTIF(AK66,"x"),""))</f>
        <v/>
      </c>
      <c r="AL189" s="274">
        <f>IF(C189="","",IF($AL$131=0,COUNTIF(AL66,"x"),""))</f>
        <v/>
      </c>
      <c r="AM189" s="274">
        <f>IF(C189="","",IF($AM$131=0,COUNTIF(AM66,"x"),""))</f>
        <v/>
      </c>
      <c r="AN189" s="274">
        <f>IF(C189="","",IF($AN$131=0,COUNTIF(AN66,"x"),""))</f>
        <v/>
      </c>
      <c r="AO189" s="274">
        <f>IF(C189="","",SUM(D189:AN189))</f>
        <v/>
      </c>
      <c r="AQ189" s="274">
        <f>SUM(E189:I189)</f>
        <v/>
      </c>
      <c r="AR189" s="274">
        <f>SUM(F189:I189,L189)</f>
        <v/>
      </c>
      <c r="AS189" s="274">
        <f>SUM(G189:I189,L189:M189)</f>
        <v/>
      </c>
      <c r="AT189" s="274">
        <f>SUM(H189:I189,L189:N189)</f>
        <v/>
      </c>
      <c r="AU189" s="274">
        <f>SUM(I189,L189:O189)</f>
        <v/>
      </c>
      <c r="AV189" s="274">
        <f>SUM(L189:P189)</f>
        <v/>
      </c>
      <c r="AW189" s="274">
        <f>SUM(M189:P189,S189)</f>
        <v/>
      </c>
      <c r="AX189" s="274">
        <f>SUM(N189:P189,S189:T189)</f>
        <v/>
      </c>
      <c r="AY189" s="274">
        <f>SUM(O189:P189,S189:U189)</f>
        <v/>
      </c>
      <c r="AZ189" s="274">
        <f>SUM(P189,S189:V189)</f>
        <v/>
      </c>
      <c r="BA189" s="274">
        <f>SUM(S189:W189)</f>
        <v/>
      </c>
      <c r="BB189" s="274">
        <f>SUM(T189:W189,Z189)</f>
        <v/>
      </c>
      <c r="BC189" s="274">
        <f>SUM(U189:W189,Z189:AA189)</f>
        <v/>
      </c>
      <c r="BD189" s="274">
        <f>SUM(V189:W189,Z189:AB189)</f>
        <v/>
      </c>
      <c r="BE189" s="274">
        <f>SUM(W189,Z189:AC189)</f>
        <v/>
      </c>
      <c r="BF189" s="274">
        <f>SUM(Z189:AD189)</f>
        <v/>
      </c>
      <c r="BG189" s="274">
        <f>SUM(AA189:AD189,AG189)</f>
        <v/>
      </c>
      <c r="BH189" s="274">
        <f>SUM(AB189:AD189,AG189:AH189)</f>
        <v/>
      </c>
      <c r="BI189" s="274">
        <f>SUM(AC189:AD189,AG189:AI189)</f>
        <v/>
      </c>
      <c r="BJ189" s="274">
        <f>SUM(AD189,AG189:AJ189)</f>
        <v/>
      </c>
      <c r="BK189" s="274">
        <f>SUM(AG189:AK189)</f>
        <v/>
      </c>
      <c r="BL189" s="274">
        <f>SUM(AH189:AK189,AN189)</f>
        <v/>
      </c>
      <c r="BM189" s="272">
        <f>COUNTIF(AQ189:BL189,5)</f>
        <v/>
      </c>
      <c r="BN189" s="274">
        <f>IF(BM189=0,0,1)</f>
        <v/>
      </c>
    </row>
    <row r="190" hidden="1" s="335">
      <c r="C190" s="274">
        <f>A67</f>
        <v/>
      </c>
      <c r="D190" s="274">
        <f>IF(C190="","",IF($D$131=0,COUNTIF(D67,"x"),""))</f>
        <v/>
      </c>
      <c r="E190" s="274">
        <f>IF(C190="","",IF($E$131=0,COUNTIF(E67,"x"),""))</f>
        <v/>
      </c>
      <c r="F190" s="274">
        <f>IF(C190="","",IF($F$131=0,COUNTIF(F67,"x"),""))</f>
        <v/>
      </c>
      <c r="G190" s="274">
        <f>IF(C190="","",IF($G$131=0,COUNTIF(G67,"x"),""))</f>
        <v/>
      </c>
      <c r="H190" s="274">
        <f>IF(C190="","",IF($H$131=0,COUNTIF(H67,"x"),""))</f>
        <v/>
      </c>
      <c r="I190" s="274">
        <f>IF(C190="","",IF($I$131=0,COUNTIF(I67,"x"),""))</f>
        <v/>
      </c>
      <c r="J190" s="274">
        <f>IF(C190="","",IF($J$131=0,COUNTIF(J67,"x"),""))</f>
        <v/>
      </c>
      <c r="K190" s="274">
        <f>IF(C190="","",IF($K$131=0,COUNTIF(K67,"x"),""))</f>
        <v/>
      </c>
      <c r="L190" s="274">
        <f>IF(C190="","",IF($L$131=0,COUNTIF(L67,"x"),""))</f>
        <v/>
      </c>
      <c r="M190" s="274">
        <f>IF(C190="","",IF($M$131=0,COUNTIF(M67,"x"),""))</f>
        <v/>
      </c>
      <c r="N190" s="274">
        <f>IF(C190="","",IF($N$131=0,COUNTIF(N67,"x"),""))</f>
        <v/>
      </c>
      <c r="O190" s="274">
        <f>IF(C190="","",IF($O$131=0,COUNTIF(O67,"x"),""))</f>
        <v/>
      </c>
      <c r="P190" s="274">
        <f>IF(C190="","",IF($P$131=0,COUNTIF(P67,"x"),""))</f>
        <v/>
      </c>
      <c r="Q190" s="274">
        <f>IF(C190="","",IF($Q$131=0,COUNTIF(Q67,"x"),""))</f>
        <v/>
      </c>
      <c r="R190" s="274">
        <f>IF(C190="","",IF($R$131=0,COUNTIF(R67,"x"),""))</f>
        <v/>
      </c>
      <c r="S190" s="274">
        <f>IF(C190="","",IF($S$131=0,COUNTIF(S67,"x"),""))</f>
        <v/>
      </c>
      <c r="T190" s="274">
        <f>IF(C190="","",IF($T$131=0,COUNTIF(T67,"x"),""))</f>
        <v/>
      </c>
      <c r="U190" s="274">
        <f>IF(C190="","",IF($U$131=0,COUNTIF(U67,"x"),""))</f>
        <v/>
      </c>
      <c r="V190" s="274">
        <f>IF(C190="","",IF($V$131=0,COUNTIF(V67,"x"),""))</f>
        <v/>
      </c>
      <c r="W190" s="274">
        <f>IF(C190="","",IF($W$131=0,COUNTIF(W67,"x"),""))</f>
        <v/>
      </c>
      <c r="X190" s="274">
        <f>IF(C190="","",IF($X$131=0,COUNTIF(X67,"x"),""))</f>
        <v/>
      </c>
      <c r="Y190" s="274">
        <f>IF(C190="","",IF($Y$131=0,COUNTIF(Y67,"x"),""))</f>
        <v/>
      </c>
      <c r="Z190" s="274">
        <f>IF(C190="","",IF($Z$131=0,COUNTIF(Z67,"x"),""))</f>
        <v/>
      </c>
      <c r="AA190" s="274">
        <f>IF(C190="","",IF($AA$131=0,COUNTIF(AA67,"x"),""))</f>
        <v/>
      </c>
      <c r="AB190" s="274">
        <f>IF(C190="","",IF($AB$131=0,COUNTIF(AB67,"x"),""))</f>
        <v/>
      </c>
      <c r="AC190" s="274">
        <f>IF(C190="","",IF($AC$131=0,COUNTIF(AC67,"x"),""))</f>
        <v/>
      </c>
      <c r="AD190" s="274">
        <f>IF(C190="","",IF($AD$131=0,COUNTIF(AD67,"x"),""))</f>
        <v/>
      </c>
      <c r="AE190" s="274">
        <f>IF(C190="","",IF($AE$131=0,COUNTIF(AE67,"x"),""))</f>
        <v/>
      </c>
      <c r="AF190" s="274">
        <f>IF(C190="","",IF($AF$131=0,COUNTIF(AF67,"x"),""))</f>
        <v/>
      </c>
      <c r="AG190" s="274">
        <f>IF(C190="","",IF($AG$131=0,COUNTIF(AG67,"x"),""))</f>
        <v/>
      </c>
      <c r="AH190" s="274">
        <f>IF(C190="","",IF($AH$131=0,COUNTIF(AH67,"x"),""))</f>
        <v/>
      </c>
      <c r="AI190" s="274">
        <f>IF(C190="","",IF($AI$131=0,COUNTIF(AI67,"x"),""))</f>
        <v/>
      </c>
      <c r="AJ190" s="274">
        <f>IF(C190="","",IF($AJ$131=0,COUNTIF(AJ67,"x"),""))</f>
        <v/>
      </c>
      <c r="AK190" s="274">
        <f>IF(C190="","",IF($AK$131=0,COUNTIF(AK67,"x"),""))</f>
        <v/>
      </c>
      <c r="AL190" s="274">
        <f>IF(C190="","",IF($AL$131=0,COUNTIF(AL67,"x"),""))</f>
        <v/>
      </c>
      <c r="AM190" s="274">
        <f>IF(C190="","",IF($AM$131=0,COUNTIF(AM67,"x"),""))</f>
        <v/>
      </c>
      <c r="AN190" s="274">
        <f>IF(C190="","",IF($AN$131=0,COUNTIF(AN67,"x"),""))</f>
        <v/>
      </c>
      <c r="AO190" s="274">
        <f>IF(C190="","",SUM(D190:AN190))</f>
        <v/>
      </c>
      <c r="AQ190" s="274">
        <f>SUM(E190:I190)</f>
        <v/>
      </c>
      <c r="AR190" s="274">
        <f>SUM(F190:I190,L190)</f>
        <v/>
      </c>
      <c r="AS190" s="274">
        <f>SUM(G190:I190,L190:M190)</f>
        <v/>
      </c>
      <c r="AT190" s="274">
        <f>SUM(H190:I190,L190:N190)</f>
        <v/>
      </c>
      <c r="AU190" s="274">
        <f>SUM(I190,L190:O190)</f>
        <v/>
      </c>
      <c r="AV190" s="274">
        <f>SUM(L190:P190)</f>
        <v/>
      </c>
      <c r="AW190" s="274">
        <f>SUM(M190:P190,S190)</f>
        <v/>
      </c>
      <c r="AX190" s="274">
        <f>SUM(N190:P190,S190:T190)</f>
        <v/>
      </c>
      <c r="AY190" s="274">
        <f>SUM(O190:P190,S190:U190)</f>
        <v/>
      </c>
      <c r="AZ190" s="274">
        <f>SUM(P190,S190:V190)</f>
        <v/>
      </c>
      <c r="BA190" s="274">
        <f>SUM(S190:W190)</f>
        <v/>
      </c>
      <c r="BB190" s="274">
        <f>SUM(T190:W190,Z190)</f>
        <v/>
      </c>
      <c r="BC190" s="274">
        <f>SUM(U190:W190,Z190:AA190)</f>
        <v/>
      </c>
      <c r="BD190" s="274">
        <f>SUM(V190:W190,Z190:AB190)</f>
        <v/>
      </c>
      <c r="BE190" s="274">
        <f>SUM(W190,Z190:AC190)</f>
        <v/>
      </c>
      <c r="BF190" s="274">
        <f>SUM(Z190:AD190)</f>
        <v/>
      </c>
      <c r="BG190" s="274">
        <f>SUM(AA190:AD190,AG190)</f>
        <v/>
      </c>
      <c r="BH190" s="274">
        <f>SUM(AB190:AD190,AG190:AH190)</f>
        <v/>
      </c>
      <c r="BI190" s="274">
        <f>SUM(AC190:AD190,AG190:AI190)</f>
        <v/>
      </c>
      <c r="BJ190" s="274">
        <f>SUM(AD190,AG190:AJ190)</f>
        <v/>
      </c>
      <c r="BK190" s="274">
        <f>SUM(AG190:AK190)</f>
        <v/>
      </c>
      <c r="BL190" s="274">
        <f>SUM(AH190:AK190,AN190)</f>
        <v/>
      </c>
      <c r="BM190" s="272">
        <f>COUNTIF(AQ190:BL190,5)</f>
        <v/>
      </c>
      <c r="BN190" s="274">
        <f>IF(BM190=0,0,1)</f>
        <v/>
      </c>
    </row>
    <row r="191" hidden="1" s="335">
      <c r="C191" s="274">
        <f>A68</f>
        <v/>
      </c>
      <c r="D191" s="274">
        <f>IF(C191="","",IF($D$131=0,COUNTIF(D68,"x"),""))</f>
        <v/>
      </c>
      <c r="E191" s="274">
        <f>IF(C191="","",IF($E$131=0,COUNTIF(E68,"x"),""))</f>
        <v/>
      </c>
      <c r="F191" s="274">
        <f>IF(C191="","",IF($F$131=0,COUNTIF(F68,"x"),""))</f>
        <v/>
      </c>
      <c r="G191" s="274">
        <f>IF(C191="","",IF($G$131=0,COUNTIF(G68,"x"),""))</f>
        <v/>
      </c>
      <c r="H191" s="274">
        <f>IF(C191="","",IF($H$131=0,COUNTIF(H68,"x"),""))</f>
        <v/>
      </c>
      <c r="I191" s="274">
        <f>IF(C191="","",IF($I$131=0,COUNTIF(I68,"x"),""))</f>
        <v/>
      </c>
      <c r="J191" s="274">
        <f>IF(C191="","",IF($J$131=0,COUNTIF(J68,"x"),""))</f>
        <v/>
      </c>
      <c r="K191" s="274">
        <f>IF(C191="","",IF($K$131=0,COUNTIF(K68,"x"),""))</f>
        <v/>
      </c>
      <c r="L191" s="274">
        <f>IF(C191="","",IF($L$131=0,COUNTIF(L68,"x"),""))</f>
        <v/>
      </c>
      <c r="M191" s="274">
        <f>IF(C191="","",IF($M$131=0,COUNTIF(M68,"x"),""))</f>
        <v/>
      </c>
      <c r="N191" s="274">
        <f>IF(C191="","",IF($N$131=0,COUNTIF(N68,"x"),""))</f>
        <v/>
      </c>
      <c r="O191" s="274">
        <f>IF(C191="","",IF($O$131=0,COUNTIF(O68,"x"),""))</f>
        <v/>
      </c>
      <c r="P191" s="274">
        <f>IF(C191="","",IF($P$131=0,COUNTIF(P68,"x"),""))</f>
        <v/>
      </c>
      <c r="Q191" s="274">
        <f>IF(C191="","",IF($Q$131=0,COUNTIF(Q68,"x"),""))</f>
        <v/>
      </c>
      <c r="R191" s="274">
        <f>IF(C191="","",IF($R$131=0,COUNTIF(R68,"x"),""))</f>
        <v/>
      </c>
      <c r="S191" s="274">
        <f>IF(C191="","",IF($S$131=0,COUNTIF(S68,"x"),""))</f>
        <v/>
      </c>
      <c r="T191" s="274">
        <f>IF(C191="","",IF($T$131=0,COUNTIF(T68,"x"),""))</f>
        <v/>
      </c>
      <c r="U191" s="274">
        <f>IF(C191="","",IF($U$131=0,COUNTIF(U68,"x"),""))</f>
        <v/>
      </c>
      <c r="V191" s="274">
        <f>IF(C191="","",IF($V$131=0,COUNTIF(V68,"x"),""))</f>
        <v/>
      </c>
      <c r="W191" s="274">
        <f>IF(C191="","",IF($W$131=0,COUNTIF(W68,"x"),""))</f>
        <v/>
      </c>
      <c r="X191" s="274">
        <f>IF(C191="","",IF($X$131=0,COUNTIF(X68,"x"),""))</f>
        <v/>
      </c>
      <c r="Y191" s="274">
        <f>IF(C191="","",IF($Y$131=0,COUNTIF(Y68,"x"),""))</f>
        <v/>
      </c>
      <c r="Z191" s="274">
        <f>IF(C191="","",IF($Z$131=0,COUNTIF(Z68,"x"),""))</f>
        <v/>
      </c>
      <c r="AA191" s="274">
        <f>IF(C191="","",IF($AA$131=0,COUNTIF(AA68,"x"),""))</f>
        <v/>
      </c>
      <c r="AB191" s="274">
        <f>IF(C191="","",IF($AB$131=0,COUNTIF(AB68,"x"),""))</f>
        <v/>
      </c>
      <c r="AC191" s="274">
        <f>IF(C191="","",IF($AC$131=0,COUNTIF(AC68,"x"),""))</f>
        <v/>
      </c>
      <c r="AD191" s="274">
        <f>IF(C191="","",IF($AD$131=0,COUNTIF(AD68,"x"),""))</f>
        <v/>
      </c>
      <c r="AE191" s="274">
        <f>IF(C191="","",IF($AE$131=0,COUNTIF(AE68,"x"),""))</f>
        <v/>
      </c>
      <c r="AF191" s="274">
        <f>IF(C191="","",IF($AF$131=0,COUNTIF(AF68,"x"),""))</f>
        <v/>
      </c>
      <c r="AG191" s="274">
        <f>IF(C191="","",IF($AG$131=0,COUNTIF(AG68,"x"),""))</f>
        <v/>
      </c>
      <c r="AH191" s="274">
        <f>IF(C191="","",IF($AH$131=0,COUNTIF(AH68,"x"),""))</f>
        <v/>
      </c>
      <c r="AI191" s="274">
        <f>IF(C191="","",IF($AI$131=0,COUNTIF(AI68,"x"),""))</f>
        <v/>
      </c>
      <c r="AJ191" s="274">
        <f>IF(C191="","",IF($AJ$131=0,COUNTIF(AJ68,"x"),""))</f>
        <v/>
      </c>
      <c r="AK191" s="274">
        <f>IF(C191="","",IF($AK$131=0,COUNTIF(AK68,"x"),""))</f>
        <v/>
      </c>
      <c r="AL191" s="274">
        <f>IF(C191="","",IF($AL$131=0,COUNTIF(AL68,"x"),""))</f>
        <v/>
      </c>
      <c r="AM191" s="274">
        <f>IF(C191="","",IF($AM$131=0,COUNTIF(AM68,"x"),""))</f>
        <v/>
      </c>
      <c r="AN191" s="274">
        <f>IF(C191="","",IF($AN$131=0,COUNTIF(AN68,"x"),""))</f>
        <v/>
      </c>
      <c r="AO191" s="274">
        <f>IF(C191="","",SUM(D191:AN191))</f>
        <v/>
      </c>
      <c r="AQ191" s="274">
        <f>SUM(E191:I191)</f>
        <v/>
      </c>
      <c r="AR191" s="274">
        <f>SUM(F191:I191,L191)</f>
        <v/>
      </c>
      <c r="AS191" s="274">
        <f>SUM(G191:I191,L191:M191)</f>
        <v/>
      </c>
      <c r="AT191" s="274">
        <f>SUM(H191:I191,L191:N191)</f>
        <v/>
      </c>
      <c r="AU191" s="274">
        <f>SUM(I191,L191:O191)</f>
        <v/>
      </c>
      <c r="AV191" s="274">
        <f>SUM(L191:P191)</f>
        <v/>
      </c>
      <c r="AW191" s="274">
        <f>SUM(M191:P191,S191)</f>
        <v/>
      </c>
      <c r="AX191" s="274">
        <f>SUM(N191:P191,S191:T191)</f>
        <v/>
      </c>
      <c r="AY191" s="274">
        <f>SUM(O191:P191,S191:U191)</f>
        <v/>
      </c>
      <c r="AZ191" s="274">
        <f>SUM(P191,S191:V191)</f>
        <v/>
      </c>
      <c r="BA191" s="274">
        <f>SUM(S191:W191)</f>
        <v/>
      </c>
      <c r="BB191" s="274">
        <f>SUM(T191:W191,Z191)</f>
        <v/>
      </c>
      <c r="BC191" s="274">
        <f>SUM(U191:W191,Z191:AA191)</f>
        <v/>
      </c>
      <c r="BD191" s="274">
        <f>SUM(V191:W191,Z191:AB191)</f>
        <v/>
      </c>
      <c r="BE191" s="274">
        <f>SUM(W191,Z191:AC191)</f>
        <v/>
      </c>
      <c r="BF191" s="274">
        <f>SUM(Z191:AD191)</f>
        <v/>
      </c>
      <c r="BG191" s="274">
        <f>SUM(AA191:AD191,AG191)</f>
        <v/>
      </c>
      <c r="BH191" s="274">
        <f>SUM(AB191:AD191,AG191:AH191)</f>
        <v/>
      </c>
      <c r="BI191" s="274">
        <f>SUM(AC191:AD191,AG191:AI191)</f>
        <v/>
      </c>
      <c r="BJ191" s="274">
        <f>SUM(AD191,AG191:AJ191)</f>
        <v/>
      </c>
      <c r="BK191" s="274">
        <f>SUM(AG191:AK191)</f>
        <v/>
      </c>
      <c r="BL191" s="274">
        <f>SUM(AH191:AK191,AN191)</f>
        <v/>
      </c>
      <c r="BM191" s="272">
        <f>COUNTIF(AQ191:BL191,5)</f>
        <v/>
      </c>
      <c r="BN191" s="274">
        <f>IF(BM191=0,0,1)</f>
        <v/>
      </c>
    </row>
    <row r="192" hidden="1" s="335">
      <c r="C192" s="274">
        <f>A69</f>
        <v/>
      </c>
      <c r="D192" s="274">
        <f>IF(C192="","",IF($D$131=0,COUNTIF(D69,"x"),""))</f>
        <v/>
      </c>
      <c r="E192" s="274">
        <f>IF(C192="","",IF($E$131=0,COUNTIF(E69,"x"),""))</f>
        <v/>
      </c>
      <c r="F192" s="274">
        <f>IF(C192="","",IF($F$131=0,COUNTIF(F69,"x"),""))</f>
        <v/>
      </c>
      <c r="G192" s="274">
        <f>IF(C192="","",IF($G$131=0,COUNTIF(G69,"x"),""))</f>
        <v/>
      </c>
      <c r="H192" s="274">
        <f>IF(C192="","",IF($H$131=0,COUNTIF(H69,"x"),""))</f>
        <v/>
      </c>
      <c r="I192" s="274">
        <f>IF(C192="","",IF($I$131=0,COUNTIF(I69,"x"),""))</f>
        <v/>
      </c>
      <c r="J192" s="274">
        <f>IF(C192="","",IF($J$131=0,COUNTIF(J69,"x"),""))</f>
        <v/>
      </c>
      <c r="K192" s="274">
        <f>IF(C192="","",IF($K$131=0,COUNTIF(K69,"x"),""))</f>
        <v/>
      </c>
      <c r="L192" s="274">
        <f>IF(C192="","",IF($L$131=0,COUNTIF(L69,"x"),""))</f>
        <v/>
      </c>
      <c r="M192" s="274">
        <f>IF(C192="","",IF($M$131=0,COUNTIF(M69,"x"),""))</f>
        <v/>
      </c>
      <c r="N192" s="274">
        <f>IF(C192="","",IF($N$131=0,COUNTIF(N69,"x"),""))</f>
        <v/>
      </c>
      <c r="O192" s="274">
        <f>IF(C192="","",IF($O$131=0,COUNTIF(O69,"x"),""))</f>
        <v/>
      </c>
      <c r="P192" s="274">
        <f>IF(C192="","",IF($P$131=0,COUNTIF(P69,"x"),""))</f>
        <v/>
      </c>
      <c r="Q192" s="274">
        <f>IF(C192="","",IF($Q$131=0,COUNTIF(Q69,"x"),""))</f>
        <v/>
      </c>
      <c r="R192" s="274">
        <f>IF(C192="","",IF($R$131=0,COUNTIF(R69,"x"),""))</f>
        <v/>
      </c>
      <c r="S192" s="274">
        <f>IF(C192="","",IF($S$131=0,COUNTIF(S69,"x"),""))</f>
        <v/>
      </c>
      <c r="T192" s="274">
        <f>IF(C192="","",IF($T$131=0,COUNTIF(T69,"x"),""))</f>
        <v/>
      </c>
      <c r="U192" s="274">
        <f>IF(C192="","",IF($U$131=0,COUNTIF(U69,"x"),""))</f>
        <v/>
      </c>
      <c r="V192" s="274">
        <f>IF(C192="","",IF($V$131=0,COUNTIF(V69,"x"),""))</f>
        <v/>
      </c>
      <c r="W192" s="274">
        <f>IF(C192="","",IF($W$131=0,COUNTIF(W69,"x"),""))</f>
        <v/>
      </c>
      <c r="X192" s="274">
        <f>IF(C192="","",IF($X$131=0,COUNTIF(X69,"x"),""))</f>
        <v/>
      </c>
      <c r="Y192" s="274">
        <f>IF(C192="","",IF($Y$131=0,COUNTIF(Y69,"x"),""))</f>
        <v/>
      </c>
      <c r="Z192" s="274">
        <f>IF(C192="","",IF($Z$131=0,COUNTIF(Z69,"x"),""))</f>
        <v/>
      </c>
      <c r="AA192" s="274">
        <f>IF(C192="","",IF($AA$131=0,COUNTIF(AA69,"x"),""))</f>
        <v/>
      </c>
      <c r="AB192" s="274">
        <f>IF(C192="","",IF($AB$131=0,COUNTIF(AB69,"x"),""))</f>
        <v/>
      </c>
      <c r="AC192" s="274">
        <f>IF(C192="","",IF($AC$131=0,COUNTIF(AC69,"x"),""))</f>
        <v/>
      </c>
      <c r="AD192" s="274">
        <f>IF(C192="","",IF($AD$131=0,COUNTIF(AD69,"x"),""))</f>
        <v/>
      </c>
      <c r="AE192" s="274">
        <f>IF(C192="","",IF($AE$131=0,COUNTIF(AE69,"x"),""))</f>
        <v/>
      </c>
      <c r="AF192" s="274">
        <f>IF(C192="","",IF($AF$131=0,COUNTIF(AF69,"x"),""))</f>
        <v/>
      </c>
      <c r="AG192" s="274">
        <f>IF(C192="","",IF($AG$131=0,COUNTIF(AG69,"x"),""))</f>
        <v/>
      </c>
      <c r="AH192" s="274">
        <f>IF(C192="","",IF($AH$131=0,COUNTIF(AH69,"x"),""))</f>
        <v/>
      </c>
      <c r="AI192" s="274">
        <f>IF(C192="","",IF($AI$131=0,COUNTIF(AI69,"x"),""))</f>
        <v/>
      </c>
      <c r="AJ192" s="274">
        <f>IF(C192="","",IF($AJ$131=0,COUNTIF(AJ69,"x"),""))</f>
        <v/>
      </c>
      <c r="AK192" s="274">
        <f>IF(C192="","",IF($AK$131=0,COUNTIF(AK69,"x"),""))</f>
        <v/>
      </c>
      <c r="AL192" s="274">
        <f>IF(C192="","",IF($AL$131=0,COUNTIF(AL69,"x"),""))</f>
        <v/>
      </c>
      <c r="AM192" s="274">
        <f>IF(C192="","",IF($AM$131=0,COUNTIF(AM69,"x"),""))</f>
        <v/>
      </c>
      <c r="AN192" s="274">
        <f>IF(C192="","",IF($AN$131=0,COUNTIF(AN69,"x"),""))</f>
        <v/>
      </c>
      <c r="AO192" s="274">
        <f>IF(C192="","",SUM(D192:AN192))</f>
        <v/>
      </c>
      <c r="AQ192" s="274">
        <f>SUM(E192:I192)</f>
        <v/>
      </c>
      <c r="AR192" s="274">
        <f>SUM(F192:I192,L192)</f>
        <v/>
      </c>
      <c r="AS192" s="274">
        <f>SUM(G192:I192,L192:M192)</f>
        <v/>
      </c>
      <c r="AT192" s="274">
        <f>SUM(H192:I192,L192:N192)</f>
        <v/>
      </c>
      <c r="AU192" s="274">
        <f>SUM(I192,L192:O192)</f>
        <v/>
      </c>
      <c r="AV192" s="274">
        <f>SUM(L192:P192)</f>
        <v/>
      </c>
      <c r="AW192" s="274">
        <f>SUM(M192:P192,S192)</f>
        <v/>
      </c>
      <c r="AX192" s="274">
        <f>SUM(N192:P192,S192:T192)</f>
        <v/>
      </c>
      <c r="AY192" s="274">
        <f>SUM(O192:P192,S192:U192)</f>
        <v/>
      </c>
      <c r="AZ192" s="274">
        <f>SUM(P192,S192:V192)</f>
        <v/>
      </c>
      <c r="BA192" s="274">
        <f>SUM(S192:W192)</f>
        <v/>
      </c>
      <c r="BB192" s="274">
        <f>SUM(T192:W192,Z192)</f>
        <v/>
      </c>
      <c r="BC192" s="274">
        <f>SUM(U192:W192,Z192:AA192)</f>
        <v/>
      </c>
      <c r="BD192" s="274">
        <f>SUM(V192:W192,Z192:AB192)</f>
        <v/>
      </c>
      <c r="BE192" s="274">
        <f>SUM(W192,Z192:AC192)</f>
        <v/>
      </c>
      <c r="BF192" s="274">
        <f>SUM(Z192:AD192)</f>
        <v/>
      </c>
      <c r="BG192" s="274">
        <f>SUM(AA192:AD192,AG192)</f>
        <v/>
      </c>
      <c r="BH192" s="274">
        <f>SUM(AB192:AD192,AG192:AH192)</f>
        <v/>
      </c>
      <c r="BI192" s="274">
        <f>SUM(AC192:AD192,AG192:AI192)</f>
        <v/>
      </c>
      <c r="BJ192" s="274">
        <f>SUM(AD192,AG192:AJ192)</f>
        <v/>
      </c>
      <c r="BK192" s="274">
        <f>SUM(AG192:AK192)</f>
        <v/>
      </c>
      <c r="BL192" s="274">
        <f>SUM(AH192:AK192,AN192)</f>
        <v/>
      </c>
      <c r="BM192" s="272">
        <f>COUNTIF(AQ192:BL192,5)</f>
        <v/>
      </c>
      <c r="BN192" s="274">
        <f>IF(BM192=0,0,1)</f>
        <v/>
      </c>
    </row>
    <row r="193" hidden="1" s="335">
      <c r="C193" s="274">
        <f>A70</f>
        <v/>
      </c>
      <c r="D193" s="274">
        <f>IF(C193="","",IF($D$131=0,COUNTIF(D70,"x"),""))</f>
        <v/>
      </c>
      <c r="E193" s="274">
        <f>IF(C193="","",IF($E$131=0,COUNTIF(E70,"x"),""))</f>
        <v/>
      </c>
      <c r="F193" s="274">
        <f>IF(C193="","",IF($F$131=0,COUNTIF(F70,"x"),""))</f>
        <v/>
      </c>
      <c r="G193" s="274">
        <f>IF(C193="","",IF($G$131=0,COUNTIF(G70,"x"),""))</f>
        <v/>
      </c>
      <c r="H193" s="274">
        <f>IF(C193="","",IF($H$131=0,COUNTIF(H70,"x"),""))</f>
        <v/>
      </c>
      <c r="I193" s="274">
        <f>IF(C193="","",IF($I$131=0,COUNTIF(I70,"x"),""))</f>
        <v/>
      </c>
      <c r="J193" s="274">
        <f>IF(C193="","",IF($J$131=0,COUNTIF(J70,"x"),""))</f>
        <v/>
      </c>
      <c r="K193" s="274">
        <f>IF(C193="","",IF($K$131=0,COUNTIF(K70,"x"),""))</f>
        <v/>
      </c>
      <c r="L193" s="274">
        <f>IF(C193="","",IF($L$131=0,COUNTIF(L70,"x"),""))</f>
        <v/>
      </c>
      <c r="M193" s="274">
        <f>IF(C193="","",IF($M$131=0,COUNTIF(M70,"x"),""))</f>
        <v/>
      </c>
      <c r="N193" s="274">
        <f>IF(C193="","",IF($N$131=0,COUNTIF(N70,"x"),""))</f>
        <v/>
      </c>
      <c r="O193" s="274">
        <f>IF(C193="","",IF($O$131=0,COUNTIF(O70,"x"),""))</f>
        <v/>
      </c>
      <c r="P193" s="274">
        <f>IF(C193="","",IF($P$131=0,COUNTIF(P70,"x"),""))</f>
        <v/>
      </c>
      <c r="Q193" s="274">
        <f>IF(C193="","",IF($Q$131=0,COUNTIF(Q70,"x"),""))</f>
        <v/>
      </c>
      <c r="R193" s="274">
        <f>IF(C193="","",IF($R$131=0,COUNTIF(R70,"x"),""))</f>
        <v/>
      </c>
      <c r="S193" s="274">
        <f>IF(C193="","",IF($S$131=0,COUNTIF(S70,"x"),""))</f>
        <v/>
      </c>
      <c r="T193" s="274">
        <f>IF(C193="","",IF($T$131=0,COUNTIF(T70,"x"),""))</f>
        <v/>
      </c>
      <c r="U193" s="274">
        <f>IF(C193="","",IF($U$131=0,COUNTIF(U70,"x"),""))</f>
        <v/>
      </c>
      <c r="V193" s="274">
        <f>IF(C193="","",IF($V$131=0,COUNTIF(V70,"x"),""))</f>
        <v/>
      </c>
      <c r="W193" s="274">
        <f>IF(C193="","",IF($W$131=0,COUNTIF(W70,"x"),""))</f>
        <v/>
      </c>
      <c r="X193" s="274">
        <f>IF(C193="","",IF($X$131=0,COUNTIF(X70,"x"),""))</f>
        <v/>
      </c>
      <c r="Y193" s="274">
        <f>IF(C193="","",IF($Y$131=0,COUNTIF(Y70,"x"),""))</f>
        <v/>
      </c>
      <c r="Z193" s="274">
        <f>IF(C193="","",IF($Z$131=0,COUNTIF(Z70,"x"),""))</f>
        <v/>
      </c>
      <c r="AA193" s="274">
        <f>IF(C193="","",IF($AA$131=0,COUNTIF(AA70,"x"),""))</f>
        <v/>
      </c>
      <c r="AB193" s="274">
        <f>IF(C193="","",IF($AB$131=0,COUNTIF(AB70,"x"),""))</f>
        <v/>
      </c>
      <c r="AC193" s="274">
        <f>IF(C193="","",IF($AC$131=0,COUNTIF(AC70,"x"),""))</f>
        <v/>
      </c>
      <c r="AD193" s="274">
        <f>IF(C193="","",IF($AD$131=0,COUNTIF(AD70,"x"),""))</f>
        <v/>
      </c>
      <c r="AE193" s="274">
        <f>IF(C193="","",IF($AE$131=0,COUNTIF(AE70,"x"),""))</f>
        <v/>
      </c>
      <c r="AF193" s="274">
        <f>IF(C193="","",IF($AF$131=0,COUNTIF(AF70,"x"),""))</f>
        <v/>
      </c>
      <c r="AG193" s="274">
        <f>IF(C193="","",IF($AG$131=0,COUNTIF(AG70,"x"),""))</f>
        <v/>
      </c>
      <c r="AH193" s="274">
        <f>IF(C193="","",IF($AH$131=0,COUNTIF(AH70,"x"),""))</f>
        <v/>
      </c>
      <c r="AI193" s="274">
        <f>IF(C193="","",IF($AI$131=0,COUNTIF(AI70,"x"),""))</f>
        <v/>
      </c>
      <c r="AJ193" s="274">
        <f>IF(C193="","",IF($AJ$131=0,COUNTIF(AJ70,"x"),""))</f>
        <v/>
      </c>
      <c r="AK193" s="274">
        <f>IF(C193="","",IF($AK$131=0,COUNTIF(AK70,"x"),""))</f>
        <v/>
      </c>
      <c r="AL193" s="274">
        <f>IF(C193="","",IF($AL$131=0,COUNTIF(AL70,"x"),""))</f>
        <v/>
      </c>
      <c r="AM193" s="274">
        <f>IF(C193="","",IF($AM$131=0,COUNTIF(AM70,"x"),""))</f>
        <v/>
      </c>
      <c r="AN193" s="274">
        <f>IF(C193="","",IF($AN$131=0,COUNTIF(AN70,"x"),""))</f>
        <v/>
      </c>
      <c r="AO193" s="274">
        <f>IF(C193="","",SUM(D193:AN193))</f>
        <v/>
      </c>
      <c r="AQ193" s="274">
        <f>SUM(E193:I193)</f>
        <v/>
      </c>
      <c r="AR193" s="274">
        <f>SUM(F193:I193,L193)</f>
        <v/>
      </c>
      <c r="AS193" s="274">
        <f>SUM(G193:I193,L193:M193)</f>
        <v/>
      </c>
      <c r="AT193" s="274">
        <f>SUM(H193:I193,L193:N193)</f>
        <v/>
      </c>
      <c r="AU193" s="274">
        <f>SUM(I193,L193:O193)</f>
        <v/>
      </c>
      <c r="AV193" s="274">
        <f>SUM(L193:P193)</f>
        <v/>
      </c>
      <c r="AW193" s="274">
        <f>SUM(M193:P193,S193)</f>
        <v/>
      </c>
      <c r="AX193" s="274">
        <f>SUM(N193:P193,S193:T193)</f>
        <v/>
      </c>
      <c r="AY193" s="274">
        <f>SUM(O193:P193,S193:U193)</f>
        <v/>
      </c>
      <c r="AZ193" s="274">
        <f>SUM(P193,S193:V193)</f>
        <v/>
      </c>
      <c r="BA193" s="274">
        <f>SUM(S193:W193)</f>
        <v/>
      </c>
      <c r="BB193" s="274">
        <f>SUM(T193:W193,Z193)</f>
        <v/>
      </c>
      <c r="BC193" s="274">
        <f>SUM(U193:W193,Z193:AA193)</f>
        <v/>
      </c>
      <c r="BD193" s="274">
        <f>SUM(V193:W193,Z193:AB193)</f>
        <v/>
      </c>
      <c r="BE193" s="274">
        <f>SUM(W193,Z193:AC193)</f>
        <v/>
      </c>
      <c r="BF193" s="274">
        <f>SUM(Z193:AD193)</f>
        <v/>
      </c>
      <c r="BG193" s="274">
        <f>SUM(AA193:AD193,AG193)</f>
        <v/>
      </c>
      <c r="BH193" s="274">
        <f>SUM(AB193:AD193,AG193:AH193)</f>
        <v/>
      </c>
      <c r="BI193" s="274">
        <f>SUM(AC193:AD193,AG193:AI193)</f>
        <v/>
      </c>
      <c r="BJ193" s="274">
        <f>SUM(AD193,AG193:AJ193)</f>
        <v/>
      </c>
      <c r="BK193" s="274">
        <f>SUM(AG193:AK193)</f>
        <v/>
      </c>
      <c r="BL193" s="274">
        <f>SUM(AH193:AK193,AN193)</f>
        <v/>
      </c>
      <c r="BM193" s="272">
        <f>COUNTIF(AQ193:BL193,5)</f>
        <v/>
      </c>
      <c r="BN193" s="274">
        <f>IF(BM193=0,0,1)</f>
        <v/>
      </c>
    </row>
    <row r="194" hidden="1" s="335">
      <c r="C194" s="274">
        <f>A71</f>
        <v/>
      </c>
      <c r="D194" s="274">
        <f>IF(C194="","",IF($D$131=0,COUNTIF(D71,"x"),""))</f>
        <v/>
      </c>
      <c r="E194" s="274">
        <f>IF(C194="","",IF($E$131=0,COUNTIF(E71,"x"),""))</f>
        <v/>
      </c>
      <c r="F194" s="274">
        <f>IF(C194="","",IF($F$131=0,COUNTIF(F71,"x"),""))</f>
        <v/>
      </c>
      <c r="G194" s="274">
        <f>IF(C194="","",IF($G$131=0,COUNTIF(G71,"x"),""))</f>
        <v/>
      </c>
      <c r="H194" s="274">
        <f>IF(C194="","",IF($H$131=0,COUNTIF(H71,"x"),""))</f>
        <v/>
      </c>
      <c r="I194" s="274">
        <f>IF(C194="","",IF($I$131=0,COUNTIF(I71,"x"),""))</f>
        <v/>
      </c>
      <c r="J194" s="274">
        <f>IF(C194="","",IF($J$131=0,COUNTIF(J71,"x"),""))</f>
        <v/>
      </c>
      <c r="K194" s="274">
        <f>IF(C194="","",IF($K$131=0,COUNTIF(K71,"x"),""))</f>
        <v/>
      </c>
      <c r="L194" s="274">
        <f>IF(C194="","",IF($L$131=0,COUNTIF(L71,"x"),""))</f>
        <v/>
      </c>
      <c r="M194" s="274">
        <f>IF(C194="","",IF($M$131=0,COUNTIF(M71,"x"),""))</f>
        <v/>
      </c>
      <c r="N194" s="274">
        <f>IF(C194="","",IF($N$131=0,COUNTIF(N71,"x"),""))</f>
        <v/>
      </c>
      <c r="O194" s="274">
        <f>IF(C194="","",IF($O$131=0,COUNTIF(O71,"x"),""))</f>
        <v/>
      </c>
      <c r="P194" s="274">
        <f>IF(C194="","",IF($P$131=0,COUNTIF(P71,"x"),""))</f>
        <v/>
      </c>
      <c r="Q194" s="274">
        <f>IF(C194="","",IF($Q$131=0,COUNTIF(Q71,"x"),""))</f>
        <v/>
      </c>
      <c r="R194" s="274">
        <f>IF(C194="","",IF($R$131=0,COUNTIF(R71,"x"),""))</f>
        <v/>
      </c>
      <c r="S194" s="274">
        <f>IF(C194="","",IF($S$131=0,COUNTIF(S71,"x"),""))</f>
        <v/>
      </c>
      <c r="T194" s="274">
        <f>IF(C194="","",IF($T$131=0,COUNTIF(T71,"x"),""))</f>
        <v/>
      </c>
      <c r="U194" s="274">
        <f>IF(C194="","",IF($U$131=0,COUNTIF(U71,"x"),""))</f>
        <v/>
      </c>
      <c r="V194" s="274">
        <f>IF(C194="","",IF($V$131=0,COUNTIF(V71,"x"),""))</f>
        <v/>
      </c>
      <c r="W194" s="274">
        <f>IF(C194="","",IF($W$131=0,COUNTIF(W71,"x"),""))</f>
        <v/>
      </c>
      <c r="X194" s="274">
        <f>IF(C194="","",IF($X$131=0,COUNTIF(X71,"x"),""))</f>
        <v/>
      </c>
      <c r="Y194" s="274">
        <f>IF(C194="","",IF($Y$131=0,COUNTIF(Y71,"x"),""))</f>
        <v/>
      </c>
      <c r="Z194" s="274">
        <f>IF(C194="","",IF($Z$131=0,COUNTIF(Z71,"x"),""))</f>
        <v/>
      </c>
      <c r="AA194" s="274">
        <f>IF(C194="","",IF($AA$131=0,COUNTIF(AA71,"x"),""))</f>
        <v/>
      </c>
      <c r="AB194" s="274">
        <f>IF(C194="","",IF($AB$131=0,COUNTIF(AB71,"x"),""))</f>
        <v/>
      </c>
      <c r="AC194" s="274">
        <f>IF(C194="","",IF($AC$131=0,COUNTIF(AC71,"x"),""))</f>
        <v/>
      </c>
      <c r="AD194" s="274">
        <f>IF(C194="","",IF($AD$131=0,COUNTIF(AD71,"x"),""))</f>
        <v/>
      </c>
      <c r="AE194" s="274">
        <f>IF(C194="","",IF($AE$131=0,COUNTIF(AE71,"x"),""))</f>
        <v/>
      </c>
      <c r="AF194" s="274">
        <f>IF(C194="","",IF($AF$131=0,COUNTIF(AF71,"x"),""))</f>
        <v/>
      </c>
      <c r="AG194" s="274">
        <f>IF(C194="","",IF($AG$131=0,COUNTIF(AG71,"x"),""))</f>
        <v/>
      </c>
      <c r="AH194" s="274">
        <f>IF(C194="","",IF($AH$131=0,COUNTIF(AH71,"x"),""))</f>
        <v/>
      </c>
      <c r="AI194" s="274">
        <f>IF(C194="","",IF($AI$131=0,COUNTIF(AI71,"x"),""))</f>
        <v/>
      </c>
      <c r="AJ194" s="274">
        <f>IF(C194="","",IF($AJ$131=0,COUNTIF(AJ71,"x"),""))</f>
        <v/>
      </c>
      <c r="AK194" s="274">
        <f>IF(C194="","",IF($AK$131=0,COUNTIF(AK71,"x"),""))</f>
        <v/>
      </c>
      <c r="AL194" s="274">
        <f>IF(C194="","",IF($AL$131=0,COUNTIF(AL71,"x"),""))</f>
        <v/>
      </c>
      <c r="AM194" s="274">
        <f>IF(C194="","",IF($AM$131=0,COUNTIF(AM71,"x"),""))</f>
        <v/>
      </c>
      <c r="AN194" s="274">
        <f>IF(C194="","",IF($AN$131=0,COUNTIF(AN71,"x"),""))</f>
        <v/>
      </c>
      <c r="AO194" s="274">
        <f>IF(C194="","",SUM(D194:AN194))</f>
        <v/>
      </c>
      <c r="AQ194" s="274">
        <f>SUM(E194:I194)</f>
        <v/>
      </c>
      <c r="AR194" s="274">
        <f>SUM(F194:I194,L194)</f>
        <v/>
      </c>
      <c r="AS194" s="274">
        <f>SUM(G194:I194,L194:M194)</f>
        <v/>
      </c>
      <c r="AT194" s="274">
        <f>SUM(H194:I194,L194:N194)</f>
        <v/>
      </c>
      <c r="AU194" s="274">
        <f>SUM(I194,L194:O194)</f>
        <v/>
      </c>
      <c r="AV194" s="274">
        <f>SUM(L194:P194)</f>
        <v/>
      </c>
      <c r="AW194" s="274">
        <f>SUM(M194:P194,S194)</f>
        <v/>
      </c>
      <c r="AX194" s="274">
        <f>SUM(N194:P194,S194:T194)</f>
        <v/>
      </c>
      <c r="AY194" s="274">
        <f>SUM(O194:P194,S194:U194)</f>
        <v/>
      </c>
      <c r="AZ194" s="274">
        <f>SUM(P194,S194:V194)</f>
        <v/>
      </c>
      <c r="BA194" s="274">
        <f>SUM(S194:W194)</f>
        <v/>
      </c>
      <c r="BB194" s="274">
        <f>SUM(T194:W194,Z194)</f>
        <v/>
      </c>
      <c r="BC194" s="274">
        <f>SUM(U194:W194,Z194:AA194)</f>
        <v/>
      </c>
      <c r="BD194" s="274">
        <f>SUM(V194:W194,Z194:AB194)</f>
        <v/>
      </c>
      <c r="BE194" s="274">
        <f>SUM(W194,Z194:AC194)</f>
        <v/>
      </c>
      <c r="BF194" s="274">
        <f>SUM(Z194:AD194)</f>
        <v/>
      </c>
      <c r="BG194" s="274">
        <f>SUM(AA194:AD194,AG194)</f>
        <v/>
      </c>
      <c r="BH194" s="274">
        <f>SUM(AB194:AD194,AG194:AH194)</f>
        <v/>
      </c>
      <c r="BI194" s="274">
        <f>SUM(AC194:AD194,AG194:AI194)</f>
        <v/>
      </c>
      <c r="BJ194" s="274">
        <f>SUM(AD194,AG194:AJ194)</f>
        <v/>
      </c>
      <c r="BK194" s="274">
        <f>SUM(AG194:AK194)</f>
        <v/>
      </c>
      <c r="BL194" s="274">
        <f>SUM(AH194:AK194,AN194)</f>
        <v/>
      </c>
      <c r="BM194" s="272">
        <f>COUNTIF(AQ194:BL194,5)</f>
        <v/>
      </c>
      <c r="BN194" s="274">
        <f>IF(BM194=0,0,1)</f>
        <v/>
      </c>
    </row>
    <row r="195" hidden="1" s="335">
      <c r="C195" s="274">
        <f>A72</f>
        <v/>
      </c>
      <c r="D195" s="274">
        <f>IF(C195="","",IF($D$131=0,COUNTIF(D72,"x"),""))</f>
        <v/>
      </c>
      <c r="E195" s="274">
        <f>IF(C195="","",IF($E$131=0,COUNTIF(E72,"x"),""))</f>
        <v/>
      </c>
      <c r="F195" s="274">
        <f>IF(C195="","",IF($F$131=0,COUNTIF(F72,"x"),""))</f>
        <v/>
      </c>
      <c r="G195" s="274">
        <f>IF(C195="","",IF($G$131=0,COUNTIF(G72,"x"),""))</f>
        <v/>
      </c>
      <c r="H195" s="274">
        <f>IF(C195="","",IF($H$131=0,COUNTIF(H72,"x"),""))</f>
        <v/>
      </c>
      <c r="I195" s="274">
        <f>IF(C195="","",IF($I$131=0,COUNTIF(I72,"x"),""))</f>
        <v/>
      </c>
      <c r="J195" s="274">
        <f>IF(C195="","",IF($J$131=0,COUNTIF(J72,"x"),""))</f>
        <v/>
      </c>
      <c r="K195" s="274">
        <f>IF(C195="","",IF($K$131=0,COUNTIF(K72,"x"),""))</f>
        <v/>
      </c>
      <c r="L195" s="274">
        <f>IF(C195="","",IF($L$131=0,COUNTIF(L72,"x"),""))</f>
        <v/>
      </c>
      <c r="M195" s="274">
        <f>IF(C195="","",IF($M$131=0,COUNTIF(M72,"x"),""))</f>
        <v/>
      </c>
      <c r="N195" s="274">
        <f>IF(C195="","",IF($N$131=0,COUNTIF(N72,"x"),""))</f>
        <v/>
      </c>
      <c r="O195" s="274">
        <f>IF(C195="","",IF($O$131=0,COUNTIF(O72,"x"),""))</f>
        <v/>
      </c>
      <c r="P195" s="274">
        <f>IF(C195="","",IF($P$131=0,COUNTIF(P72,"x"),""))</f>
        <v/>
      </c>
      <c r="Q195" s="274">
        <f>IF(C195="","",IF($Q$131=0,COUNTIF(Q72,"x"),""))</f>
        <v/>
      </c>
      <c r="R195" s="274">
        <f>IF(C195="","",IF($R$131=0,COUNTIF(R72,"x"),""))</f>
        <v/>
      </c>
      <c r="S195" s="274">
        <f>IF(C195="","",IF($S$131=0,COUNTIF(S72,"x"),""))</f>
        <v/>
      </c>
      <c r="T195" s="274">
        <f>IF(C195="","",IF($T$131=0,COUNTIF(T72,"x"),""))</f>
        <v/>
      </c>
      <c r="U195" s="274">
        <f>IF(C195="","",IF($U$131=0,COUNTIF(U72,"x"),""))</f>
        <v/>
      </c>
      <c r="V195" s="274">
        <f>IF(C195="","",IF($V$131=0,COUNTIF(V72,"x"),""))</f>
        <v/>
      </c>
      <c r="W195" s="274">
        <f>IF(C195="","",IF($W$131=0,COUNTIF(W72,"x"),""))</f>
        <v/>
      </c>
      <c r="X195" s="274">
        <f>IF(C195="","",IF($X$131=0,COUNTIF(X72,"x"),""))</f>
        <v/>
      </c>
      <c r="Y195" s="274">
        <f>IF(C195="","",IF($Y$131=0,COUNTIF(Y72,"x"),""))</f>
        <v/>
      </c>
      <c r="Z195" s="274">
        <f>IF(C195="","",IF($Z$131=0,COUNTIF(Z72,"x"),""))</f>
        <v/>
      </c>
      <c r="AA195" s="274">
        <f>IF(C195="","",IF($AA$131=0,COUNTIF(AA72,"x"),""))</f>
        <v/>
      </c>
      <c r="AB195" s="274">
        <f>IF(C195="","",IF($AB$131=0,COUNTIF(AB72,"x"),""))</f>
        <v/>
      </c>
      <c r="AC195" s="274">
        <f>IF(C195="","",IF($AC$131=0,COUNTIF(AC72,"x"),""))</f>
        <v/>
      </c>
      <c r="AD195" s="274">
        <f>IF(C195="","",IF($AD$131=0,COUNTIF(AD72,"x"),""))</f>
        <v/>
      </c>
      <c r="AE195" s="274">
        <f>IF(C195="","",IF($AE$131=0,COUNTIF(AE72,"x"),""))</f>
        <v/>
      </c>
      <c r="AF195" s="274">
        <f>IF(C195="","",IF($AF$131=0,COUNTIF(AF72,"x"),""))</f>
        <v/>
      </c>
      <c r="AG195" s="274">
        <f>IF(C195="","",IF($AG$131=0,COUNTIF(AG72,"x"),""))</f>
        <v/>
      </c>
      <c r="AH195" s="274">
        <f>IF(C195="","",IF($AH$131=0,COUNTIF(AH72,"x"),""))</f>
        <v/>
      </c>
      <c r="AI195" s="274">
        <f>IF(C195="","",IF($AI$131=0,COUNTIF(AI72,"x"),""))</f>
        <v/>
      </c>
      <c r="AJ195" s="274">
        <f>IF(C195="","",IF($AJ$131=0,COUNTIF(AJ72,"x"),""))</f>
        <v/>
      </c>
      <c r="AK195" s="274">
        <f>IF(C195="","",IF($AK$131=0,COUNTIF(AK72,"x"),""))</f>
        <v/>
      </c>
      <c r="AL195" s="274">
        <f>IF(C195="","",IF($AL$131=0,COUNTIF(AL72,"x"),""))</f>
        <v/>
      </c>
      <c r="AM195" s="274">
        <f>IF(C195="","",IF($AM$131=0,COUNTIF(AM72,"x"),""))</f>
        <v/>
      </c>
      <c r="AN195" s="274">
        <f>IF(C195="","",IF($AN$131=0,COUNTIF(AN72,"x"),""))</f>
        <v/>
      </c>
      <c r="AO195" s="274">
        <f>IF(C195="","",SUM(D195:AN195))</f>
        <v/>
      </c>
      <c r="AQ195" s="274">
        <f>SUM(E195:I195)</f>
        <v/>
      </c>
      <c r="AR195" s="274">
        <f>SUM(F195:I195,L195)</f>
        <v/>
      </c>
      <c r="AS195" s="274">
        <f>SUM(G195:I195,L195:M195)</f>
        <v/>
      </c>
      <c r="AT195" s="274">
        <f>SUM(H195:I195,L195:N195)</f>
        <v/>
      </c>
      <c r="AU195" s="274">
        <f>SUM(I195,L195:O195)</f>
        <v/>
      </c>
      <c r="AV195" s="274">
        <f>SUM(L195:P195)</f>
        <v/>
      </c>
      <c r="AW195" s="274">
        <f>SUM(M195:P195,S195)</f>
        <v/>
      </c>
      <c r="AX195" s="274">
        <f>SUM(N195:P195,S195:T195)</f>
        <v/>
      </c>
      <c r="AY195" s="274">
        <f>SUM(O195:P195,S195:U195)</f>
        <v/>
      </c>
      <c r="AZ195" s="274">
        <f>SUM(P195,S195:V195)</f>
        <v/>
      </c>
      <c r="BA195" s="274">
        <f>SUM(S195:W195)</f>
        <v/>
      </c>
      <c r="BB195" s="274">
        <f>SUM(T195:W195,Z195)</f>
        <v/>
      </c>
      <c r="BC195" s="274">
        <f>SUM(U195:W195,Z195:AA195)</f>
        <v/>
      </c>
      <c r="BD195" s="274">
        <f>SUM(V195:W195,Z195:AB195)</f>
        <v/>
      </c>
      <c r="BE195" s="274">
        <f>SUM(W195,Z195:AC195)</f>
        <v/>
      </c>
      <c r="BF195" s="274">
        <f>SUM(Z195:AD195)</f>
        <v/>
      </c>
      <c r="BG195" s="274">
        <f>SUM(AA195:AD195,AG195)</f>
        <v/>
      </c>
      <c r="BH195" s="274">
        <f>SUM(AB195:AD195,AG195:AH195)</f>
        <v/>
      </c>
      <c r="BI195" s="274">
        <f>SUM(AC195:AD195,AG195:AI195)</f>
        <v/>
      </c>
      <c r="BJ195" s="274">
        <f>SUM(AD195,AG195:AJ195)</f>
        <v/>
      </c>
      <c r="BK195" s="274">
        <f>SUM(AG195:AK195)</f>
        <v/>
      </c>
      <c r="BL195" s="274">
        <f>SUM(AH195:AK195,AN195)</f>
        <v/>
      </c>
      <c r="BM195" s="272">
        <f>COUNTIF(AQ195:BL195,5)</f>
        <v/>
      </c>
      <c r="BN195" s="274">
        <f>IF(BM195=0,0,1)</f>
        <v/>
      </c>
    </row>
    <row r="196" hidden="1" s="335">
      <c r="C196" s="274">
        <f>A73</f>
        <v/>
      </c>
      <c r="D196" s="274">
        <f>IF(C196="","",IF($D$131=0,COUNTIF(D73,"x"),""))</f>
        <v/>
      </c>
      <c r="E196" s="274">
        <f>IF(C196="","",IF($E$131=0,COUNTIF(E73,"x"),""))</f>
        <v/>
      </c>
      <c r="F196" s="274">
        <f>IF(C196="","",IF($F$131=0,COUNTIF(F73,"x"),""))</f>
        <v/>
      </c>
      <c r="G196" s="274">
        <f>IF(C196="","",IF($G$131=0,COUNTIF(G73,"x"),""))</f>
        <v/>
      </c>
      <c r="H196" s="274">
        <f>IF(C196="","",IF($H$131=0,COUNTIF(H73,"x"),""))</f>
        <v/>
      </c>
      <c r="I196" s="274">
        <f>IF(C196="","",IF($I$131=0,COUNTIF(I73,"x"),""))</f>
        <v/>
      </c>
      <c r="J196" s="274">
        <f>IF(C196="","",IF($J$131=0,COUNTIF(J73,"x"),""))</f>
        <v/>
      </c>
      <c r="K196" s="274">
        <f>IF(C196="","",IF($K$131=0,COUNTIF(K73,"x"),""))</f>
        <v/>
      </c>
      <c r="L196" s="274">
        <f>IF(C196="","",IF($L$131=0,COUNTIF(L73,"x"),""))</f>
        <v/>
      </c>
      <c r="M196" s="274">
        <f>IF(C196="","",IF($M$131=0,COUNTIF(M73,"x"),""))</f>
        <v/>
      </c>
      <c r="N196" s="274">
        <f>IF(C196="","",IF($N$131=0,COUNTIF(N73,"x"),""))</f>
        <v/>
      </c>
      <c r="O196" s="274">
        <f>IF(C196="","",IF($O$131=0,COUNTIF(O73,"x"),""))</f>
        <v/>
      </c>
      <c r="P196" s="274">
        <f>IF(C196="","",IF($P$131=0,COUNTIF(P73,"x"),""))</f>
        <v/>
      </c>
      <c r="Q196" s="274">
        <f>IF(C196="","",IF($Q$131=0,COUNTIF(Q73,"x"),""))</f>
        <v/>
      </c>
      <c r="R196" s="274">
        <f>IF(C196="","",IF($R$131=0,COUNTIF(R73,"x"),""))</f>
        <v/>
      </c>
      <c r="S196" s="274">
        <f>IF(C196="","",IF($S$131=0,COUNTIF(S73,"x"),""))</f>
        <v/>
      </c>
      <c r="T196" s="274">
        <f>IF(C196="","",IF($T$131=0,COUNTIF(T73,"x"),""))</f>
        <v/>
      </c>
      <c r="U196" s="274">
        <f>IF(C196="","",IF($U$131=0,COUNTIF(U73,"x"),""))</f>
        <v/>
      </c>
      <c r="V196" s="274">
        <f>IF(C196="","",IF($V$131=0,COUNTIF(V73,"x"),""))</f>
        <v/>
      </c>
      <c r="W196" s="274">
        <f>IF(C196="","",IF($W$131=0,COUNTIF(W73,"x"),""))</f>
        <v/>
      </c>
      <c r="X196" s="274">
        <f>IF(C196="","",IF($X$131=0,COUNTIF(X73,"x"),""))</f>
        <v/>
      </c>
      <c r="Y196" s="274">
        <f>IF(C196="","",IF($Y$131=0,COUNTIF(Y73,"x"),""))</f>
        <v/>
      </c>
      <c r="Z196" s="274">
        <f>IF(C196="","",IF($Z$131=0,COUNTIF(Z73,"x"),""))</f>
        <v/>
      </c>
      <c r="AA196" s="274">
        <f>IF(C196="","",IF($AA$131=0,COUNTIF(AA73,"x"),""))</f>
        <v/>
      </c>
      <c r="AB196" s="274">
        <f>IF(C196="","",IF($AB$131=0,COUNTIF(AB73,"x"),""))</f>
        <v/>
      </c>
      <c r="AC196" s="274">
        <f>IF(C196="","",IF($AC$131=0,COUNTIF(AC73,"x"),""))</f>
        <v/>
      </c>
      <c r="AD196" s="274">
        <f>IF(C196="","",IF($AD$131=0,COUNTIF(AD73,"x"),""))</f>
        <v/>
      </c>
      <c r="AE196" s="274">
        <f>IF(C196="","",IF($AE$131=0,COUNTIF(AE73,"x"),""))</f>
        <v/>
      </c>
      <c r="AF196" s="274">
        <f>IF(C196="","",IF($AF$131=0,COUNTIF(AF73,"x"),""))</f>
        <v/>
      </c>
      <c r="AG196" s="274">
        <f>IF(C196="","",IF($AG$131=0,COUNTIF(AG73,"x"),""))</f>
        <v/>
      </c>
      <c r="AH196" s="274">
        <f>IF(C196="","",IF($AH$131=0,COUNTIF(AH73,"x"),""))</f>
        <v/>
      </c>
      <c r="AI196" s="274">
        <f>IF(C196="","",IF($AI$131=0,COUNTIF(AI73,"x"),""))</f>
        <v/>
      </c>
      <c r="AJ196" s="274">
        <f>IF(C196="","",IF($AJ$131=0,COUNTIF(AJ73,"x"),""))</f>
        <v/>
      </c>
      <c r="AK196" s="274">
        <f>IF(C196="","",IF($AK$131=0,COUNTIF(AK73,"x"),""))</f>
        <v/>
      </c>
      <c r="AL196" s="274">
        <f>IF(C196="","",IF($AL$131=0,COUNTIF(AL73,"x"),""))</f>
        <v/>
      </c>
      <c r="AM196" s="274">
        <f>IF(C196="","",IF($AM$131=0,COUNTIF(AM73,"x"),""))</f>
        <v/>
      </c>
      <c r="AN196" s="274">
        <f>IF(C196="","",IF($AN$131=0,COUNTIF(AN73,"x"),""))</f>
        <v/>
      </c>
      <c r="AO196" s="274">
        <f>IF(C196="","",SUM(D196:AN196))</f>
        <v/>
      </c>
      <c r="AQ196" s="274">
        <f>SUM(E196:I196)</f>
        <v/>
      </c>
      <c r="AR196" s="274">
        <f>SUM(F196:I196,L196)</f>
        <v/>
      </c>
      <c r="AS196" s="274">
        <f>SUM(G196:I196,L196:M196)</f>
        <v/>
      </c>
      <c r="AT196" s="274">
        <f>SUM(H196:I196,L196:N196)</f>
        <v/>
      </c>
      <c r="AU196" s="274">
        <f>SUM(I196,L196:O196)</f>
        <v/>
      </c>
      <c r="AV196" s="274">
        <f>SUM(L196:P196)</f>
        <v/>
      </c>
      <c r="AW196" s="274">
        <f>SUM(M196:P196,S196)</f>
        <v/>
      </c>
      <c r="AX196" s="274">
        <f>SUM(N196:P196,S196:T196)</f>
        <v/>
      </c>
      <c r="AY196" s="274">
        <f>SUM(O196:P196,S196:U196)</f>
        <v/>
      </c>
      <c r="AZ196" s="274">
        <f>SUM(P196,S196:V196)</f>
        <v/>
      </c>
      <c r="BA196" s="274">
        <f>SUM(S196:W196)</f>
        <v/>
      </c>
      <c r="BB196" s="274">
        <f>SUM(T196:W196,Z196)</f>
        <v/>
      </c>
      <c r="BC196" s="274">
        <f>SUM(U196:W196,Z196:AA196)</f>
        <v/>
      </c>
      <c r="BD196" s="274">
        <f>SUM(V196:W196,Z196:AB196)</f>
        <v/>
      </c>
      <c r="BE196" s="274">
        <f>SUM(W196,Z196:AC196)</f>
        <v/>
      </c>
      <c r="BF196" s="274">
        <f>SUM(Z196:AD196)</f>
        <v/>
      </c>
      <c r="BG196" s="274">
        <f>SUM(AA196:AD196,AG196)</f>
        <v/>
      </c>
      <c r="BH196" s="274">
        <f>SUM(AB196:AD196,AG196:AH196)</f>
        <v/>
      </c>
      <c r="BI196" s="274">
        <f>SUM(AC196:AD196,AG196:AI196)</f>
        <v/>
      </c>
      <c r="BJ196" s="274">
        <f>SUM(AD196,AG196:AJ196)</f>
        <v/>
      </c>
      <c r="BK196" s="274">
        <f>SUM(AG196:AK196)</f>
        <v/>
      </c>
      <c r="BL196" s="274">
        <f>SUM(AH196:AK196,AN196)</f>
        <v/>
      </c>
      <c r="BM196" s="272">
        <f>COUNTIF(AQ196:BL196,5)</f>
        <v/>
      </c>
      <c r="BN196" s="274">
        <f>IF(BM196=0,0,1)</f>
        <v/>
      </c>
    </row>
    <row r="197" hidden="1" s="335">
      <c r="C197" s="274">
        <f>A74</f>
        <v/>
      </c>
      <c r="D197" s="274">
        <f>IF(C197="","",IF($D$131=0,COUNTIF(D74,"x"),""))</f>
        <v/>
      </c>
      <c r="E197" s="274">
        <f>IF(C197="","",IF($E$131=0,COUNTIF(E74,"x"),""))</f>
        <v/>
      </c>
      <c r="F197" s="274">
        <f>IF(C197="","",IF($F$131=0,COUNTIF(F74,"x"),""))</f>
        <v/>
      </c>
      <c r="G197" s="274">
        <f>IF(C197="","",IF($G$131=0,COUNTIF(G74,"x"),""))</f>
        <v/>
      </c>
      <c r="H197" s="274">
        <f>IF(C197="","",IF($H$131=0,COUNTIF(H74,"x"),""))</f>
        <v/>
      </c>
      <c r="I197" s="274">
        <f>IF(C197="","",IF($I$131=0,COUNTIF(I74,"x"),""))</f>
        <v/>
      </c>
      <c r="J197" s="274">
        <f>IF(C197="","",IF($J$131=0,COUNTIF(J74,"x"),""))</f>
        <v/>
      </c>
      <c r="K197" s="274">
        <f>IF(C197="","",IF($K$131=0,COUNTIF(K74,"x"),""))</f>
        <v/>
      </c>
      <c r="L197" s="274">
        <f>IF(C197="","",IF($L$131=0,COUNTIF(L74,"x"),""))</f>
        <v/>
      </c>
      <c r="M197" s="274">
        <f>IF(C197="","",IF($M$131=0,COUNTIF(M74,"x"),""))</f>
        <v/>
      </c>
      <c r="N197" s="274">
        <f>IF(C197="","",IF($N$131=0,COUNTIF(N74,"x"),""))</f>
        <v/>
      </c>
      <c r="O197" s="274">
        <f>IF(C197="","",IF($O$131=0,COUNTIF(O74,"x"),""))</f>
        <v/>
      </c>
      <c r="P197" s="274">
        <f>IF(C197="","",IF($P$131=0,COUNTIF(P74,"x"),""))</f>
        <v/>
      </c>
      <c r="Q197" s="274">
        <f>IF(C197="","",IF($Q$131=0,COUNTIF(Q74,"x"),""))</f>
        <v/>
      </c>
      <c r="R197" s="274">
        <f>IF(C197="","",IF($R$131=0,COUNTIF(R74,"x"),""))</f>
        <v/>
      </c>
      <c r="S197" s="274">
        <f>IF(C197="","",IF($S$131=0,COUNTIF(S74,"x"),""))</f>
        <v/>
      </c>
      <c r="T197" s="274">
        <f>IF(C197="","",IF($T$131=0,COUNTIF(T74,"x"),""))</f>
        <v/>
      </c>
      <c r="U197" s="274">
        <f>IF(C197="","",IF($U$131=0,COUNTIF(U74,"x"),""))</f>
        <v/>
      </c>
      <c r="V197" s="274">
        <f>IF(C197="","",IF($V$131=0,COUNTIF(V74,"x"),""))</f>
        <v/>
      </c>
      <c r="W197" s="274">
        <f>IF(C197="","",IF($W$131=0,COUNTIF(W74,"x"),""))</f>
        <v/>
      </c>
      <c r="X197" s="274">
        <f>IF(C197="","",IF($X$131=0,COUNTIF(X74,"x"),""))</f>
        <v/>
      </c>
      <c r="Y197" s="274">
        <f>IF(C197="","",IF($Y$131=0,COUNTIF(Y74,"x"),""))</f>
        <v/>
      </c>
      <c r="Z197" s="274">
        <f>IF(C197="","",IF($Z$131=0,COUNTIF(Z74,"x"),""))</f>
        <v/>
      </c>
      <c r="AA197" s="274">
        <f>IF(C197="","",IF($AA$131=0,COUNTIF(AA74,"x"),""))</f>
        <v/>
      </c>
      <c r="AB197" s="274">
        <f>IF(C197="","",IF($AB$131=0,COUNTIF(AB74,"x"),""))</f>
        <v/>
      </c>
      <c r="AC197" s="274">
        <f>IF(C197="","",IF($AC$131=0,COUNTIF(AC74,"x"),""))</f>
        <v/>
      </c>
      <c r="AD197" s="274">
        <f>IF(C197="","",IF($AD$131=0,COUNTIF(AD74,"x"),""))</f>
        <v/>
      </c>
      <c r="AE197" s="274">
        <f>IF(C197="","",IF($AE$131=0,COUNTIF(AE74,"x"),""))</f>
        <v/>
      </c>
      <c r="AF197" s="274">
        <f>IF(C197="","",IF($AF$131=0,COUNTIF(AF74,"x"),""))</f>
        <v/>
      </c>
      <c r="AG197" s="274">
        <f>IF(C197="","",IF($AG$131=0,COUNTIF(AG74,"x"),""))</f>
        <v/>
      </c>
      <c r="AH197" s="274">
        <f>IF(C197="","",IF($AH$131=0,COUNTIF(AH74,"x"),""))</f>
        <v/>
      </c>
      <c r="AI197" s="274">
        <f>IF(C197="","",IF($AI$131=0,COUNTIF(AI74,"x"),""))</f>
        <v/>
      </c>
      <c r="AJ197" s="274">
        <f>IF(C197="","",IF($AJ$131=0,COUNTIF(AJ74,"x"),""))</f>
        <v/>
      </c>
      <c r="AK197" s="274">
        <f>IF(C197="","",IF($AK$131=0,COUNTIF(AK74,"x"),""))</f>
        <v/>
      </c>
      <c r="AL197" s="274">
        <f>IF(C197="","",IF($AL$131=0,COUNTIF(AL74,"x"),""))</f>
        <v/>
      </c>
      <c r="AM197" s="274">
        <f>IF(C197="","",IF($AM$131=0,COUNTIF(AM74,"x"),""))</f>
        <v/>
      </c>
      <c r="AN197" s="274">
        <f>IF(C197="","",IF($AN$131=0,COUNTIF(AN74,"x"),""))</f>
        <v/>
      </c>
      <c r="AO197" s="274">
        <f>IF(C197="","",SUM(D197:AN197))</f>
        <v/>
      </c>
      <c r="AQ197" s="274">
        <f>SUM(E197:I197)</f>
        <v/>
      </c>
      <c r="AR197" s="274">
        <f>SUM(F197:I197,L197)</f>
        <v/>
      </c>
      <c r="AS197" s="274">
        <f>SUM(G197:I197,L197:M197)</f>
        <v/>
      </c>
      <c r="AT197" s="274">
        <f>SUM(H197:I197,L197:N197)</f>
        <v/>
      </c>
      <c r="AU197" s="274">
        <f>SUM(I197,L197:O197)</f>
        <v/>
      </c>
      <c r="AV197" s="274">
        <f>SUM(L197:P197)</f>
        <v/>
      </c>
      <c r="AW197" s="274">
        <f>SUM(M197:P197,S197)</f>
        <v/>
      </c>
      <c r="AX197" s="274">
        <f>SUM(N197:P197,S197:T197)</f>
        <v/>
      </c>
      <c r="AY197" s="274">
        <f>SUM(O197:P197,S197:U197)</f>
        <v/>
      </c>
      <c r="AZ197" s="274">
        <f>SUM(P197,S197:V197)</f>
        <v/>
      </c>
      <c r="BA197" s="274">
        <f>SUM(S197:W197)</f>
        <v/>
      </c>
      <c r="BB197" s="274">
        <f>SUM(T197:W197,Z197)</f>
        <v/>
      </c>
      <c r="BC197" s="274">
        <f>SUM(U197:W197,Z197:AA197)</f>
        <v/>
      </c>
      <c r="BD197" s="274">
        <f>SUM(V197:W197,Z197:AB197)</f>
        <v/>
      </c>
      <c r="BE197" s="274">
        <f>SUM(W197,Z197:AC197)</f>
        <v/>
      </c>
      <c r="BF197" s="274">
        <f>SUM(Z197:AD197)</f>
        <v/>
      </c>
      <c r="BG197" s="274">
        <f>SUM(AA197:AD197,AG197)</f>
        <v/>
      </c>
      <c r="BH197" s="274">
        <f>SUM(AB197:AD197,AG197:AH197)</f>
        <v/>
      </c>
      <c r="BI197" s="274">
        <f>SUM(AC197:AD197,AG197:AI197)</f>
        <v/>
      </c>
      <c r="BJ197" s="274">
        <f>SUM(AD197,AG197:AJ197)</f>
        <v/>
      </c>
      <c r="BK197" s="274">
        <f>SUM(AG197:AK197)</f>
        <v/>
      </c>
      <c r="BL197" s="274">
        <f>SUM(AH197:AK197,AN197)</f>
        <v/>
      </c>
      <c r="BM197" s="272">
        <f>COUNTIF(AQ197:BL197,5)</f>
        <v/>
      </c>
      <c r="BN197" s="274">
        <f>IF(BM197=0,0,1)</f>
        <v/>
      </c>
    </row>
    <row r="198" hidden="1" s="335">
      <c r="C198" s="274">
        <f>A75</f>
        <v/>
      </c>
      <c r="D198" s="274">
        <f>IF(C198="","",IF($D$131=0,COUNTIF(D75,"x"),""))</f>
        <v/>
      </c>
      <c r="E198" s="274">
        <f>IF(C198="","",IF($E$131=0,COUNTIF(E75,"x"),""))</f>
        <v/>
      </c>
      <c r="F198" s="274">
        <f>IF(C198="","",IF($F$131=0,COUNTIF(F75,"x"),""))</f>
        <v/>
      </c>
      <c r="G198" s="274">
        <f>IF(C198="","",IF($G$131=0,COUNTIF(G75,"x"),""))</f>
        <v/>
      </c>
      <c r="H198" s="274">
        <f>IF(C198="","",IF($H$131=0,COUNTIF(H75,"x"),""))</f>
        <v/>
      </c>
      <c r="I198" s="274">
        <f>IF(C198="","",IF($I$131=0,COUNTIF(I75,"x"),""))</f>
        <v/>
      </c>
      <c r="J198" s="274">
        <f>IF(C198="","",IF($J$131=0,COUNTIF(J75,"x"),""))</f>
        <v/>
      </c>
      <c r="K198" s="274">
        <f>IF(C198="","",IF($K$131=0,COUNTIF(K75,"x"),""))</f>
        <v/>
      </c>
      <c r="L198" s="274">
        <f>IF(C198="","",IF($L$131=0,COUNTIF(L75,"x"),""))</f>
        <v/>
      </c>
      <c r="M198" s="274">
        <f>IF(C198="","",IF($M$131=0,COUNTIF(M75,"x"),""))</f>
        <v/>
      </c>
      <c r="N198" s="274">
        <f>IF(C198="","",IF($N$131=0,COUNTIF(N75,"x"),""))</f>
        <v/>
      </c>
      <c r="O198" s="274">
        <f>IF(C198="","",IF($O$131=0,COUNTIF(O75,"x"),""))</f>
        <v/>
      </c>
      <c r="P198" s="274">
        <f>IF(C198="","",IF($P$131=0,COUNTIF(P75,"x"),""))</f>
        <v/>
      </c>
      <c r="Q198" s="274">
        <f>IF(C198="","",IF($Q$131=0,COUNTIF(Q75,"x"),""))</f>
        <v/>
      </c>
      <c r="R198" s="274">
        <f>IF(C198="","",IF($R$131=0,COUNTIF(R75,"x"),""))</f>
        <v/>
      </c>
      <c r="S198" s="274">
        <f>IF(C198="","",IF($S$131=0,COUNTIF(S75,"x"),""))</f>
        <v/>
      </c>
      <c r="T198" s="274">
        <f>IF(C198="","",IF($T$131=0,COUNTIF(T75,"x"),""))</f>
        <v/>
      </c>
      <c r="U198" s="274">
        <f>IF(C198="","",IF($U$131=0,COUNTIF(U75,"x"),""))</f>
        <v/>
      </c>
      <c r="V198" s="274">
        <f>IF(C198="","",IF($V$131=0,COUNTIF(V75,"x"),""))</f>
        <v/>
      </c>
      <c r="W198" s="274">
        <f>IF(C198="","",IF($W$131=0,COUNTIF(W75,"x"),""))</f>
        <v/>
      </c>
      <c r="X198" s="274">
        <f>IF(C198="","",IF($X$131=0,COUNTIF(X75,"x"),""))</f>
        <v/>
      </c>
      <c r="Y198" s="274">
        <f>IF(C198="","",IF($Y$131=0,COUNTIF(Y75,"x"),""))</f>
        <v/>
      </c>
      <c r="Z198" s="274">
        <f>IF(C198="","",IF($Z$131=0,COUNTIF(Z75,"x"),""))</f>
        <v/>
      </c>
      <c r="AA198" s="274">
        <f>IF(C198="","",IF($AA$131=0,COUNTIF(AA75,"x"),""))</f>
        <v/>
      </c>
      <c r="AB198" s="274">
        <f>IF(C198="","",IF($AB$131=0,COUNTIF(AB75,"x"),""))</f>
        <v/>
      </c>
      <c r="AC198" s="274">
        <f>IF(C198="","",IF($AC$131=0,COUNTIF(AC75,"x"),""))</f>
        <v/>
      </c>
      <c r="AD198" s="274">
        <f>IF(C198="","",IF($AD$131=0,COUNTIF(AD75,"x"),""))</f>
        <v/>
      </c>
      <c r="AE198" s="274">
        <f>IF(C198="","",IF($AE$131=0,COUNTIF(AE75,"x"),""))</f>
        <v/>
      </c>
      <c r="AF198" s="274">
        <f>IF(C198="","",IF($AF$131=0,COUNTIF(AF75,"x"),""))</f>
        <v/>
      </c>
      <c r="AG198" s="274">
        <f>IF(C198="","",IF($AG$131=0,COUNTIF(AG75,"x"),""))</f>
        <v/>
      </c>
      <c r="AH198" s="274">
        <f>IF(C198="","",IF($AH$131=0,COUNTIF(AH75,"x"),""))</f>
        <v/>
      </c>
      <c r="AI198" s="274">
        <f>IF(C198="","",IF($AI$131=0,COUNTIF(AI75,"x"),""))</f>
        <v/>
      </c>
      <c r="AJ198" s="274">
        <f>IF(C198="","",IF($AJ$131=0,COUNTIF(AJ75,"x"),""))</f>
        <v/>
      </c>
      <c r="AK198" s="274">
        <f>IF(C198="","",IF($AK$131=0,COUNTIF(AK75,"x"),""))</f>
        <v/>
      </c>
      <c r="AL198" s="274">
        <f>IF(C198="","",IF($AL$131=0,COUNTIF(AL75,"x"),""))</f>
        <v/>
      </c>
      <c r="AM198" s="274">
        <f>IF(C198="","",IF($AM$131=0,COUNTIF(AM75,"x"),""))</f>
        <v/>
      </c>
      <c r="AN198" s="274">
        <f>IF(C198="","",IF($AN$131=0,COUNTIF(AN75,"x"),""))</f>
        <v/>
      </c>
      <c r="AO198" s="274">
        <f>IF(C198="","",SUM(D198:AN198))</f>
        <v/>
      </c>
      <c r="AQ198" s="274">
        <f>SUM(E198:I198)</f>
        <v/>
      </c>
      <c r="AR198" s="274">
        <f>SUM(F198:I198,L198)</f>
        <v/>
      </c>
      <c r="AS198" s="274">
        <f>SUM(G198:I198,L198:M198)</f>
        <v/>
      </c>
      <c r="AT198" s="274">
        <f>SUM(H198:I198,L198:N198)</f>
        <v/>
      </c>
      <c r="AU198" s="274">
        <f>SUM(I198,L198:O198)</f>
        <v/>
      </c>
      <c r="AV198" s="274">
        <f>SUM(L198:P198)</f>
        <v/>
      </c>
      <c r="AW198" s="274">
        <f>SUM(M198:P198,S198)</f>
        <v/>
      </c>
      <c r="AX198" s="274">
        <f>SUM(N198:P198,S198:T198)</f>
        <v/>
      </c>
      <c r="AY198" s="274">
        <f>SUM(O198:P198,S198:U198)</f>
        <v/>
      </c>
      <c r="AZ198" s="274">
        <f>SUM(P198,S198:V198)</f>
        <v/>
      </c>
      <c r="BA198" s="274">
        <f>SUM(S198:W198)</f>
        <v/>
      </c>
      <c r="BB198" s="274">
        <f>SUM(T198:W198,Z198)</f>
        <v/>
      </c>
      <c r="BC198" s="274">
        <f>SUM(U198:W198,Z198:AA198)</f>
        <v/>
      </c>
      <c r="BD198" s="274">
        <f>SUM(V198:W198,Z198:AB198)</f>
        <v/>
      </c>
      <c r="BE198" s="274">
        <f>SUM(W198,Z198:AC198)</f>
        <v/>
      </c>
      <c r="BF198" s="274">
        <f>SUM(Z198:AD198)</f>
        <v/>
      </c>
      <c r="BG198" s="274">
        <f>SUM(AA198:AD198,AG198)</f>
        <v/>
      </c>
      <c r="BH198" s="274">
        <f>SUM(AB198:AD198,AG198:AH198)</f>
        <v/>
      </c>
      <c r="BI198" s="274">
        <f>SUM(AC198:AD198,AG198:AI198)</f>
        <v/>
      </c>
      <c r="BJ198" s="274">
        <f>SUM(AD198,AG198:AJ198)</f>
        <v/>
      </c>
      <c r="BK198" s="274">
        <f>SUM(AG198:AK198)</f>
        <v/>
      </c>
      <c r="BL198" s="274">
        <f>SUM(AH198:AK198,AN198)</f>
        <v/>
      </c>
      <c r="BM198" s="272">
        <f>COUNTIF(AQ198:BL198,5)</f>
        <v/>
      </c>
      <c r="BN198" s="274">
        <f>IF(BM198=0,0,1)</f>
        <v/>
      </c>
    </row>
    <row r="199" hidden="1" s="335">
      <c r="C199" s="274">
        <f>A76</f>
        <v/>
      </c>
      <c r="D199" s="274">
        <f>IF(C199="","",IF($D$131=0,COUNTIF(D76,"x"),""))</f>
        <v/>
      </c>
      <c r="E199" s="274">
        <f>IF(C199="","",IF($E$131=0,COUNTIF(E76,"x"),""))</f>
        <v/>
      </c>
      <c r="F199" s="274">
        <f>IF(C199="","",IF($F$131=0,COUNTIF(F76,"x"),""))</f>
        <v/>
      </c>
      <c r="G199" s="274">
        <f>IF(C199="","",IF($G$131=0,COUNTIF(G76,"x"),""))</f>
        <v/>
      </c>
      <c r="H199" s="274">
        <f>IF(C199="","",IF($H$131=0,COUNTIF(H76,"x"),""))</f>
        <v/>
      </c>
      <c r="I199" s="274">
        <f>IF(C199="","",IF($I$131=0,COUNTIF(I76,"x"),""))</f>
        <v/>
      </c>
      <c r="J199" s="274">
        <f>IF(C199="","",IF($J$131=0,COUNTIF(J76,"x"),""))</f>
        <v/>
      </c>
      <c r="K199" s="274">
        <f>IF(C199="","",IF($K$131=0,COUNTIF(K76,"x"),""))</f>
        <v/>
      </c>
      <c r="L199" s="274">
        <f>IF(C199="","",IF($L$131=0,COUNTIF(L76,"x"),""))</f>
        <v/>
      </c>
      <c r="M199" s="274">
        <f>IF(C199="","",IF($M$131=0,COUNTIF(M76,"x"),""))</f>
        <v/>
      </c>
      <c r="N199" s="274">
        <f>IF(C199="","",IF($N$131=0,COUNTIF(N76,"x"),""))</f>
        <v/>
      </c>
      <c r="O199" s="274">
        <f>IF(C199="","",IF($O$131=0,COUNTIF(O76,"x"),""))</f>
        <v/>
      </c>
      <c r="P199" s="274">
        <f>IF(C199="","",IF($P$131=0,COUNTIF(P76,"x"),""))</f>
        <v/>
      </c>
      <c r="Q199" s="274">
        <f>IF(C199="","",IF($Q$131=0,COUNTIF(Q76,"x"),""))</f>
        <v/>
      </c>
      <c r="R199" s="274">
        <f>IF(C199="","",IF($R$131=0,COUNTIF(R76,"x"),""))</f>
        <v/>
      </c>
      <c r="S199" s="274">
        <f>IF(C199="","",IF($S$131=0,COUNTIF(S76,"x"),""))</f>
        <v/>
      </c>
      <c r="T199" s="274">
        <f>IF(C199="","",IF($T$131=0,COUNTIF(T76,"x"),""))</f>
        <v/>
      </c>
      <c r="U199" s="274">
        <f>IF(C199="","",IF($U$131=0,COUNTIF(U76,"x"),""))</f>
        <v/>
      </c>
      <c r="V199" s="274">
        <f>IF(C199="","",IF($V$131=0,COUNTIF(V76,"x"),""))</f>
        <v/>
      </c>
      <c r="W199" s="274">
        <f>IF(C199="","",IF($W$131=0,COUNTIF(W76,"x"),""))</f>
        <v/>
      </c>
      <c r="X199" s="274">
        <f>IF(C199="","",IF($X$131=0,COUNTIF(X76,"x"),""))</f>
        <v/>
      </c>
      <c r="Y199" s="274">
        <f>IF(C199="","",IF($Y$131=0,COUNTIF(Y76,"x"),""))</f>
        <v/>
      </c>
      <c r="Z199" s="274">
        <f>IF(C199="","",IF($Z$131=0,COUNTIF(Z76,"x"),""))</f>
        <v/>
      </c>
      <c r="AA199" s="274">
        <f>IF(C199="","",IF($AA$131=0,COUNTIF(AA76,"x"),""))</f>
        <v/>
      </c>
      <c r="AB199" s="274">
        <f>IF(C199="","",IF($AB$131=0,COUNTIF(AB76,"x"),""))</f>
        <v/>
      </c>
      <c r="AC199" s="274">
        <f>IF(C199="","",IF($AC$131=0,COUNTIF(AC76,"x"),""))</f>
        <v/>
      </c>
      <c r="AD199" s="274">
        <f>IF(C199="","",IF($AD$131=0,COUNTIF(AD76,"x"),""))</f>
        <v/>
      </c>
      <c r="AE199" s="274">
        <f>IF(C199="","",IF($AE$131=0,COUNTIF(AE76,"x"),""))</f>
        <v/>
      </c>
      <c r="AF199" s="274">
        <f>IF(C199="","",IF($AF$131=0,COUNTIF(AF76,"x"),""))</f>
        <v/>
      </c>
      <c r="AG199" s="274">
        <f>IF(C199="","",IF($AG$131=0,COUNTIF(AG76,"x"),""))</f>
        <v/>
      </c>
      <c r="AH199" s="274">
        <f>IF(C199="","",IF($AH$131=0,COUNTIF(AH76,"x"),""))</f>
        <v/>
      </c>
      <c r="AI199" s="274">
        <f>IF(C199="","",IF($AI$131=0,COUNTIF(AI76,"x"),""))</f>
        <v/>
      </c>
      <c r="AJ199" s="274">
        <f>IF(C199="","",IF($AJ$131=0,COUNTIF(AJ76,"x"),""))</f>
        <v/>
      </c>
      <c r="AK199" s="274">
        <f>IF(C199="","",IF($AK$131=0,COUNTIF(AK76,"x"),""))</f>
        <v/>
      </c>
      <c r="AL199" s="274">
        <f>IF(C199="","",IF($AL$131=0,COUNTIF(AL76,"x"),""))</f>
        <v/>
      </c>
      <c r="AM199" s="274">
        <f>IF(C199="","",IF($AM$131=0,COUNTIF(AM76,"x"),""))</f>
        <v/>
      </c>
      <c r="AN199" s="274">
        <f>IF(C199="","",IF($AN$131=0,COUNTIF(AN76,"x"),""))</f>
        <v/>
      </c>
      <c r="AO199" s="274">
        <f>IF(C199="","",SUM(D199:AN199))</f>
        <v/>
      </c>
      <c r="AQ199" s="274">
        <f>SUM(E199:I199)</f>
        <v/>
      </c>
      <c r="AR199" s="274">
        <f>SUM(F199:I199,L199)</f>
        <v/>
      </c>
      <c r="AS199" s="274">
        <f>SUM(G199:I199,L199:M199)</f>
        <v/>
      </c>
      <c r="AT199" s="274">
        <f>SUM(H199:I199,L199:N199)</f>
        <v/>
      </c>
      <c r="AU199" s="274">
        <f>SUM(I199,L199:O199)</f>
        <v/>
      </c>
      <c r="AV199" s="274">
        <f>SUM(L199:P199)</f>
        <v/>
      </c>
      <c r="AW199" s="274">
        <f>SUM(M199:P199,S199)</f>
        <v/>
      </c>
      <c r="AX199" s="274">
        <f>SUM(N199:P199,S199:T199)</f>
        <v/>
      </c>
      <c r="AY199" s="274">
        <f>SUM(O199:P199,S199:U199)</f>
        <v/>
      </c>
      <c r="AZ199" s="274">
        <f>SUM(P199,S199:V199)</f>
        <v/>
      </c>
      <c r="BA199" s="274">
        <f>SUM(S199:W199)</f>
        <v/>
      </c>
      <c r="BB199" s="274">
        <f>SUM(T199:W199,Z199)</f>
        <v/>
      </c>
      <c r="BC199" s="274">
        <f>SUM(U199:W199,Z199:AA199)</f>
        <v/>
      </c>
      <c r="BD199" s="274">
        <f>SUM(V199:W199,Z199:AB199)</f>
        <v/>
      </c>
      <c r="BE199" s="274">
        <f>SUM(W199,Z199:AC199)</f>
        <v/>
      </c>
      <c r="BF199" s="274">
        <f>SUM(Z199:AD199)</f>
        <v/>
      </c>
      <c r="BG199" s="274">
        <f>SUM(AA199:AD199,AG199)</f>
        <v/>
      </c>
      <c r="BH199" s="274">
        <f>SUM(AB199:AD199,AG199:AH199)</f>
        <v/>
      </c>
      <c r="BI199" s="274">
        <f>SUM(AC199:AD199,AG199:AI199)</f>
        <v/>
      </c>
      <c r="BJ199" s="274">
        <f>SUM(AD199,AG199:AJ199)</f>
        <v/>
      </c>
      <c r="BK199" s="274">
        <f>SUM(AG199:AK199)</f>
        <v/>
      </c>
      <c r="BL199" s="274">
        <f>SUM(AH199:AK199,AN199)</f>
        <v/>
      </c>
      <c r="BM199" s="272">
        <f>COUNTIF(AQ199:BL199,5)</f>
        <v/>
      </c>
      <c r="BN199" s="274">
        <f>IF(BM199=0,0,1)</f>
        <v/>
      </c>
    </row>
    <row r="200" hidden="1" s="335">
      <c r="C200" s="274">
        <f>A77</f>
        <v/>
      </c>
      <c r="D200" s="274">
        <f>IF(C200="","",IF($D$131=0,COUNTIF(D77,"x"),""))</f>
        <v/>
      </c>
      <c r="E200" s="274">
        <f>IF(C200="","",IF($E$131=0,COUNTIF(E77,"x"),""))</f>
        <v/>
      </c>
      <c r="F200" s="274">
        <f>IF(C200="","",IF($F$131=0,COUNTIF(F77,"x"),""))</f>
        <v/>
      </c>
      <c r="G200" s="274">
        <f>IF(C200="","",IF($G$131=0,COUNTIF(G77,"x"),""))</f>
        <v/>
      </c>
      <c r="H200" s="274">
        <f>IF(C200="","",IF($H$131=0,COUNTIF(H77,"x"),""))</f>
        <v/>
      </c>
      <c r="I200" s="274">
        <f>IF(C200="","",IF($I$131=0,COUNTIF(I77,"x"),""))</f>
        <v/>
      </c>
      <c r="J200" s="274">
        <f>IF(C200="","",IF($J$131=0,COUNTIF(J77,"x"),""))</f>
        <v/>
      </c>
      <c r="K200" s="274">
        <f>IF(C200="","",IF($K$131=0,COUNTIF(K77,"x"),""))</f>
        <v/>
      </c>
      <c r="L200" s="274">
        <f>IF(C200="","",IF($L$131=0,COUNTIF(L77,"x"),""))</f>
        <v/>
      </c>
      <c r="M200" s="274">
        <f>IF(C200="","",IF($M$131=0,COUNTIF(M77,"x"),""))</f>
        <v/>
      </c>
      <c r="N200" s="274">
        <f>IF(C200="","",IF($N$131=0,COUNTIF(N77,"x"),""))</f>
        <v/>
      </c>
      <c r="O200" s="274">
        <f>IF(C200="","",IF($O$131=0,COUNTIF(O77,"x"),""))</f>
        <v/>
      </c>
      <c r="P200" s="274">
        <f>IF(C200="","",IF($P$131=0,COUNTIF(P77,"x"),""))</f>
        <v/>
      </c>
      <c r="Q200" s="274">
        <f>IF(C200="","",IF($Q$131=0,COUNTIF(Q77,"x"),""))</f>
        <v/>
      </c>
      <c r="R200" s="274">
        <f>IF(C200="","",IF($R$131=0,COUNTIF(R77,"x"),""))</f>
        <v/>
      </c>
      <c r="S200" s="274">
        <f>IF(C200="","",IF($S$131=0,COUNTIF(S77,"x"),""))</f>
        <v/>
      </c>
      <c r="T200" s="274">
        <f>IF(C200="","",IF($T$131=0,COUNTIF(T77,"x"),""))</f>
        <v/>
      </c>
      <c r="U200" s="274">
        <f>IF(C200="","",IF($U$131=0,COUNTIF(U77,"x"),""))</f>
        <v/>
      </c>
      <c r="V200" s="274">
        <f>IF(C200="","",IF($V$131=0,COUNTIF(V77,"x"),""))</f>
        <v/>
      </c>
      <c r="W200" s="274">
        <f>IF(C200="","",IF($W$131=0,COUNTIF(W77,"x"),""))</f>
        <v/>
      </c>
      <c r="X200" s="274">
        <f>IF(C200="","",IF($X$131=0,COUNTIF(X77,"x"),""))</f>
        <v/>
      </c>
      <c r="Y200" s="274">
        <f>IF(C200="","",IF($Y$131=0,COUNTIF(Y77,"x"),""))</f>
        <v/>
      </c>
      <c r="Z200" s="274">
        <f>IF(C200="","",IF($Z$131=0,COUNTIF(Z77,"x"),""))</f>
        <v/>
      </c>
      <c r="AA200" s="274">
        <f>IF(C200="","",IF($AA$131=0,COUNTIF(AA77,"x"),""))</f>
        <v/>
      </c>
      <c r="AB200" s="274">
        <f>IF(C200="","",IF($AB$131=0,COUNTIF(AB77,"x"),""))</f>
        <v/>
      </c>
      <c r="AC200" s="274">
        <f>IF(C200="","",IF($AC$131=0,COUNTIF(AC77,"x"),""))</f>
        <v/>
      </c>
      <c r="AD200" s="274">
        <f>IF(C200="","",IF($AD$131=0,COUNTIF(AD77,"x"),""))</f>
        <v/>
      </c>
      <c r="AE200" s="274">
        <f>IF(C200="","",IF($AE$131=0,COUNTIF(AE77,"x"),""))</f>
        <v/>
      </c>
      <c r="AF200" s="274">
        <f>IF(C200="","",IF($AF$131=0,COUNTIF(AF77,"x"),""))</f>
        <v/>
      </c>
      <c r="AG200" s="274">
        <f>IF(C200="","",IF($AG$131=0,COUNTIF(AG77,"x"),""))</f>
        <v/>
      </c>
      <c r="AH200" s="274">
        <f>IF(C200="","",IF($AH$131=0,COUNTIF(AH77,"x"),""))</f>
        <v/>
      </c>
      <c r="AI200" s="274">
        <f>IF(C200="","",IF($AI$131=0,COUNTIF(AI77,"x"),""))</f>
        <v/>
      </c>
      <c r="AJ200" s="274">
        <f>IF(C200="","",IF($AJ$131=0,COUNTIF(AJ77,"x"),""))</f>
        <v/>
      </c>
      <c r="AK200" s="274">
        <f>IF(C200="","",IF($AK$131=0,COUNTIF(AK77,"x"),""))</f>
        <v/>
      </c>
      <c r="AL200" s="274">
        <f>IF(C200="","",IF($AL$131=0,COUNTIF(AL77,"x"),""))</f>
        <v/>
      </c>
      <c r="AM200" s="274">
        <f>IF(C200="","",IF($AM$131=0,COUNTIF(AM77,"x"),""))</f>
        <v/>
      </c>
      <c r="AN200" s="274">
        <f>IF(C200="","",IF($AN$131=0,COUNTIF(AN77,"x"),""))</f>
        <v/>
      </c>
      <c r="AO200" s="274">
        <f>IF(C200="","",SUM(D200:AN200))</f>
        <v/>
      </c>
      <c r="AQ200" s="274">
        <f>SUM(E200:I200)</f>
        <v/>
      </c>
      <c r="AR200" s="274">
        <f>SUM(F200:I200,L200)</f>
        <v/>
      </c>
      <c r="AS200" s="274">
        <f>SUM(G200:I200,L200:M200)</f>
        <v/>
      </c>
      <c r="AT200" s="274">
        <f>SUM(H200:I200,L200:N200)</f>
        <v/>
      </c>
      <c r="AU200" s="274">
        <f>SUM(I200,L200:O200)</f>
        <v/>
      </c>
      <c r="AV200" s="274">
        <f>SUM(L200:P200)</f>
        <v/>
      </c>
      <c r="AW200" s="274">
        <f>SUM(M200:P200,S200)</f>
        <v/>
      </c>
      <c r="AX200" s="274">
        <f>SUM(N200:P200,S200:T200)</f>
        <v/>
      </c>
      <c r="AY200" s="274">
        <f>SUM(O200:P200,S200:U200)</f>
        <v/>
      </c>
      <c r="AZ200" s="274">
        <f>SUM(P200,S200:V200)</f>
        <v/>
      </c>
      <c r="BA200" s="274">
        <f>SUM(S200:W200)</f>
        <v/>
      </c>
      <c r="BB200" s="274">
        <f>SUM(T200:W200,Z200)</f>
        <v/>
      </c>
      <c r="BC200" s="274">
        <f>SUM(U200:W200,Z200:AA200)</f>
        <v/>
      </c>
      <c r="BD200" s="274">
        <f>SUM(V200:W200,Z200:AB200)</f>
        <v/>
      </c>
      <c r="BE200" s="274">
        <f>SUM(W200,Z200:AC200)</f>
        <v/>
      </c>
      <c r="BF200" s="274">
        <f>SUM(Z200:AD200)</f>
        <v/>
      </c>
      <c r="BG200" s="274">
        <f>SUM(AA200:AD200,AG200)</f>
        <v/>
      </c>
      <c r="BH200" s="274">
        <f>SUM(AB200:AD200,AG200:AH200)</f>
        <v/>
      </c>
      <c r="BI200" s="274">
        <f>SUM(AC200:AD200,AG200:AI200)</f>
        <v/>
      </c>
      <c r="BJ200" s="274">
        <f>SUM(AD200,AG200:AJ200)</f>
        <v/>
      </c>
      <c r="BK200" s="274">
        <f>SUM(AG200:AK200)</f>
        <v/>
      </c>
      <c r="BL200" s="274">
        <f>SUM(AH200:AK200,AN200)</f>
        <v/>
      </c>
      <c r="BM200" s="272">
        <f>COUNTIF(AQ200:BL200,5)</f>
        <v/>
      </c>
      <c r="BN200" s="274">
        <f>IF(BM200=0,0,1)</f>
        <v/>
      </c>
    </row>
    <row r="201" hidden="1" s="335">
      <c r="C201" s="274">
        <f>A78</f>
        <v/>
      </c>
      <c r="D201" s="274">
        <f>IF(C201="","",IF($D$131=0,COUNTIF(D78,"x"),""))</f>
        <v/>
      </c>
      <c r="E201" s="274">
        <f>IF(C201="","",IF($E$131=0,COUNTIF(E78,"x"),""))</f>
        <v/>
      </c>
      <c r="F201" s="274">
        <f>IF(C201="","",IF($F$131=0,COUNTIF(F78,"x"),""))</f>
        <v/>
      </c>
      <c r="G201" s="274">
        <f>IF(C201="","",IF($G$131=0,COUNTIF(G78,"x"),""))</f>
        <v/>
      </c>
      <c r="H201" s="274">
        <f>IF(C201="","",IF($H$131=0,COUNTIF(H78,"x"),""))</f>
        <v/>
      </c>
      <c r="I201" s="274">
        <f>IF(C201="","",IF($I$131=0,COUNTIF(I78,"x"),""))</f>
        <v/>
      </c>
      <c r="J201" s="274">
        <f>IF(C201="","",IF($J$131=0,COUNTIF(J78,"x"),""))</f>
        <v/>
      </c>
      <c r="K201" s="274">
        <f>IF(C201="","",IF($K$131=0,COUNTIF(K78,"x"),""))</f>
        <v/>
      </c>
      <c r="L201" s="274">
        <f>IF(C201="","",IF($L$131=0,COUNTIF(L78,"x"),""))</f>
        <v/>
      </c>
      <c r="M201" s="274">
        <f>IF(C201="","",IF($M$131=0,COUNTIF(M78,"x"),""))</f>
        <v/>
      </c>
      <c r="N201" s="274">
        <f>IF(C201="","",IF($N$131=0,COUNTIF(N78,"x"),""))</f>
        <v/>
      </c>
      <c r="O201" s="274">
        <f>IF(C201="","",IF($O$131=0,COUNTIF(O78,"x"),""))</f>
        <v/>
      </c>
      <c r="P201" s="274">
        <f>IF(C201="","",IF($P$131=0,COUNTIF(P78,"x"),""))</f>
        <v/>
      </c>
      <c r="Q201" s="274">
        <f>IF(C201="","",IF($Q$131=0,COUNTIF(Q78,"x"),""))</f>
        <v/>
      </c>
      <c r="R201" s="274">
        <f>IF(C201="","",IF($R$131=0,COUNTIF(R78,"x"),""))</f>
        <v/>
      </c>
      <c r="S201" s="274">
        <f>IF(C201="","",IF($S$131=0,COUNTIF(S78,"x"),""))</f>
        <v/>
      </c>
      <c r="T201" s="274">
        <f>IF(C201="","",IF($T$131=0,COUNTIF(T78,"x"),""))</f>
        <v/>
      </c>
      <c r="U201" s="274">
        <f>IF(C201="","",IF($U$131=0,COUNTIF(U78,"x"),""))</f>
        <v/>
      </c>
      <c r="V201" s="274">
        <f>IF(C201="","",IF($V$131=0,COUNTIF(V78,"x"),""))</f>
        <v/>
      </c>
      <c r="W201" s="274">
        <f>IF(C201="","",IF($W$131=0,COUNTIF(W78,"x"),""))</f>
        <v/>
      </c>
      <c r="X201" s="274">
        <f>IF(C201="","",IF($X$131=0,COUNTIF(X78,"x"),""))</f>
        <v/>
      </c>
      <c r="Y201" s="274">
        <f>IF(C201="","",IF($Y$131=0,COUNTIF(Y78,"x"),""))</f>
        <v/>
      </c>
      <c r="Z201" s="274">
        <f>IF(C201="","",IF($Z$131=0,COUNTIF(Z78,"x"),""))</f>
        <v/>
      </c>
      <c r="AA201" s="274">
        <f>IF(C201="","",IF($AA$131=0,COUNTIF(AA78,"x"),""))</f>
        <v/>
      </c>
      <c r="AB201" s="274">
        <f>IF(C201="","",IF($AB$131=0,COUNTIF(AB78,"x"),""))</f>
        <v/>
      </c>
      <c r="AC201" s="274">
        <f>IF(C201="","",IF($AC$131=0,COUNTIF(AC78,"x"),""))</f>
        <v/>
      </c>
      <c r="AD201" s="274">
        <f>IF(C201="","",IF($AD$131=0,COUNTIF(AD78,"x"),""))</f>
        <v/>
      </c>
      <c r="AE201" s="274">
        <f>IF(C201="","",IF($AE$131=0,COUNTIF(AE78,"x"),""))</f>
        <v/>
      </c>
      <c r="AF201" s="274">
        <f>IF(C201="","",IF($AF$131=0,COUNTIF(AF78,"x"),""))</f>
        <v/>
      </c>
      <c r="AG201" s="274">
        <f>IF(C201="","",IF($AG$131=0,COUNTIF(AG78,"x"),""))</f>
        <v/>
      </c>
      <c r="AH201" s="274">
        <f>IF(C201="","",IF($AH$131=0,COUNTIF(AH78,"x"),""))</f>
        <v/>
      </c>
      <c r="AI201" s="274">
        <f>IF(C201="","",IF($AI$131=0,COUNTIF(AI78,"x"),""))</f>
        <v/>
      </c>
      <c r="AJ201" s="274">
        <f>IF(C201="","",IF($AJ$131=0,COUNTIF(AJ78,"x"),""))</f>
        <v/>
      </c>
      <c r="AK201" s="274">
        <f>IF(C201="","",IF($AK$131=0,COUNTIF(AK78,"x"),""))</f>
        <v/>
      </c>
      <c r="AL201" s="274">
        <f>IF(C201="","",IF($AL$131=0,COUNTIF(AL78,"x"),""))</f>
        <v/>
      </c>
      <c r="AM201" s="274">
        <f>IF(C201="","",IF($AM$131=0,COUNTIF(AM78,"x"),""))</f>
        <v/>
      </c>
      <c r="AN201" s="274">
        <f>IF(C201="","",IF($AN$131=0,COUNTIF(AN78,"x"),""))</f>
        <v/>
      </c>
      <c r="AO201" s="274">
        <f>IF(C201="","",SUM(D201:AN201))</f>
        <v/>
      </c>
      <c r="AQ201" s="274">
        <f>SUM(E201:I201)</f>
        <v/>
      </c>
      <c r="AR201" s="274">
        <f>SUM(F201:I201,L201)</f>
        <v/>
      </c>
      <c r="AS201" s="274">
        <f>SUM(G201:I201,L201:M201)</f>
        <v/>
      </c>
      <c r="AT201" s="274">
        <f>SUM(H201:I201,L201:N201)</f>
        <v/>
      </c>
      <c r="AU201" s="274">
        <f>SUM(I201,L201:O201)</f>
        <v/>
      </c>
      <c r="AV201" s="274">
        <f>SUM(L201:P201)</f>
        <v/>
      </c>
      <c r="AW201" s="274">
        <f>SUM(M201:P201,S201)</f>
        <v/>
      </c>
      <c r="AX201" s="274">
        <f>SUM(N201:P201,S201:T201)</f>
        <v/>
      </c>
      <c r="AY201" s="274">
        <f>SUM(O201:P201,S201:U201)</f>
        <v/>
      </c>
      <c r="AZ201" s="274">
        <f>SUM(P201,S201:V201)</f>
        <v/>
      </c>
      <c r="BA201" s="274">
        <f>SUM(S201:W201)</f>
        <v/>
      </c>
      <c r="BB201" s="274">
        <f>SUM(T201:W201,Z201)</f>
        <v/>
      </c>
      <c r="BC201" s="274">
        <f>SUM(U201:W201,Z201:AA201)</f>
        <v/>
      </c>
      <c r="BD201" s="274">
        <f>SUM(V201:W201,Z201:AB201)</f>
        <v/>
      </c>
      <c r="BE201" s="274">
        <f>SUM(W201,Z201:AC201)</f>
        <v/>
      </c>
      <c r="BF201" s="274">
        <f>SUM(Z201:AD201)</f>
        <v/>
      </c>
      <c r="BG201" s="274">
        <f>SUM(AA201:AD201,AG201)</f>
        <v/>
      </c>
      <c r="BH201" s="274">
        <f>SUM(AB201:AD201,AG201:AH201)</f>
        <v/>
      </c>
      <c r="BI201" s="274">
        <f>SUM(AC201:AD201,AG201:AI201)</f>
        <v/>
      </c>
      <c r="BJ201" s="274">
        <f>SUM(AD201,AG201:AJ201)</f>
        <v/>
      </c>
      <c r="BK201" s="274">
        <f>SUM(AG201:AK201)</f>
        <v/>
      </c>
      <c r="BL201" s="274">
        <f>SUM(AH201:AK201,AN201)</f>
        <v/>
      </c>
      <c r="BM201" s="272">
        <f>COUNTIF(AQ201:BL201,5)</f>
        <v/>
      </c>
      <c r="BN201" s="274">
        <f>IF(BM201=0,0,1)</f>
        <v/>
      </c>
    </row>
    <row r="202" hidden="1" s="335">
      <c r="C202" s="274">
        <f>A79</f>
        <v/>
      </c>
      <c r="D202" s="274">
        <f>IF(C202="","",IF($D$131=0,COUNTIF(D79,"x"),""))</f>
        <v/>
      </c>
      <c r="E202" s="274">
        <f>IF(C202="","",IF($E$131=0,COUNTIF(E79,"x"),""))</f>
        <v/>
      </c>
      <c r="F202" s="274">
        <f>IF(C202="","",IF($F$131=0,COUNTIF(F79,"x"),""))</f>
        <v/>
      </c>
      <c r="G202" s="274">
        <f>IF(C202="","",IF($G$131=0,COUNTIF(G79,"x"),""))</f>
        <v/>
      </c>
      <c r="H202" s="274">
        <f>IF(C202="","",IF($H$131=0,COUNTIF(H79,"x"),""))</f>
        <v/>
      </c>
      <c r="I202" s="274">
        <f>IF(C202="","",IF($I$131=0,COUNTIF(I79,"x"),""))</f>
        <v/>
      </c>
      <c r="J202" s="274">
        <f>IF(C202="","",IF($J$131=0,COUNTIF(J79,"x"),""))</f>
        <v/>
      </c>
      <c r="K202" s="274">
        <f>IF(C202="","",IF($K$131=0,COUNTIF(K79,"x"),""))</f>
        <v/>
      </c>
      <c r="L202" s="274">
        <f>IF(C202="","",IF($L$131=0,COUNTIF(L79,"x"),""))</f>
        <v/>
      </c>
      <c r="M202" s="274">
        <f>IF(C202="","",IF($M$131=0,COUNTIF(M79,"x"),""))</f>
        <v/>
      </c>
      <c r="N202" s="274">
        <f>IF(C202="","",IF($N$131=0,COUNTIF(N79,"x"),""))</f>
        <v/>
      </c>
      <c r="O202" s="274">
        <f>IF(C202="","",IF($O$131=0,COUNTIF(O79,"x"),""))</f>
        <v/>
      </c>
      <c r="P202" s="274">
        <f>IF(C202="","",IF($P$131=0,COUNTIF(P79,"x"),""))</f>
        <v/>
      </c>
      <c r="Q202" s="274">
        <f>IF(C202="","",IF($Q$131=0,COUNTIF(Q79,"x"),""))</f>
        <v/>
      </c>
      <c r="R202" s="274">
        <f>IF(C202="","",IF($R$131=0,COUNTIF(R79,"x"),""))</f>
        <v/>
      </c>
      <c r="S202" s="274">
        <f>IF(C202="","",IF($S$131=0,COUNTIF(S79,"x"),""))</f>
        <v/>
      </c>
      <c r="T202" s="274">
        <f>IF(C202="","",IF($T$131=0,COUNTIF(T79,"x"),""))</f>
        <v/>
      </c>
      <c r="U202" s="274">
        <f>IF(C202="","",IF($U$131=0,COUNTIF(U79,"x"),""))</f>
        <v/>
      </c>
      <c r="V202" s="274">
        <f>IF(C202="","",IF($V$131=0,COUNTIF(V79,"x"),""))</f>
        <v/>
      </c>
      <c r="W202" s="274">
        <f>IF(C202="","",IF($W$131=0,COUNTIF(W79,"x"),""))</f>
        <v/>
      </c>
      <c r="X202" s="274">
        <f>IF(C202="","",IF($X$131=0,COUNTIF(X79,"x"),""))</f>
        <v/>
      </c>
      <c r="Y202" s="274">
        <f>IF(C202="","",IF($Y$131=0,COUNTIF(Y79,"x"),""))</f>
        <v/>
      </c>
      <c r="Z202" s="274">
        <f>IF(C202="","",IF($Z$131=0,COUNTIF(Z79,"x"),""))</f>
        <v/>
      </c>
      <c r="AA202" s="274">
        <f>IF(C202="","",IF($AA$131=0,COUNTIF(AA79,"x"),""))</f>
        <v/>
      </c>
      <c r="AB202" s="274">
        <f>IF(C202="","",IF($AB$131=0,COUNTIF(AB79,"x"),""))</f>
        <v/>
      </c>
      <c r="AC202" s="274">
        <f>IF(C202="","",IF($AC$131=0,COUNTIF(AC79,"x"),""))</f>
        <v/>
      </c>
      <c r="AD202" s="274">
        <f>IF(C202="","",IF($AD$131=0,COUNTIF(AD79,"x"),""))</f>
        <v/>
      </c>
      <c r="AE202" s="274">
        <f>IF(C202="","",IF($AE$131=0,COUNTIF(AE79,"x"),""))</f>
        <v/>
      </c>
      <c r="AF202" s="274">
        <f>IF(C202="","",IF($AF$131=0,COUNTIF(AF79,"x"),""))</f>
        <v/>
      </c>
      <c r="AG202" s="274">
        <f>IF(C202="","",IF($AG$131=0,COUNTIF(AG79,"x"),""))</f>
        <v/>
      </c>
      <c r="AH202" s="274">
        <f>IF(C202="","",IF($AH$131=0,COUNTIF(AH79,"x"),""))</f>
        <v/>
      </c>
      <c r="AI202" s="274">
        <f>IF(C202="","",IF($AI$131=0,COUNTIF(AI79,"x"),""))</f>
        <v/>
      </c>
      <c r="AJ202" s="274">
        <f>IF(C202="","",IF($AJ$131=0,COUNTIF(AJ79,"x"),""))</f>
        <v/>
      </c>
      <c r="AK202" s="274">
        <f>IF(C202="","",IF($AK$131=0,COUNTIF(AK79,"x"),""))</f>
        <v/>
      </c>
      <c r="AL202" s="274">
        <f>IF(C202="","",IF($AL$131=0,COUNTIF(AL79,"x"),""))</f>
        <v/>
      </c>
      <c r="AM202" s="274">
        <f>IF(C202="","",IF($AM$131=0,COUNTIF(AM79,"x"),""))</f>
        <v/>
      </c>
      <c r="AN202" s="274">
        <f>IF(C202="","",IF($AN$131=0,COUNTIF(AN79,"x"),""))</f>
        <v/>
      </c>
      <c r="AO202" s="274">
        <f>IF(C202="","",SUM(D202:AN202))</f>
        <v/>
      </c>
      <c r="AQ202" s="274">
        <f>SUM(E202:I202)</f>
        <v/>
      </c>
      <c r="AR202" s="274">
        <f>SUM(F202:I202,L202)</f>
        <v/>
      </c>
      <c r="AS202" s="274">
        <f>SUM(G202:I202,L202:M202)</f>
        <v/>
      </c>
      <c r="AT202" s="274">
        <f>SUM(H202:I202,L202:N202)</f>
        <v/>
      </c>
      <c r="AU202" s="274">
        <f>SUM(I202,L202:O202)</f>
        <v/>
      </c>
      <c r="AV202" s="274">
        <f>SUM(L202:P202)</f>
        <v/>
      </c>
      <c r="AW202" s="274">
        <f>SUM(M202:P202,S202)</f>
        <v/>
      </c>
      <c r="AX202" s="274">
        <f>SUM(N202:P202,S202:T202)</f>
        <v/>
      </c>
      <c r="AY202" s="274">
        <f>SUM(O202:P202,S202:U202)</f>
        <v/>
      </c>
      <c r="AZ202" s="274">
        <f>SUM(P202,S202:V202)</f>
        <v/>
      </c>
      <c r="BA202" s="274">
        <f>SUM(S202:W202)</f>
        <v/>
      </c>
      <c r="BB202" s="274">
        <f>SUM(T202:W202,Z202)</f>
        <v/>
      </c>
      <c r="BC202" s="274">
        <f>SUM(U202:W202,Z202:AA202)</f>
        <v/>
      </c>
      <c r="BD202" s="274">
        <f>SUM(V202:W202,Z202:AB202)</f>
        <v/>
      </c>
      <c r="BE202" s="274">
        <f>SUM(W202,Z202:AC202)</f>
        <v/>
      </c>
      <c r="BF202" s="274">
        <f>SUM(Z202:AD202)</f>
        <v/>
      </c>
      <c r="BG202" s="274">
        <f>SUM(AA202:AD202,AG202)</f>
        <v/>
      </c>
      <c r="BH202" s="274">
        <f>SUM(AB202:AD202,AG202:AH202)</f>
        <v/>
      </c>
      <c r="BI202" s="274">
        <f>SUM(AC202:AD202,AG202:AI202)</f>
        <v/>
      </c>
      <c r="BJ202" s="274">
        <f>SUM(AD202,AG202:AJ202)</f>
        <v/>
      </c>
      <c r="BK202" s="274">
        <f>SUM(AG202:AK202)</f>
        <v/>
      </c>
      <c r="BL202" s="274">
        <f>SUM(AH202:AK202,AN202)</f>
        <v/>
      </c>
      <c r="BM202" s="272">
        <f>COUNTIF(AQ202:BL202,5)</f>
        <v/>
      </c>
      <c r="BN202" s="274">
        <f>IF(BM202=0,0,1)</f>
        <v/>
      </c>
    </row>
    <row r="203" hidden="1" s="335">
      <c r="C203" s="274">
        <f>A80</f>
        <v/>
      </c>
      <c r="D203" s="274">
        <f>IF(C203="","",IF($D$131=0,COUNTIF(D80,"x"),""))</f>
        <v/>
      </c>
      <c r="E203" s="274">
        <f>IF(C203="","",IF($E$131=0,COUNTIF(E80,"x"),""))</f>
        <v/>
      </c>
      <c r="F203" s="274">
        <f>IF(C203="","",IF($F$131=0,COUNTIF(F80,"x"),""))</f>
        <v/>
      </c>
      <c r="G203" s="274">
        <f>IF(C203="","",IF($G$131=0,COUNTIF(G80,"x"),""))</f>
        <v/>
      </c>
      <c r="H203" s="274">
        <f>IF(C203="","",IF($H$131=0,COUNTIF(H80,"x"),""))</f>
        <v/>
      </c>
      <c r="I203" s="274">
        <f>IF(C203="","",IF($I$131=0,COUNTIF(I80,"x"),""))</f>
        <v/>
      </c>
      <c r="J203" s="274">
        <f>IF(C203="","",IF($J$131=0,COUNTIF(J80,"x"),""))</f>
        <v/>
      </c>
      <c r="K203" s="274">
        <f>IF(C203="","",IF($K$131=0,COUNTIF(K80,"x"),""))</f>
        <v/>
      </c>
      <c r="L203" s="274">
        <f>IF(C203="","",IF($L$131=0,COUNTIF(L80,"x"),""))</f>
        <v/>
      </c>
      <c r="M203" s="274">
        <f>IF(C203="","",IF($M$131=0,COUNTIF(M80,"x"),""))</f>
        <v/>
      </c>
      <c r="N203" s="274">
        <f>IF(C203="","",IF($N$131=0,COUNTIF(N80,"x"),""))</f>
        <v/>
      </c>
      <c r="O203" s="274">
        <f>IF(C203="","",IF($O$131=0,COUNTIF(O80,"x"),""))</f>
        <v/>
      </c>
      <c r="P203" s="274">
        <f>IF(C203="","",IF($P$131=0,COUNTIF(P80,"x"),""))</f>
        <v/>
      </c>
      <c r="Q203" s="274">
        <f>IF(C203="","",IF($Q$131=0,COUNTIF(Q80,"x"),""))</f>
        <v/>
      </c>
      <c r="R203" s="274">
        <f>IF(C203="","",IF($R$131=0,COUNTIF(R80,"x"),""))</f>
        <v/>
      </c>
      <c r="S203" s="274">
        <f>IF(C203="","",IF($S$131=0,COUNTIF(S80,"x"),""))</f>
        <v/>
      </c>
      <c r="T203" s="274">
        <f>IF(C203="","",IF($T$131=0,COUNTIF(T80,"x"),""))</f>
        <v/>
      </c>
      <c r="U203" s="274">
        <f>IF(C203="","",IF($U$131=0,COUNTIF(U80,"x"),""))</f>
        <v/>
      </c>
      <c r="V203" s="274">
        <f>IF(C203="","",IF($V$131=0,COUNTIF(V80,"x"),""))</f>
        <v/>
      </c>
      <c r="W203" s="274">
        <f>IF(C203="","",IF($W$131=0,COUNTIF(W80,"x"),""))</f>
        <v/>
      </c>
      <c r="X203" s="274">
        <f>IF(C203="","",IF($X$131=0,COUNTIF(X80,"x"),""))</f>
        <v/>
      </c>
      <c r="Y203" s="274">
        <f>IF(C203="","",IF($Y$131=0,COUNTIF(Y80,"x"),""))</f>
        <v/>
      </c>
      <c r="Z203" s="274">
        <f>IF(C203="","",IF($Z$131=0,COUNTIF(Z80,"x"),""))</f>
        <v/>
      </c>
      <c r="AA203" s="274">
        <f>IF(C203="","",IF($AA$131=0,COUNTIF(AA80,"x"),""))</f>
        <v/>
      </c>
      <c r="AB203" s="274">
        <f>IF(C203="","",IF($AB$131=0,COUNTIF(AB80,"x"),""))</f>
        <v/>
      </c>
      <c r="AC203" s="274">
        <f>IF(C203="","",IF($AC$131=0,COUNTIF(AC80,"x"),""))</f>
        <v/>
      </c>
      <c r="AD203" s="274">
        <f>IF(C203="","",IF($AD$131=0,COUNTIF(AD80,"x"),""))</f>
        <v/>
      </c>
      <c r="AE203" s="274">
        <f>IF(C203="","",IF($AE$131=0,COUNTIF(AE80,"x"),""))</f>
        <v/>
      </c>
      <c r="AF203" s="274">
        <f>IF(C203="","",IF($AF$131=0,COUNTIF(AF80,"x"),""))</f>
        <v/>
      </c>
      <c r="AG203" s="274">
        <f>IF(C203="","",IF($AG$131=0,COUNTIF(AG80,"x"),""))</f>
        <v/>
      </c>
      <c r="AH203" s="274">
        <f>IF(C203="","",IF($AH$131=0,COUNTIF(AH80,"x"),""))</f>
        <v/>
      </c>
      <c r="AI203" s="274">
        <f>IF(C203="","",IF($AI$131=0,COUNTIF(AI80,"x"),""))</f>
        <v/>
      </c>
      <c r="AJ203" s="274">
        <f>IF(C203="","",IF($AJ$131=0,COUNTIF(AJ80,"x"),""))</f>
        <v/>
      </c>
      <c r="AK203" s="274">
        <f>IF(C203="","",IF($AK$131=0,COUNTIF(AK80,"x"),""))</f>
        <v/>
      </c>
      <c r="AL203" s="274">
        <f>IF(C203="","",IF($AL$131=0,COUNTIF(AL80,"x"),""))</f>
        <v/>
      </c>
      <c r="AM203" s="274">
        <f>IF(C203="","",IF($AM$131=0,COUNTIF(AM80,"x"),""))</f>
        <v/>
      </c>
      <c r="AN203" s="274">
        <f>IF(C203="","",IF($AN$131=0,COUNTIF(AN80,"x"),""))</f>
        <v/>
      </c>
      <c r="AO203" s="274">
        <f>IF(C203="","",SUM(D203:AN203))</f>
        <v/>
      </c>
      <c r="AQ203" s="274">
        <f>SUM(E203:I203)</f>
        <v/>
      </c>
      <c r="AR203" s="274">
        <f>SUM(F203:I203,L203)</f>
        <v/>
      </c>
      <c r="AS203" s="274">
        <f>SUM(G203:I203,L203:M203)</f>
        <v/>
      </c>
      <c r="AT203" s="274">
        <f>SUM(H203:I203,L203:N203)</f>
        <v/>
      </c>
      <c r="AU203" s="274">
        <f>SUM(I203,L203:O203)</f>
        <v/>
      </c>
      <c r="AV203" s="274">
        <f>SUM(L203:P203)</f>
        <v/>
      </c>
      <c r="AW203" s="274">
        <f>SUM(M203:P203,S203)</f>
        <v/>
      </c>
      <c r="AX203" s="274">
        <f>SUM(N203:P203,S203:T203)</f>
        <v/>
      </c>
      <c r="AY203" s="274">
        <f>SUM(O203:P203,S203:U203)</f>
        <v/>
      </c>
      <c r="AZ203" s="274">
        <f>SUM(P203,S203:V203)</f>
        <v/>
      </c>
      <c r="BA203" s="274">
        <f>SUM(S203:W203)</f>
        <v/>
      </c>
      <c r="BB203" s="274">
        <f>SUM(T203:W203,Z203)</f>
        <v/>
      </c>
      <c r="BC203" s="274">
        <f>SUM(U203:W203,Z203:AA203)</f>
        <v/>
      </c>
      <c r="BD203" s="274">
        <f>SUM(V203:W203,Z203:AB203)</f>
        <v/>
      </c>
      <c r="BE203" s="274">
        <f>SUM(W203,Z203:AC203)</f>
        <v/>
      </c>
      <c r="BF203" s="274">
        <f>SUM(Z203:AD203)</f>
        <v/>
      </c>
      <c r="BG203" s="274">
        <f>SUM(AA203:AD203,AG203)</f>
        <v/>
      </c>
      <c r="BH203" s="274">
        <f>SUM(AB203:AD203,AG203:AH203)</f>
        <v/>
      </c>
      <c r="BI203" s="274">
        <f>SUM(AC203:AD203,AG203:AI203)</f>
        <v/>
      </c>
      <c r="BJ203" s="274">
        <f>SUM(AD203,AG203:AJ203)</f>
        <v/>
      </c>
      <c r="BK203" s="274">
        <f>SUM(AG203:AK203)</f>
        <v/>
      </c>
      <c r="BL203" s="274">
        <f>SUM(AH203:AK203,AN203)</f>
        <v/>
      </c>
      <c r="BM203" s="272">
        <f>COUNTIF(AQ203:BL203,5)</f>
        <v/>
      </c>
      <c r="BN203" s="274">
        <f>IF(BM203=0,0,1)</f>
        <v/>
      </c>
    </row>
    <row r="204" hidden="1" s="335">
      <c r="C204" s="274">
        <f>A81</f>
        <v/>
      </c>
      <c r="D204" s="274">
        <f>IF(C204="","",IF($D$131=0,COUNTIF(D81,"x"),""))</f>
        <v/>
      </c>
      <c r="E204" s="274">
        <f>IF(C204="","",IF($E$131=0,COUNTIF(E81,"x"),""))</f>
        <v/>
      </c>
      <c r="F204" s="274">
        <f>IF(C204="","",IF($F$131=0,COUNTIF(F81,"x"),""))</f>
        <v/>
      </c>
      <c r="G204" s="274">
        <f>IF(C204="","",IF($G$131=0,COUNTIF(G81,"x"),""))</f>
        <v/>
      </c>
      <c r="H204" s="274">
        <f>IF(C204="","",IF($H$131=0,COUNTIF(H81,"x"),""))</f>
        <v/>
      </c>
      <c r="I204" s="274">
        <f>IF(C204="","",IF($I$131=0,COUNTIF(I81,"x"),""))</f>
        <v/>
      </c>
      <c r="J204" s="274">
        <f>IF(C204="","",IF($J$131=0,COUNTIF(J81,"x"),""))</f>
        <v/>
      </c>
      <c r="K204" s="274">
        <f>IF(C204="","",IF($K$131=0,COUNTIF(K81,"x"),""))</f>
        <v/>
      </c>
      <c r="L204" s="274">
        <f>IF(C204="","",IF($L$131=0,COUNTIF(L81,"x"),""))</f>
        <v/>
      </c>
      <c r="M204" s="274">
        <f>IF(C204="","",IF($M$131=0,COUNTIF(M81,"x"),""))</f>
        <v/>
      </c>
      <c r="N204" s="274">
        <f>IF(C204="","",IF($N$131=0,COUNTIF(N81,"x"),""))</f>
        <v/>
      </c>
      <c r="O204" s="274">
        <f>IF(C204="","",IF($O$131=0,COUNTIF(O81,"x"),""))</f>
        <v/>
      </c>
      <c r="P204" s="274">
        <f>IF(C204="","",IF($P$131=0,COUNTIF(P81,"x"),""))</f>
        <v/>
      </c>
      <c r="Q204" s="274">
        <f>IF(C204="","",IF($Q$131=0,COUNTIF(Q81,"x"),""))</f>
        <v/>
      </c>
      <c r="R204" s="274">
        <f>IF(C204="","",IF($R$131=0,COUNTIF(R81,"x"),""))</f>
        <v/>
      </c>
      <c r="S204" s="274">
        <f>IF(C204="","",IF($S$131=0,COUNTIF(S81,"x"),""))</f>
        <v/>
      </c>
      <c r="T204" s="274">
        <f>IF(C204="","",IF($T$131=0,COUNTIF(T81,"x"),""))</f>
        <v/>
      </c>
      <c r="U204" s="274">
        <f>IF(C204="","",IF($U$131=0,COUNTIF(U81,"x"),""))</f>
        <v/>
      </c>
      <c r="V204" s="274">
        <f>IF(C204="","",IF($V$131=0,COUNTIF(V81,"x"),""))</f>
        <v/>
      </c>
      <c r="W204" s="274">
        <f>IF(C204="","",IF($W$131=0,COUNTIF(W81,"x"),""))</f>
        <v/>
      </c>
      <c r="X204" s="274">
        <f>IF(C204="","",IF($X$131=0,COUNTIF(X81,"x"),""))</f>
        <v/>
      </c>
      <c r="Y204" s="274">
        <f>IF(C204="","",IF($Y$131=0,COUNTIF(Y81,"x"),""))</f>
        <v/>
      </c>
      <c r="Z204" s="274">
        <f>IF(C204="","",IF($Z$131=0,COUNTIF(Z81,"x"),""))</f>
        <v/>
      </c>
      <c r="AA204" s="274">
        <f>IF(C204="","",IF($AA$131=0,COUNTIF(AA81,"x"),""))</f>
        <v/>
      </c>
      <c r="AB204" s="274">
        <f>IF(C204="","",IF($AB$131=0,COUNTIF(AB81,"x"),""))</f>
        <v/>
      </c>
      <c r="AC204" s="274">
        <f>IF(C204="","",IF($AC$131=0,COUNTIF(AC81,"x"),""))</f>
        <v/>
      </c>
      <c r="AD204" s="274">
        <f>IF(C204="","",IF($AD$131=0,COUNTIF(AD81,"x"),""))</f>
        <v/>
      </c>
      <c r="AE204" s="274">
        <f>IF(C204="","",IF($AE$131=0,COUNTIF(AE81,"x"),""))</f>
        <v/>
      </c>
      <c r="AF204" s="274">
        <f>IF(C204="","",IF($AF$131=0,COUNTIF(AF81,"x"),""))</f>
        <v/>
      </c>
      <c r="AG204" s="274">
        <f>IF(C204="","",IF($AG$131=0,COUNTIF(AG81,"x"),""))</f>
        <v/>
      </c>
      <c r="AH204" s="274">
        <f>IF(C204="","",IF($AH$131=0,COUNTIF(AH81,"x"),""))</f>
        <v/>
      </c>
      <c r="AI204" s="274">
        <f>IF(C204="","",IF($AI$131=0,COUNTIF(AI81,"x"),""))</f>
        <v/>
      </c>
      <c r="AJ204" s="274">
        <f>IF(C204="","",IF($AJ$131=0,COUNTIF(AJ81,"x"),""))</f>
        <v/>
      </c>
      <c r="AK204" s="274">
        <f>IF(C204="","",IF($AK$131=0,COUNTIF(AK81,"x"),""))</f>
        <v/>
      </c>
      <c r="AL204" s="274">
        <f>IF(C204="","",IF($AL$131=0,COUNTIF(AL81,"x"),""))</f>
        <v/>
      </c>
      <c r="AM204" s="274">
        <f>IF(C204="","",IF($AM$131=0,COUNTIF(AM81,"x"),""))</f>
        <v/>
      </c>
      <c r="AN204" s="274">
        <f>IF(C204="","",IF($AN$131=0,COUNTIF(AN81,"x"),""))</f>
        <v/>
      </c>
      <c r="AO204" s="274">
        <f>IF(C204="","",SUM(D204:AN204))</f>
        <v/>
      </c>
      <c r="AQ204" s="274">
        <f>SUM(E204:I204)</f>
        <v/>
      </c>
      <c r="AR204" s="274">
        <f>SUM(F204:I204,L204)</f>
        <v/>
      </c>
      <c r="AS204" s="274">
        <f>SUM(G204:I204,L204:M204)</f>
        <v/>
      </c>
      <c r="AT204" s="274">
        <f>SUM(H204:I204,L204:N204)</f>
        <v/>
      </c>
      <c r="AU204" s="274">
        <f>SUM(I204,L204:O204)</f>
        <v/>
      </c>
      <c r="AV204" s="274">
        <f>SUM(L204:P204)</f>
        <v/>
      </c>
      <c r="AW204" s="274">
        <f>SUM(M204:P204,S204)</f>
        <v/>
      </c>
      <c r="AX204" s="274">
        <f>SUM(N204:P204,S204:T204)</f>
        <v/>
      </c>
      <c r="AY204" s="274">
        <f>SUM(O204:P204,S204:U204)</f>
        <v/>
      </c>
      <c r="AZ204" s="274">
        <f>SUM(P204,S204:V204)</f>
        <v/>
      </c>
      <c r="BA204" s="274">
        <f>SUM(S204:W204)</f>
        <v/>
      </c>
      <c r="BB204" s="274">
        <f>SUM(T204:W204,Z204)</f>
        <v/>
      </c>
      <c r="BC204" s="274">
        <f>SUM(U204:W204,Z204:AA204)</f>
        <v/>
      </c>
      <c r="BD204" s="274">
        <f>SUM(V204:W204,Z204:AB204)</f>
        <v/>
      </c>
      <c r="BE204" s="274">
        <f>SUM(W204,Z204:AC204)</f>
        <v/>
      </c>
      <c r="BF204" s="274">
        <f>SUM(Z204:AD204)</f>
        <v/>
      </c>
      <c r="BG204" s="274">
        <f>SUM(AA204:AD204,AG204)</f>
        <v/>
      </c>
      <c r="BH204" s="274">
        <f>SUM(AB204:AD204,AG204:AH204)</f>
        <v/>
      </c>
      <c r="BI204" s="274">
        <f>SUM(AC204:AD204,AG204:AI204)</f>
        <v/>
      </c>
      <c r="BJ204" s="274">
        <f>SUM(AD204,AG204:AJ204)</f>
        <v/>
      </c>
      <c r="BK204" s="274">
        <f>SUM(AG204:AK204)</f>
        <v/>
      </c>
      <c r="BL204" s="274">
        <f>SUM(AH204:AK204,AN204)</f>
        <v/>
      </c>
      <c r="BM204" s="272">
        <f>COUNTIF(AQ204:BL204,5)</f>
        <v/>
      </c>
      <c r="BN204" s="274">
        <f>IF(BM204=0,0,1)</f>
        <v/>
      </c>
    </row>
    <row r="205" hidden="1" s="335">
      <c r="C205" s="274">
        <f>A82</f>
        <v/>
      </c>
      <c r="D205" s="274">
        <f>IF(C205="","",IF($D$131=0,COUNTIF(D82,"x"),""))</f>
        <v/>
      </c>
      <c r="E205" s="274">
        <f>IF(C205="","",IF($E$131=0,COUNTIF(E82,"x"),""))</f>
        <v/>
      </c>
      <c r="F205" s="274">
        <f>IF(C205="","",IF($F$131=0,COUNTIF(F82,"x"),""))</f>
        <v/>
      </c>
      <c r="G205" s="274">
        <f>IF(C205="","",IF($G$131=0,COUNTIF(G82,"x"),""))</f>
        <v/>
      </c>
      <c r="H205" s="274">
        <f>IF(C205="","",IF($H$131=0,COUNTIF(H82,"x"),""))</f>
        <v/>
      </c>
      <c r="I205" s="274">
        <f>IF(C205="","",IF($I$131=0,COUNTIF(I82,"x"),""))</f>
        <v/>
      </c>
      <c r="J205" s="274">
        <f>IF(C205="","",IF($J$131=0,COUNTIF(J82,"x"),""))</f>
        <v/>
      </c>
      <c r="K205" s="274">
        <f>IF(C205="","",IF($K$131=0,COUNTIF(K82,"x"),""))</f>
        <v/>
      </c>
      <c r="L205" s="274">
        <f>IF(C205="","",IF($L$131=0,COUNTIF(L82,"x"),""))</f>
        <v/>
      </c>
      <c r="M205" s="274">
        <f>IF(C205="","",IF($M$131=0,COUNTIF(M82,"x"),""))</f>
        <v/>
      </c>
      <c r="N205" s="274">
        <f>IF(C205="","",IF($N$131=0,COUNTIF(N82,"x"),""))</f>
        <v/>
      </c>
      <c r="O205" s="274">
        <f>IF(C205="","",IF($O$131=0,COUNTIF(O82,"x"),""))</f>
        <v/>
      </c>
      <c r="P205" s="274">
        <f>IF(C205="","",IF($P$131=0,COUNTIF(P82,"x"),""))</f>
        <v/>
      </c>
      <c r="Q205" s="274">
        <f>IF(C205="","",IF($Q$131=0,COUNTIF(Q82,"x"),""))</f>
        <v/>
      </c>
      <c r="R205" s="274">
        <f>IF(C205="","",IF($R$131=0,COUNTIF(R82,"x"),""))</f>
        <v/>
      </c>
      <c r="S205" s="274">
        <f>IF(C205="","",IF($S$131=0,COUNTIF(S82,"x"),""))</f>
        <v/>
      </c>
      <c r="T205" s="274">
        <f>IF(C205="","",IF($T$131=0,COUNTIF(T82,"x"),""))</f>
        <v/>
      </c>
      <c r="U205" s="274">
        <f>IF(C205="","",IF($U$131=0,COUNTIF(U82,"x"),""))</f>
        <v/>
      </c>
      <c r="V205" s="274">
        <f>IF(C205="","",IF($V$131=0,COUNTIF(V82,"x"),""))</f>
        <v/>
      </c>
      <c r="W205" s="274">
        <f>IF(C205="","",IF($W$131=0,COUNTIF(W82,"x"),""))</f>
        <v/>
      </c>
      <c r="X205" s="274">
        <f>IF(C205="","",IF($X$131=0,COUNTIF(X82,"x"),""))</f>
        <v/>
      </c>
      <c r="Y205" s="274">
        <f>IF(C205="","",IF($Y$131=0,COUNTIF(Y82,"x"),""))</f>
        <v/>
      </c>
      <c r="Z205" s="274">
        <f>IF(C205="","",IF($Z$131=0,COUNTIF(Z82,"x"),""))</f>
        <v/>
      </c>
      <c r="AA205" s="274">
        <f>IF(C205="","",IF($AA$131=0,COUNTIF(AA82,"x"),""))</f>
        <v/>
      </c>
      <c r="AB205" s="274">
        <f>IF(C205="","",IF($AB$131=0,COUNTIF(AB82,"x"),""))</f>
        <v/>
      </c>
      <c r="AC205" s="274">
        <f>IF(C205="","",IF($AC$131=0,COUNTIF(AC82,"x"),""))</f>
        <v/>
      </c>
      <c r="AD205" s="274">
        <f>IF(C205="","",IF($AD$131=0,COUNTIF(AD82,"x"),""))</f>
        <v/>
      </c>
      <c r="AE205" s="274">
        <f>IF(C205="","",IF($AE$131=0,COUNTIF(AE82,"x"),""))</f>
        <v/>
      </c>
      <c r="AF205" s="274">
        <f>IF(C205="","",IF($AF$131=0,COUNTIF(AF82,"x"),""))</f>
        <v/>
      </c>
      <c r="AG205" s="274">
        <f>IF(C205="","",IF($AG$131=0,COUNTIF(AG82,"x"),""))</f>
        <v/>
      </c>
      <c r="AH205" s="274">
        <f>IF(C205="","",IF($AH$131=0,COUNTIF(AH82,"x"),""))</f>
        <v/>
      </c>
      <c r="AI205" s="274">
        <f>IF(C205="","",IF($AI$131=0,COUNTIF(AI82,"x"),""))</f>
        <v/>
      </c>
      <c r="AJ205" s="274">
        <f>IF(C205="","",IF($AJ$131=0,COUNTIF(AJ82,"x"),""))</f>
        <v/>
      </c>
      <c r="AK205" s="274">
        <f>IF(C205="","",IF($AK$131=0,COUNTIF(AK82,"x"),""))</f>
        <v/>
      </c>
      <c r="AL205" s="274">
        <f>IF(C205="","",IF($AL$131=0,COUNTIF(AL82,"x"),""))</f>
        <v/>
      </c>
      <c r="AM205" s="274">
        <f>IF(C205="","",IF($AM$131=0,COUNTIF(AM82,"x"),""))</f>
        <v/>
      </c>
      <c r="AN205" s="274">
        <f>IF(C205="","",IF($AN$131=0,COUNTIF(AN82,"x"),""))</f>
        <v/>
      </c>
      <c r="AO205" s="274">
        <f>IF(C205="","",SUM(D205:AN205))</f>
        <v/>
      </c>
      <c r="AQ205" s="274">
        <f>SUM(E205:I205)</f>
        <v/>
      </c>
      <c r="AR205" s="274">
        <f>SUM(F205:I205,L205)</f>
        <v/>
      </c>
      <c r="AS205" s="274">
        <f>SUM(G205:I205,L205:M205)</f>
        <v/>
      </c>
      <c r="AT205" s="274">
        <f>SUM(H205:I205,L205:N205)</f>
        <v/>
      </c>
      <c r="AU205" s="274">
        <f>SUM(I205,L205:O205)</f>
        <v/>
      </c>
      <c r="AV205" s="274">
        <f>SUM(L205:P205)</f>
        <v/>
      </c>
      <c r="AW205" s="274">
        <f>SUM(M205:P205,S205)</f>
        <v/>
      </c>
      <c r="AX205" s="274">
        <f>SUM(N205:P205,S205:T205)</f>
        <v/>
      </c>
      <c r="AY205" s="274">
        <f>SUM(O205:P205,S205:U205)</f>
        <v/>
      </c>
      <c r="AZ205" s="274">
        <f>SUM(P205,S205:V205)</f>
        <v/>
      </c>
      <c r="BA205" s="274">
        <f>SUM(S205:W205)</f>
        <v/>
      </c>
      <c r="BB205" s="274">
        <f>SUM(T205:W205,Z205)</f>
        <v/>
      </c>
      <c r="BC205" s="274">
        <f>SUM(U205:W205,Z205:AA205)</f>
        <v/>
      </c>
      <c r="BD205" s="274">
        <f>SUM(V205:W205,Z205:AB205)</f>
        <v/>
      </c>
      <c r="BE205" s="274">
        <f>SUM(W205,Z205:AC205)</f>
        <v/>
      </c>
      <c r="BF205" s="274">
        <f>SUM(Z205:AD205)</f>
        <v/>
      </c>
      <c r="BG205" s="274">
        <f>SUM(AA205:AD205,AG205)</f>
        <v/>
      </c>
      <c r="BH205" s="274">
        <f>SUM(AB205:AD205,AG205:AH205)</f>
        <v/>
      </c>
      <c r="BI205" s="274">
        <f>SUM(AC205:AD205,AG205:AI205)</f>
        <v/>
      </c>
      <c r="BJ205" s="274">
        <f>SUM(AD205,AG205:AJ205)</f>
        <v/>
      </c>
      <c r="BK205" s="274">
        <f>SUM(AG205:AK205)</f>
        <v/>
      </c>
      <c r="BL205" s="274">
        <f>SUM(AH205:AK205,AN205)</f>
        <v/>
      </c>
      <c r="BM205" s="272">
        <f>COUNTIF(AQ205:BL205,5)</f>
        <v/>
      </c>
      <c r="BN205" s="274">
        <f>IF(BM205=0,0,1)</f>
        <v/>
      </c>
    </row>
    <row r="206" hidden="1" s="335">
      <c r="C206" s="274">
        <f>A83</f>
        <v/>
      </c>
      <c r="D206" s="274">
        <f>IF(C206="","",IF($D$131=0,COUNTIF(D83,"x"),""))</f>
        <v/>
      </c>
      <c r="E206" s="274">
        <f>IF(C206="","",IF($E$131=0,COUNTIF(E83,"x"),""))</f>
        <v/>
      </c>
      <c r="F206" s="274">
        <f>IF(C206="","",IF($F$131=0,COUNTIF(F83,"x"),""))</f>
        <v/>
      </c>
      <c r="G206" s="274">
        <f>IF(C206="","",IF($G$131=0,COUNTIF(G83,"x"),""))</f>
        <v/>
      </c>
      <c r="H206" s="274">
        <f>IF(C206="","",IF($H$131=0,COUNTIF(H83,"x"),""))</f>
        <v/>
      </c>
      <c r="I206" s="274">
        <f>IF(C206="","",IF($I$131=0,COUNTIF(I83,"x"),""))</f>
        <v/>
      </c>
      <c r="J206" s="274">
        <f>IF(C206="","",IF($J$131=0,COUNTIF(J83,"x"),""))</f>
        <v/>
      </c>
      <c r="K206" s="274">
        <f>IF(C206="","",IF($K$131=0,COUNTIF(K83,"x"),""))</f>
        <v/>
      </c>
      <c r="L206" s="274">
        <f>IF(C206="","",IF($L$131=0,COUNTIF(L83,"x"),""))</f>
        <v/>
      </c>
      <c r="M206" s="274">
        <f>IF(C206="","",IF($M$131=0,COUNTIF(M83,"x"),""))</f>
        <v/>
      </c>
      <c r="N206" s="274">
        <f>IF(C206="","",IF($N$131=0,COUNTIF(N83,"x"),""))</f>
        <v/>
      </c>
      <c r="O206" s="274">
        <f>IF(C206="","",IF($O$131=0,COUNTIF(O83,"x"),""))</f>
        <v/>
      </c>
      <c r="P206" s="274">
        <f>IF(C206="","",IF($P$131=0,COUNTIF(P83,"x"),""))</f>
        <v/>
      </c>
      <c r="Q206" s="274">
        <f>IF(C206="","",IF($Q$131=0,COUNTIF(Q83,"x"),""))</f>
        <v/>
      </c>
      <c r="R206" s="274">
        <f>IF(C206="","",IF($R$131=0,COUNTIF(R83,"x"),""))</f>
        <v/>
      </c>
      <c r="S206" s="274">
        <f>IF(C206="","",IF($S$131=0,COUNTIF(S83,"x"),""))</f>
        <v/>
      </c>
      <c r="T206" s="274">
        <f>IF(C206="","",IF($T$131=0,COUNTIF(T83,"x"),""))</f>
        <v/>
      </c>
      <c r="U206" s="274">
        <f>IF(C206="","",IF($U$131=0,COUNTIF(U83,"x"),""))</f>
        <v/>
      </c>
      <c r="V206" s="274">
        <f>IF(C206="","",IF($V$131=0,COUNTIF(V83,"x"),""))</f>
        <v/>
      </c>
      <c r="W206" s="274">
        <f>IF(C206="","",IF($W$131=0,COUNTIF(W83,"x"),""))</f>
        <v/>
      </c>
      <c r="X206" s="274">
        <f>IF(C206="","",IF($X$131=0,COUNTIF(X83,"x"),""))</f>
        <v/>
      </c>
      <c r="Y206" s="274">
        <f>IF(C206="","",IF($Y$131=0,COUNTIF(Y83,"x"),""))</f>
        <v/>
      </c>
      <c r="Z206" s="274">
        <f>IF(C206="","",IF($Z$131=0,COUNTIF(Z83,"x"),""))</f>
        <v/>
      </c>
      <c r="AA206" s="274">
        <f>IF(C206="","",IF($AA$131=0,COUNTIF(AA83,"x"),""))</f>
        <v/>
      </c>
      <c r="AB206" s="274">
        <f>IF(C206="","",IF($AB$131=0,COUNTIF(AB83,"x"),""))</f>
        <v/>
      </c>
      <c r="AC206" s="274">
        <f>IF(C206="","",IF($AC$131=0,COUNTIF(AC83,"x"),""))</f>
        <v/>
      </c>
      <c r="AD206" s="274">
        <f>IF(C206="","",IF($AD$131=0,COUNTIF(AD83,"x"),""))</f>
        <v/>
      </c>
      <c r="AE206" s="274">
        <f>IF(C206="","",IF($AE$131=0,COUNTIF(AE83,"x"),""))</f>
        <v/>
      </c>
      <c r="AF206" s="274">
        <f>IF(C206="","",IF($AF$131=0,COUNTIF(AF83,"x"),""))</f>
        <v/>
      </c>
      <c r="AG206" s="274">
        <f>IF(C206="","",IF($AG$131=0,COUNTIF(AG83,"x"),""))</f>
        <v/>
      </c>
      <c r="AH206" s="274">
        <f>IF(C206="","",IF($AH$131=0,COUNTIF(AH83,"x"),""))</f>
        <v/>
      </c>
      <c r="AI206" s="274">
        <f>IF(C206="","",IF($AI$131=0,COUNTIF(AI83,"x"),""))</f>
        <v/>
      </c>
      <c r="AJ206" s="274">
        <f>IF(C206="","",IF($AJ$131=0,COUNTIF(AJ83,"x"),""))</f>
        <v/>
      </c>
      <c r="AK206" s="274">
        <f>IF(C206="","",IF($AK$131=0,COUNTIF(AK83,"x"),""))</f>
        <v/>
      </c>
      <c r="AL206" s="274">
        <f>IF(C206="","",IF($AL$131=0,COUNTIF(AL83,"x"),""))</f>
        <v/>
      </c>
      <c r="AM206" s="274">
        <f>IF(C206="","",IF($AM$131=0,COUNTIF(AM83,"x"),""))</f>
        <v/>
      </c>
      <c r="AN206" s="274">
        <f>IF(C206="","",IF($AN$131=0,COUNTIF(AN83,"x"),""))</f>
        <v/>
      </c>
      <c r="AO206" s="274">
        <f>IF(C206="","",SUM(D206:AN206))</f>
        <v/>
      </c>
      <c r="AQ206" s="274">
        <f>SUM(E206:I206)</f>
        <v/>
      </c>
      <c r="AR206" s="274">
        <f>SUM(F206:I206,L206)</f>
        <v/>
      </c>
      <c r="AS206" s="274">
        <f>SUM(G206:I206,L206:M206)</f>
        <v/>
      </c>
      <c r="AT206" s="274">
        <f>SUM(H206:I206,L206:N206)</f>
        <v/>
      </c>
      <c r="AU206" s="274">
        <f>SUM(I206,L206:O206)</f>
        <v/>
      </c>
      <c r="AV206" s="274">
        <f>SUM(L206:P206)</f>
        <v/>
      </c>
      <c r="AW206" s="274">
        <f>SUM(M206:P206,S206)</f>
        <v/>
      </c>
      <c r="AX206" s="274">
        <f>SUM(N206:P206,S206:T206)</f>
        <v/>
      </c>
      <c r="AY206" s="274">
        <f>SUM(O206:P206,S206:U206)</f>
        <v/>
      </c>
      <c r="AZ206" s="274">
        <f>SUM(P206,S206:V206)</f>
        <v/>
      </c>
      <c r="BA206" s="274">
        <f>SUM(S206:W206)</f>
        <v/>
      </c>
      <c r="BB206" s="274">
        <f>SUM(T206:W206,Z206)</f>
        <v/>
      </c>
      <c r="BC206" s="274">
        <f>SUM(U206:W206,Z206:AA206)</f>
        <v/>
      </c>
      <c r="BD206" s="274">
        <f>SUM(V206:W206,Z206:AB206)</f>
        <v/>
      </c>
      <c r="BE206" s="274">
        <f>SUM(W206,Z206:AC206)</f>
        <v/>
      </c>
      <c r="BF206" s="274">
        <f>SUM(Z206:AD206)</f>
        <v/>
      </c>
      <c r="BG206" s="274">
        <f>SUM(AA206:AD206,AG206)</f>
        <v/>
      </c>
      <c r="BH206" s="274">
        <f>SUM(AB206:AD206,AG206:AH206)</f>
        <v/>
      </c>
      <c r="BI206" s="274">
        <f>SUM(AC206:AD206,AG206:AI206)</f>
        <v/>
      </c>
      <c r="BJ206" s="274">
        <f>SUM(AD206,AG206:AJ206)</f>
        <v/>
      </c>
      <c r="BK206" s="274">
        <f>SUM(AG206:AK206)</f>
        <v/>
      </c>
      <c r="BL206" s="274">
        <f>SUM(AH206:AK206,AN206)</f>
        <v/>
      </c>
      <c r="BM206" s="272">
        <f>COUNTIF(AQ206:BL206,5)</f>
        <v/>
      </c>
      <c r="BN206" s="274">
        <f>IF(BM206=0,0,1)</f>
        <v/>
      </c>
    </row>
    <row r="207" hidden="1" s="335">
      <c r="C207" s="274">
        <f>A84</f>
        <v/>
      </c>
      <c r="D207" s="274">
        <f>IF(C207="","",IF($D$131=0,COUNTIF(D84,"x"),""))</f>
        <v/>
      </c>
      <c r="E207" s="274">
        <f>IF(C207="","",IF($E$131=0,COUNTIF(E84,"x"),""))</f>
        <v/>
      </c>
      <c r="F207" s="274">
        <f>IF(C207="","",IF($F$131=0,COUNTIF(F84,"x"),""))</f>
        <v/>
      </c>
      <c r="G207" s="274">
        <f>IF(C207="","",IF($G$131=0,COUNTIF(G84,"x"),""))</f>
        <v/>
      </c>
      <c r="H207" s="274">
        <f>IF(C207="","",IF($H$131=0,COUNTIF(H84,"x"),""))</f>
        <v/>
      </c>
      <c r="I207" s="274">
        <f>IF(C207="","",IF($I$131=0,COUNTIF(I84,"x"),""))</f>
        <v/>
      </c>
      <c r="J207" s="274">
        <f>IF(C207="","",IF($J$131=0,COUNTIF(J84,"x"),""))</f>
        <v/>
      </c>
      <c r="K207" s="274">
        <f>IF(C207="","",IF($K$131=0,COUNTIF(K84,"x"),""))</f>
        <v/>
      </c>
      <c r="L207" s="274">
        <f>IF(C207="","",IF($L$131=0,COUNTIF(L84,"x"),""))</f>
        <v/>
      </c>
      <c r="M207" s="274">
        <f>IF(C207="","",IF($M$131=0,COUNTIF(M84,"x"),""))</f>
        <v/>
      </c>
      <c r="N207" s="274">
        <f>IF(C207="","",IF($N$131=0,COUNTIF(N84,"x"),""))</f>
        <v/>
      </c>
      <c r="O207" s="274">
        <f>IF(C207="","",IF($O$131=0,COUNTIF(O84,"x"),""))</f>
        <v/>
      </c>
      <c r="P207" s="274">
        <f>IF(C207="","",IF($P$131=0,COUNTIF(P84,"x"),""))</f>
        <v/>
      </c>
      <c r="Q207" s="274">
        <f>IF(C207="","",IF($Q$131=0,COUNTIF(Q84,"x"),""))</f>
        <v/>
      </c>
      <c r="R207" s="274">
        <f>IF(C207="","",IF($R$131=0,COUNTIF(R84,"x"),""))</f>
        <v/>
      </c>
      <c r="S207" s="274">
        <f>IF(C207="","",IF($S$131=0,COUNTIF(S84,"x"),""))</f>
        <v/>
      </c>
      <c r="T207" s="274">
        <f>IF(C207="","",IF($T$131=0,COUNTIF(T84,"x"),""))</f>
        <v/>
      </c>
      <c r="U207" s="274">
        <f>IF(C207="","",IF($U$131=0,COUNTIF(U84,"x"),""))</f>
        <v/>
      </c>
      <c r="V207" s="274">
        <f>IF(C207="","",IF($V$131=0,COUNTIF(V84,"x"),""))</f>
        <v/>
      </c>
      <c r="W207" s="274">
        <f>IF(C207="","",IF($W$131=0,COUNTIF(W84,"x"),""))</f>
        <v/>
      </c>
      <c r="X207" s="274">
        <f>IF(C207="","",IF($X$131=0,COUNTIF(X84,"x"),""))</f>
        <v/>
      </c>
      <c r="Y207" s="274">
        <f>IF(C207="","",IF($Y$131=0,COUNTIF(Y84,"x"),""))</f>
        <v/>
      </c>
      <c r="Z207" s="274">
        <f>IF(C207="","",IF($Z$131=0,COUNTIF(Z84,"x"),""))</f>
        <v/>
      </c>
      <c r="AA207" s="274">
        <f>IF(C207="","",IF($AA$131=0,COUNTIF(AA84,"x"),""))</f>
        <v/>
      </c>
      <c r="AB207" s="274">
        <f>IF(C207="","",IF($AB$131=0,COUNTIF(AB84,"x"),""))</f>
        <v/>
      </c>
      <c r="AC207" s="274">
        <f>IF(C207="","",IF($AC$131=0,COUNTIF(AC84,"x"),""))</f>
        <v/>
      </c>
      <c r="AD207" s="274">
        <f>IF(C207="","",IF($AD$131=0,COUNTIF(AD84,"x"),""))</f>
        <v/>
      </c>
      <c r="AE207" s="274">
        <f>IF(C207="","",IF($AE$131=0,COUNTIF(AE84,"x"),""))</f>
        <v/>
      </c>
      <c r="AF207" s="274">
        <f>IF(C207="","",IF($AF$131=0,COUNTIF(AF84,"x"),""))</f>
        <v/>
      </c>
      <c r="AG207" s="274">
        <f>IF(C207="","",IF($AG$131=0,COUNTIF(AG84,"x"),""))</f>
        <v/>
      </c>
      <c r="AH207" s="274">
        <f>IF(C207="","",IF($AH$131=0,COUNTIF(AH84,"x"),""))</f>
        <v/>
      </c>
      <c r="AI207" s="274">
        <f>IF(C207="","",IF($AI$131=0,COUNTIF(AI84,"x"),""))</f>
        <v/>
      </c>
      <c r="AJ207" s="274">
        <f>IF(C207="","",IF($AJ$131=0,COUNTIF(AJ84,"x"),""))</f>
        <v/>
      </c>
      <c r="AK207" s="274">
        <f>IF(C207="","",IF($AK$131=0,COUNTIF(AK84,"x"),""))</f>
        <v/>
      </c>
      <c r="AL207" s="274">
        <f>IF(C207="","",IF($AL$131=0,COUNTIF(AL84,"x"),""))</f>
        <v/>
      </c>
      <c r="AM207" s="274">
        <f>IF(C207="","",IF($AM$131=0,COUNTIF(AM84,"x"),""))</f>
        <v/>
      </c>
      <c r="AN207" s="274">
        <f>IF(C207="","",IF($AN$131=0,COUNTIF(AN84,"x"),""))</f>
        <v/>
      </c>
      <c r="AO207" s="274">
        <f>IF(C207="","",SUM(D207:AN207))</f>
        <v/>
      </c>
      <c r="AQ207" s="274">
        <f>SUM(E207:I207)</f>
        <v/>
      </c>
      <c r="AR207" s="274">
        <f>SUM(F207:I207,L207)</f>
        <v/>
      </c>
      <c r="AS207" s="274">
        <f>SUM(G207:I207,L207:M207)</f>
        <v/>
      </c>
      <c r="AT207" s="274">
        <f>SUM(H207:I207,L207:N207)</f>
        <v/>
      </c>
      <c r="AU207" s="274">
        <f>SUM(I207,L207:O207)</f>
        <v/>
      </c>
      <c r="AV207" s="274">
        <f>SUM(L207:P207)</f>
        <v/>
      </c>
      <c r="AW207" s="274">
        <f>SUM(M207:P207,S207)</f>
        <v/>
      </c>
      <c r="AX207" s="274">
        <f>SUM(N207:P207,S207:T207)</f>
        <v/>
      </c>
      <c r="AY207" s="274">
        <f>SUM(O207:P207,S207:U207)</f>
        <v/>
      </c>
      <c r="AZ207" s="274">
        <f>SUM(P207,S207:V207)</f>
        <v/>
      </c>
      <c r="BA207" s="274">
        <f>SUM(S207:W207)</f>
        <v/>
      </c>
      <c r="BB207" s="274">
        <f>SUM(T207:W207,Z207)</f>
        <v/>
      </c>
      <c r="BC207" s="274">
        <f>SUM(U207:W207,Z207:AA207)</f>
        <v/>
      </c>
      <c r="BD207" s="274">
        <f>SUM(V207:W207,Z207:AB207)</f>
        <v/>
      </c>
      <c r="BE207" s="274">
        <f>SUM(W207,Z207:AC207)</f>
        <v/>
      </c>
      <c r="BF207" s="274">
        <f>SUM(Z207:AD207)</f>
        <v/>
      </c>
      <c r="BG207" s="274">
        <f>SUM(AA207:AD207,AG207)</f>
        <v/>
      </c>
      <c r="BH207" s="274">
        <f>SUM(AB207:AD207,AG207:AH207)</f>
        <v/>
      </c>
      <c r="BI207" s="274">
        <f>SUM(AC207:AD207,AG207:AI207)</f>
        <v/>
      </c>
      <c r="BJ207" s="274">
        <f>SUM(AD207,AG207:AJ207)</f>
        <v/>
      </c>
      <c r="BK207" s="274">
        <f>SUM(AG207:AK207)</f>
        <v/>
      </c>
      <c r="BL207" s="274">
        <f>SUM(AH207:AK207,AN207)</f>
        <v/>
      </c>
      <c r="BM207" s="272">
        <f>COUNTIF(AQ207:BL207,5)</f>
        <v/>
      </c>
      <c r="BN207" s="274">
        <f>IF(BM207=0,0,1)</f>
        <v/>
      </c>
    </row>
    <row r="208" hidden="1" s="335">
      <c r="C208" s="274">
        <f>A85</f>
        <v/>
      </c>
      <c r="D208" s="274">
        <f>IF(C208="","",IF($D$131=0,COUNTIF(D85,"x"),""))</f>
        <v/>
      </c>
      <c r="E208" s="274">
        <f>IF(C208="","",IF($E$131=0,COUNTIF(E85,"x"),""))</f>
        <v/>
      </c>
      <c r="F208" s="274">
        <f>IF(C208="","",IF($F$131=0,COUNTIF(F85,"x"),""))</f>
        <v/>
      </c>
      <c r="G208" s="274">
        <f>IF(C208="","",IF($G$131=0,COUNTIF(G85,"x"),""))</f>
        <v/>
      </c>
      <c r="H208" s="274">
        <f>IF(C208="","",IF($H$131=0,COUNTIF(H85,"x"),""))</f>
        <v/>
      </c>
      <c r="I208" s="274">
        <f>IF(C208="","",IF($I$131=0,COUNTIF(I85,"x"),""))</f>
        <v/>
      </c>
      <c r="J208" s="274">
        <f>IF(C208="","",IF($J$131=0,COUNTIF(J85,"x"),""))</f>
        <v/>
      </c>
      <c r="K208" s="274">
        <f>IF(C208="","",IF($K$131=0,COUNTIF(K85,"x"),""))</f>
        <v/>
      </c>
      <c r="L208" s="274">
        <f>IF(C208="","",IF($L$131=0,COUNTIF(L85,"x"),""))</f>
        <v/>
      </c>
      <c r="M208" s="274">
        <f>IF(C208="","",IF($M$131=0,COUNTIF(M85,"x"),""))</f>
        <v/>
      </c>
      <c r="N208" s="274">
        <f>IF(C208="","",IF($N$131=0,COUNTIF(N85,"x"),""))</f>
        <v/>
      </c>
      <c r="O208" s="274">
        <f>IF(C208="","",IF($O$131=0,COUNTIF(O85,"x"),""))</f>
        <v/>
      </c>
      <c r="P208" s="274">
        <f>IF(C208="","",IF($P$131=0,COUNTIF(P85,"x"),""))</f>
        <v/>
      </c>
      <c r="Q208" s="274">
        <f>IF(C208="","",IF($Q$131=0,COUNTIF(Q85,"x"),""))</f>
        <v/>
      </c>
      <c r="R208" s="274">
        <f>IF(C208="","",IF($R$131=0,COUNTIF(R85,"x"),""))</f>
        <v/>
      </c>
      <c r="S208" s="274">
        <f>IF(C208="","",IF($S$131=0,COUNTIF(S85,"x"),""))</f>
        <v/>
      </c>
      <c r="T208" s="274">
        <f>IF(C208="","",IF($T$131=0,COUNTIF(T85,"x"),""))</f>
        <v/>
      </c>
      <c r="U208" s="274">
        <f>IF(C208="","",IF($U$131=0,COUNTIF(U85,"x"),""))</f>
        <v/>
      </c>
      <c r="V208" s="274">
        <f>IF(C208="","",IF($V$131=0,COUNTIF(V85,"x"),""))</f>
        <v/>
      </c>
      <c r="W208" s="274">
        <f>IF(C208="","",IF($W$131=0,COUNTIF(W85,"x"),""))</f>
        <v/>
      </c>
      <c r="X208" s="274">
        <f>IF(C208="","",IF($X$131=0,COUNTIF(X85,"x"),""))</f>
        <v/>
      </c>
      <c r="Y208" s="274">
        <f>IF(C208="","",IF($Y$131=0,COUNTIF(Y85,"x"),""))</f>
        <v/>
      </c>
      <c r="Z208" s="274">
        <f>IF(C208="","",IF($Z$131=0,COUNTIF(Z85,"x"),""))</f>
        <v/>
      </c>
      <c r="AA208" s="274">
        <f>IF(C208="","",IF($AA$131=0,COUNTIF(AA85,"x"),""))</f>
        <v/>
      </c>
      <c r="AB208" s="274">
        <f>IF(C208="","",IF($AB$131=0,COUNTIF(AB85,"x"),""))</f>
        <v/>
      </c>
      <c r="AC208" s="274">
        <f>IF(C208="","",IF($AC$131=0,COUNTIF(AC85,"x"),""))</f>
        <v/>
      </c>
      <c r="AD208" s="274">
        <f>IF(C208="","",IF($AD$131=0,COUNTIF(AD85,"x"),""))</f>
        <v/>
      </c>
      <c r="AE208" s="274">
        <f>IF(C208="","",IF($AE$131=0,COUNTIF(AE85,"x"),""))</f>
        <v/>
      </c>
      <c r="AF208" s="274">
        <f>IF(C208="","",IF($AF$131=0,COUNTIF(AF85,"x"),""))</f>
        <v/>
      </c>
      <c r="AG208" s="274">
        <f>IF(C208="","",IF($AG$131=0,COUNTIF(AG85,"x"),""))</f>
        <v/>
      </c>
      <c r="AH208" s="274">
        <f>IF(C208="","",IF($AH$131=0,COUNTIF(AH85,"x"),""))</f>
        <v/>
      </c>
      <c r="AI208" s="274">
        <f>IF(C208="","",IF($AI$131=0,COUNTIF(AI85,"x"),""))</f>
        <v/>
      </c>
      <c r="AJ208" s="274">
        <f>IF(C208="","",IF($AJ$131=0,COUNTIF(AJ85,"x"),""))</f>
        <v/>
      </c>
      <c r="AK208" s="274">
        <f>IF(C208="","",IF($AK$131=0,COUNTIF(AK85,"x"),""))</f>
        <v/>
      </c>
      <c r="AL208" s="274">
        <f>IF(C208="","",IF($AL$131=0,COUNTIF(AL85,"x"),""))</f>
        <v/>
      </c>
      <c r="AM208" s="274">
        <f>IF(C208="","",IF($AM$131=0,COUNTIF(AM85,"x"),""))</f>
        <v/>
      </c>
      <c r="AN208" s="274">
        <f>IF(C208="","",IF($AN$131=0,COUNTIF(AN85,"x"),""))</f>
        <v/>
      </c>
      <c r="AO208" s="274">
        <f>IF(C208="","",SUM(D208:AN208))</f>
        <v/>
      </c>
      <c r="AQ208" s="274">
        <f>SUM(E208:I208)</f>
        <v/>
      </c>
      <c r="AR208" s="274">
        <f>SUM(F208:I208,L208)</f>
        <v/>
      </c>
      <c r="AS208" s="274">
        <f>SUM(G208:I208,L208:M208)</f>
        <v/>
      </c>
      <c r="AT208" s="274">
        <f>SUM(H208:I208,L208:N208)</f>
        <v/>
      </c>
      <c r="AU208" s="274">
        <f>SUM(I208,L208:O208)</f>
        <v/>
      </c>
      <c r="AV208" s="274">
        <f>SUM(L208:P208)</f>
        <v/>
      </c>
      <c r="AW208" s="274">
        <f>SUM(M208:P208,S208)</f>
        <v/>
      </c>
      <c r="AX208" s="274">
        <f>SUM(N208:P208,S208:T208)</f>
        <v/>
      </c>
      <c r="AY208" s="274">
        <f>SUM(O208:P208,S208:U208)</f>
        <v/>
      </c>
      <c r="AZ208" s="274">
        <f>SUM(P208,S208:V208)</f>
        <v/>
      </c>
      <c r="BA208" s="274">
        <f>SUM(S208:W208)</f>
        <v/>
      </c>
      <c r="BB208" s="274">
        <f>SUM(T208:W208,Z208)</f>
        <v/>
      </c>
      <c r="BC208" s="274">
        <f>SUM(U208:W208,Z208:AA208)</f>
        <v/>
      </c>
      <c r="BD208" s="274">
        <f>SUM(V208:W208,Z208:AB208)</f>
        <v/>
      </c>
      <c r="BE208" s="274">
        <f>SUM(W208,Z208:AC208)</f>
        <v/>
      </c>
      <c r="BF208" s="274">
        <f>SUM(Z208:AD208)</f>
        <v/>
      </c>
      <c r="BG208" s="274">
        <f>SUM(AA208:AD208,AG208)</f>
        <v/>
      </c>
      <c r="BH208" s="274">
        <f>SUM(AB208:AD208,AG208:AH208)</f>
        <v/>
      </c>
      <c r="BI208" s="274">
        <f>SUM(AC208:AD208,AG208:AI208)</f>
        <v/>
      </c>
      <c r="BJ208" s="274">
        <f>SUM(AD208,AG208:AJ208)</f>
        <v/>
      </c>
      <c r="BK208" s="274">
        <f>SUM(AG208:AK208)</f>
        <v/>
      </c>
      <c r="BL208" s="274">
        <f>SUM(AH208:AK208,AN208)</f>
        <v/>
      </c>
      <c r="BM208" s="272">
        <f>COUNTIF(AQ208:BL208,5)</f>
        <v/>
      </c>
      <c r="BN208" s="274">
        <f>IF(BM208=0,0,1)</f>
        <v/>
      </c>
    </row>
    <row r="209" hidden="1" s="335">
      <c r="C209" s="274">
        <f>A86</f>
        <v/>
      </c>
      <c r="D209" s="274">
        <f>IF(C209="","",IF($D$131=0,COUNTIF(D86,"x"),""))</f>
        <v/>
      </c>
      <c r="E209" s="274">
        <f>IF(C209="","",IF($E$131=0,COUNTIF(E86,"x"),""))</f>
        <v/>
      </c>
      <c r="F209" s="274">
        <f>IF(C209="","",IF($F$131=0,COUNTIF(F86,"x"),""))</f>
        <v/>
      </c>
      <c r="G209" s="274">
        <f>IF(C209="","",IF($G$131=0,COUNTIF(G86,"x"),""))</f>
        <v/>
      </c>
      <c r="H209" s="274">
        <f>IF(C209="","",IF($H$131=0,COUNTIF(H86,"x"),""))</f>
        <v/>
      </c>
      <c r="I209" s="274">
        <f>IF(C209="","",IF($I$131=0,COUNTIF(I86,"x"),""))</f>
        <v/>
      </c>
      <c r="J209" s="274">
        <f>IF(C209="","",IF($J$131=0,COUNTIF(J86,"x"),""))</f>
        <v/>
      </c>
      <c r="K209" s="274">
        <f>IF(C209="","",IF($K$131=0,COUNTIF(K86,"x"),""))</f>
        <v/>
      </c>
      <c r="L209" s="274">
        <f>IF(C209="","",IF($L$131=0,COUNTIF(L86,"x"),""))</f>
        <v/>
      </c>
      <c r="M209" s="274">
        <f>IF(C209="","",IF($M$131=0,COUNTIF(M86,"x"),""))</f>
        <v/>
      </c>
      <c r="N209" s="274">
        <f>IF(C209="","",IF($N$131=0,COUNTIF(N86,"x"),""))</f>
        <v/>
      </c>
      <c r="O209" s="274">
        <f>IF(C209="","",IF($O$131=0,COUNTIF(O86,"x"),""))</f>
        <v/>
      </c>
      <c r="P209" s="274">
        <f>IF(C209="","",IF($P$131=0,COUNTIF(P86,"x"),""))</f>
        <v/>
      </c>
      <c r="Q209" s="274">
        <f>IF(C209="","",IF($Q$131=0,COUNTIF(Q86,"x"),""))</f>
        <v/>
      </c>
      <c r="R209" s="274">
        <f>IF(C209="","",IF($R$131=0,COUNTIF(R86,"x"),""))</f>
        <v/>
      </c>
      <c r="S209" s="274">
        <f>IF(C209="","",IF($S$131=0,COUNTIF(S86,"x"),""))</f>
        <v/>
      </c>
      <c r="T209" s="274">
        <f>IF(C209="","",IF($T$131=0,COUNTIF(T86,"x"),""))</f>
        <v/>
      </c>
      <c r="U209" s="274">
        <f>IF(C209="","",IF($U$131=0,COUNTIF(U86,"x"),""))</f>
        <v/>
      </c>
      <c r="V209" s="274">
        <f>IF(C209="","",IF($V$131=0,COUNTIF(V86,"x"),""))</f>
        <v/>
      </c>
      <c r="W209" s="274">
        <f>IF(C209="","",IF($W$131=0,COUNTIF(W86,"x"),""))</f>
        <v/>
      </c>
      <c r="X209" s="274">
        <f>IF(C209="","",IF($X$131=0,COUNTIF(X86,"x"),""))</f>
        <v/>
      </c>
      <c r="Y209" s="274">
        <f>IF(C209="","",IF($Y$131=0,COUNTIF(Y86,"x"),""))</f>
        <v/>
      </c>
      <c r="Z209" s="274">
        <f>IF(C209="","",IF($Z$131=0,COUNTIF(Z86,"x"),""))</f>
        <v/>
      </c>
      <c r="AA209" s="274">
        <f>IF(C209="","",IF($AA$131=0,COUNTIF(AA86,"x"),""))</f>
        <v/>
      </c>
      <c r="AB209" s="274">
        <f>IF(C209="","",IF($AB$131=0,COUNTIF(AB86,"x"),""))</f>
        <v/>
      </c>
      <c r="AC209" s="274">
        <f>IF(C209="","",IF($AC$131=0,COUNTIF(AC86,"x"),""))</f>
        <v/>
      </c>
      <c r="AD209" s="274">
        <f>IF(C209="","",IF($AD$131=0,COUNTIF(AD86,"x"),""))</f>
        <v/>
      </c>
      <c r="AE209" s="274">
        <f>IF(C209="","",IF($AE$131=0,COUNTIF(AE86,"x"),""))</f>
        <v/>
      </c>
      <c r="AF209" s="274">
        <f>IF(C209="","",IF($AF$131=0,COUNTIF(AF86,"x"),""))</f>
        <v/>
      </c>
      <c r="AG209" s="274">
        <f>IF(C209="","",IF($AG$131=0,COUNTIF(AG86,"x"),""))</f>
        <v/>
      </c>
      <c r="AH209" s="274">
        <f>IF(C209="","",IF($AH$131=0,COUNTIF(AH86,"x"),""))</f>
        <v/>
      </c>
      <c r="AI209" s="274">
        <f>IF(C209="","",IF($AI$131=0,COUNTIF(AI86,"x"),""))</f>
        <v/>
      </c>
      <c r="AJ209" s="274">
        <f>IF(C209="","",IF($AJ$131=0,COUNTIF(AJ86,"x"),""))</f>
        <v/>
      </c>
      <c r="AK209" s="274">
        <f>IF(C209="","",IF($AK$131=0,COUNTIF(AK86,"x"),""))</f>
        <v/>
      </c>
      <c r="AL209" s="274">
        <f>IF(C209="","",IF($AL$131=0,COUNTIF(AL86,"x"),""))</f>
        <v/>
      </c>
      <c r="AM209" s="274">
        <f>IF(C209="","",IF($AM$131=0,COUNTIF(AM86,"x"),""))</f>
        <v/>
      </c>
      <c r="AN209" s="274">
        <f>IF(C209="","",IF($AN$131=0,COUNTIF(AN86,"x"),""))</f>
        <v/>
      </c>
      <c r="AO209" s="274">
        <f>IF(C209="","",SUM(D209:AN209))</f>
        <v/>
      </c>
      <c r="AQ209" s="274">
        <f>SUM(E209:I209)</f>
        <v/>
      </c>
      <c r="AR209" s="274">
        <f>SUM(F209:I209,L209)</f>
        <v/>
      </c>
      <c r="AS209" s="274">
        <f>SUM(G209:I209,L209:M209)</f>
        <v/>
      </c>
      <c r="AT209" s="274">
        <f>SUM(H209:I209,L209:N209)</f>
        <v/>
      </c>
      <c r="AU209" s="274">
        <f>SUM(I209,L209:O209)</f>
        <v/>
      </c>
      <c r="AV209" s="274">
        <f>SUM(L209:P209)</f>
        <v/>
      </c>
      <c r="AW209" s="274">
        <f>SUM(M209:P209,S209)</f>
        <v/>
      </c>
      <c r="AX209" s="274">
        <f>SUM(N209:P209,S209:T209)</f>
        <v/>
      </c>
      <c r="AY209" s="274">
        <f>SUM(O209:P209,S209:U209)</f>
        <v/>
      </c>
      <c r="AZ209" s="274">
        <f>SUM(P209,S209:V209)</f>
        <v/>
      </c>
      <c r="BA209" s="274">
        <f>SUM(S209:W209)</f>
        <v/>
      </c>
      <c r="BB209" s="274">
        <f>SUM(T209:W209,Z209)</f>
        <v/>
      </c>
      <c r="BC209" s="274">
        <f>SUM(U209:W209,Z209:AA209)</f>
        <v/>
      </c>
      <c r="BD209" s="274">
        <f>SUM(V209:W209,Z209:AB209)</f>
        <v/>
      </c>
      <c r="BE209" s="274">
        <f>SUM(W209,Z209:AC209)</f>
        <v/>
      </c>
      <c r="BF209" s="274">
        <f>SUM(Z209:AD209)</f>
        <v/>
      </c>
      <c r="BG209" s="274">
        <f>SUM(AA209:AD209,AG209)</f>
        <v/>
      </c>
      <c r="BH209" s="274">
        <f>SUM(AB209:AD209,AG209:AH209)</f>
        <v/>
      </c>
      <c r="BI209" s="274">
        <f>SUM(AC209:AD209,AG209:AI209)</f>
        <v/>
      </c>
      <c r="BJ209" s="274">
        <f>SUM(AD209,AG209:AJ209)</f>
        <v/>
      </c>
      <c r="BK209" s="274">
        <f>SUM(AG209:AK209)</f>
        <v/>
      </c>
      <c r="BL209" s="274">
        <f>SUM(AH209:AK209,AN209)</f>
        <v/>
      </c>
      <c r="BM209" s="272">
        <f>COUNTIF(AQ209:BL209,5)</f>
        <v/>
      </c>
      <c r="BN209" s="274">
        <f>IF(BM209=0,0,1)</f>
        <v/>
      </c>
    </row>
    <row r="210" hidden="1" s="335">
      <c r="C210" s="274">
        <f>A87</f>
        <v/>
      </c>
      <c r="D210" s="274">
        <f>IF(C210="","",IF($D$131=0,COUNTIF(D87,"x"),""))</f>
        <v/>
      </c>
      <c r="E210" s="274">
        <f>IF(C210="","",IF($E$131=0,COUNTIF(E87,"x"),""))</f>
        <v/>
      </c>
      <c r="F210" s="274">
        <f>IF(C210="","",IF($F$131=0,COUNTIF(F87,"x"),""))</f>
        <v/>
      </c>
      <c r="G210" s="274">
        <f>IF(C210="","",IF($G$131=0,COUNTIF(G87,"x"),""))</f>
        <v/>
      </c>
      <c r="H210" s="274">
        <f>IF(C210="","",IF($H$131=0,COUNTIF(H87,"x"),""))</f>
        <v/>
      </c>
      <c r="I210" s="274">
        <f>IF(C210="","",IF($I$131=0,COUNTIF(I87,"x"),""))</f>
        <v/>
      </c>
      <c r="J210" s="274">
        <f>IF(C210="","",IF($J$131=0,COUNTIF(J87,"x"),""))</f>
        <v/>
      </c>
      <c r="K210" s="274">
        <f>IF(C210="","",IF($K$131=0,COUNTIF(K87,"x"),""))</f>
        <v/>
      </c>
      <c r="L210" s="274">
        <f>IF(C210="","",IF($L$131=0,COUNTIF(L87,"x"),""))</f>
        <v/>
      </c>
      <c r="M210" s="274">
        <f>IF(C210="","",IF($M$131=0,COUNTIF(M87,"x"),""))</f>
        <v/>
      </c>
      <c r="N210" s="274">
        <f>IF(C210="","",IF($N$131=0,COUNTIF(N87,"x"),""))</f>
        <v/>
      </c>
      <c r="O210" s="274">
        <f>IF(C210="","",IF($O$131=0,COUNTIF(O87,"x"),""))</f>
        <v/>
      </c>
      <c r="P210" s="274">
        <f>IF(C210="","",IF($P$131=0,COUNTIF(P87,"x"),""))</f>
        <v/>
      </c>
      <c r="Q210" s="274">
        <f>IF(C210="","",IF($Q$131=0,COUNTIF(Q87,"x"),""))</f>
        <v/>
      </c>
      <c r="R210" s="274">
        <f>IF(C210="","",IF($R$131=0,COUNTIF(R87,"x"),""))</f>
        <v/>
      </c>
      <c r="S210" s="274">
        <f>IF(C210="","",IF($S$131=0,COUNTIF(S87,"x"),""))</f>
        <v/>
      </c>
      <c r="T210" s="274">
        <f>IF(C210="","",IF($T$131=0,COUNTIF(T87,"x"),""))</f>
        <v/>
      </c>
      <c r="U210" s="274">
        <f>IF(C210="","",IF($U$131=0,COUNTIF(U87,"x"),""))</f>
        <v/>
      </c>
      <c r="V210" s="274">
        <f>IF(C210="","",IF($V$131=0,COUNTIF(V87,"x"),""))</f>
        <v/>
      </c>
      <c r="W210" s="274">
        <f>IF(C210="","",IF($W$131=0,COUNTIF(W87,"x"),""))</f>
        <v/>
      </c>
      <c r="X210" s="274">
        <f>IF(C210="","",IF($X$131=0,COUNTIF(X87,"x"),""))</f>
        <v/>
      </c>
      <c r="Y210" s="274">
        <f>IF(C210="","",IF($Y$131=0,COUNTIF(Y87,"x"),""))</f>
        <v/>
      </c>
      <c r="Z210" s="274">
        <f>IF(C210="","",IF($Z$131=0,COUNTIF(Z87,"x"),""))</f>
        <v/>
      </c>
      <c r="AA210" s="274">
        <f>IF(C210="","",IF($AA$131=0,COUNTIF(AA87,"x"),""))</f>
        <v/>
      </c>
      <c r="AB210" s="274">
        <f>IF(C210="","",IF($AB$131=0,COUNTIF(AB87,"x"),""))</f>
        <v/>
      </c>
      <c r="AC210" s="274">
        <f>IF(C210="","",IF($AC$131=0,COUNTIF(AC87,"x"),""))</f>
        <v/>
      </c>
      <c r="AD210" s="274">
        <f>IF(C210="","",IF($AD$131=0,COUNTIF(AD87,"x"),""))</f>
        <v/>
      </c>
      <c r="AE210" s="274">
        <f>IF(C210="","",IF($AE$131=0,COUNTIF(AE87,"x"),""))</f>
        <v/>
      </c>
      <c r="AF210" s="274">
        <f>IF(C210="","",IF($AF$131=0,COUNTIF(AF87,"x"),""))</f>
        <v/>
      </c>
      <c r="AG210" s="274">
        <f>IF(C210="","",IF($AG$131=0,COUNTIF(AG87,"x"),""))</f>
        <v/>
      </c>
      <c r="AH210" s="274">
        <f>IF(C210="","",IF($AH$131=0,COUNTIF(AH87,"x"),""))</f>
        <v/>
      </c>
      <c r="AI210" s="274">
        <f>IF(C210="","",IF($AI$131=0,COUNTIF(AI87,"x"),""))</f>
        <v/>
      </c>
      <c r="AJ210" s="274">
        <f>IF(C210="","",IF($AJ$131=0,COUNTIF(AJ87,"x"),""))</f>
        <v/>
      </c>
      <c r="AK210" s="274">
        <f>IF(C210="","",IF($AK$131=0,COUNTIF(AK87,"x"),""))</f>
        <v/>
      </c>
      <c r="AL210" s="274">
        <f>IF(C210="","",IF($AL$131=0,COUNTIF(AL87,"x"),""))</f>
        <v/>
      </c>
      <c r="AM210" s="274">
        <f>IF(C210="","",IF($AM$131=0,COUNTIF(AM87,"x"),""))</f>
        <v/>
      </c>
      <c r="AN210" s="274">
        <f>IF(C210="","",IF($AN$131=0,COUNTIF(AN87,"x"),""))</f>
        <v/>
      </c>
      <c r="AO210" s="274">
        <f>IF(C210="","",SUM(D210:AN210))</f>
        <v/>
      </c>
      <c r="AQ210" s="274">
        <f>SUM(E210:I210)</f>
        <v/>
      </c>
      <c r="AR210" s="274">
        <f>SUM(F210:I210,L210)</f>
        <v/>
      </c>
      <c r="AS210" s="274">
        <f>SUM(G210:I210,L210:M210)</f>
        <v/>
      </c>
      <c r="AT210" s="274">
        <f>SUM(H210:I210,L210:N210)</f>
        <v/>
      </c>
      <c r="AU210" s="274">
        <f>SUM(I210,L210:O210)</f>
        <v/>
      </c>
      <c r="AV210" s="274">
        <f>SUM(L210:P210)</f>
        <v/>
      </c>
      <c r="AW210" s="274">
        <f>SUM(M210:P210,S210)</f>
        <v/>
      </c>
      <c r="AX210" s="274">
        <f>SUM(N210:P210,S210:T210)</f>
        <v/>
      </c>
      <c r="AY210" s="274">
        <f>SUM(O210:P210,S210:U210)</f>
        <v/>
      </c>
      <c r="AZ210" s="274">
        <f>SUM(P210,S210:V210)</f>
        <v/>
      </c>
      <c r="BA210" s="274">
        <f>SUM(S210:W210)</f>
        <v/>
      </c>
      <c r="BB210" s="274">
        <f>SUM(T210:W210,Z210)</f>
        <v/>
      </c>
      <c r="BC210" s="274">
        <f>SUM(U210:W210,Z210:AA210)</f>
        <v/>
      </c>
      <c r="BD210" s="274">
        <f>SUM(V210:W210,Z210:AB210)</f>
        <v/>
      </c>
      <c r="BE210" s="274">
        <f>SUM(W210,Z210:AC210)</f>
        <v/>
      </c>
      <c r="BF210" s="274">
        <f>SUM(Z210:AD210)</f>
        <v/>
      </c>
      <c r="BG210" s="274">
        <f>SUM(AA210:AD210,AG210)</f>
        <v/>
      </c>
      <c r="BH210" s="274">
        <f>SUM(AB210:AD210,AG210:AH210)</f>
        <v/>
      </c>
      <c r="BI210" s="274">
        <f>SUM(AC210:AD210,AG210:AI210)</f>
        <v/>
      </c>
      <c r="BJ210" s="274">
        <f>SUM(AD210,AG210:AJ210)</f>
        <v/>
      </c>
      <c r="BK210" s="274">
        <f>SUM(AG210:AK210)</f>
        <v/>
      </c>
      <c r="BL210" s="274">
        <f>SUM(AH210:AK210,AN210)</f>
        <v/>
      </c>
      <c r="BM210" s="272">
        <f>COUNTIF(AQ210:BL210,5)</f>
        <v/>
      </c>
      <c r="BN210" s="274">
        <f>IF(BM210=0,0,1)</f>
        <v/>
      </c>
    </row>
    <row r="211" hidden="1" s="335">
      <c r="C211" s="274">
        <f>A88</f>
        <v/>
      </c>
      <c r="D211" s="274">
        <f>IF(C211="","",IF($D$131=0,COUNTIF(D88,"x"),""))</f>
        <v/>
      </c>
      <c r="E211" s="274">
        <f>IF(C211="","",IF($E$131=0,COUNTIF(E88,"x"),""))</f>
        <v/>
      </c>
      <c r="F211" s="274">
        <f>IF(C211="","",IF($F$131=0,COUNTIF(F88,"x"),""))</f>
        <v/>
      </c>
      <c r="G211" s="274">
        <f>IF(C211="","",IF($G$131=0,COUNTIF(G88,"x"),""))</f>
        <v/>
      </c>
      <c r="H211" s="274">
        <f>IF(C211="","",IF($H$131=0,COUNTIF(H88,"x"),""))</f>
        <v/>
      </c>
      <c r="I211" s="274">
        <f>IF(C211="","",IF($I$131=0,COUNTIF(I88,"x"),""))</f>
        <v/>
      </c>
      <c r="J211" s="274">
        <f>IF(C211="","",IF($J$131=0,COUNTIF(J88,"x"),""))</f>
        <v/>
      </c>
      <c r="K211" s="274">
        <f>IF(C211="","",IF($K$131=0,COUNTIF(K88,"x"),""))</f>
        <v/>
      </c>
      <c r="L211" s="274">
        <f>IF(C211="","",IF($L$131=0,COUNTIF(L88,"x"),""))</f>
        <v/>
      </c>
      <c r="M211" s="274">
        <f>IF(C211="","",IF($M$131=0,COUNTIF(M88,"x"),""))</f>
        <v/>
      </c>
      <c r="N211" s="274">
        <f>IF(C211="","",IF($N$131=0,COUNTIF(N88,"x"),""))</f>
        <v/>
      </c>
      <c r="O211" s="274">
        <f>IF(C211="","",IF($O$131=0,COUNTIF(O88,"x"),""))</f>
        <v/>
      </c>
      <c r="P211" s="274">
        <f>IF(C211="","",IF($P$131=0,COUNTIF(P88,"x"),""))</f>
        <v/>
      </c>
      <c r="Q211" s="274">
        <f>IF(C211="","",IF($Q$131=0,COUNTIF(Q88,"x"),""))</f>
        <v/>
      </c>
      <c r="R211" s="274">
        <f>IF(C211="","",IF($R$131=0,COUNTIF(R88,"x"),""))</f>
        <v/>
      </c>
      <c r="S211" s="274">
        <f>IF(C211="","",IF($S$131=0,COUNTIF(S88,"x"),""))</f>
        <v/>
      </c>
      <c r="T211" s="274">
        <f>IF(C211="","",IF($T$131=0,COUNTIF(T88,"x"),""))</f>
        <v/>
      </c>
      <c r="U211" s="274">
        <f>IF(C211="","",IF($U$131=0,COUNTIF(U88,"x"),""))</f>
        <v/>
      </c>
      <c r="V211" s="274">
        <f>IF(C211="","",IF($V$131=0,COUNTIF(V88,"x"),""))</f>
        <v/>
      </c>
      <c r="W211" s="274">
        <f>IF(C211="","",IF($W$131=0,COUNTIF(W88,"x"),""))</f>
        <v/>
      </c>
      <c r="X211" s="274">
        <f>IF(C211="","",IF($X$131=0,COUNTIF(X88,"x"),""))</f>
        <v/>
      </c>
      <c r="Y211" s="274">
        <f>IF(C211="","",IF($Y$131=0,COUNTIF(Y88,"x"),""))</f>
        <v/>
      </c>
      <c r="Z211" s="274">
        <f>IF(C211="","",IF($Z$131=0,COUNTIF(Z88,"x"),""))</f>
        <v/>
      </c>
      <c r="AA211" s="274">
        <f>IF(C211="","",IF($AA$131=0,COUNTIF(AA88,"x"),""))</f>
        <v/>
      </c>
      <c r="AB211" s="274">
        <f>IF(C211="","",IF($AB$131=0,COUNTIF(AB88,"x"),""))</f>
        <v/>
      </c>
      <c r="AC211" s="274">
        <f>IF(C211="","",IF($AC$131=0,COUNTIF(AC88,"x"),""))</f>
        <v/>
      </c>
      <c r="AD211" s="274">
        <f>IF(C211="","",IF($AD$131=0,COUNTIF(AD88,"x"),""))</f>
        <v/>
      </c>
      <c r="AE211" s="274">
        <f>IF(C211="","",IF($AE$131=0,COUNTIF(AE88,"x"),""))</f>
        <v/>
      </c>
      <c r="AF211" s="274">
        <f>IF(C211="","",IF($AF$131=0,COUNTIF(AF88,"x"),""))</f>
        <v/>
      </c>
      <c r="AG211" s="274">
        <f>IF(C211="","",IF($AG$131=0,COUNTIF(AG88,"x"),""))</f>
        <v/>
      </c>
      <c r="AH211" s="274">
        <f>IF(C211="","",IF($AH$131=0,COUNTIF(AH88,"x"),""))</f>
        <v/>
      </c>
      <c r="AI211" s="274">
        <f>IF(C211="","",IF($AI$131=0,COUNTIF(AI88,"x"),""))</f>
        <v/>
      </c>
      <c r="AJ211" s="274">
        <f>IF(C211="","",IF($AJ$131=0,COUNTIF(AJ88,"x"),""))</f>
        <v/>
      </c>
      <c r="AK211" s="274">
        <f>IF(C211="","",IF($AK$131=0,COUNTIF(AK88,"x"),""))</f>
        <v/>
      </c>
      <c r="AL211" s="274">
        <f>IF(C211="","",IF($AL$131=0,COUNTIF(AL88,"x"),""))</f>
        <v/>
      </c>
      <c r="AM211" s="274">
        <f>IF(C211="","",IF($AM$131=0,COUNTIF(AM88,"x"),""))</f>
        <v/>
      </c>
      <c r="AN211" s="274">
        <f>IF(C211="","",IF($AN$131=0,COUNTIF(AN88,"x"),""))</f>
        <v/>
      </c>
      <c r="AO211" s="274">
        <f>IF(C211="","",SUM(D211:AN211))</f>
        <v/>
      </c>
      <c r="AQ211" s="274">
        <f>SUM(E211:I211)</f>
        <v/>
      </c>
      <c r="AR211" s="274">
        <f>SUM(F211:I211,L211)</f>
        <v/>
      </c>
      <c r="AS211" s="274">
        <f>SUM(G211:I211,L211:M211)</f>
        <v/>
      </c>
      <c r="AT211" s="274">
        <f>SUM(H211:I211,L211:N211)</f>
        <v/>
      </c>
      <c r="AU211" s="274">
        <f>SUM(I211,L211:O211)</f>
        <v/>
      </c>
      <c r="AV211" s="274">
        <f>SUM(L211:P211)</f>
        <v/>
      </c>
      <c r="AW211" s="274">
        <f>SUM(M211:P211,S211)</f>
        <v/>
      </c>
      <c r="AX211" s="274">
        <f>SUM(N211:P211,S211:T211)</f>
        <v/>
      </c>
      <c r="AY211" s="274">
        <f>SUM(O211:P211,S211:U211)</f>
        <v/>
      </c>
      <c r="AZ211" s="274">
        <f>SUM(P211,S211:V211)</f>
        <v/>
      </c>
      <c r="BA211" s="274">
        <f>SUM(S211:W211)</f>
        <v/>
      </c>
      <c r="BB211" s="274">
        <f>SUM(T211:W211,Z211)</f>
        <v/>
      </c>
      <c r="BC211" s="274">
        <f>SUM(U211:W211,Z211:AA211)</f>
        <v/>
      </c>
      <c r="BD211" s="274">
        <f>SUM(V211:W211,Z211:AB211)</f>
        <v/>
      </c>
      <c r="BE211" s="274">
        <f>SUM(W211,Z211:AC211)</f>
        <v/>
      </c>
      <c r="BF211" s="274">
        <f>SUM(Z211:AD211)</f>
        <v/>
      </c>
      <c r="BG211" s="274">
        <f>SUM(AA211:AD211,AG211)</f>
        <v/>
      </c>
      <c r="BH211" s="274">
        <f>SUM(AB211:AD211,AG211:AH211)</f>
        <v/>
      </c>
      <c r="BI211" s="274">
        <f>SUM(AC211:AD211,AG211:AI211)</f>
        <v/>
      </c>
      <c r="BJ211" s="274">
        <f>SUM(AD211,AG211:AJ211)</f>
        <v/>
      </c>
      <c r="BK211" s="274">
        <f>SUM(AG211:AK211)</f>
        <v/>
      </c>
      <c r="BL211" s="274">
        <f>SUM(AH211:AK211,AN211)</f>
        <v/>
      </c>
      <c r="BM211" s="272">
        <f>COUNTIF(AQ211:BL211,5)</f>
        <v/>
      </c>
      <c r="BN211" s="274">
        <f>IF(BM211=0,0,1)</f>
        <v/>
      </c>
    </row>
    <row r="212" hidden="1" s="335">
      <c r="C212" s="274">
        <f>A89</f>
        <v/>
      </c>
      <c r="D212" s="274">
        <f>IF(C212="","",IF($D$131=0,COUNTIF(D89,"x"),""))</f>
        <v/>
      </c>
      <c r="E212" s="274">
        <f>IF(C212="","",IF($E$131=0,COUNTIF(E89,"x"),""))</f>
        <v/>
      </c>
      <c r="F212" s="274">
        <f>IF(C212="","",IF($F$131=0,COUNTIF(F89,"x"),""))</f>
        <v/>
      </c>
      <c r="G212" s="274">
        <f>IF(C212="","",IF($G$131=0,COUNTIF(G89,"x"),""))</f>
        <v/>
      </c>
      <c r="H212" s="274">
        <f>IF(C212="","",IF($H$131=0,COUNTIF(H89,"x"),""))</f>
        <v/>
      </c>
      <c r="I212" s="274">
        <f>IF(C212="","",IF($I$131=0,COUNTIF(I89,"x"),""))</f>
        <v/>
      </c>
      <c r="J212" s="274">
        <f>IF(C212="","",IF($J$131=0,COUNTIF(J89,"x"),""))</f>
        <v/>
      </c>
      <c r="K212" s="274">
        <f>IF(C212="","",IF($K$131=0,COUNTIF(K89,"x"),""))</f>
        <v/>
      </c>
      <c r="L212" s="274">
        <f>IF(C212="","",IF($L$131=0,COUNTIF(L89,"x"),""))</f>
        <v/>
      </c>
      <c r="M212" s="274">
        <f>IF(C212="","",IF($M$131=0,COUNTIF(M89,"x"),""))</f>
        <v/>
      </c>
      <c r="N212" s="274">
        <f>IF(C212="","",IF($N$131=0,COUNTIF(N89,"x"),""))</f>
        <v/>
      </c>
      <c r="O212" s="274">
        <f>IF(C212="","",IF($O$131=0,COUNTIF(O89,"x"),""))</f>
        <v/>
      </c>
      <c r="P212" s="274">
        <f>IF(C212="","",IF($P$131=0,COUNTIF(P89,"x"),""))</f>
        <v/>
      </c>
      <c r="Q212" s="274">
        <f>IF(C212="","",IF($Q$131=0,COUNTIF(Q89,"x"),""))</f>
        <v/>
      </c>
      <c r="R212" s="274">
        <f>IF(C212="","",IF($R$131=0,COUNTIF(R89,"x"),""))</f>
        <v/>
      </c>
      <c r="S212" s="274">
        <f>IF(C212="","",IF($S$131=0,COUNTIF(S89,"x"),""))</f>
        <v/>
      </c>
      <c r="T212" s="274">
        <f>IF(C212="","",IF($T$131=0,COUNTIF(T89,"x"),""))</f>
        <v/>
      </c>
      <c r="U212" s="274">
        <f>IF(C212="","",IF($U$131=0,COUNTIF(U89,"x"),""))</f>
        <v/>
      </c>
      <c r="V212" s="274">
        <f>IF(C212="","",IF($V$131=0,COUNTIF(V89,"x"),""))</f>
        <v/>
      </c>
      <c r="W212" s="274">
        <f>IF(C212="","",IF($W$131=0,COUNTIF(W89,"x"),""))</f>
        <v/>
      </c>
      <c r="X212" s="274">
        <f>IF(C212="","",IF($X$131=0,COUNTIF(X89,"x"),""))</f>
        <v/>
      </c>
      <c r="Y212" s="274">
        <f>IF(C212="","",IF($Y$131=0,COUNTIF(Y89,"x"),""))</f>
        <v/>
      </c>
      <c r="Z212" s="274">
        <f>IF(C212="","",IF($Z$131=0,COUNTIF(Z89,"x"),""))</f>
        <v/>
      </c>
      <c r="AA212" s="274">
        <f>IF(C212="","",IF($AA$131=0,COUNTIF(AA89,"x"),""))</f>
        <v/>
      </c>
      <c r="AB212" s="274">
        <f>IF(C212="","",IF($AB$131=0,COUNTIF(AB89,"x"),""))</f>
        <v/>
      </c>
      <c r="AC212" s="274">
        <f>IF(C212="","",IF($AC$131=0,COUNTIF(AC89,"x"),""))</f>
        <v/>
      </c>
      <c r="AD212" s="274">
        <f>IF(C212="","",IF($AD$131=0,COUNTIF(AD89,"x"),""))</f>
        <v/>
      </c>
      <c r="AE212" s="274">
        <f>IF(C212="","",IF($AE$131=0,COUNTIF(AE89,"x"),""))</f>
        <v/>
      </c>
      <c r="AF212" s="274">
        <f>IF(C212="","",IF($AF$131=0,COUNTIF(AF89,"x"),""))</f>
        <v/>
      </c>
      <c r="AG212" s="274">
        <f>IF(C212="","",IF($AG$131=0,COUNTIF(AG89,"x"),""))</f>
        <v/>
      </c>
      <c r="AH212" s="274">
        <f>IF(C212="","",IF($AH$131=0,COUNTIF(AH89,"x"),""))</f>
        <v/>
      </c>
      <c r="AI212" s="274">
        <f>IF(C212="","",IF($AI$131=0,COUNTIF(AI89,"x"),""))</f>
        <v/>
      </c>
      <c r="AJ212" s="274">
        <f>IF(C212="","",IF($AJ$131=0,COUNTIF(AJ89,"x"),""))</f>
        <v/>
      </c>
      <c r="AK212" s="274">
        <f>IF(C212="","",IF($AK$131=0,COUNTIF(AK89,"x"),""))</f>
        <v/>
      </c>
      <c r="AL212" s="274">
        <f>IF(C212="","",IF($AL$131=0,COUNTIF(AL89,"x"),""))</f>
        <v/>
      </c>
      <c r="AM212" s="274">
        <f>IF(C212="","",IF($AM$131=0,COUNTIF(AM89,"x"),""))</f>
        <v/>
      </c>
      <c r="AN212" s="274">
        <f>IF(C212="","",IF($AN$131=0,COUNTIF(AN89,"x"),""))</f>
        <v/>
      </c>
      <c r="AO212" s="274">
        <f>IF(C212="","",SUM(D212:AN212))</f>
        <v/>
      </c>
      <c r="AQ212" s="274">
        <f>SUM(E212:I212)</f>
        <v/>
      </c>
      <c r="AR212" s="274">
        <f>SUM(F212:I212,L212)</f>
        <v/>
      </c>
      <c r="AS212" s="274">
        <f>SUM(G212:I212,L212:M212)</f>
        <v/>
      </c>
      <c r="AT212" s="274">
        <f>SUM(H212:I212,L212:N212)</f>
        <v/>
      </c>
      <c r="AU212" s="274">
        <f>SUM(I212,L212:O212)</f>
        <v/>
      </c>
      <c r="AV212" s="274">
        <f>SUM(L212:P212)</f>
        <v/>
      </c>
      <c r="AW212" s="274">
        <f>SUM(M212:P212,S212)</f>
        <v/>
      </c>
      <c r="AX212" s="274">
        <f>SUM(N212:P212,S212:T212)</f>
        <v/>
      </c>
      <c r="AY212" s="274">
        <f>SUM(O212:P212,S212:U212)</f>
        <v/>
      </c>
      <c r="AZ212" s="274">
        <f>SUM(P212,S212:V212)</f>
        <v/>
      </c>
      <c r="BA212" s="274">
        <f>SUM(S212:W212)</f>
        <v/>
      </c>
      <c r="BB212" s="274">
        <f>SUM(T212:W212,Z212)</f>
        <v/>
      </c>
      <c r="BC212" s="274">
        <f>SUM(U212:W212,Z212:AA212)</f>
        <v/>
      </c>
      <c r="BD212" s="274">
        <f>SUM(V212:W212,Z212:AB212)</f>
        <v/>
      </c>
      <c r="BE212" s="274">
        <f>SUM(W212,Z212:AC212)</f>
        <v/>
      </c>
      <c r="BF212" s="274">
        <f>SUM(Z212:AD212)</f>
        <v/>
      </c>
      <c r="BG212" s="274">
        <f>SUM(AA212:AD212,AG212)</f>
        <v/>
      </c>
      <c r="BH212" s="274">
        <f>SUM(AB212:AD212,AG212:AH212)</f>
        <v/>
      </c>
      <c r="BI212" s="274">
        <f>SUM(AC212:AD212,AG212:AI212)</f>
        <v/>
      </c>
      <c r="BJ212" s="274">
        <f>SUM(AD212,AG212:AJ212)</f>
        <v/>
      </c>
      <c r="BK212" s="274">
        <f>SUM(AG212:AK212)</f>
        <v/>
      </c>
      <c r="BL212" s="274">
        <f>SUM(AH212:AK212,AN212)</f>
        <v/>
      </c>
      <c r="BM212" s="272">
        <f>COUNTIF(AQ212:BL212,5)</f>
        <v/>
      </c>
      <c r="BN212" s="274">
        <f>IF(BM212=0,0,1)</f>
        <v/>
      </c>
    </row>
    <row r="213" hidden="1" s="335">
      <c r="C213" s="274">
        <f>A90</f>
        <v/>
      </c>
      <c r="D213" s="274">
        <f>IF(C213="","",IF($D$131=0,COUNTIF(D90,"x"),""))</f>
        <v/>
      </c>
      <c r="E213" s="274">
        <f>IF(C213="","",IF($E$131=0,COUNTIF(E90,"x"),""))</f>
        <v/>
      </c>
      <c r="F213" s="274">
        <f>IF(C213="","",IF($F$131=0,COUNTIF(F90,"x"),""))</f>
        <v/>
      </c>
      <c r="G213" s="274">
        <f>IF(C213="","",IF($G$131=0,COUNTIF(G90,"x"),""))</f>
        <v/>
      </c>
      <c r="H213" s="274">
        <f>IF(C213="","",IF($H$131=0,COUNTIF(H90,"x"),""))</f>
        <v/>
      </c>
      <c r="I213" s="274">
        <f>IF(C213="","",IF($I$131=0,COUNTIF(I90,"x"),""))</f>
        <v/>
      </c>
      <c r="J213" s="274">
        <f>IF(C213="","",IF($J$131=0,COUNTIF(J90,"x"),""))</f>
        <v/>
      </c>
      <c r="K213" s="274">
        <f>IF(C213="","",IF($K$131=0,COUNTIF(K90,"x"),""))</f>
        <v/>
      </c>
      <c r="L213" s="274">
        <f>IF(C213="","",IF($L$131=0,COUNTIF(L90,"x"),""))</f>
        <v/>
      </c>
      <c r="M213" s="274">
        <f>IF(C213="","",IF($M$131=0,COUNTIF(M90,"x"),""))</f>
        <v/>
      </c>
      <c r="N213" s="274">
        <f>IF(C213="","",IF($N$131=0,COUNTIF(N90,"x"),""))</f>
        <v/>
      </c>
      <c r="O213" s="274">
        <f>IF(C213="","",IF($O$131=0,COUNTIF(O90,"x"),""))</f>
        <v/>
      </c>
      <c r="P213" s="274">
        <f>IF(C213="","",IF($P$131=0,COUNTIF(P90,"x"),""))</f>
        <v/>
      </c>
      <c r="Q213" s="274">
        <f>IF(C213="","",IF($Q$131=0,COUNTIF(Q90,"x"),""))</f>
        <v/>
      </c>
      <c r="R213" s="274">
        <f>IF(C213="","",IF($R$131=0,COUNTIF(R90,"x"),""))</f>
        <v/>
      </c>
      <c r="S213" s="274">
        <f>IF(C213="","",IF($S$131=0,COUNTIF(S90,"x"),""))</f>
        <v/>
      </c>
      <c r="T213" s="274">
        <f>IF(C213="","",IF($T$131=0,COUNTIF(T90,"x"),""))</f>
        <v/>
      </c>
      <c r="U213" s="274">
        <f>IF(C213="","",IF($U$131=0,COUNTIF(U90,"x"),""))</f>
        <v/>
      </c>
      <c r="V213" s="274">
        <f>IF(C213="","",IF($V$131=0,COUNTIF(V90,"x"),""))</f>
        <v/>
      </c>
      <c r="W213" s="274">
        <f>IF(C213="","",IF($W$131=0,COUNTIF(W90,"x"),""))</f>
        <v/>
      </c>
      <c r="X213" s="274">
        <f>IF(C213="","",IF($X$131=0,COUNTIF(X90,"x"),""))</f>
        <v/>
      </c>
      <c r="Y213" s="274">
        <f>IF(C213="","",IF($Y$131=0,COUNTIF(Y90,"x"),""))</f>
        <v/>
      </c>
      <c r="Z213" s="274">
        <f>IF(C213="","",IF($Z$131=0,COUNTIF(Z90,"x"),""))</f>
        <v/>
      </c>
      <c r="AA213" s="274">
        <f>IF(C213="","",IF($AA$131=0,COUNTIF(AA90,"x"),""))</f>
        <v/>
      </c>
      <c r="AB213" s="274">
        <f>IF(C213="","",IF($AB$131=0,COUNTIF(AB90,"x"),""))</f>
        <v/>
      </c>
      <c r="AC213" s="274">
        <f>IF(C213="","",IF($AC$131=0,COUNTIF(AC90,"x"),""))</f>
        <v/>
      </c>
      <c r="AD213" s="274">
        <f>IF(C213="","",IF($AD$131=0,COUNTIF(AD90,"x"),""))</f>
        <v/>
      </c>
      <c r="AE213" s="274">
        <f>IF(C213="","",IF($AE$131=0,COUNTIF(AE90,"x"),""))</f>
        <v/>
      </c>
      <c r="AF213" s="274">
        <f>IF(C213="","",IF($AF$131=0,COUNTIF(AF90,"x"),""))</f>
        <v/>
      </c>
      <c r="AG213" s="274">
        <f>IF(C213="","",IF($AG$131=0,COUNTIF(AG90,"x"),""))</f>
        <v/>
      </c>
      <c r="AH213" s="274">
        <f>IF(C213="","",IF($AH$131=0,COUNTIF(AH90,"x"),""))</f>
        <v/>
      </c>
      <c r="AI213" s="274">
        <f>IF(C213="","",IF($AI$131=0,COUNTIF(AI90,"x"),""))</f>
        <v/>
      </c>
      <c r="AJ213" s="274">
        <f>IF(C213="","",IF($AJ$131=0,COUNTIF(AJ90,"x"),""))</f>
        <v/>
      </c>
      <c r="AK213" s="274">
        <f>IF(C213="","",IF($AK$131=0,COUNTIF(AK90,"x"),""))</f>
        <v/>
      </c>
      <c r="AL213" s="274">
        <f>IF(C213="","",IF($AL$131=0,COUNTIF(AL90,"x"),""))</f>
        <v/>
      </c>
      <c r="AM213" s="274">
        <f>IF(C213="","",IF($AM$131=0,COUNTIF(AM90,"x"),""))</f>
        <v/>
      </c>
      <c r="AN213" s="274">
        <f>IF(C213="","",IF($AN$131=0,COUNTIF(AN90,"x"),""))</f>
        <v/>
      </c>
      <c r="AO213" s="274">
        <f>IF(C213="","",SUM(D213:AN213))</f>
        <v/>
      </c>
      <c r="AQ213" s="274">
        <f>SUM(E213:I213)</f>
        <v/>
      </c>
      <c r="AR213" s="274">
        <f>SUM(F213:I213,L213)</f>
        <v/>
      </c>
      <c r="AS213" s="274">
        <f>SUM(G213:I213,L213:M213)</f>
        <v/>
      </c>
      <c r="AT213" s="274">
        <f>SUM(H213:I213,L213:N213)</f>
        <v/>
      </c>
      <c r="AU213" s="274">
        <f>SUM(I213,L213:O213)</f>
        <v/>
      </c>
      <c r="AV213" s="274">
        <f>SUM(L213:P213)</f>
        <v/>
      </c>
      <c r="AW213" s="274">
        <f>SUM(M213:P213,S213)</f>
        <v/>
      </c>
      <c r="AX213" s="274">
        <f>SUM(N213:P213,S213:T213)</f>
        <v/>
      </c>
      <c r="AY213" s="274">
        <f>SUM(O213:P213,S213:U213)</f>
        <v/>
      </c>
      <c r="AZ213" s="274">
        <f>SUM(P213,S213:V213)</f>
        <v/>
      </c>
      <c r="BA213" s="274">
        <f>SUM(S213:W213)</f>
        <v/>
      </c>
      <c r="BB213" s="274">
        <f>SUM(T213:W213,Z213)</f>
        <v/>
      </c>
      <c r="BC213" s="274">
        <f>SUM(U213:W213,Z213:AA213)</f>
        <v/>
      </c>
      <c r="BD213" s="274">
        <f>SUM(V213:W213,Z213:AB213)</f>
        <v/>
      </c>
      <c r="BE213" s="274">
        <f>SUM(W213,Z213:AC213)</f>
        <v/>
      </c>
      <c r="BF213" s="274">
        <f>SUM(Z213:AD213)</f>
        <v/>
      </c>
      <c r="BG213" s="274">
        <f>SUM(AA213:AD213,AG213)</f>
        <v/>
      </c>
      <c r="BH213" s="274">
        <f>SUM(AB213:AD213,AG213:AH213)</f>
        <v/>
      </c>
      <c r="BI213" s="274">
        <f>SUM(AC213:AD213,AG213:AI213)</f>
        <v/>
      </c>
      <c r="BJ213" s="274">
        <f>SUM(AD213,AG213:AJ213)</f>
        <v/>
      </c>
      <c r="BK213" s="274">
        <f>SUM(AG213:AK213)</f>
        <v/>
      </c>
      <c r="BL213" s="274">
        <f>SUM(AH213:AK213,AN213)</f>
        <v/>
      </c>
      <c r="BM213" s="272">
        <f>COUNTIF(AQ213:BL213,5)</f>
        <v/>
      </c>
      <c r="BN213" s="274">
        <f>IF(BM213=0,0,1)</f>
        <v/>
      </c>
    </row>
    <row r="214" hidden="1" s="335">
      <c r="C214" s="274">
        <f>A91</f>
        <v/>
      </c>
      <c r="D214" s="274">
        <f>IF(C214="","",IF($D$131=0,COUNTIF(D91,"x"),""))</f>
        <v/>
      </c>
      <c r="E214" s="274">
        <f>IF(C214="","",IF($E$131=0,COUNTIF(E91,"x"),""))</f>
        <v/>
      </c>
      <c r="F214" s="274">
        <f>IF(C214="","",IF($F$131=0,COUNTIF(F91,"x"),""))</f>
        <v/>
      </c>
      <c r="G214" s="274">
        <f>IF(C214="","",IF($G$131=0,COUNTIF(G91,"x"),""))</f>
        <v/>
      </c>
      <c r="H214" s="274">
        <f>IF(C214="","",IF($H$131=0,COUNTIF(H91,"x"),""))</f>
        <v/>
      </c>
      <c r="I214" s="274">
        <f>IF(C214="","",IF($I$131=0,COUNTIF(I91,"x"),""))</f>
        <v/>
      </c>
      <c r="J214" s="274">
        <f>IF(C214="","",IF($J$131=0,COUNTIF(J91,"x"),""))</f>
        <v/>
      </c>
      <c r="K214" s="274">
        <f>IF(C214="","",IF($K$131=0,COUNTIF(K91,"x"),""))</f>
        <v/>
      </c>
      <c r="L214" s="274">
        <f>IF(C214="","",IF($L$131=0,COUNTIF(L91,"x"),""))</f>
        <v/>
      </c>
      <c r="M214" s="274">
        <f>IF(C214="","",IF($M$131=0,COUNTIF(M91,"x"),""))</f>
        <v/>
      </c>
      <c r="N214" s="274">
        <f>IF(C214="","",IF($N$131=0,COUNTIF(N91,"x"),""))</f>
        <v/>
      </c>
      <c r="O214" s="274">
        <f>IF(C214="","",IF($O$131=0,COUNTIF(O91,"x"),""))</f>
        <v/>
      </c>
      <c r="P214" s="274">
        <f>IF(C214="","",IF($P$131=0,COUNTIF(P91,"x"),""))</f>
        <v/>
      </c>
      <c r="Q214" s="274">
        <f>IF(C214="","",IF($Q$131=0,COUNTIF(Q91,"x"),""))</f>
        <v/>
      </c>
      <c r="R214" s="274">
        <f>IF(C214="","",IF($R$131=0,COUNTIF(R91,"x"),""))</f>
        <v/>
      </c>
      <c r="S214" s="274">
        <f>IF(C214="","",IF($S$131=0,COUNTIF(S91,"x"),""))</f>
        <v/>
      </c>
      <c r="T214" s="274">
        <f>IF(C214="","",IF($T$131=0,COUNTIF(T91,"x"),""))</f>
        <v/>
      </c>
      <c r="U214" s="274">
        <f>IF(C214="","",IF($U$131=0,COUNTIF(U91,"x"),""))</f>
        <v/>
      </c>
      <c r="V214" s="274">
        <f>IF(C214="","",IF($V$131=0,COUNTIF(V91,"x"),""))</f>
        <v/>
      </c>
      <c r="W214" s="274">
        <f>IF(C214="","",IF($W$131=0,COUNTIF(W91,"x"),""))</f>
        <v/>
      </c>
      <c r="X214" s="274">
        <f>IF(C214="","",IF($X$131=0,COUNTIF(X91,"x"),""))</f>
        <v/>
      </c>
      <c r="Y214" s="274">
        <f>IF(C214="","",IF($Y$131=0,COUNTIF(Y91,"x"),""))</f>
        <v/>
      </c>
      <c r="Z214" s="274">
        <f>IF(C214="","",IF($Z$131=0,COUNTIF(Z91,"x"),""))</f>
        <v/>
      </c>
      <c r="AA214" s="274">
        <f>IF(C214="","",IF($AA$131=0,COUNTIF(AA91,"x"),""))</f>
        <v/>
      </c>
      <c r="AB214" s="274">
        <f>IF(C214="","",IF($AB$131=0,COUNTIF(AB91,"x"),""))</f>
        <v/>
      </c>
      <c r="AC214" s="274">
        <f>IF(C214="","",IF($AC$131=0,COUNTIF(AC91,"x"),""))</f>
        <v/>
      </c>
      <c r="AD214" s="274">
        <f>IF(C214="","",IF($AD$131=0,COUNTIF(AD91,"x"),""))</f>
        <v/>
      </c>
      <c r="AE214" s="274">
        <f>IF(C214="","",IF($AE$131=0,COUNTIF(AE91,"x"),""))</f>
        <v/>
      </c>
      <c r="AF214" s="274">
        <f>IF(C214="","",IF($AF$131=0,COUNTIF(AF91,"x"),""))</f>
        <v/>
      </c>
      <c r="AG214" s="274">
        <f>IF(C214="","",IF($AG$131=0,COUNTIF(AG91,"x"),""))</f>
        <v/>
      </c>
      <c r="AH214" s="274">
        <f>IF(C214="","",IF($AH$131=0,COUNTIF(AH91,"x"),""))</f>
        <v/>
      </c>
      <c r="AI214" s="274">
        <f>IF(C214="","",IF($AI$131=0,COUNTIF(AI91,"x"),""))</f>
        <v/>
      </c>
      <c r="AJ214" s="274">
        <f>IF(C214="","",IF($AJ$131=0,COUNTIF(AJ91,"x"),""))</f>
        <v/>
      </c>
      <c r="AK214" s="274">
        <f>IF(C214="","",IF($AK$131=0,COUNTIF(AK91,"x"),""))</f>
        <v/>
      </c>
      <c r="AL214" s="274">
        <f>IF(C214="","",IF($AL$131=0,COUNTIF(AL91,"x"),""))</f>
        <v/>
      </c>
      <c r="AM214" s="274">
        <f>IF(C214="","",IF($AM$131=0,COUNTIF(AM91,"x"),""))</f>
        <v/>
      </c>
      <c r="AN214" s="274">
        <f>IF(C214="","",IF($AN$131=0,COUNTIF(AN91,"x"),""))</f>
        <v/>
      </c>
      <c r="AO214" s="274">
        <f>IF(C214="","",SUM(D214:AN214))</f>
        <v/>
      </c>
      <c r="AQ214" s="274">
        <f>SUM(E214:I214)</f>
        <v/>
      </c>
      <c r="AR214" s="274">
        <f>SUM(F214:I214,L214)</f>
        <v/>
      </c>
      <c r="AS214" s="274">
        <f>SUM(G214:I214,L214:M214)</f>
        <v/>
      </c>
      <c r="AT214" s="274">
        <f>SUM(H214:I214,L214:N214)</f>
        <v/>
      </c>
      <c r="AU214" s="274">
        <f>SUM(I214,L214:O214)</f>
        <v/>
      </c>
      <c r="AV214" s="274">
        <f>SUM(L214:P214)</f>
        <v/>
      </c>
      <c r="AW214" s="274">
        <f>SUM(M214:P214,S214)</f>
        <v/>
      </c>
      <c r="AX214" s="274">
        <f>SUM(N214:P214,S214:T214)</f>
        <v/>
      </c>
      <c r="AY214" s="274">
        <f>SUM(O214:P214,S214:U214)</f>
        <v/>
      </c>
      <c r="AZ214" s="274">
        <f>SUM(P214,S214:V214)</f>
        <v/>
      </c>
      <c r="BA214" s="274">
        <f>SUM(S214:W214)</f>
        <v/>
      </c>
      <c r="BB214" s="274">
        <f>SUM(T214:W214,Z214)</f>
        <v/>
      </c>
      <c r="BC214" s="274">
        <f>SUM(U214:W214,Z214:AA214)</f>
        <v/>
      </c>
      <c r="BD214" s="274">
        <f>SUM(V214:W214,Z214:AB214)</f>
        <v/>
      </c>
      <c r="BE214" s="274">
        <f>SUM(W214,Z214:AC214)</f>
        <v/>
      </c>
      <c r="BF214" s="274">
        <f>SUM(Z214:AD214)</f>
        <v/>
      </c>
      <c r="BG214" s="274">
        <f>SUM(AA214:AD214,AG214)</f>
        <v/>
      </c>
      <c r="BH214" s="274">
        <f>SUM(AB214:AD214,AG214:AH214)</f>
        <v/>
      </c>
      <c r="BI214" s="274">
        <f>SUM(AC214:AD214,AG214:AI214)</f>
        <v/>
      </c>
      <c r="BJ214" s="274">
        <f>SUM(AD214,AG214:AJ214)</f>
        <v/>
      </c>
      <c r="BK214" s="274">
        <f>SUM(AG214:AK214)</f>
        <v/>
      </c>
      <c r="BL214" s="274">
        <f>SUM(AH214:AK214,AN214)</f>
        <v/>
      </c>
      <c r="BM214" s="272">
        <f>COUNTIF(AQ214:BL214,5)</f>
        <v/>
      </c>
      <c r="BN214" s="274">
        <f>IF(BM214=0,0,1)</f>
        <v/>
      </c>
    </row>
    <row r="215" hidden="1" s="335">
      <c r="C215" s="274">
        <f>A92</f>
        <v/>
      </c>
      <c r="D215" s="274">
        <f>IF(C215="","",IF($D$131=0,COUNTIF(D92,"x"),""))</f>
        <v/>
      </c>
      <c r="E215" s="274">
        <f>IF(C215="","",IF($E$131=0,COUNTIF(E92,"x"),""))</f>
        <v/>
      </c>
      <c r="F215" s="274">
        <f>IF(C215="","",IF($F$131=0,COUNTIF(F92,"x"),""))</f>
        <v/>
      </c>
      <c r="G215" s="274">
        <f>IF(C215="","",IF($G$131=0,COUNTIF(G92,"x"),""))</f>
        <v/>
      </c>
      <c r="H215" s="274">
        <f>IF(C215="","",IF($H$131=0,COUNTIF(H92,"x"),""))</f>
        <v/>
      </c>
      <c r="I215" s="274">
        <f>IF(C215="","",IF($I$131=0,COUNTIF(I92,"x"),""))</f>
        <v/>
      </c>
      <c r="J215" s="274">
        <f>IF(C215="","",IF($J$131=0,COUNTIF(J92,"x"),""))</f>
        <v/>
      </c>
      <c r="K215" s="274">
        <f>IF(C215="","",IF($K$131=0,COUNTIF(K92,"x"),""))</f>
        <v/>
      </c>
      <c r="L215" s="274">
        <f>IF(C215="","",IF($L$131=0,COUNTIF(L92,"x"),""))</f>
        <v/>
      </c>
      <c r="M215" s="274">
        <f>IF(C215="","",IF($M$131=0,COUNTIF(M92,"x"),""))</f>
        <v/>
      </c>
      <c r="N215" s="274">
        <f>IF(C215="","",IF($N$131=0,COUNTIF(N92,"x"),""))</f>
        <v/>
      </c>
      <c r="O215" s="274">
        <f>IF(C215="","",IF($O$131=0,COUNTIF(O92,"x"),""))</f>
        <v/>
      </c>
      <c r="P215" s="274">
        <f>IF(C215="","",IF($P$131=0,COUNTIF(P92,"x"),""))</f>
        <v/>
      </c>
      <c r="Q215" s="274">
        <f>IF(C215="","",IF($Q$131=0,COUNTIF(Q92,"x"),""))</f>
        <v/>
      </c>
      <c r="R215" s="274">
        <f>IF(C215="","",IF($R$131=0,COUNTIF(R92,"x"),""))</f>
        <v/>
      </c>
      <c r="S215" s="274">
        <f>IF(C215="","",IF($S$131=0,COUNTIF(S92,"x"),""))</f>
        <v/>
      </c>
      <c r="T215" s="274">
        <f>IF(C215="","",IF($T$131=0,COUNTIF(T92,"x"),""))</f>
        <v/>
      </c>
      <c r="U215" s="274">
        <f>IF(C215="","",IF($U$131=0,COUNTIF(U92,"x"),""))</f>
        <v/>
      </c>
      <c r="V215" s="274">
        <f>IF(C215="","",IF($V$131=0,COUNTIF(V92,"x"),""))</f>
        <v/>
      </c>
      <c r="W215" s="274">
        <f>IF(C215="","",IF($W$131=0,COUNTIF(W92,"x"),""))</f>
        <v/>
      </c>
      <c r="X215" s="274">
        <f>IF(C215="","",IF($X$131=0,COUNTIF(X92,"x"),""))</f>
        <v/>
      </c>
      <c r="Y215" s="274">
        <f>IF(C215="","",IF($Y$131=0,COUNTIF(Y92,"x"),""))</f>
        <v/>
      </c>
      <c r="Z215" s="274">
        <f>IF(C215="","",IF($Z$131=0,COUNTIF(Z92,"x"),""))</f>
        <v/>
      </c>
      <c r="AA215" s="274">
        <f>IF(C215="","",IF($AA$131=0,COUNTIF(AA92,"x"),""))</f>
        <v/>
      </c>
      <c r="AB215" s="274">
        <f>IF(C215="","",IF($AB$131=0,COUNTIF(AB92,"x"),""))</f>
        <v/>
      </c>
      <c r="AC215" s="274">
        <f>IF(C215="","",IF($AC$131=0,COUNTIF(AC92,"x"),""))</f>
        <v/>
      </c>
      <c r="AD215" s="274">
        <f>IF(C215="","",IF($AD$131=0,COUNTIF(AD92,"x"),""))</f>
        <v/>
      </c>
      <c r="AE215" s="274">
        <f>IF(C215="","",IF($AE$131=0,COUNTIF(AE92,"x"),""))</f>
        <v/>
      </c>
      <c r="AF215" s="274">
        <f>IF(C215="","",IF($AF$131=0,COUNTIF(AF92,"x"),""))</f>
        <v/>
      </c>
      <c r="AG215" s="274">
        <f>IF(C215="","",IF($AG$131=0,COUNTIF(AG92,"x"),""))</f>
        <v/>
      </c>
      <c r="AH215" s="274">
        <f>IF(C215="","",IF($AH$131=0,COUNTIF(AH92,"x"),""))</f>
        <v/>
      </c>
      <c r="AI215" s="274">
        <f>IF(C215="","",IF($AI$131=0,COUNTIF(AI92,"x"),""))</f>
        <v/>
      </c>
      <c r="AJ215" s="274">
        <f>IF(C215="","",IF($AJ$131=0,COUNTIF(AJ92,"x"),""))</f>
        <v/>
      </c>
      <c r="AK215" s="274">
        <f>IF(C215="","",IF($AK$131=0,COUNTIF(AK92,"x"),""))</f>
        <v/>
      </c>
      <c r="AL215" s="274">
        <f>IF(C215="","",IF($AL$131=0,COUNTIF(AL92,"x"),""))</f>
        <v/>
      </c>
      <c r="AM215" s="274">
        <f>IF(C215="","",IF($AM$131=0,COUNTIF(AM92,"x"),""))</f>
        <v/>
      </c>
      <c r="AN215" s="274">
        <f>IF(C215="","",IF($AN$131=0,COUNTIF(AN92,"x"),""))</f>
        <v/>
      </c>
      <c r="AO215" s="274">
        <f>IF(C215="","",SUM(D215:AN215))</f>
        <v/>
      </c>
      <c r="AQ215" s="274">
        <f>SUM(E215:I215)</f>
        <v/>
      </c>
      <c r="AR215" s="274">
        <f>SUM(F215:I215,L215)</f>
        <v/>
      </c>
      <c r="AS215" s="274">
        <f>SUM(G215:I215,L215:M215)</f>
        <v/>
      </c>
      <c r="AT215" s="274">
        <f>SUM(H215:I215,L215:N215)</f>
        <v/>
      </c>
      <c r="AU215" s="274">
        <f>SUM(I215,L215:O215)</f>
        <v/>
      </c>
      <c r="AV215" s="274">
        <f>SUM(L215:P215)</f>
        <v/>
      </c>
      <c r="AW215" s="274">
        <f>SUM(M215:P215,S215)</f>
        <v/>
      </c>
      <c r="AX215" s="274">
        <f>SUM(N215:P215,S215:T215)</f>
        <v/>
      </c>
      <c r="AY215" s="274">
        <f>SUM(O215:P215,S215:U215)</f>
        <v/>
      </c>
      <c r="AZ215" s="274">
        <f>SUM(P215,S215:V215)</f>
        <v/>
      </c>
      <c r="BA215" s="274">
        <f>SUM(S215:W215)</f>
        <v/>
      </c>
      <c r="BB215" s="274">
        <f>SUM(T215:W215,Z215)</f>
        <v/>
      </c>
      <c r="BC215" s="274">
        <f>SUM(U215:W215,Z215:AA215)</f>
        <v/>
      </c>
      <c r="BD215" s="274">
        <f>SUM(V215:W215,Z215:AB215)</f>
        <v/>
      </c>
      <c r="BE215" s="274">
        <f>SUM(W215,Z215:AC215)</f>
        <v/>
      </c>
      <c r="BF215" s="274">
        <f>SUM(Z215:AD215)</f>
        <v/>
      </c>
      <c r="BG215" s="274">
        <f>SUM(AA215:AD215,AG215)</f>
        <v/>
      </c>
      <c r="BH215" s="274">
        <f>SUM(AB215:AD215,AG215:AH215)</f>
        <v/>
      </c>
      <c r="BI215" s="274">
        <f>SUM(AC215:AD215,AG215:AI215)</f>
        <v/>
      </c>
      <c r="BJ215" s="274">
        <f>SUM(AD215,AG215:AJ215)</f>
        <v/>
      </c>
      <c r="BK215" s="274">
        <f>SUM(AG215:AK215)</f>
        <v/>
      </c>
      <c r="BL215" s="274">
        <f>SUM(AH215:AK215,AN215)</f>
        <v/>
      </c>
      <c r="BM215" s="272">
        <f>COUNTIF(AQ215:BL215,5)</f>
        <v/>
      </c>
      <c r="BN215" s="274">
        <f>IF(BM215=0,0,1)</f>
        <v/>
      </c>
    </row>
    <row r="216" hidden="1" s="335">
      <c r="C216" s="274">
        <f>A93</f>
        <v/>
      </c>
      <c r="D216" s="274">
        <f>IF(C216="","",IF($D$131=0,COUNTIF(D93,"x"),""))</f>
        <v/>
      </c>
      <c r="E216" s="274">
        <f>IF(C216="","",IF($E$131=0,COUNTIF(E93,"x"),""))</f>
        <v/>
      </c>
      <c r="F216" s="274">
        <f>IF(C216="","",IF($F$131=0,COUNTIF(F93,"x"),""))</f>
        <v/>
      </c>
      <c r="G216" s="274">
        <f>IF(C216="","",IF($G$131=0,COUNTIF(G93,"x"),""))</f>
        <v/>
      </c>
      <c r="H216" s="274">
        <f>IF(C216="","",IF($H$131=0,COUNTIF(H93,"x"),""))</f>
        <v/>
      </c>
      <c r="I216" s="274">
        <f>IF(C216="","",IF($I$131=0,COUNTIF(I93,"x"),""))</f>
        <v/>
      </c>
      <c r="J216" s="274">
        <f>IF(C216="","",IF($J$131=0,COUNTIF(J93,"x"),""))</f>
        <v/>
      </c>
      <c r="K216" s="274">
        <f>IF(C216="","",IF($K$131=0,COUNTIF(K93,"x"),""))</f>
        <v/>
      </c>
      <c r="L216" s="274">
        <f>IF(C216="","",IF($L$131=0,COUNTIF(L93,"x"),""))</f>
        <v/>
      </c>
      <c r="M216" s="274">
        <f>IF(C216="","",IF($M$131=0,COUNTIF(M93,"x"),""))</f>
        <v/>
      </c>
      <c r="N216" s="274">
        <f>IF(C216="","",IF($N$131=0,COUNTIF(N93,"x"),""))</f>
        <v/>
      </c>
      <c r="O216" s="274">
        <f>IF(C216="","",IF($O$131=0,COUNTIF(O93,"x"),""))</f>
        <v/>
      </c>
      <c r="P216" s="274">
        <f>IF(C216="","",IF($P$131=0,COUNTIF(P93,"x"),""))</f>
        <v/>
      </c>
      <c r="Q216" s="274">
        <f>IF(C216="","",IF($Q$131=0,COUNTIF(Q93,"x"),""))</f>
        <v/>
      </c>
      <c r="R216" s="274">
        <f>IF(C216="","",IF($R$131=0,COUNTIF(R93,"x"),""))</f>
        <v/>
      </c>
      <c r="S216" s="274">
        <f>IF(C216="","",IF($S$131=0,COUNTIF(S93,"x"),""))</f>
        <v/>
      </c>
      <c r="T216" s="274">
        <f>IF(C216="","",IF($T$131=0,COUNTIF(T93,"x"),""))</f>
        <v/>
      </c>
      <c r="U216" s="274">
        <f>IF(C216="","",IF($U$131=0,COUNTIF(U93,"x"),""))</f>
        <v/>
      </c>
      <c r="V216" s="274">
        <f>IF(C216="","",IF($V$131=0,COUNTIF(V93,"x"),""))</f>
        <v/>
      </c>
      <c r="W216" s="274">
        <f>IF(C216="","",IF($W$131=0,COUNTIF(W93,"x"),""))</f>
        <v/>
      </c>
      <c r="X216" s="274">
        <f>IF(C216="","",IF($X$131=0,COUNTIF(X93,"x"),""))</f>
        <v/>
      </c>
      <c r="Y216" s="274">
        <f>IF(C216="","",IF($Y$131=0,COUNTIF(Y93,"x"),""))</f>
        <v/>
      </c>
      <c r="Z216" s="274">
        <f>IF(C216="","",IF($Z$131=0,COUNTIF(Z93,"x"),""))</f>
        <v/>
      </c>
      <c r="AA216" s="274">
        <f>IF(C216="","",IF($AA$131=0,COUNTIF(AA93,"x"),""))</f>
        <v/>
      </c>
      <c r="AB216" s="274">
        <f>IF(C216="","",IF($AB$131=0,COUNTIF(AB93,"x"),""))</f>
        <v/>
      </c>
      <c r="AC216" s="274">
        <f>IF(C216="","",IF($AC$131=0,COUNTIF(AC93,"x"),""))</f>
        <v/>
      </c>
      <c r="AD216" s="274">
        <f>IF(C216="","",IF($AD$131=0,COUNTIF(AD93,"x"),""))</f>
        <v/>
      </c>
      <c r="AE216" s="274">
        <f>IF(C216="","",IF($AE$131=0,COUNTIF(AE93,"x"),""))</f>
        <v/>
      </c>
      <c r="AF216" s="274">
        <f>IF(C216="","",IF($AF$131=0,COUNTIF(AF93,"x"),""))</f>
        <v/>
      </c>
      <c r="AG216" s="274">
        <f>IF(C216="","",IF($AG$131=0,COUNTIF(AG93,"x"),""))</f>
        <v/>
      </c>
      <c r="AH216" s="274">
        <f>IF(C216="","",IF($AH$131=0,COUNTIF(AH93,"x"),""))</f>
        <v/>
      </c>
      <c r="AI216" s="274">
        <f>IF(C216="","",IF($AI$131=0,COUNTIF(AI93,"x"),""))</f>
        <v/>
      </c>
      <c r="AJ216" s="274">
        <f>IF(C216="","",IF($AJ$131=0,COUNTIF(AJ93,"x"),""))</f>
        <v/>
      </c>
      <c r="AK216" s="274">
        <f>IF(C216="","",IF($AK$131=0,COUNTIF(AK93,"x"),""))</f>
        <v/>
      </c>
      <c r="AL216" s="274">
        <f>IF(C216="","",IF($AL$131=0,COUNTIF(AL93,"x"),""))</f>
        <v/>
      </c>
      <c r="AM216" s="274">
        <f>IF(C216="","",IF($AM$131=0,COUNTIF(AM93,"x"),""))</f>
        <v/>
      </c>
      <c r="AN216" s="274">
        <f>IF(C216="","",IF($AN$131=0,COUNTIF(AN93,"x"),""))</f>
        <v/>
      </c>
      <c r="AO216" s="274">
        <f>IF(C216="","",SUM(D216:AN216))</f>
        <v/>
      </c>
      <c r="AQ216" s="274">
        <f>SUM(E216:I216)</f>
        <v/>
      </c>
      <c r="AR216" s="274">
        <f>SUM(F216:I216,L216)</f>
        <v/>
      </c>
      <c r="AS216" s="274">
        <f>SUM(G216:I216,L216:M216)</f>
        <v/>
      </c>
      <c r="AT216" s="274">
        <f>SUM(H216:I216,L216:N216)</f>
        <v/>
      </c>
      <c r="AU216" s="274">
        <f>SUM(I216,L216:O216)</f>
        <v/>
      </c>
      <c r="AV216" s="274">
        <f>SUM(L216:P216)</f>
        <v/>
      </c>
      <c r="AW216" s="274">
        <f>SUM(M216:P216,S216)</f>
        <v/>
      </c>
      <c r="AX216" s="274">
        <f>SUM(N216:P216,S216:T216)</f>
        <v/>
      </c>
      <c r="AY216" s="274">
        <f>SUM(O216:P216,S216:U216)</f>
        <v/>
      </c>
      <c r="AZ216" s="274">
        <f>SUM(P216,S216:V216)</f>
        <v/>
      </c>
      <c r="BA216" s="274">
        <f>SUM(S216:W216)</f>
        <v/>
      </c>
      <c r="BB216" s="274">
        <f>SUM(T216:W216,Z216)</f>
        <v/>
      </c>
      <c r="BC216" s="274">
        <f>SUM(U216:W216,Z216:AA216)</f>
        <v/>
      </c>
      <c r="BD216" s="274">
        <f>SUM(V216:W216,Z216:AB216)</f>
        <v/>
      </c>
      <c r="BE216" s="274">
        <f>SUM(W216,Z216:AC216)</f>
        <v/>
      </c>
      <c r="BF216" s="274">
        <f>SUM(Z216:AD216)</f>
        <v/>
      </c>
      <c r="BG216" s="274">
        <f>SUM(AA216:AD216,AG216)</f>
        <v/>
      </c>
      <c r="BH216" s="274">
        <f>SUM(AB216:AD216,AG216:AH216)</f>
        <v/>
      </c>
      <c r="BI216" s="274">
        <f>SUM(AC216:AD216,AG216:AI216)</f>
        <v/>
      </c>
      <c r="BJ216" s="274">
        <f>SUM(AD216,AG216:AJ216)</f>
        <v/>
      </c>
      <c r="BK216" s="274">
        <f>SUM(AG216:AK216)</f>
        <v/>
      </c>
      <c r="BL216" s="274">
        <f>SUM(AH216:AK216,AN216)</f>
        <v/>
      </c>
      <c r="BM216" s="272">
        <f>COUNTIF(AQ216:BL216,5)</f>
        <v/>
      </c>
      <c r="BN216" s="274">
        <f>IF(BM216=0,0,1)</f>
        <v/>
      </c>
    </row>
    <row r="217" hidden="1" s="335">
      <c r="C217" s="274" t="inlineStr">
        <is>
          <t>GIRLS</t>
        </is>
      </c>
      <c r="D217" s="274">
        <f>SUM(D177:D216)</f>
        <v/>
      </c>
      <c r="E217" s="274">
        <f>SUM(E177:E216)</f>
        <v/>
      </c>
      <c r="F217" s="274">
        <f>SUM(F177:F216)</f>
        <v/>
      </c>
      <c r="G217" s="274">
        <f>SUM(G177:G216)</f>
        <v/>
      </c>
      <c r="H217" s="274">
        <f>SUM(H177:H216)</f>
        <v/>
      </c>
      <c r="I217" s="274">
        <f>SUM(I177:I216)</f>
        <v/>
      </c>
      <c r="J217" s="274">
        <f>SUM(J177:J216)</f>
        <v/>
      </c>
      <c r="K217" s="274">
        <f>SUM(K177:K216)</f>
        <v/>
      </c>
      <c r="L217" s="274">
        <f>SUM(L177:L216)</f>
        <v/>
      </c>
      <c r="M217" s="274">
        <f>SUM(M177:M216)</f>
        <v/>
      </c>
      <c r="N217" s="274">
        <f>SUM(N177:N216)</f>
        <v/>
      </c>
      <c r="O217" s="274">
        <f>SUM(O177:O216)</f>
        <v/>
      </c>
      <c r="P217" s="274">
        <f>SUM(P177:P216)</f>
        <v/>
      </c>
      <c r="Q217" s="274">
        <f>SUM(Q177:Q216)</f>
        <v/>
      </c>
      <c r="R217" s="274">
        <f>SUM(R177:R216)</f>
        <v/>
      </c>
      <c r="S217" s="274">
        <f>SUM(S177:S216)</f>
        <v/>
      </c>
      <c r="T217" s="274">
        <f>SUM(T177:T216)</f>
        <v/>
      </c>
      <c r="U217" s="274">
        <f>SUM(U177:U216)</f>
        <v/>
      </c>
      <c r="V217" s="274">
        <f>SUM(V177:V216)</f>
        <v/>
      </c>
      <c r="W217" s="274">
        <f>SUM(W177:W216)</f>
        <v/>
      </c>
      <c r="X217" s="274">
        <f>SUM(X177:X216)</f>
        <v/>
      </c>
      <c r="Y217" s="274">
        <f>SUM(Y177:Y216)</f>
        <v/>
      </c>
      <c r="Z217" s="274">
        <f>SUM(Z177:Z216)</f>
        <v/>
      </c>
      <c r="AA217" s="274">
        <f>SUM(AA177:AA216)</f>
        <v/>
      </c>
      <c r="AB217" s="274">
        <f>SUM(AB177:AB216)</f>
        <v/>
      </c>
      <c r="AC217" s="274">
        <f>SUM(AC177:AC216)</f>
        <v/>
      </c>
      <c r="AD217" s="274">
        <f>SUM(AD177:AD216)</f>
        <v/>
      </c>
      <c r="AE217" s="274">
        <f>SUM(AE177:AE216)</f>
        <v/>
      </c>
      <c r="AF217" s="274">
        <f>SUM(AF177:AF216)</f>
        <v/>
      </c>
      <c r="AG217" s="274">
        <f>SUM(AG177:AG216)</f>
        <v/>
      </c>
      <c r="AH217" s="274">
        <f>SUM(AH177:AH216)</f>
        <v/>
      </c>
      <c r="AI217" s="274">
        <f>SUM(AI177:AI216)</f>
        <v/>
      </c>
      <c r="AJ217" s="274">
        <f>SUM(AJ177:AJ216)</f>
        <v/>
      </c>
      <c r="AK217" s="274">
        <f>SUM(AK177:AK216)</f>
        <v/>
      </c>
      <c r="AL217" s="274">
        <f>SUM(AL177:AL216)</f>
        <v/>
      </c>
      <c r="AM217" s="274">
        <f>SUM(AM177:AM216)</f>
        <v/>
      </c>
      <c r="AN217" s="274">
        <f>SUM(AN177:AN216)</f>
        <v/>
      </c>
      <c r="BN217" s="274">
        <f>SUM(BN176:BN216)</f>
        <v/>
      </c>
    </row>
    <row r="218" hidden="1" s="335"/>
    <row r="219" hidden="1" s="335">
      <c r="B219" s="274" t="inlineStr">
        <is>
          <t>BOYS</t>
        </is>
      </c>
      <c r="C219" s="274" t="inlineStr">
        <is>
          <t>ABSENT</t>
        </is>
      </c>
      <c r="D219" s="274">
        <f>D175</f>
        <v/>
      </c>
      <c r="E219" s="274">
        <f>E175</f>
        <v/>
      </c>
      <c r="F219" s="274">
        <f>F175</f>
        <v/>
      </c>
      <c r="G219" s="274">
        <f>G175</f>
        <v/>
      </c>
      <c r="H219" s="274">
        <f>H175</f>
        <v/>
      </c>
      <c r="I219" s="274">
        <f>I175</f>
        <v/>
      </c>
      <c r="J219" s="274">
        <f>J175</f>
        <v/>
      </c>
      <c r="K219" s="274">
        <f>K175</f>
        <v/>
      </c>
      <c r="L219" s="274">
        <f>L175</f>
        <v/>
      </c>
      <c r="M219" s="274">
        <f>M175</f>
        <v/>
      </c>
      <c r="N219" s="274">
        <f>N175</f>
        <v/>
      </c>
      <c r="O219" s="274">
        <f>O175</f>
        <v/>
      </c>
      <c r="P219" s="274">
        <f>P175</f>
        <v/>
      </c>
      <c r="Q219" s="274">
        <f>Q175</f>
        <v/>
      </c>
      <c r="R219" s="274">
        <f>R175</f>
        <v/>
      </c>
      <c r="S219" s="274">
        <f>S175</f>
        <v/>
      </c>
      <c r="T219" s="274">
        <f>T175</f>
        <v/>
      </c>
      <c r="U219" s="274">
        <f>U175</f>
        <v/>
      </c>
      <c r="V219" s="274">
        <f>V175</f>
        <v/>
      </c>
      <c r="W219" s="274">
        <f>W175</f>
        <v/>
      </c>
      <c r="X219" s="274">
        <f>X175</f>
        <v/>
      </c>
      <c r="Y219" s="274">
        <f>Y175</f>
        <v/>
      </c>
      <c r="Z219" s="274">
        <f>Z175</f>
        <v/>
      </c>
      <c r="AA219" s="274">
        <f>AA175</f>
        <v/>
      </c>
      <c r="AB219" s="274">
        <f>AB175</f>
        <v/>
      </c>
      <c r="AC219" s="274">
        <f>AC175</f>
        <v/>
      </c>
      <c r="AD219" s="274">
        <f>AD175</f>
        <v/>
      </c>
      <c r="AE219" s="274">
        <f>AE175</f>
        <v/>
      </c>
      <c r="AF219" s="274">
        <f>AF175</f>
        <v/>
      </c>
      <c r="AG219" s="274">
        <f>AG175</f>
        <v/>
      </c>
      <c r="AH219" s="274">
        <f>AH175</f>
        <v/>
      </c>
      <c r="AI219" s="274">
        <f>AI175</f>
        <v/>
      </c>
      <c r="AJ219" s="274">
        <f>AJ175</f>
        <v/>
      </c>
      <c r="AK219" s="274">
        <f>AK175</f>
        <v/>
      </c>
      <c r="AL219" s="274">
        <f>AL175</f>
        <v/>
      </c>
      <c r="AM219" s="274">
        <f>AM175</f>
        <v/>
      </c>
      <c r="AN219" s="274">
        <f>AN175</f>
        <v/>
      </c>
    </row>
    <row r="220" hidden="1" s="335">
      <c r="B220" s="274" t="inlineStr">
        <is>
          <t xml:space="preserve">GIRLS </t>
        </is>
      </c>
      <c r="C220" s="274" t="inlineStr">
        <is>
          <t>ABSENT</t>
        </is>
      </c>
      <c r="D220" s="274">
        <f>D217</f>
        <v/>
      </c>
      <c r="E220" s="274">
        <f>E217</f>
        <v/>
      </c>
      <c r="F220" s="274">
        <f>F217</f>
        <v/>
      </c>
      <c r="G220" s="274">
        <f>G217</f>
        <v/>
      </c>
      <c r="H220" s="274">
        <f>H217</f>
        <v/>
      </c>
      <c r="I220" s="274">
        <f>I217</f>
        <v/>
      </c>
      <c r="J220" s="274">
        <f>J217</f>
        <v/>
      </c>
      <c r="K220" s="274">
        <f>K217</f>
        <v/>
      </c>
      <c r="L220" s="274">
        <f>L217</f>
        <v/>
      </c>
      <c r="M220" s="274">
        <f>M217</f>
        <v/>
      </c>
      <c r="N220" s="274">
        <f>N217</f>
        <v/>
      </c>
      <c r="O220" s="274">
        <f>O217</f>
        <v/>
      </c>
      <c r="P220" s="274">
        <f>P217</f>
        <v/>
      </c>
      <c r="Q220" s="274">
        <f>Q217</f>
        <v/>
      </c>
      <c r="R220" s="274">
        <f>R217</f>
        <v/>
      </c>
      <c r="S220" s="274">
        <f>S217</f>
        <v/>
      </c>
      <c r="T220" s="274">
        <f>T217</f>
        <v/>
      </c>
      <c r="U220" s="274">
        <f>U217</f>
        <v/>
      </c>
      <c r="V220" s="274">
        <f>V217</f>
        <v/>
      </c>
      <c r="W220" s="274">
        <f>W217</f>
        <v/>
      </c>
      <c r="X220" s="274">
        <f>X217</f>
        <v/>
      </c>
      <c r="Y220" s="274">
        <f>Y217</f>
        <v/>
      </c>
      <c r="Z220" s="274">
        <f>Z217</f>
        <v/>
      </c>
      <c r="AA220" s="274">
        <f>AA217</f>
        <v/>
      </c>
      <c r="AB220" s="274">
        <f>AB217</f>
        <v/>
      </c>
      <c r="AC220" s="274">
        <f>AC217</f>
        <v/>
      </c>
      <c r="AD220" s="274">
        <f>AD217</f>
        <v/>
      </c>
      <c r="AE220" s="274">
        <f>AE217</f>
        <v/>
      </c>
      <c r="AF220" s="274">
        <f>AF217</f>
        <v/>
      </c>
      <c r="AG220" s="274">
        <f>AG217</f>
        <v/>
      </c>
      <c r="AH220" s="274">
        <f>AH217</f>
        <v/>
      </c>
      <c r="AI220" s="274">
        <f>AI217</f>
        <v/>
      </c>
      <c r="AJ220" s="274">
        <f>AJ217</f>
        <v/>
      </c>
      <c r="AK220" s="274">
        <f>AK217</f>
        <v/>
      </c>
      <c r="AL220" s="274">
        <f>AL217</f>
        <v/>
      </c>
      <c r="AM220" s="274">
        <f>AM217</f>
        <v/>
      </c>
      <c r="AN220" s="274">
        <f>AN217</f>
        <v/>
      </c>
    </row>
    <row r="221" hidden="1" s="335">
      <c r="B221" s="274" t="inlineStr">
        <is>
          <t>BOYS</t>
        </is>
      </c>
      <c r="C221" s="274" t="inlineStr">
        <is>
          <t>PRESENT</t>
        </is>
      </c>
      <c r="D221" s="274">
        <f>COUNT($A$13:$A$52)-D219</f>
        <v/>
      </c>
      <c r="E221" s="274">
        <f>COUNT($A$13:$A$52)-E219</f>
        <v/>
      </c>
      <c r="F221" s="274">
        <f>COUNT($A$13:$A$52)-F219</f>
        <v/>
      </c>
      <c r="G221" s="274">
        <f>COUNT($A$13:$A$52)-G219</f>
        <v/>
      </c>
      <c r="H221" s="274">
        <f>COUNT($A$13:$A$52)-H219</f>
        <v/>
      </c>
      <c r="I221" s="274">
        <f>COUNT($A$13:$A$52)-I219</f>
        <v/>
      </c>
      <c r="J221" s="274">
        <f>COUNT($A$13:$A$52)-J219</f>
        <v/>
      </c>
      <c r="K221" s="274">
        <f>COUNT($A$13:$A$52)-K219</f>
        <v/>
      </c>
      <c r="L221" s="274">
        <f>COUNT($A$13:$A$52)-L219</f>
        <v/>
      </c>
      <c r="M221" s="274">
        <f>COUNT($A$13:$A$52)-M219</f>
        <v/>
      </c>
      <c r="N221" s="274">
        <f>COUNT($A$13:$A$52)-N219</f>
        <v/>
      </c>
      <c r="O221" s="274">
        <f>COUNT($A$13:$A$52)-O219</f>
        <v/>
      </c>
      <c r="P221" s="274">
        <f>COUNT($A$13:$A$52)-P219</f>
        <v/>
      </c>
      <c r="Q221" s="274">
        <f>COUNT($A$13:$A$52)-Q219</f>
        <v/>
      </c>
      <c r="R221" s="274">
        <f>COUNT($A$13:$A$52)-R219</f>
        <v/>
      </c>
      <c r="S221" s="274">
        <f>COUNT($A$13:$A$52)-S219</f>
        <v/>
      </c>
      <c r="T221" s="274">
        <f>COUNT($A$13:$A$52)-T219</f>
        <v/>
      </c>
      <c r="U221" s="274">
        <f>COUNT($A$13:$A$52)-U219</f>
        <v/>
      </c>
      <c r="V221" s="274">
        <f>COUNT($A$13:$A$52)-V219</f>
        <v/>
      </c>
      <c r="W221" s="274">
        <f>COUNT($A$13:$A$52)-W219</f>
        <v/>
      </c>
      <c r="X221" s="274">
        <f>COUNT($A$13:$A$52)-X219</f>
        <v/>
      </c>
      <c r="Y221" s="274">
        <f>COUNT($A$13:$A$52)-Y219</f>
        <v/>
      </c>
      <c r="Z221" s="274">
        <f>COUNT($A$13:$A$52)-Z219</f>
        <v/>
      </c>
      <c r="AA221" s="274">
        <f>COUNT($A$13:$A$52)-AA219</f>
        <v/>
      </c>
      <c r="AB221" s="274">
        <f>COUNT($A$13:$A$52)-AB219</f>
        <v/>
      </c>
      <c r="AC221" s="274">
        <f>COUNT($A$13:$A$52)-AC219</f>
        <v/>
      </c>
      <c r="AD221" s="274">
        <f>COUNT($A$13:$A$52)-AD219</f>
        <v/>
      </c>
      <c r="AE221" s="274">
        <f>COUNT($A$13:$A$52)-AE219</f>
        <v/>
      </c>
      <c r="AF221" s="274">
        <f>COUNT($A$13:$A$52)-AF219</f>
        <v/>
      </c>
      <c r="AG221" s="274">
        <f>COUNT($A$13:$A$52)-AG219</f>
        <v/>
      </c>
      <c r="AH221" s="274">
        <f>COUNT($A$13:$A$52)-AH219</f>
        <v/>
      </c>
      <c r="AI221" s="274">
        <f>COUNT($A$13:$A$52)-AI219</f>
        <v/>
      </c>
      <c r="AJ221" s="274">
        <f>COUNT($A$13:$A$52)-AJ219</f>
        <v/>
      </c>
      <c r="AK221" s="274">
        <f>COUNT($A$13:$A$52)-AK219</f>
        <v/>
      </c>
      <c r="AL221" s="274">
        <f>COUNT($A$13:$A$52)-AL219</f>
        <v/>
      </c>
      <c r="AM221" s="274">
        <f>COUNT($A$13:$A$52)-AM219</f>
        <v/>
      </c>
      <c r="AN221" s="274">
        <f>COUNT($A$13:$A$52)-AN219</f>
        <v/>
      </c>
    </row>
    <row r="222" hidden="1" s="335">
      <c r="B222" s="274" t="inlineStr">
        <is>
          <t xml:space="preserve">GIRLS </t>
        </is>
      </c>
      <c r="C222" s="274" t="inlineStr">
        <is>
          <t>PRESENT</t>
        </is>
      </c>
      <c r="D222" s="274">
        <f>COUNT($A$54:$A$93)-D220</f>
        <v/>
      </c>
      <c r="E222" s="274">
        <f>COUNT($A$54:$A$93)-E220</f>
        <v/>
      </c>
      <c r="F222" s="274">
        <f>COUNT($A$54:$A$93)-F220</f>
        <v/>
      </c>
      <c r="G222" s="274">
        <f>COUNT($A$54:$A$93)-G220</f>
        <v/>
      </c>
      <c r="H222" s="274">
        <f>COUNT($A$54:$A$93)-H220</f>
        <v/>
      </c>
      <c r="I222" s="274">
        <f>COUNT($A$54:$A$93)-I220</f>
        <v/>
      </c>
      <c r="J222" s="274">
        <f>COUNT($A$54:$A$93)-J220</f>
        <v/>
      </c>
      <c r="K222" s="274">
        <f>COUNT($A$54:$A$93)-K220</f>
        <v/>
      </c>
      <c r="L222" s="274">
        <f>COUNT($A$54:$A$93)-L220</f>
        <v/>
      </c>
      <c r="M222" s="274">
        <f>COUNT($A$54:$A$93)-M220</f>
        <v/>
      </c>
      <c r="N222" s="274">
        <f>COUNT($A$54:$A$93)-N220</f>
        <v/>
      </c>
      <c r="O222" s="274">
        <f>COUNT($A$54:$A$93)-O220</f>
        <v/>
      </c>
      <c r="P222" s="274">
        <f>COUNT($A$54:$A$93)-P220</f>
        <v/>
      </c>
      <c r="Q222" s="274">
        <f>COUNT($A$54:$A$93)-Q220</f>
        <v/>
      </c>
      <c r="R222" s="274">
        <f>COUNT($A$54:$A$93)-R220</f>
        <v/>
      </c>
      <c r="S222" s="274">
        <f>COUNT($A$54:$A$93)-S220</f>
        <v/>
      </c>
      <c r="T222" s="274">
        <f>COUNT($A$54:$A$93)-T220</f>
        <v/>
      </c>
      <c r="U222" s="274">
        <f>COUNT($A$54:$A$93)-U220</f>
        <v/>
      </c>
      <c r="V222" s="274">
        <f>COUNT($A$54:$A$93)-V220</f>
        <v/>
      </c>
      <c r="W222" s="274">
        <f>COUNT($A$54:$A$93)-W220</f>
        <v/>
      </c>
      <c r="X222" s="274">
        <f>COUNT($A$54:$A$93)-X220</f>
        <v/>
      </c>
      <c r="Y222" s="274">
        <f>COUNT($A$54:$A$93)-Y220</f>
        <v/>
      </c>
      <c r="Z222" s="274">
        <f>COUNT($A$54:$A$93)-Z220</f>
        <v/>
      </c>
      <c r="AA222" s="274">
        <f>COUNT($A$54:$A$93)-AA220</f>
        <v/>
      </c>
      <c r="AB222" s="274">
        <f>COUNT($A$54:$A$93)-AB220</f>
        <v/>
      </c>
      <c r="AC222" s="274">
        <f>COUNT($A$54:$A$93)-AC220</f>
        <v/>
      </c>
      <c r="AD222" s="274">
        <f>COUNT($A$54:$A$93)-AD220</f>
        <v/>
      </c>
      <c r="AE222" s="274">
        <f>COUNT($A$54:$A$93)-AE220</f>
        <v/>
      </c>
      <c r="AF222" s="274">
        <f>COUNT($A$54:$A$93)-AF220</f>
        <v/>
      </c>
      <c r="AG222" s="274">
        <f>COUNT($A$54:$A$93)-AG220</f>
        <v/>
      </c>
      <c r="AH222" s="274">
        <f>COUNT($A$54:$A$93)-AH220</f>
        <v/>
      </c>
      <c r="AI222" s="274">
        <f>COUNT($A$54:$A$93)-AI220</f>
        <v/>
      </c>
      <c r="AJ222" s="274">
        <f>COUNT($A$54:$A$93)-AJ220</f>
        <v/>
      </c>
      <c r="AK222" s="274">
        <f>COUNT($A$54:$A$93)-AK220</f>
        <v/>
      </c>
      <c r="AL222" s="274">
        <f>COUNT($A$54:$A$93)-AL220</f>
        <v/>
      </c>
      <c r="AM222" s="274">
        <f>COUNT($A$54:$A$93)-AM220</f>
        <v/>
      </c>
      <c r="AN222" s="274">
        <f>COUNT($A$54:$A$93)-AN220</f>
        <v/>
      </c>
    </row>
    <row r="223" hidden="1" s="335">
      <c r="B223" s="274" t="inlineStr">
        <is>
          <t>BOYS</t>
        </is>
      </c>
      <c r="C223" s="274" t="inlineStr">
        <is>
          <t>5 CONSECUTIVE DAYS OF ABSENT</t>
        </is>
      </c>
      <c r="I223" s="274">
        <f>BN175</f>
        <v/>
      </c>
    </row>
    <row r="224" hidden="1" s="335">
      <c r="B224" s="274" t="inlineStr">
        <is>
          <t xml:space="preserve">GIRLS </t>
        </is>
      </c>
      <c r="C224" s="274" t="inlineStr">
        <is>
          <t>6 CONSECUTIVE DAYS OF ABSENT</t>
        </is>
      </c>
      <c r="I224" s="274">
        <f>BN217</f>
        <v/>
      </c>
    </row>
    <row r="225" hidden="1" s="335"/>
    <row r="226" hidden="1" s="335">
      <c r="C226" s="274" t="inlineStr">
        <is>
          <t>BOYS</t>
        </is>
      </c>
    </row>
    <row r="227" hidden="1" s="335">
      <c r="C227" s="274">
        <f>A13</f>
        <v/>
      </c>
      <c r="D227" s="274">
        <f>IF($D$131=0,IF(D13="T",1,0),"")</f>
        <v/>
      </c>
      <c r="E227" s="274">
        <f>IF($E$131=0,IF(E13="T",1,0),"")</f>
        <v/>
      </c>
      <c r="F227" s="274">
        <f>IF($F$131=0,IF(F13="T",1,0),"")</f>
        <v/>
      </c>
      <c r="G227" s="274">
        <f>IF($G$131=0,IF(G13="T",1,0),"")</f>
        <v/>
      </c>
      <c r="H227" s="274">
        <f>IF($H$131=0,IF(H13="T",1,0),"")</f>
        <v/>
      </c>
      <c r="I227" s="274">
        <f>IF($I$131=0,IF(I13="T",1,0),"")</f>
        <v/>
      </c>
      <c r="J227" s="274">
        <f>IF($J$131=0,IF(J13="T",1,0),"")</f>
        <v/>
      </c>
      <c r="K227" s="274">
        <f>IF($K$131=0,IF(K13="T",1,0),"")</f>
        <v/>
      </c>
      <c r="L227" s="274">
        <f>IF($L$131=0,IF(L13="T",1,0),"")</f>
        <v/>
      </c>
      <c r="M227" s="274">
        <f>IF($M$131=0,IF(M13="T",1,0),"")</f>
        <v/>
      </c>
      <c r="N227" s="274">
        <f>IF($N$131=0,IF(N13="T",1,0),"")</f>
        <v/>
      </c>
      <c r="O227" s="274">
        <f>IF($O$131=0,IF(O13="T",1,0),"")</f>
        <v/>
      </c>
      <c r="P227" s="274">
        <f>IF($P$131=0,IF(P13="T",1,0),"")</f>
        <v/>
      </c>
      <c r="Q227" s="274">
        <f>IF($Q$131=0,IF(Q13="T",1,0),"")</f>
        <v/>
      </c>
      <c r="R227" s="274">
        <f>IF($R$131=0,IF(R13="T",1,0),"")</f>
        <v/>
      </c>
      <c r="S227" s="274">
        <f>IF($S$131=0,IF(S13="T",1,0),"")</f>
        <v/>
      </c>
      <c r="T227" s="274">
        <f>IF($T$131=0,IF(T13="T",1,0),"")</f>
        <v/>
      </c>
      <c r="U227" s="274">
        <f>IF($U$131=0,IF(U13="T",1,0),"")</f>
        <v/>
      </c>
      <c r="V227" s="274">
        <f>IF($V$131=0,IF(V13="T",1,0),"")</f>
        <v/>
      </c>
      <c r="W227" s="274">
        <f>IF($W$131=0,IF(W13="T",1,0),"")</f>
        <v/>
      </c>
      <c r="X227" s="274">
        <f>IF($X$131=0,IF(X13="T",1,0),"")</f>
        <v/>
      </c>
      <c r="Y227" s="274">
        <f>IF($Y$131=0,IF(Y13="T",1,0),"")</f>
        <v/>
      </c>
      <c r="Z227" s="274">
        <f>IF($Z$131=0,IF(Z13="T",1,0),"")</f>
        <v/>
      </c>
      <c r="AA227" s="274">
        <f>IF($AA$131=0,IF(AA13="T",1,0),"")</f>
        <v/>
      </c>
      <c r="AB227" s="274">
        <f>IF($AB$131=0,IF(AB13="T",1,0),"")</f>
        <v/>
      </c>
      <c r="AC227" s="274">
        <f>IF($AC$131=0,IF(AC13="T",1,0),"")</f>
        <v/>
      </c>
      <c r="AD227" s="274">
        <f>IF($AD$131=0,IF(AD13="T",1,0),"")</f>
        <v/>
      </c>
      <c r="AE227" s="274">
        <f>IF($AE$131=0,IF(AE13="T",1,0),"")</f>
        <v/>
      </c>
      <c r="AF227" s="274">
        <f>IF($AF$131=0,IF(AF13="T",1,0),"")</f>
        <v/>
      </c>
      <c r="AG227" s="274">
        <f>IF($AG$131=0,IF(AG13="T",1,0),"")</f>
        <v/>
      </c>
      <c r="AH227" s="274">
        <f>IF($AH$131=0,IF(AH13="T",1,0),"")</f>
        <v/>
      </c>
      <c r="AI227" s="274">
        <f>IF($AI$131=0,IF(AI13="T",1,0),"")</f>
        <v/>
      </c>
      <c r="AJ227" s="274">
        <f>IF($AJ$131=0,IF(AJ13="T",1,0),"")</f>
        <v/>
      </c>
      <c r="AK227" s="274">
        <f>IF($AK$131=0,IF(AK13="T",1,0),"")</f>
        <v/>
      </c>
      <c r="AL227" s="274">
        <f>IF($AL$131=0,IF(AL13="T",1,0),"")</f>
        <v/>
      </c>
      <c r="AM227" s="274">
        <f>IF($AM$131=0,IF(AM13="T",1,0),"")</f>
        <v/>
      </c>
      <c r="AN227" s="274">
        <f>IF($AN$131=0,IF(AN13="T",1,0),"")</f>
        <v/>
      </c>
      <c r="AO227" s="274">
        <f>SUM(D227:AN227)</f>
        <v/>
      </c>
    </row>
    <row r="228" hidden="1" s="335">
      <c r="C228" s="274">
        <f>A14</f>
        <v/>
      </c>
      <c r="D228" s="274">
        <f>IF($D$131=0,IF(D14="T",1,0),"")</f>
        <v/>
      </c>
      <c r="E228" s="274">
        <f>IF($E$131=0,IF(E14="T",1,0),"")</f>
        <v/>
      </c>
      <c r="F228" s="274">
        <f>IF($F$131=0,IF(F14="T",1,0),"")</f>
        <v/>
      </c>
      <c r="G228" s="274">
        <f>IF($G$131=0,IF(G14="T",1,0),"")</f>
        <v/>
      </c>
      <c r="H228" s="274">
        <f>IF($H$131=0,IF(H14="T",1,0),"")</f>
        <v/>
      </c>
      <c r="I228" s="274">
        <f>IF($I$131=0,IF(I14="T",1,0),"")</f>
        <v/>
      </c>
      <c r="J228" s="274">
        <f>IF($J$131=0,IF(J14="T",1,0),"")</f>
        <v/>
      </c>
      <c r="K228" s="274">
        <f>IF($K$131=0,IF(K14="T",1,0),"")</f>
        <v/>
      </c>
      <c r="L228" s="274">
        <f>IF($L$131=0,IF(L14="T",1,0),"")</f>
        <v/>
      </c>
      <c r="M228" s="274">
        <f>IF($M$131=0,IF(M14="T",1,0),"")</f>
        <v/>
      </c>
      <c r="N228" s="274">
        <f>IF($N$131=0,IF(N14="T",1,0),"")</f>
        <v/>
      </c>
      <c r="O228" s="274">
        <f>IF($O$131=0,IF(O14="T",1,0),"")</f>
        <v/>
      </c>
      <c r="P228" s="274">
        <f>IF($P$131=0,IF(P14="T",1,0),"")</f>
        <v/>
      </c>
      <c r="Q228" s="274">
        <f>IF($Q$131=0,IF(Q14="T",1,0),"")</f>
        <v/>
      </c>
      <c r="R228" s="274">
        <f>IF($R$131=0,IF(R14="T",1,0),"")</f>
        <v/>
      </c>
      <c r="S228" s="274">
        <f>IF($S$131=0,IF(S14="T",1,0),"")</f>
        <v/>
      </c>
      <c r="T228" s="274">
        <f>IF($T$131=0,IF(T14="T",1,0),"")</f>
        <v/>
      </c>
      <c r="U228" s="274">
        <f>IF($U$131=0,IF(U14="T",1,0),"")</f>
        <v/>
      </c>
      <c r="V228" s="274">
        <f>IF($V$131=0,IF(V14="T",1,0),"")</f>
        <v/>
      </c>
      <c r="W228" s="274">
        <f>IF($W$131=0,IF(W14="T",1,0),"")</f>
        <v/>
      </c>
      <c r="X228" s="274">
        <f>IF($X$131=0,IF(X14="T",1,0),"")</f>
        <v/>
      </c>
      <c r="Y228" s="274">
        <f>IF($Y$131=0,IF(Y14="T",1,0),"")</f>
        <v/>
      </c>
      <c r="Z228" s="274">
        <f>IF($Z$131=0,IF(Z14="T",1,0),"")</f>
        <v/>
      </c>
      <c r="AA228" s="274">
        <f>IF($AA$131=0,IF(AA14="T",1,0),"")</f>
        <v/>
      </c>
      <c r="AB228" s="274">
        <f>IF($AB$131=0,IF(AB14="T",1,0),"")</f>
        <v/>
      </c>
      <c r="AC228" s="274">
        <f>IF($AC$131=0,IF(AC14="T",1,0),"")</f>
        <v/>
      </c>
      <c r="AD228" s="274">
        <f>IF($AD$131=0,IF(AD14="T",1,0),"")</f>
        <v/>
      </c>
      <c r="AE228" s="274">
        <f>IF($AE$131=0,IF(AE14="T",1,0),"")</f>
        <v/>
      </c>
      <c r="AF228" s="274">
        <f>IF($AF$131=0,IF(AF14="T",1,0),"")</f>
        <v/>
      </c>
      <c r="AG228" s="274">
        <f>IF($AG$131=0,IF(AG14="T",1,0),"")</f>
        <v/>
      </c>
      <c r="AH228" s="274">
        <f>IF($AH$131=0,IF(AH14="T",1,0),"")</f>
        <v/>
      </c>
      <c r="AI228" s="274">
        <f>IF($AI$131=0,IF(AI14="T",1,0),"")</f>
        <v/>
      </c>
      <c r="AJ228" s="274">
        <f>IF($AJ$131=0,IF(AJ14="T",1,0),"")</f>
        <v/>
      </c>
      <c r="AK228" s="274">
        <f>IF($AK$131=0,IF(AK14="T",1,0),"")</f>
        <v/>
      </c>
      <c r="AL228" s="274">
        <f>IF($AL$131=0,IF(AL14="T",1,0),"")</f>
        <v/>
      </c>
      <c r="AM228" s="274">
        <f>IF($AM$131=0,IF(AM14="T",1,0),"")</f>
        <v/>
      </c>
      <c r="AN228" s="274">
        <f>IF($AN$131=0,IF(AN14="T",1,0),"")</f>
        <v/>
      </c>
      <c r="AO228" s="274">
        <f>SUM(D228:AN228)</f>
        <v/>
      </c>
    </row>
    <row r="229" hidden="1" s="335">
      <c r="C229" s="274">
        <f>A15</f>
        <v/>
      </c>
      <c r="D229" s="274">
        <f>IF($D$131=0,IF(D15="T",1,0),"")</f>
        <v/>
      </c>
      <c r="E229" s="274">
        <f>IF($E$131=0,IF(E15="T",1,0),"")</f>
        <v/>
      </c>
      <c r="F229" s="274">
        <f>IF($F$131=0,IF(F15="T",1,0),"")</f>
        <v/>
      </c>
      <c r="G229" s="274">
        <f>IF($G$131=0,IF(G15="T",1,0),"")</f>
        <v/>
      </c>
      <c r="H229" s="274">
        <f>IF($H$131=0,IF(H15="T",1,0),"")</f>
        <v/>
      </c>
      <c r="I229" s="274">
        <f>IF($I$131=0,IF(I15="T",1,0),"")</f>
        <v/>
      </c>
      <c r="J229" s="274">
        <f>IF($J$131=0,IF(J15="T",1,0),"")</f>
        <v/>
      </c>
      <c r="K229" s="274">
        <f>IF($K$131=0,IF(K15="T",1,0),"")</f>
        <v/>
      </c>
      <c r="L229" s="274">
        <f>IF($L$131=0,IF(L15="T",1,0),"")</f>
        <v/>
      </c>
      <c r="M229" s="274">
        <f>IF($M$131=0,IF(M15="T",1,0),"")</f>
        <v/>
      </c>
      <c r="N229" s="274">
        <f>IF($N$131=0,IF(N15="T",1,0),"")</f>
        <v/>
      </c>
      <c r="O229" s="274">
        <f>IF($O$131=0,IF(O15="T",1,0),"")</f>
        <v/>
      </c>
      <c r="P229" s="274">
        <f>IF($P$131=0,IF(P15="T",1,0),"")</f>
        <v/>
      </c>
      <c r="Q229" s="274">
        <f>IF($Q$131=0,IF(Q15="T",1,0),"")</f>
        <v/>
      </c>
      <c r="R229" s="274">
        <f>IF($R$131=0,IF(R15="T",1,0),"")</f>
        <v/>
      </c>
      <c r="S229" s="274">
        <f>IF($S$131=0,IF(S15="T",1,0),"")</f>
        <v/>
      </c>
      <c r="T229" s="274">
        <f>IF($T$131=0,IF(T15="T",1,0),"")</f>
        <v/>
      </c>
      <c r="U229" s="274">
        <f>IF($U$131=0,IF(U15="T",1,0),"")</f>
        <v/>
      </c>
      <c r="V229" s="274">
        <f>IF($V$131=0,IF(V15="T",1,0),"")</f>
        <v/>
      </c>
      <c r="W229" s="274">
        <f>IF($W$131=0,IF(W15="T",1,0),"")</f>
        <v/>
      </c>
      <c r="X229" s="274">
        <f>IF($X$131=0,IF(X15="T",1,0),"")</f>
        <v/>
      </c>
      <c r="Y229" s="274">
        <f>IF($Y$131=0,IF(Y15="T",1,0),"")</f>
        <v/>
      </c>
      <c r="Z229" s="274">
        <f>IF($Z$131=0,IF(Z15="T",1,0),"")</f>
        <v/>
      </c>
      <c r="AA229" s="274">
        <f>IF($AA$131=0,IF(AA15="T",1,0),"")</f>
        <v/>
      </c>
      <c r="AB229" s="274">
        <f>IF($AB$131=0,IF(AB15="T",1,0),"")</f>
        <v/>
      </c>
      <c r="AC229" s="274">
        <f>IF($AC$131=0,IF(AC15="T",1,0),"")</f>
        <v/>
      </c>
      <c r="AD229" s="274">
        <f>IF($AD$131=0,IF(AD15="T",1,0),"")</f>
        <v/>
      </c>
      <c r="AE229" s="274">
        <f>IF($AE$131=0,IF(AE15="T",1,0),"")</f>
        <v/>
      </c>
      <c r="AF229" s="274">
        <f>IF($AF$131=0,IF(AF15="T",1,0),"")</f>
        <v/>
      </c>
      <c r="AG229" s="274">
        <f>IF($AG$131=0,IF(AG15="T",1,0),"")</f>
        <v/>
      </c>
      <c r="AH229" s="274">
        <f>IF($AH$131=0,IF(AH15="T",1,0),"")</f>
        <v/>
      </c>
      <c r="AI229" s="274">
        <f>IF($AI$131=0,IF(AI15="T",1,0),"")</f>
        <v/>
      </c>
      <c r="AJ229" s="274">
        <f>IF($AJ$131=0,IF(AJ15="T",1,0),"")</f>
        <v/>
      </c>
      <c r="AK229" s="274">
        <f>IF($AK$131=0,IF(AK15="T",1,0),"")</f>
        <v/>
      </c>
      <c r="AL229" s="274">
        <f>IF($AL$131=0,IF(AL15="T",1,0),"")</f>
        <v/>
      </c>
      <c r="AM229" s="274">
        <f>IF($AM$131=0,IF(AM15="T",1,0),"")</f>
        <v/>
      </c>
      <c r="AN229" s="274">
        <f>IF($AN$131=0,IF(AN15="T",1,0),"")</f>
        <v/>
      </c>
      <c r="AO229" s="274">
        <f>SUM(D229:AN229)</f>
        <v/>
      </c>
    </row>
    <row r="230" hidden="1" s="335">
      <c r="C230" s="274">
        <f>A16</f>
        <v/>
      </c>
      <c r="D230" s="274">
        <f>IF($D$131=0,IF(D16="T",1,0),"")</f>
        <v/>
      </c>
      <c r="E230" s="274">
        <f>IF($E$131=0,IF(E16="T",1,0),"")</f>
        <v/>
      </c>
      <c r="F230" s="274">
        <f>IF($F$131=0,IF(F16="T",1,0),"")</f>
        <v/>
      </c>
      <c r="G230" s="274">
        <f>IF($G$131=0,IF(G16="T",1,0),"")</f>
        <v/>
      </c>
      <c r="H230" s="274">
        <f>IF($H$131=0,IF(H16="T",1,0),"")</f>
        <v/>
      </c>
      <c r="I230" s="274">
        <f>IF($I$131=0,IF(I16="T",1,0),"")</f>
        <v/>
      </c>
      <c r="J230" s="274">
        <f>IF($J$131=0,IF(J16="T",1,0),"")</f>
        <v/>
      </c>
      <c r="K230" s="274">
        <f>IF($K$131=0,IF(K16="T",1,0),"")</f>
        <v/>
      </c>
      <c r="L230" s="274">
        <f>IF($L$131=0,IF(L16="T",1,0),"")</f>
        <v/>
      </c>
      <c r="M230" s="274">
        <f>IF($M$131=0,IF(M16="T",1,0),"")</f>
        <v/>
      </c>
      <c r="N230" s="274">
        <f>IF($N$131=0,IF(N16="T",1,0),"")</f>
        <v/>
      </c>
      <c r="O230" s="274">
        <f>IF($O$131=0,IF(O16="T",1,0),"")</f>
        <v/>
      </c>
      <c r="P230" s="274">
        <f>IF($P$131=0,IF(P16="T",1,0),"")</f>
        <v/>
      </c>
      <c r="Q230" s="274">
        <f>IF($Q$131=0,IF(Q16="T",1,0),"")</f>
        <v/>
      </c>
      <c r="R230" s="274">
        <f>IF($R$131=0,IF(R16="T",1,0),"")</f>
        <v/>
      </c>
      <c r="S230" s="274">
        <f>IF($S$131=0,IF(S16="T",1,0),"")</f>
        <v/>
      </c>
      <c r="T230" s="274">
        <f>IF($T$131=0,IF(T16="T",1,0),"")</f>
        <v/>
      </c>
      <c r="U230" s="274">
        <f>IF($U$131=0,IF(U16="T",1,0),"")</f>
        <v/>
      </c>
      <c r="V230" s="274">
        <f>IF($V$131=0,IF(V16="T",1,0),"")</f>
        <v/>
      </c>
      <c r="W230" s="274">
        <f>IF($W$131=0,IF(W16="T",1,0),"")</f>
        <v/>
      </c>
      <c r="X230" s="274">
        <f>IF($X$131=0,IF(X16="T",1,0),"")</f>
        <v/>
      </c>
      <c r="Y230" s="274">
        <f>IF($Y$131=0,IF(Y16="T",1,0),"")</f>
        <v/>
      </c>
      <c r="Z230" s="274">
        <f>IF($Z$131=0,IF(Z16="T",1,0),"")</f>
        <v/>
      </c>
      <c r="AA230" s="274">
        <f>IF($AA$131=0,IF(AA16="T",1,0),"")</f>
        <v/>
      </c>
      <c r="AB230" s="274">
        <f>IF($AB$131=0,IF(AB16="T",1,0),"")</f>
        <v/>
      </c>
      <c r="AC230" s="274">
        <f>IF($AC$131=0,IF(AC16="T",1,0),"")</f>
        <v/>
      </c>
      <c r="AD230" s="274">
        <f>IF($AD$131=0,IF(AD16="T",1,0),"")</f>
        <v/>
      </c>
      <c r="AE230" s="274">
        <f>IF($AE$131=0,IF(AE16="T",1,0),"")</f>
        <v/>
      </c>
      <c r="AF230" s="274">
        <f>IF($AF$131=0,IF(AF16="T",1,0),"")</f>
        <v/>
      </c>
      <c r="AG230" s="274">
        <f>IF($AG$131=0,IF(AG16="T",1,0),"")</f>
        <v/>
      </c>
      <c r="AH230" s="274">
        <f>IF($AH$131=0,IF(AH16="T",1,0),"")</f>
        <v/>
      </c>
      <c r="AI230" s="274">
        <f>IF($AI$131=0,IF(AI16="T",1,0),"")</f>
        <v/>
      </c>
      <c r="AJ230" s="274">
        <f>IF($AJ$131=0,IF(AJ16="T",1,0),"")</f>
        <v/>
      </c>
      <c r="AK230" s="274">
        <f>IF($AK$131=0,IF(AK16="T",1,0),"")</f>
        <v/>
      </c>
      <c r="AL230" s="274">
        <f>IF($AL$131=0,IF(AL16="T",1,0),"")</f>
        <v/>
      </c>
      <c r="AM230" s="274">
        <f>IF($AM$131=0,IF(AM16="T",1,0),"")</f>
        <v/>
      </c>
      <c r="AN230" s="274">
        <f>IF($AN$131=0,IF(AN16="T",1,0),"")</f>
        <v/>
      </c>
      <c r="AO230" s="274">
        <f>SUM(D230:AN230)</f>
        <v/>
      </c>
    </row>
    <row r="231" hidden="1" s="335">
      <c r="C231" s="274">
        <f>A17</f>
        <v/>
      </c>
      <c r="D231" s="274">
        <f>IF($D$131=0,IF(D17="T",1,0),"")</f>
        <v/>
      </c>
      <c r="E231" s="274">
        <f>IF($E$131=0,IF(E17="T",1,0),"")</f>
        <v/>
      </c>
      <c r="F231" s="274">
        <f>IF($F$131=0,IF(F17="T",1,0),"")</f>
        <v/>
      </c>
      <c r="G231" s="274">
        <f>IF($G$131=0,IF(G17="T",1,0),"")</f>
        <v/>
      </c>
      <c r="H231" s="274">
        <f>IF($H$131=0,IF(H17="T",1,0),"")</f>
        <v/>
      </c>
      <c r="I231" s="274">
        <f>IF($I$131=0,IF(I17="T",1,0),"")</f>
        <v/>
      </c>
      <c r="J231" s="274">
        <f>IF($J$131=0,IF(J17="T",1,0),"")</f>
        <v/>
      </c>
      <c r="K231" s="274">
        <f>IF($K$131=0,IF(K17="T",1,0),"")</f>
        <v/>
      </c>
      <c r="L231" s="274">
        <f>IF($L$131=0,IF(L17="T",1,0),"")</f>
        <v/>
      </c>
      <c r="M231" s="274">
        <f>IF($M$131=0,IF(M17="T",1,0),"")</f>
        <v/>
      </c>
      <c r="N231" s="274">
        <f>IF($N$131=0,IF(N17="T",1,0),"")</f>
        <v/>
      </c>
      <c r="O231" s="274">
        <f>IF($O$131=0,IF(O17="T",1,0),"")</f>
        <v/>
      </c>
      <c r="P231" s="274">
        <f>IF($P$131=0,IF(P17="T",1,0),"")</f>
        <v/>
      </c>
      <c r="Q231" s="274">
        <f>IF($Q$131=0,IF(Q17="T",1,0),"")</f>
        <v/>
      </c>
      <c r="R231" s="274">
        <f>IF($R$131=0,IF(R17="T",1,0),"")</f>
        <v/>
      </c>
      <c r="S231" s="274">
        <f>IF($S$131=0,IF(S17="T",1,0),"")</f>
        <v/>
      </c>
      <c r="T231" s="274">
        <f>IF($T$131=0,IF(T17="T",1,0),"")</f>
        <v/>
      </c>
      <c r="U231" s="274">
        <f>IF($U$131=0,IF(U17="T",1,0),"")</f>
        <v/>
      </c>
      <c r="V231" s="274">
        <f>IF($V$131=0,IF(V17="T",1,0),"")</f>
        <v/>
      </c>
      <c r="W231" s="274">
        <f>IF($W$131=0,IF(W17="T",1,0),"")</f>
        <v/>
      </c>
      <c r="X231" s="274">
        <f>IF($X$131=0,IF(X17="T",1,0),"")</f>
        <v/>
      </c>
      <c r="Y231" s="274">
        <f>IF($Y$131=0,IF(Y17="T",1,0),"")</f>
        <v/>
      </c>
      <c r="Z231" s="274">
        <f>IF($Z$131=0,IF(Z17="T",1,0),"")</f>
        <v/>
      </c>
      <c r="AA231" s="274">
        <f>IF($AA$131=0,IF(AA17="T",1,0),"")</f>
        <v/>
      </c>
      <c r="AB231" s="274">
        <f>IF($AB$131=0,IF(AB17="T",1,0),"")</f>
        <v/>
      </c>
      <c r="AC231" s="274">
        <f>IF($AC$131=0,IF(AC17="T",1,0),"")</f>
        <v/>
      </c>
      <c r="AD231" s="274">
        <f>IF($AD$131=0,IF(AD17="T",1,0),"")</f>
        <v/>
      </c>
      <c r="AE231" s="274">
        <f>IF($AE$131=0,IF(AE17="T",1,0),"")</f>
        <v/>
      </c>
      <c r="AF231" s="274">
        <f>IF($AF$131=0,IF(AF17="T",1,0),"")</f>
        <v/>
      </c>
      <c r="AG231" s="274">
        <f>IF($AG$131=0,IF(AG17="T",1,0),"")</f>
        <v/>
      </c>
      <c r="AH231" s="274">
        <f>IF($AH$131=0,IF(AH17="T",1,0),"")</f>
        <v/>
      </c>
      <c r="AI231" s="274">
        <f>IF($AI$131=0,IF(AI17="T",1,0),"")</f>
        <v/>
      </c>
      <c r="AJ231" s="274">
        <f>IF($AJ$131=0,IF(AJ17="T",1,0),"")</f>
        <v/>
      </c>
      <c r="AK231" s="274">
        <f>IF($AK$131=0,IF(AK17="T",1,0),"")</f>
        <v/>
      </c>
      <c r="AL231" s="274">
        <f>IF($AL$131=0,IF(AL17="T",1,0),"")</f>
        <v/>
      </c>
      <c r="AM231" s="274">
        <f>IF($AM$131=0,IF(AM17="T",1,0),"")</f>
        <v/>
      </c>
      <c r="AN231" s="274">
        <f>IF($AN$131=0,IF(AN17="T",1,0),"")</f>
        <v/>
      </c>
      <c r="AO231" s="274">
        <f>SUM(D231:AN231)</f>
        <v/>
      </c>
    </row>
    <row r="232" hidden="1" s="335">
      <c r="C232" s="274">
        <f>A18</f>
        <v/>
      </c>
      <c r="D232" s="274">
        <f>IF($D$131=0,IF(D18="T",1,0),"")</f>
        <v/>
      </c>
      <c r="E232" s="274">
        <f>IF($E$131=0,IF(E18="T",1,0),"")</f>
        <v/>
      </c>
      <c r="F232" s="274">
        <f>IF($F$131=0,IF(F18="T",1,0),"")</f>
        <v/>
      </c>
      <c r="G232" s="274">
        <f>IF($G$131=0,IF(G18="T",1,0),"")</f>
        <v/>
      </c>
      <c r="H232" s="274">
        <f>IF($H$131=0,IF(H18="T",1,0),"")</f>
        <v/>
      </c>
      <c r="I232" s="274">
        <f>IF($I$131=0,IF(I18="T",1,0),"")</f>
        <v/>
      </c>
      <c r="J232" s="274">
        <f>IF($J$131=0,IF(J18="T",1,0),"")</f>
        <v/>
      </c>
      <c r="K232" s="274">
        <f>IF($K$131=0,IF(K18="T",1,0),"")</f>
        <v/>
      </c>
      <c r="L232" s="274">
        <f>IF($L$131=0,IF(L18="T",1,0),"")</f>
        <v/>
      </c>
      <c r="M232" s="274">
        <f>IF($M$131=0,IF(M18="T",1,0),"")</f>
        <v/>
      </c>
      <c r="N232" s="274">
        <f>IF($N$131=0,IF(N18="T",1,0),"")</f>
        <v/>
      </c>
      <c r="O232" s="274">
        <f>IF($O$131=0,IF(O18="T",1,0),"")</f>
        <v/>
      </c>
      <c r="P232" s="274">
        <f>IF($P$131=0,IF(P18="T",1,0),"")</f>
        <v/>
      </c>
      <c r="Q232" s="274">
        <f>IF($Q$131=0,IF(Q18="T",1,0),"")</f>
        <v/>
      </c>
      <c r="R232" s="274">
        <f>IF($R$131=0,IF(R18="T",1,0),"")</f>
        <v/>
      </c>
      <c r="S232" s="274">
        <f>IF($S$131=0,IF(S18="T",1,0),"")</f>
        <v/>
      </c>
      <c r="T232" s="274">
        <f>IF($T$131=0,IF(T18="T",1,0),"")</f>
        <v/>
      </c>
      <c r="U232" s="274">
        <f>IF($U$131=0,IF(U18="T",1,0),"")</f>
        <v/>
      </c>
      <c r="V232" s="274">
        <f>IF($V$131=0,IF(V18="T",1,0),"")</f>
        <v/>
      </c>
      <c r="W232" s="274">
        <f>IF($W$131=0,IF(W18="T",1,0),"")</f>
        <v/>
      </c>
      <c r="X232" s="274">
        <f>IF($X$131=0,IF(X18="T",1,0),"")</f>
        <v/>
      </c>
      <c r="Y232" s="274">
        <f>IF($Y$131=0,IF(Y18="T",1,0),"")</f>
        <v/>
      </c>
      <c r="Z232" s="274">
        <f>IF($Z$131=0,IF(Z18="T",1,0),"")</f>
        <v/>
      </c>
      <c r="AA232" s="274">
        <f>IF($AA$131=0,IF(AA18="T",1,0),"")</f>
        <v/>
      </c>
      <c r="AB232" s="274">
        <f>IF($AB$131=0,IF(AB18="T",1,0),"")</f>
        <v/>
      </c>
      <c r="AC232" s="274">
        <f>IF($AC$131=0,IF(AC18="T",1,0),"")</f>
        <v/>
      </c>
      <c r="AD232" s="274">
        <f>IF($AD$131=0,IF(AD18="T",1,0),"")</f>
        <v/>
      </c>
      <c r="AE232" s="274">
        <f>IF($AE$131=0,IF(AE18="T",1,0),"")</f>
        <v/>
      </c>
      <c r="AF232" s="274">
        <f>IF($AF$131=0,IF(AF18="T",1,0),"")</f>
        <v/>
      </c>
      <c r="AG232" s="274">
        <f>IF($AG$131=0,IF(AG18="T",1,0),"")</f>
        <v/>
      </c>
      <c r="AH232" s="274">
        <f>IF($AH$131=0,IF(AH18="T",1,0),"")</f>
        <v/>
      </c>
      <c r="AI232" s="274">
        <f>IF($AI$131=0,IF(AI18="T",1,0),"")</f>
        <v/>
      </c>
      <c r="AJ232" s="274">
        <f>IF($AJ$131=0,IF(AJ18="T",1,0),"")</f>
        <v/>
      </c>
      <c r="AK232" s="274">
        <f>IF($AK$131=0,IF(AK18="T",1,0),"")</f>
        <v/>
      </c>
      <c r="AL232" s="274">
        <f>IF($AL$131=0,IF(AL18="T",1,0),"")</f>
        <v/>
      </c>
      <c r="AM232" s="274">
        <f>IF($AM$131=0,IF(AM18="T",1,0),"")</f>
        <v/>
      </c>
      <c r="AN232" s="274">
        <f>IF($AN$131=0,IF(AN18="T",1,0),"")</f>
        <v/>
      </c>
      <c r="AO232" s="274">
        <f>SUM(D232:AN232)</f>
        <v/>
      </c>
    </row>
    <row r="233" hidden="1" s="335">
      <c r="C233" s="274">
        <f>A19</f>
        <v/>
      </c>
      <c r="D233" s="274">
        <f>IF($D$131=0,IF(D19="T",1,0),"")</f>
        <v/>
      </c>
      <c r="E233" s="274">
        <f>IF($E$131=0,IF(E19="T",1,0),"")</f>
        <v/>
      </c>
      <c r="F233" s="274">
        <f>IF($F$131=0,IF(F19="T",1,0),"")</f>
        <v/>
      </c>
      <c r="G233" s="274">
        <f>IF($G$131=0,IF(G19="T",1,0),"")</f>
        <v/>
      </c>
      <c r="H233" s="274">
        <f>IF($H$131=0,IF(H19="T",1,0),"")</f>
        <v/>
      </c>
      <c r="I233" s="274">
        <f>IF($I$131=0,IF(I19="T",1,0),"")</f>
        <v/>
      </c>
      <c r="J233" s="274">
        <f>IF($J$131=0,IF(J19="T",1,0),"")</f>
        <v/>
      </c>
      <c r="K233" s="274">
        <f>IF($K$131=0,IF(K19="T",1,0),"")</f>
        <v/>
      </c>
      <c r="L233" s="274">
        <f>IF($L$131=0,IF(L19="T",1,0),"")</f>
        <v/>
      </c>
      <c r="M233" s="274">
        <f>IF($M$131=0,IF(M19="T",1,0),"")</f>
        <v/>
      </c>
      <c r="N233" s="274">
        <f>IF($N$131=0,IF(N19="T",1,0),"")</f>
        <v/>
      </c>
      <c r="O233" s="274">
        <f>IF($O$131=0,IF(O19="T",1,0),"")</f>
        <v/>
      </c>
      <c r="P233" s="274">
        <f>IF($P$131=0,IF(P19="T",1,0),"")</f>
        <v/>
      </c>
      <c r="Q233" s="274">
        <f>IF($Q$131=0,IF(Q19="T",1,0),"")</f>
        <v/>
      </c>
      <c r="R233" s="274">
        <f>IF($R$131=0,IF(R19="T",1,0),"")</f>
        <v/>
      </c>
      <c r="S233" s="274">
        <f>IF($S$131=0,IF(S19="T",1,0),"")</f>
        <v/>
      </c>
      <c r="T233" s="274">
        <f>IF($T$131=0,IF(T19="T",1,0),"")</f>
        <v/>
      </c>
      <c r="U233" s="274">
        <f>IF($U$131=0,IF(U19="T",1,0),"")</f>
        <v/>
      </c>
      <c r="V233" s="274">
        <f>IF($V$131=0,IF(V19="T",1,0),"")</f>
        <v/>
      </c>
      <c r="W233" s="274">
        <f>IF($W$131=0,IF(W19="T",1,0),"")</f>
        <v/>
      </c>
      <c r="X233" s="274">
        <f>IF($X$131=0,IF(X19="T",1,0),"")</f>
        <v/>
      </c>
      <c r="Y233" s="274">
        <f>IF($Y$131=0,IF(Y19="T",1,0),"")</f>
        <v/>
      </c>
      <c r="Z233" s="274">
        <f>IF($Z$131=0,IF(Z19="T",1,0),"")</f>
        <v/>
      </c>
      <c r="AA233" s="274">
        <f>IF($AA$131=0,IF(AA19="T",1,0),"")</f>
        <v/>
      </c>
      <c r="AB233" s="274">
        <f>IF($AB$131=0,IF(AB19="T",1,0),"")</f>
        <v/>
      </c>
      <c r="AC233" s="274">
        <f>IF($AC$131=0,IF(AC19="T",1,0),"")</f>
        <v/>
      </c>
      <c r="AD233" s="274">
        <f>IF($AD$131=0,IF(AD19="T",1,0),"")</f>
        <v/>
      </c>
      <c r="AE233" s="274">
        <f>IF($AE$131=0,IF(AE19="T",1,0),"")</f>
        <v/>
      </c>
      <c r="AF233" s="274">
        <f>IF($AF$131=0,IF(AF19="T",1,0),"")</f>
        <v/>
      </c>
      <c r="AG233" s="274">
        <f>IF($AG$131=0,IF(AG19="T",1,0),"")</f>
        <v/>
      </c>
      <c r="AH233" s="274">
        <f>IF($AH$131=0,IF(AH19="T",1,0),"")</f>
        <v/>
      </c>
      <c r="AI233" s="274">
        <f>IF($AI$131=0,IF(AI19="T",1,0),"")</f>
        <v/>
      </c>
      <c r="AJ233" s="274">
        <f>IF($AJ$131=0,IF(AJ19="T",1,0),"")</f>
        <v/>
      </c>
      <c r="AK233" s="274">
        <f>IF($AK$131=0,IF(AK19="T",1,0),"")</f>
        <v/>
      </c>
      <c r="AL233" s="274">
        <f>IF($AL$131=0,IF(AL19="T",1,0),"")</f>
        <v/>
      </c>
      <c r="AM233" s="274">
        <f>IF($AM$131=0,IF(AM19="T",1,0),"")</f>
        <v/>
      </c>
      <c r="AN233" s="274">
        <f>IF($AN$131=0,IF(AN19="T",1,0),"")</f>
        <v/>
      </c>
      <c r="AO233" s="274">
        <f>SUM(D233:AN233)</f>
        <v/>
      </c>
    </row>
    <row r="234" hidden="1" s="335">
      <c r="C234" s="274">
        <f>A20</f>
        <v/>
      </c>
      <c r="D234" s="274">
        <f>IF($D$131=0,IF(D20="T",1,0),"")</f>
        <v/>
      </c>
      <c r="E234" s="274">
        <f>IF($E$131=0,IF(E20="T",1,0),"")</f>
        <v/>
      </c>
      <c r="F234" s="274">
        <f>IF($F$131=0,IF(F20="T",1,0),"")</f>
        <v/>
      </c>
      <c r="G234" s="274">
        <f>IF($G$131=0,IF(G20="T",1,0),"")</f>
        <v/>
      </c>
      <c r="H234" s="274">
        <f>IF($H$131=0,IF(H20="T",1,0),"")</f>
        <v/>
      </c>
      <c r="I234" s="274">
        <f>IF($I$131=0,IF(I20="T",1,0),"")</f>
        <v/>
      </c>
      <c r="J234" s="274">
        <f>IF($J$131=0,IF(J20="T",1,0),"")</f>
        <v/>
      </c>
      <c r="K234" s="274">
        <f>IF($K$131=0,IF(K20="T",1,0),"")</f>
        <v/>
      </c>
      <c r="L234" s="274">
        <f>IF($L$131=0,IF(L20="T",1,0),"")</f>
        <v/>
      </c>
      <c r="M234" s="274">
        <f>IF($M$131=0,IF(M20="T",1,0),"")</f>
        <v/>
      </c>
      <c r="N234" s="274">
        <f>IF($N$131=0,IF(N20="T",1,0),"")</f>
        <v/>
      </c>
      <c r="O234" s="274">
        <f>IF($O$131=0,IF(O20="T",1,0),"")</f>
        <v/>
      </c>
      <c r="P234" s="274">
        <f>IF($P$131=0,IF(P20="T",1,0),"")</f>
        <v/>
      </c>
      <c r="Q234" s="274">
        <f>IF($Q$131=0,IF(Q20="T",1,0),"")</f>
        <v/>
      </c>
      <c r="R234" s="274">
        <f>IF($R$131=0,IF(R20="T",1,0),"")</f>
        <v/>
      </c>
      <c r="S234" s="274">
        <f>IF($S$131=0,IF(S20="T",1,0),"")</f>
        <v/>
      </c>
      <c r="T234" s="274">
        <f>IF($T$131=0,IF(T20="T",1,0),"")</f>
        <v/>
      </c>
      <c r="U234" s="274">
        <f>IF($U$131=0,IF(U20="T",1,0),"")</f>
        <v/>
      </c>
      <c r="V234" s="274">
        <f>IF($V$131=0,IF(V20="T",1,0),"")</f>
        <v/>
      </c>
      <c r="W234" s="274">
        <f>IF($W$131=0,IF(W20="T",1,0),"")</f>
        <v/>
      </c>
      <c r="X234" s="274">
        <f>IF($X$131=0,IF(X20="T",1,0),"")</f>
        <v/>
      </c>
      <c r="Y234" s="274">
        <f>IF($Y$131=0,IF(Y20="T",1,0),"")</f>
        <v/>
      </c>
      <c r="Z234" s="274">
        <f>IF($Z$131=0,IF(Z20="T",1,0),"")</f>
        <v/>
      </c>
      <c r="AA234" s="274">
        <f>IF($AA$131=0,IF(AA20="T",1,0),"")</f>
        <v/>
      </c>
      <c r="AB234" s="274">
        <f>IF($AB$131=0,IF(AB20="T",1,0),"")</f>
        <v/>
      </c>
      <c r="AC234" s="274">
        <f>IF($AC$131=0,IF(AC20="T",1,0),"")</f>
        <v/>
      </c>
      <c r="AD234" s="274">
        <f>IF($AD$131=0,IF(AD20="T",1,0),"")</f>
        <v/>
      </c>
      <c r="AE234" s="274">
        <f>IF($AE$131=0,IF(AE20="T",1,0),"")</f>
        <v/>
      </c>
      <c r="AF234" s="274">
        <f>IF($AF$131=0,IF(AF20="T",1,0),"")</f>
        <v/>
      </c>
      <c r="AG234" s="274">
        <f>IF($AG$131=0,IF(AG20="T",1,0),"")</f>
        <v/>
      </c>
      <c r="AH234" s="274">
        <f>IF($AH$131=0,IF(AH20="T",1,0),"")</f>
        <v/>
      </c>
      <c r="AI234" s="274">
        <f>IF($AI$131=0,IF(AI20="T",1,0),"")</f>
        <v/>
      </c>
      <c r="AJ234" s="274">
        <f>IF($AJ$131=0,IF(AJ20="T",1,0),"")</f>
        <v/>
      </c>
      <c r="AK234" s="274">
        <f>IF($AK$131=0,IF(AK20="T",1,0),"")</f>
        <v/>
      </c>
      <c r="AL234" s="274">
        <f>IF($AL$131=0,IF(AL20="T",1,0),"")</f>
        <v/>
      </c>
      <c r="AM234" s="274">
        <f>IF($AM$131=0,IF(AM20="T",1,0),"")</f>
        <v/>
      </c>
      <c r="AN234" s="274">
        <f>IF($AN$131=0,IF(AN20="T",1,0),"")</f>
        <v/>
      </c>
      <c r="AO234" s="274">
        <f>SUM(D234:AN234)</f>
        <v/>
      </c>
    </row>
    <row r="235" hidden="1" s="335">
      <c r="C235" s="274">
        <f>A21</f>
        <v/>
      </c>
      <c r="D235" s="274">
        <f>IF($D$131=0,IF(D21="T",1,0),"")</f>
        <v/>
      </c>
      <c r="E235" s="274">
        <f>IF($E$131=0,IF(E21="T",1,0),"")</f>
        <v/>
      </c>
      <c r="F235" s="274">
        <f>IF($F$131=0,IF(F21="T",1,0),"")</f>
        <v/>
      </c>
      <c r="G235" s="274">
        <f>IF($G$131=0,IF(G21="T",1,0),"")</f>
        <v/>
      </c>
      <c r="H235" s="274">
        <f>IF($H$131=0,IF(H21="T",1,0),"")</f>
        <v/>
      </c>
      <c r="I235" s="274">
        <f>IF($I$131=0,IF(I21="T",1,0),"")</f>
        <v/>
      </c>
      <c r="J235" s="274">
        <f>IF($J$131=0,IF(J21="T",1,0),"")</f>
        <v/>
      </c>
      <c r="K235" s="274">
        <f>IF($K$131=0,IF(K21="T",1,0),"")</f>
        <v/>
      </c>
      <c r="L235" s="274">
        <f>IF($L$131=0,IF(L21="T",1,0),"")</f>
        <v/>
      </c>
      <c r="M235" s="274">
        <f>IF($M$131=0,IF(M21="T",1,0),"")</f>
        <v/>
      </c>
      <c r="N235" s="274">
        <f>IF($N$131=0,IF(N21="T",1,0),"")</f>
        <v/>
      </c>
      <c r="O235" s="274">
        <f>IF($O$131=0,IF(O21="T",1,0),"")</f>
        <v/>
      </c>
      <c r="P235" s="274">
        <f>IF($P$131=0,IF(P21="T",1,0),"")</f>
        <v/>
      </c>
      <c r="Q235" s="274">
        <f>IF($Q$131=0,IF(Q21="T",1,0),"")</f>
        <v/>
      </c>
      <c r="R235" s="274">
        <f>IF($R$131=0,IF(R21="T",1,0),"")</f>
        <v/>
      </c>
      <c r="S235" s="274">
        <f>IF($S$131=0,IF(S21="T",1,0),"")</f>
        <v/>
      </c>
      <c r="T235" s="274">
        <f>IF($T$131=0,IF(T21="T",1,0),"")</f>
        <v/>
      </c>
      <c r="U235" s="274">
        <f>IF($U$131=0,IF(U21="T",1,0),"")</f>
        <v/>
      </c>
      <c r="V235" s="274">
        <f>IF($V$131=0,IF(V21="T",1,0),"")</f>
        <v/>
      </c>
      <c r="W235" s="274">
        <f>IF($W$131=0,IF(W21="T",1,0),"")</f>
        <v/>
      </c>
      <c r="X235" s="274">
        <f>IF($X$131=0,IF(X21="T",1,0),"")</f>
        <v/>
      </c>
      <c r="Y235" s="274">
        <f>IF($Y$131=0,IF(Y21="T",1,0),"")</f>
        <v/>
      </c>
      <c r="Z235" s="274">
        <f>IF($Z$131=0,IF(Z21="T",1,0),"")</f>
        <v/>
      </c>
      <c r="AA235" s="274">
        <f>IF($AA$131=0,IF(AA21="T",1,0),"")</f>
        <v/>
      </c>
      <c r="AB235" s="274">
        <f>IF($AB$131=0,IF(AB21="T",1,0),"")</f>
        <v/>
      </c>
      <c r="AC235" s="274">
        <f>IF($AC$131=0,IF(AC21="T",1,0),"")</f>
        <v/>
      </c>
      <c r="AD235" s="274">
        <f>IF($AD$131=0,IF(AD21="T",1,0),"")</f>
        <v/>
      </c>
      <c r="AE235" s="274">
        <f>IF($AE$131=0,IF(AE21="T",1,0),"")</f>
        <v/>
      </c>
      <c r="AF235" s="274">
        <f>IF($AF$131=0,IF(AF21="T",1,0),"")</f>
        <v/>
      </c>
      <c r="AG235" s="274">
        <f>IF($AG$131=0,IF(AG21="T",1,0),"")</f>
        <v/>
      </c>
      <c r="AH235" s="274">
        <f>IF($AH$131=0,IF(AH21="T",1,0),"")</f>
        <v/>
      </c>
      <c r="AI235" s="274">
        <f>IF($AI$131=0,IF(AI21="T",1,0),"")</f>
        <v/>
      </c>
      <c r="AJ235" s="274">
        <f>IF($AJ$131=0,IF(AJ21="T",1,0),"")</f>
        <v/>
      </c>
      <c r="AK235" s="274">
        <f>IF($AK$131=0,IF(AK21="T",1,0),"")</f>
        <v/>
      </c>
      <c r="AL235" s="274">
        <f>IF($AL$131=0,IF(AL21="T",1,0),"")</f>
        <v/>
      </c>
      <c r="AM235" s="274">
        <f>IF($AM$131=0,IF(AM21="T",1,0),"")</f>
        <v/>
      </c>
      <c r="AN235" s="274">
        <f>IF($AN$131=0,IF(AN21="T",1,0),"")</f>
        <v/>
      </c>
      <c r="AO235" s="274">
        <f>SUM(D235:AN235)</f>
        <v/>
      </c>
    </row>
    <row r="236" hidden="1" s="335">
      <c r="C236" s="274">
        <f>A22</f>
        <v/>
      </c>
      <c r="D236" s="274">
        <f>IF($D$131=0,IF(D22="T",1,0),"")</f>
        <v/>
      </c>
      <c r="E236" s="274">
        <f>IF($E$131=0,IF(E22="T",1,0),"")</f>
        <v/>
      </c>
      <c r="F236" s="274">
        <f>IF($F$131=0,IF(F22="T",1,0),"")</f>
        <v/>
      </c>
      <c r="G236" s="274">
        <f>IF($G$131=0,IF(G22="T",1,0),"")</f>
        <v/>
      </c>
      <c r="H236" s="274">
        <f>IF($H$131=0,IF(H22="T",1,0),"")</f>
        <v/>
      </c>
      <c r="I236" s="274">
        <f>IF($I$131=0,IF(I22="T",1,0),"")</f>
        <v/>
      </c>
      <c r="J236" s="274">
        <f>IF($J$131=0,IF(J22="T",1,0),"")</f>
        <v/>
      </c>
      <c r="K236" s="274">
        <f>IF($K$131=0,IF(K22="T",1,0),"")</f>
        <v/>
      </c>
      <c r="L236" s="274">
        <f>IF($L$131=0,IF(L22="T",1,0),"")</f>
        <v/>
      </c>
      <c r="M236" s="274">
        <f>IF($M$131=0,IF(M22="T",1,0),"")</f>
        <v/>
      </c>
      <c r="N236" s="274">
        <f>IF($N$131=0,IF(N22="T",1,0),"")</f>
        <v/>
      </c>
      <c r="O236" s="274">
        <f>IF($O$131=0,IF(O22="T",1,0),"")</f>
        <v/>
      </c>
      <c r="P236" s="274">
        <f>IF($P$131=0,IF(P22="T",1,0),"")</f>
        <v/>
      </c>
      <c r="Q236" s="274">
        <f>IF($Q$131=0,IF(Q22="T",1,0),"")</f>
        <v/>
      </c>
      <c r="R236" s="274">
        <f>IF($R$131=0,IF(R22="T",1,0),"")</f>
        <v/>
      </c>
      <c r="S236" s="274">
        <f>IF($S$131=0,IF(S22="T",1,0),"")</f>
        <v/>
      </c>
      <c r="T236" s="274">
        <f>IF($T$131=0,IF(T22="T",1,0),"")</f>
        <v/>
      </c>
      <c r="U236" s="274">
        <f>IF($U$131=0,IF(U22="T",1,0),"")</f>
        <v/>
      </c>
      <c r="V236" s="274">
        <f>IF($V$131=0,IF(V22="T",1,0),"")</f>
        <v/>
      </c>
      <c r="W236" s="274">
        <f>IF($W$131=0,IF(W22="T",1,0),"")</f>
        <v/>
      </c>
      <c r="X236" s="274">
        <f>IF($X$131=0,IF(X22="T",1,0),"")</f>
        <v/>
      </c>
      <c r="Y236" s="274">
        <f>IF($Y$131=0,IF(Y22="T",1,0),"")</f>
        <v/>
      </c>
      <c r="Z236" s="274">
        <f>IF($Z$131=0,IF(Z22="T",1,0),"")</f>
        <v/>
      </c>
      <c r="AA236" s="274">
        <f>IF($AA$131=0,IF(AA22="T",1,0),"")</f>
        <v/>
      </c>
      <c r="AB236" s="274">
        <f>IF($AB$131=0,IF(AB22="T",1,0),"")</f>
        <v/>
      </c>
      <c r="AC236" s="274">
        <f>IF($AC$131=0,IF(AC22="T",1,0),"")</f>
        <v/>
      </c>
      <c r="AD236" s="274">
        <f>IF($AD$131=0,IF(AD22="T",1,0),"")</f>
        <v/>
      </c>
      <c r="AE236" s="274">
        <f>IF($AE$131=0,IF(AE22="T",1,0),"")</f>
        <v/>
      </c>
      <c r="AF236" s="274">
        <f>IF($AF$131=0,IF(AF22="T",1,0),"")</f>
        <v/>
      </c>
      <c r="AG236" s="274">
        <f>IF($AG$131=0,IF(AG22="T",1,0),"")</f>
        <v/>
      </c>
      <c r="AH236" s="274">
        <f>IF($AH$131=0,IF(AH22="T",1,0),"")</f>
        <v/>
      </c>
      <c r="AI236" s="274">
        <f>IF($AI$131=0,IF(AI22="T",1,0),"")</f>
        <v/>
      </c>
      <c r="AJ236" s="274">
        <f>IF($AJ$131=0,IF(AJ22="T",1,0),"")</f>
        <v/>
      </c>
      <c r="AK236" s="274">
        <f>IF($AK$131=0,IF(AK22="T",1,0),"")</f>
        <v/>
      </c>
      <c r="AL236" s="274">
        <f>IF($AL$131=0,IF(AL22="T",1,0),"")</f>
        <v/>
      </c>
      <c r="AM236" s="274">
        <f>IF($AM$131=0,IF(AM22="T",1,0),"")</f>
        <v/>
      </c>
      <c r="AN236" s="274">
        <f>IF($AN$131=0,IF(AN22="T",1,0),"")</f>
        <v/>
      </c>
      <c r="AO236" s="274">
        <f>SUM(D236:AN236)</f>
        <v/>
      </c>
    </row>
    <row r="237" hidden="1" s="335">
      <c r="C237" s="274">
        <f>A23</f>
        <v/>
      </c>
      <c r="D237" s="274">
        <f>IF($D$131=0,IF(D23="T",1,0),"")</f>
        <v/>
      </c>
      <c r="E237" s="274">
        <f>IF($E$131=0,IF(E23="T",1,0),"")</f>
        <v/>
      </c>
      <c r="F237" s="274">
        <f>IF($F$131=0,IF(F23="T",1,0),"")</f>
        <v/>
      </c>
      <c r="G237" s="274">
        <f>IF($G$131=0,IF(G23="T",1,0),"")</f>
        <v/>
      </c>
      <c r="H237" s="274">
        <f>IF($H$131=0,IF(H23="T",1,0),"")</f>
        <v/>
      </c>
      <c r="I237" s="274">
        <f>IF($I$131=0,IF(I23="T",1,0),"")</f>
        <v/>
      </c>
      <c r="J237" s="274">
        <f>IF($J$131=0,IF(J23="T",1,0),"")</f>
        <v/>
      </c>
      <c r="K237" s="274">
        <f>IF($K$131=0,IF(K23="T",1,0),"")</f>
        <v/>
      </c>
      <c r="L237" s="274">
        <f>IF($L$131=0,IF(L23="T",1,0),"")</f>
        <v/>
      </c>
      <c r="M237" s="274">
        <f>IF($M$131=0,IF(M23="T",1,0),"")</f>
        <v/>
      </c>
      <c r="N237" s="274">
        <f>IF($N$131=0,IF(N23="T",1,0),"")</f>
        <v/>
      </c>
      <c r="O237" s="274">
        <f>IF($O$131=0,IF(O23="T",1,0),"")</f>
        <v/>
      </c>
      <c r="P237" s="274">
        <f>IF($P$131=0,IF(P23="T",1,0),"")</f>
        <v/>
      </c>
      <c r="Q237" s="274">
        <f>IF($Q$131=0,IF(Q23="T",1,0),"")</f>
        <v/>
      </c>
      <c r="R237" s="274">
        <f>IF($R$131=0,IF(R23="T",1,0),"")</f>
        <v/>
      </c>
      <c r="S237" s="274">
        <f>IF($S$131=0,IF(S23="T",1,0),"")</f>
        <v/>
      </c>
      <c r="T237" s="274">
        <f>IF($T$131=0,IF(T23="T",1,0),"")</f>
        <v/>
      </c>
      <c r="U237" s="274">
        <f>IF($U$131=0,IF(U23="T",1,0),"")</f>
        <v/>
      </c>
      <c r="V237" s="274">
        <f>IF($V$131=0,IF(V23="T",1,0),"")</f>
        <v/>
      </c>
      <c r="W237" s="274">
        <f>IF($W$131=0,IF(W23="T",1,0),"")</f>
        <v/>
      </c>
      <c r="X237" s="274">
        <f>IF($X$131=0,IF(X23="T",1,0),"")</f>
        <v/>
      </c>
      <c r="Y237" s="274">
        <f>IF($Y$131=0,IF(Y23="T",1,0),"")</f>
        <v/>
      </c>
      <c r="Z237" s="274">
        <f>IF($Z$131=0,IF(Z23="T",1,0),"")</f>
        <v/>
      </c>
      <c r="AA237" s="274">
        <f>IF($AA$131=0,IF(AA23="T",1,0),"")</f>
        <v/>
      </c>
      <c r="AB237" s="274">
        <f>IF($AB$131=0,IF(AB23="T",1,0),"")</f>
        <v/>
      </c>
      <c r="AC237" s="274">
        <f>IF($AC$131=0,IF(AC23="T",1,0),"")</f>
        <v/>
      </c>
      <c r="AD237" s="274">
        <f>IF($AD$131=0,IF(AD23="T",1,0),"")</f>
        <v/>
      </c>
      <c r="AE237" s="274">
        <f>IF($AE$131=0,IF(AE23="T",1,0),"")</f>
        <v/>
      </c>
      <c r="AF237" s="274">
        <f>IF($AF$131=0,IF(AF23="T",1,0),"")</f>
        <v/>
      </c>
      <c r="AG237" s="274">
        <f>IF($AG$131=0,IF(AG23="T",1,0),"")</f>
        <v/>
      </c>
      <c r="AH237" s="274">
        <f>IF($AH$131=0,IF(AH23="T",1,0),"")</f>
        <v/>
      </c>
      <c r="AI237" s="274">
        <f>IF($AI$131=0,IF(AI23="T",1,0),"")</f>
        <v/>
      </c>
      <c r="AJ237" s="274">
        <f>IF($AJ$131=0,IF(AJ23="T",1,0),"")</f>
        <v/>
      </c>
      <c r="AK237" s="274">
        <f>IF($AK$131=0,IF(AK23="T",1,0),"")</f>
        <v/>
      </c>
      <c r="AL237" s="274">
        <f>IF($AL$131=0,IF(AL23="T",1,0),"")</f>
        <v/>
      </c>
      <c r="AM237" s="274">
        <f>IF($AM$131=0,IF(AM23="T",1,0),"")</f>
        <v/>
      </c>
      <c r="AN237" s="274">
        <f>IF($AN$131=0,IF(AN23="T",1,0),"")</f>
        <v/>
      </c>
      <c r="AO237" s="274">
        <f>SUM(D237:AN237)</f>
        <v/>
      </c>
    </row>
    <row r="238" hidden="1" s="335">
      <c r="C238" s="274">
        <f>A24</f>
        <v/>
      </c>
      <c r="D238" s="274">
        <f>IF($D$131=0,IF(D24="T",1,0),"")</f>
        <v/>
      </c>
      <c r="E238" s="274">
        <f>IF($E$131=0,IF(E24="T",1,0),"")</f>
        <v/>
      </c>
      <c r="F238" s="274">
        <f>IF($F$131=0,IF(F24="T",1,0),"")</f>
        <v/>
      </c>
      <c r="G238" s="274">
        <f>IF($G$131=0,IF(G24="T",1,0),"")</f>
        <v/>
      </c>
      <c r="H238" s="274">
        <f>IF($H$131=0,IF(H24="T",1,0),"")</f>
        <v/>
      </c>
      <c r="I238" s="274">
        <f>IF($I$131=0,IF(I24="T",1,0),"")</f>
        <v/>
      </c>
      <c r="J238" s="274">
        <f>IF($J$131=0,IF(J24="T",1,0),"")</f>
        <v/>
      </c>
      <c r="K238" s="274">
        <f>IF($K$131=0,IF(K24="T",1,0),"")</f>
        <v/>
      </c>
      <c r="L238" s="274">
        <f>IF($L$131=0,IF(L24="T",1,0),"")</f>
        <v/>
      </c>
      <c r="M238" s="274">
        <f>IF($M$131=0,IF(M24="T",1,0),"")</f>
        <v/>
      </c>
      <c r="N238" s="274">
        <f>IF($N$131=0,IF(N24="T",1,0),"")</f>
        <v/>
      </c>
      <c r="O238" s="274">
        <f>IF($O$131=0,IF(O24="T",1,0),"")</f>
        <v/>
      </c>
      <c r="P238" s="274">
        <f>IF($P$131=0,IF(P24="T",1,0),"")</f>
        <v/>
      </c>
      <c r="Q238" s="274">
        <f>IF($Q$131=0,IF(Q24="T",1,0),"")</f>
        <v/>
      </c>
      <c r="R238" s="274">
        <f>IF($R$131=0,IF(R24="T",1,0),"")</f>
        <v/>
      </c>
      <c r="S238" s="274">
        <f>IF($S$131=0,IF(S24="T",1,0),"")</f>
        <v/>
      </c>
      <c r="T238" s="274">
        <f>IF($T$131=0,IF(T24="T",1,0),"")</f>
        <v/>
      </c>
      <c r="U238" s="274">
        <f>IF($U$131=0,IF(U24="T",1,0),"")</f>
        <v/>
      </c>
      <c r="V238" s="274">
        <f>IF($V$131=0,IF(V24="T",1,0),"")</f>
        <v/>
      </c>
      <c r="W238" s="274">
        <f>IF($W$131=0,IF(W24="T",1,0),"")</f>
        <v/>
      </c>
      <c r="X238" s="274">
        <f>IF($X$131=0,IF(X24="T",1,0),"")</f>
        <v/>
      </c>
      <c r="Y238" s="274">
        <f>IF($Y$131=0,IF(Y24="T",1,0),"")</f>
        <v/>
      </c>
      <c r="Z238" s="274">
        <f>IF($Z$131=0,IF(Z24="T",1,0),"")</f>
        <v/>
      </c>
      <c r="AA238" s="274">
        <f>IF($AA$131=0,IF(AA24="T",1,0),"")</f>
        <v/>
      </c>
      <c r="AB238" s="274">
        <f>IF($AB$131=0,IF(AB24="T",1,0),"")</f>
        <v/>
      </c>
      <c r="AC238" s="274">
        <f>IF($AC$131=0,IF(AC24="T",1,0),"")</f>
        <v/>
      </c>
      <c r="AD238" s="274">
        <f>IF($AD$131=0,IF(AD24="T",1,0),"")</f>
        <v/>
      </c>
      <c r="AE238" s="274">
        <f>IF($AE$131=0,IF(AE24="T",1,0),"")</f>
        <v/>
      </c>
      <c r="AF238" s="274">
        <f>IF($AF$131=0,IF(AF24="T",1,0),"")</f>
        <v/>
      </c>
      <c r="AG238" s="274">
        <f>IF($AG$131=0,IF(AG24="T",1,0),"")</f>
        <v/>
      </c>
      <c r="AH238" s="274">
        <f>IF($AH$131=0,IF(AH24="T",1,0),"")</f>
        <v/>
      </c>
      <c r="AI238" s="274">
        <f>IF($AI$131=0,IF(AI24="T",1,0),"")</f>
        <v/>
      </c>
      <c r="AJ238" s="274">
        <f>IF($AJ$131=0,IF(AJ24="T",1,0),"")</f>
        <v/>
      </c>
      <c r="AK238" s="274">
        <f>IF($AK$131=0,IF(AK24="T",1,0),"")</f>
        <v/>
      </c>
      <c r="AL238" s="274">
        <f>IF($AL$131=0,IF(AL24="T",1,0),"")</f>
        <v/>
      </c>
      <c r="AM238" s="274">
        <f>IF($AM$131=0,IF(AM24="T",1,0),"")</f>
        <v/>
      </c>
      <c r="AN238" s="274">
        <f>IF($AN$131=0,IF(AN24="T",1,0),"")</f>
        <v/>
      </c>
      <c r="AO238" s="274">
        <f>SUM(D238:AN238)</f>
        <v/>
      </c>
    </row>
    <row r="239" hidden="1" s="335">
      <c r="C239" s="274">
        <f>A25</f>
        <v/>
      </c>
      <c r="D239" s="274">
        <f>IF($D$131=0,IF(D25="T",1,0),"")</f>
        <v/>
      </c>
      <c r="E239" s="274">
        <f>IF($E$131=0,IF(E25="T",1,0),"")</f>
        <v/>
      </c>
      <c r="F239" s="274">
        <f>IF($F$131=0,IF(F25="T",1,0),"")</f>
        <v/>
      </c>
      <c r="G239" s="274">
        <f>IF($G$131=0,IF(G25="T",1,0),"")</f>
        <v/>
      </c>
      <c r="H239" s="274">
        <f>IF($H$131=0,IF(H25="T",1,0),"")</f>
        <v/>
      </c>
      <c r="I239" s="274">
        <f>IF($I$131=0,IF(I25="T",1,0),"")</f>
        <v/>
      </c>
      <c r="J239" s="274">
        <f>IF($J$131=0,IF(J25="T",1,0),"")</f>
        <v/>
      </c>
      <c r="K239" s="274">
        <f>IF($K$131=0,IF(K25="T",1,0),"")</f>
        <v/>
      </c>
      <c r="L239" s="274">
        <f>IF($L$131=0,IF(L25="T",1,0),"")</f>
        <v/>
      </c>
      <c r="M239" s="274">
        <f>IF($M$131=0,IF(M25="T",1,0),"")</f>
        <v/>
      </c>
      <c r="N239" s="274">
        <f>IF($N$131=0,IF(N25="T",1,0),"")</f>
        <v/>
      </c>
      <c r="O239" s="274">
        <f>IF($O$131=0,IF(O25="T",1,0),"")</f>
        <v/>
      </c>
      <c r="P239" s="274">
        <f>IF($P$131=0,IF(P25="T",1,0),"")</f>
        <v/>
      </c>
      <c r="Q239" s="274">
        <f>IF($Q$131=0,IF(Q25="T",1,0),"")</f>
        <v/>
      </c>
      <c r="R239" s="274">
        <f>IF($R$131=0,IF(R25="T",1,0),"")</f>
        <v/>
      </c>
      <c r="S239" s="274">
        <f>IF($S$131=0,IF(S25="T",1,0),"")</f>
        <v/>
      </c>
      <c r="T239" s="274">
        <f>IF($T$131=0,IF(T25="T",1,0),"")</f>
        <v/>
      </c>
      <c r="U239" s="274">
        <f>IF($U$131=0,IF(U25="T",1,0),"")</f>
        <v/>
      </c>
      <c r="V239" s="274">
        <f>IF($V$131=0,IF(V25="T",1,0),"")</f>
        <v/>
      </c>
      <c r="W239" s="274">
        <f>IF($W$131=0,IF(W25="T",1,0),"")</f>
        <v/>
      </c>
      <c r="X239" s="274">
        <f>IF($X$131=0,IF(X25="T",1,0),"")</f>
        <v/>
      </c>
      <c r="Y239" s="274">
        <f>IF($Y$131=0,IF(Y25="T",1,0),"")</f>
        <v/>
      </c>
      <c r="Z239" s="274">
        <f>IF($Z$131=0,IF(Z25="T",1,0),"")</f>
        <v/>
      </c>
      <c r="AA239" s="274">
        <f>IF($AA$131=0,IF(AA25="T",1,0),"")</f>
        <v/>
      </c>
      <c r="AB239" s="274">
        <f>IF($AB$131=0,IF(AB25="T",1,0),"")</f>
        <v/>
      </c>
      <c r="AC239" s="274">
        <f>IF($AC$131=0,IF(AC25="T",1,0),"")</f>
        <v/>
      </c>
      <c r="AD239" s="274">
        <f>IF($AD$131=0,IF(AD25="T",1,0),"")</f>
        <v/>
      </c>
      <c r="AE239" s="274">
        <f>IF($AE$131=0,IF(AE25="T",1,0),"")</f>
        <v/>
      </c>
      <c r="AF239" s="274">
        <f>IF($AF$131=0,IF(AF25="T",1,0),"")</f>
        <v/>
      </c>
      <c r="AG239" s="274">
        <f>IF($AG$131=0,IF(AG25="T",1,0),"")</f>
        <v/>
      </c>
      <c r="AH239" s="274">
        <f>IF($AH$131=0,IF(AH25="T",1,0),"")</f>
        <v/>
      </c>
      <c r="AI239" s="274">
        <f>IF($AI$131=0,IF(AI25="T",1,0),"")</f>
        <v/>
      </c>
      <c r="AJ239" s="274">
        <f>IF($AJ$131=0,IF(AJ25="T",1,0),"")</f>
        <v/>
      </c>
      <c r="AK239" s="274">
        <f>IF($AK$131=0,IF(AK25="T",1,0),"")</f>
        <v/>
      </c>
      <c r="AL239" s="274">
        <f>IF($AL$131=0,IF(AL25="T",1,0),"")</f>
        <v/>
      </c>
      <c r="AM239" s="274">
        <f>IF($AM$131=0,IF(AM25="T",1,0),"")</f>
        <v/>
      </c>
      <c r="AN239" s="274">
        <f>IF($AN$131=0,IF(AN25="T",1,0),"")</f>
        <v/>
      </c>
      <c r="AO239" s="274">
        <f>SUM(D239:AN239)</f>
        <v/>
      </c>
    </row>
    <row r="240" hidden="1" s="335">
      <c r="C240" s="274">
        <f>A26</f>
        <v/>
      </c>
      <c r="D240" s="274">
        <f>IF($D$131=0,IF(D26="T",1,0),"")</f>
        <v/>
      </c>
      <c r="E240" s="274">
        <f>IF($E$131=0,IF(E26="T",1,0),"")</f>
        <v/>
      </c>
      <c r="F240" s="274">
        <f>IF($F$131=0,IF(F26="T",1,0),"")</f>
        <v/>
      </c>
      <c r="G240" s="274">
        <f>IF($G$131=0,IF(G26="T",1,0),"")</f>
        <v/>
      </c>
      <c r="H240" s="274">
        <f>IF($H$131=0,IF(H26="T",1,0),"")</f>
        <v/>
      </c>
      <c r="I240" s="274">
        <f>IF($I$131=0,IF(I26="T",1,0),"")</f>
        <v/>
      </c>
      <c r="J240" s="274">
        <f>IF($J$131=0,IF(J26="T",1,0),"")</f>
        <v/>
      </c>
      <c r="K240" s="274">
        <f>IF($K$131=0,IF(K26="T",1,0),"")</f>
        <v/>
      </c>
      <c r="L240" s="274">
        <f>IF($L$131=0,IF(L26="T",1,0),"")</f>
        <v/>
      </c>
      <c r="M240" s="274">
        <f>IF($M$131=0,IF(M26="T",1,0),"")</f>
        <v/>
      </c>
      <c r="N240" s="274">
        <f>IF($N$131=0,IF(N26="T",1,0),"")</f>
        <v/>
      </c>
      <c r="O240" s="274">
        <f>IF($O$131=0,IF(O26="T",1,0),"")</f>
        <v/>
      </c>
      <c r="P240" s="274">
        <f>IF($P$131=0,IF(P26="T",1,0),"")</f>
        <v/>
      </c>
      <c r="Q240" s="274">
        <f>IF($Q$131=0,IF(Q26="T",1,0),"")</f>
        <v/>
      </c>
      <c r="R240" s="274">
        <f>IF($R$131=0,IF(R26="T",1,0),"")</f>
        <v/>
      </c>
      <c r="S240" s="274">
        <f>IF($S$131=0,IF(S26="T",1,0),"")</f>
        <v/>
      </c>
      <c r="T240" s="274">
        <f>IF($T$131=0,IF(T26="T",1,0),"")</f>
        <v/>
      </c>
      <c r="U240" s="274">
        <f>IF($U$131=0,IF(U26="T",1,0),"")</f>
        <v/>
      </c>
      <c r="V240" s="274">
        <f>IF($V$131=0,IF(V26="T",1,0),"")</f>
        <v/>
      </c>
      <c r="W240" s="274">
        <f>IF($W$131=0,IF(W26="T",1,0),"")</f>
        <v/>
      </c>
      <c r="X240" s="274">
        <f>IF($X$131=0,IF(X26="T",1,0),"")</f>
        <v/>
      </c>
      <c r="Y240" s="274">
        <f>IF($Y$131=0,IF(Y26="T",1,0),"")</f>
        <v/>
      </c>
      <c r="Z240" s="274">
        <f>IF($Z$131=0,IF(Z26="T",1,0),"")</f>
        <v/>
      </c>
      <c r="AA240" s="274">
        <f>IF($AA$131=0,IF(AA26="T",1,0),"")</f>
        <v/>
      </c>
      <c r="AB240" s="274">
        <f>IF($AB$131=0,IF(AB26="T",1,0),"")</f>
        <v/>
      </c>
      <c r="AC240" s="274">
        <f>IF($AC$131=0,IF(AC26="T",1,0),"")</f>
        <v/>
      </c>
      <c r="AD240" s="274">
        <f>IF($AD$131=0,IF(AD26="T",1,0),"")</f>
        <v/>
      </c>
      <c r="AE240" s="274">
        <f>IF($AE$131=0,IF(AE26="T",1,0),"")</f>
        <v/>
      </c>
      <c r="AF240" s="274">
        <f>IF($AF$131=0,IF(AF26="T",1,0),"")</f>
        <v/>
      </c>
      <c r="AG240" s="274">
        <f>IF($AG$131=0,IF(AG26="T",1,0),"")</f>
        <v/>
      </c>
      <c r="AH240" s="274">
        <f>IF($AH$131=0,IF(AH26="T",1,0),"")</f>
        <v/>
      </c>
      <c r="AI240" s="274">
        <f>IF($AI$131=0,IF(AI26="T",1,0),"")</f>
        <v/>
      </c>
      <c r="AJ240" s="274">
        <f>IF($AJ$131=0,IF(AJ26="T",1,0),"")</f>
        <v/>
      </c>
      <c r="AK240" s="274">
        <f>IF($AK$131=0,IF(AK26="T",1,0),"")</f>
        <v/>
      </c>
      <c r="AL240" s="274">
        <f>IF($AL$131=0,IF(AL26="T",1,0),"")</f>
        <v/>
      </c>
      <c r="AM240" s="274">
        <f>IF($AM$131=0,IF(AM26="T",1,0),"")</f>
        <v/>
      </c>
      <c r="AN240" s="274">
        <f>IF($AN$131=0,IF(AN26="T",1,0),"")</f>
        <v/>
      </c>
      <c r="AO240" s="274">
        <f>SUM(D240:AN240)</f>
        <v/>
      </c>
    </row>
    <row r="241" hidden="1" s="335">
      <c r="C241" s="274">
        <f>A27</f>
        <v/>
      </c>
      <c r="D241" s="274">
        <f>IF($D$131=0,IF(D27="T",1,0),"")</f>
        <v/>
      </c>
      <c r="E241" s="274">
        <f>IF($E$131=0,IF(E27="T",1,0),"")</f>
        <v/>
      </c>
      <c r="F241" s="274">
        <f>IF($F$131=0,IF(F27="T",1,0),"")</f>
        <v/>
      </c>
      <c r="G241" s="274">
        <f>IF($G$131=0,IF(G27="T",1,0),"")</f>
        <v/>
      </c>
      <c r="H241" s="274">
        <f>IF($H$131=0,IF(H27="T",1,0),"")</f>
        <v/>
      </c>
      <c r="I241" s="274">
        <f>IF($I$131=0,IF(I27="T",1,0),"")</f>
        <v/>
      </c>
      <c r="J241" s="274">
        <f>IF($J$131=0,IF(J27="T",1,0),"")</f>
        <v/>
      </c>
      <c r="K241" s="274">
        <f>IF($K$131=0,IF(K27="T",1,0),"")</f>
        <v/>
      </c>
      <c r="L241" s="274">
        <f>IF($L$131=0,IF(L27="T",1,0),"")</f>
        <v/>
      </c>
      <c r="M241" s="274">
        <f>IF($M$131=0,IF(M27="T",1,0),"")</f>
        <v/>
      </c>
      <c r="N241" s="274">
        <f>IF($N$131=0,IF(N27="T",1,0),"")</f>
        <v/>
      </c>
      <c r="O241" s="274">
        <f>IF($O$131=0,IF(O27="T",1,0),"")</f>
        <v/>
      </c>
      <c r="P241" s="274">
        <f>IF($P$131=0,IF(P27="T",1,0),"")</f>
        <v/>
      </c>
      <c r="Q241" s="274">
        <f>IF($Q$131=0,IF(Q27="T",1,0),"")</f>
        <v/>
      </c>
      <c r="R241" s="274">
        <f>IF($R$131=0,IF(R27="T",1,0),"")</f>
        <v/>
      </c>
      <c r="S241" s="274">
        <f>IF($S$131=0,IF(S27="T",1,0),"")</f>
        <v/>
      </c>
      <c r="T241" s="274">
        <f>IF($T$131=0,IF(T27="T",1,0),"")</f>
        <v/>
      </c>
      <c r="U241" s="274">
        <f>IF($U$131=0,IF(U27="T",1,0),"")</f>
        <v/>
      </c>
      <c r="V241" s="274">
        <f>IF($V$131=0,IF(V27="T",1,0),"")</f>
        <v/>
      </c>
      <c r="W241" s="274">
        <f>IF($W$131=0,IF(W27="T",1,0),"")</f>
        <v/>
      </c>
      <c r="X241" s="274">
        <f>IF($X$131=0,IF(X27="T",1,0),"")</f>
        <v/>
      </c>
      <c r="Y241" s="274">
        <f>IF($Y$131=0,IF(Y27="T",1,0),"")</f>
        <v/>
      </c>
      <c r="Z241" s="274">
        <f>IF($Z$131=0,IF(Z27="T",1,0),"")</f>
        <v/>
      </c>
      <c r="AA241" s="274">
        <f>IF($AA$131=0,IF(AA27="T",1,0),"")</f>
        <v/>
      </c>
      <c r="AB241" s="274">
        <f>IF($AB$131=0,IF(AB27="T",1,0),"")</f>
        <v/>
      </c>
      <c r="AC241" s="274">
        <f>IF($AC$131=0,IF(AC27="T",1,0),"")</f>
        <v/>
      </c>
      <c r="AD241" s="274">
        <f>IF($AD$131=0,IF(AD27="T",1,0),"")</f>
        <v/>
      </c>
      <c r="AE241" s="274">
        <f>IF($AE$131=0,IF(AE27="T",1,0),"")</f>
        <v/>
      </c>
      <c r="AF241" s="274">
        <f>IF($AF$131=0,IF(AF27="T",1,0),"")</f>
        <v/>
      </c>
      <c r="AG241" s="274">
        <f>IF($AG$131=0,IF(AG27="T",1,0),"")</f>
        <v/>
      </c>
      <c r="AH241" s="274">
        <f>IF($AH$131=0,IF(AH27="T",1,0),"")</f>
        <v/>
      </c>
      <c r="AI241" s="274">
        <f>IF($AI$131=0,IF(AI27="T",1,0),"")</f>
        <v/>
      </c>
      <c r="AJ241" s="274">
        <f>IF($AJ$131=0,IF(AJ27="T",1,0),"")</f>
        <v/>
      </c>
      <c r="AK241" s="274">
        <f>IF($AK$131=0,IF(AK27="T",1,0),"")</f>
        <v/>
      </c>
      <c r="AL241" s="274">
        <f>IF($AL$131=0,IF(AL27="T",1,0),"")</f>
        <v/>
      </c>
      <c r="AM241" s="274">
        <f>IF($AM$131=0,IF(AM27="T",1,0),"")</f>
        <v/>
      </c>
      <c r="AN241" s="274">
        <f>IF($AN$131=0,IF(AN27="T",1,0),"")</f>
        <v/>
      </c>
      <c r="AO241" s="274">
        <f>SUM(D241:AN241)</f>
        <v/>
      </c>
    </row>
    <row r="242" hidden="1" s="335">
      <c r="C242" s="274">
        <f>A28</f>
        <v/>
      </c>
      <c r="D242" s="274">
        <f>IF($D$131=0,IF(D28="T",1,0),"")</f>
        <v/>
      </c>
      <c r="E242" s="274">
        <f>IF($E$131=0,IF(E28="T",1,0),"")</f>
        <v/>
      </c>
      <c r="F242" s="274">
        <f>IF($F$131=0,IF(F28="T",1,0),"")</f>
        <v/>
      </c>
      <c r="G242" s="274">
        <f>IF($G$131=0,IF(G28="T",1,0),"")</f>
        <v/>
      </c>
      <c r="H242" s="274">
        <f>IF($H$131=0,IF(H28="T",1,0),"")</f>
        <v/>
      </c>
      <c r="I242" s="274">
        <f>IF($I$131=0,IF(I28="T",1,0),"")</f>
        <v/>
      </c>
      <c r="J242" s="274">
        <f>IF($J$131=0,IF(J28="T",1,0),"")</f>
        <v/>
      </c>
      <c r="K242" s="274">
        <f>IF($K$131=0,IF(K28="T",1,0),"")</f>
        <v/>
      </c>
      <c r="L242" s="274">
        <f>IF($L$131=0,IF(L28="T",1,0),"")</f>
        <v/>
      </c>
      <c r="M242" s="274">
        <f>IF($M$131=0,IF(M28="T",1,0),"")</f>
        <v/>
      </c>
      <c r="N242" s="274">
        <f>IF($N$131=0,IF(N28="T",1,0),"")</f>
        <v/>
      </c>
      <c r="O242" s="274">
        <f>IF($O$131=0,IF(O28="T",1,0),"")</f>
        <v/>
      </c>
      <c r="P242" s="274">
        <f>IF($P$131=0,IF(P28="T",1,0),"")</f>
        <v/>
      </c>
      <c r="Q242" s="274">
        <f>IF($Q$131=0,IF(Q28="T",1,0),"")</f>
        <v/>
      </c>
      <c r="R242" s="274">
        <f>IF($R$131=0,IF(R28="T",1,0),"")</f>
        <v/>
      </c>
      <c r="S242" s="274">
        <f>IF($S$131=0,IF(S28="T",1,0),"")</f>
        <v/>
      </c>
      <c r="T242" s="274">
        <f>IF($T$131=0,IF(T28="T",1,0),"")</f>
        <v/>
      </c>
      <c r="U242" s="274">
        <f>IF($U$131=0,IF(U28="T",1,0),"")</f>
        <v/>
      </c>
      <c r="V242" s="274">
        <f>IF($V$131=0,IF(V28="T",1,0),"")</f>
        <v/>
      </c>
      <c r="W242" s="274">
        <f>IF($W$131=0,IF(W28="T",1,0),"")</f>
        <v/>
      </c>
      <c r="X242" s="274">
        <f>IF($X$131=0,IF(X28="T",1,0),"")</f>
        <v/>
      </c>
      <c r="Y242" s="274">
        <f>IF($Y$131=0,IF(Y28="T",1,0),"")</f>
        <v/>
      </c>
      <c r="Z242" s="274">
        <f>IF($Z$131=0,IF(Z28="T",1,0),"")</f>
        <v/>
      </c>
      <c r="AA242" s="274">
        <f>IF($AA$131=0,IF(AA28="T",1,0),"")</f>
        <v/>
      </c>
      <c r="AB242" s="274">
        <f>IF($AB$131=0,IF(AB28="T",1,0),"")</f>
        <v/>
      </c>
      <c r="AC242" s="274">
        <f>IF($AC$131=0,IF(AC28="T",1,0),"")</f>
        <v/>
      </c>
      <c r="AD242" s="274">
        <f>IF($AD$131=0,IF(AD28="T",1,0),"")</f>
        <v/>
      </c>
      <c r="AE242" s="274">
        <f>IF($AE$131=0,IF(AE28="T",1,0),"")</f>
        <v/>
      </c>
      <c r="AF242" s="274">
        <f>IF($AF$131=0,IF(AF28="T",1,0),"")</f>
        <v/>
      </c>
      <c r="AG242" s="274">
        <f>IF($AG$131=0,IF(AG28="T",1,0),"")</f>
        <v/>
      </c>
      <c r="AH242" s="274">
        <f>IF($AH$131=0,IF(AH28="T",1,0),"")</f>
        <v/>
      </c>
      <c r="AI242" s="274">
        <f>IF($AI$131=0,IF(AI28="T",1,0),"")</f>
        <v/>
      </c>
      <c r="AJ242" s="274">
        <f>IF($AJ$131=0,IF(AJ28="T",1,0),"")</f>
        <v/>
      </c>
      <c r="AK242" s="274">
        <f>IF($AK$131=0,IF(AK28="T",1,0),"")</f>
        <v/>
      </c>
      <c r="AL242" s="274">
        <f>IF($AL$131=0,IF(AL28="T",1,0),"")</f>
        <v/>
      </c>
      <c r="AM242" s="274">
        <f>IF($AM$131=0,IF(AM28="T",1,0),"")</f>
        <v/>
      </c>
      <c r="AN242" s="274">
        <f>IF($AN$131=0,IF(AN28="T",1,0),"")</f>
        <v/>
      </c>
      <c r="AO242" s="274">
        <f>SUM(D242:AN242)</f>
        <v/>
      </c>
    </row>
    <row r="243" hidden="1" s="335">
      <c r="C243" s="274">
        <f>A29</f>
        <v/>
      </c>
      <c r="D243" s="274">
        <f>IF($D$131=0,IF(D29="T",1,0),"")</f>
        <v/>
      </c>
      <c r="E243" s="274">
        <f>IF($E$131=0,IF(E29="T",1,0),"")</f>
        <v/>
      </c>
      <c r="F243" s="274">
        <f>IF($F$131=0,IF(F29="T",1,0),"")</f>
        <v/>
      </c>
      <c r="G243" s="274">
        <f>IF($G$131=0,IF(G29="T",1,0),"")</f>
        <v/>
      </c>
      <c r="H243" s="274">
        <f>IF($H$131=0,IF(H29="T",1,0),"")</f>
        <v/>
      </c>
      <c r="I243" s="274">
        <f>IF($I$131=0,IF(I29="T",1,0),"")</f>
        <v/>
      </c>
      <c r="J243" s="274">
        <f>IF($J$131=0,IF(J29="T",1,0),"")</f>
        <v/>
      </c>
      <c r="K243" s="274">
        <f>IF($K$131=0,IF(K29="T",1,0),"")</f>
        <v/>
      </c>
      <c r="L243" s="274">
        <f>IF($L$131=0,IF(L29="T",1,0),"")</f>
        <v/>
      </c>
      <c r="M243" s="274">
        <f>IF($M$131=0,IF(M29="T",1,0),"")</f>
        <v/>
      </c>
      <c r="N243" s="274">
        <f>IF($N$131=0,IF(N29="T",1,0),"")</f>
        <v/>
      </c>
      <c r="O243" s="274">
        <f>IF($O$131=0,IF(O29="T",1,0),"")</f>
        <v/>
      </c>
      <c r="P243" s="274">
        <f>IF($P$131=0,IF(P29="T",1,0),"")</f>
        <v/>
      </c>
      <c r="Q243" s="274">
        <f>IF($Q$131=0,IF(Q29="T",1,0),"")</f>
        <v/>
      </c>
      <c r="R243" s="274">
        <f>IF($R$131=0,IF(R29="T",1,0),"")</f>
        <v/>
      </c>
      <c r="S243" s="274">
        <f>IF($S$131=0,IF(S29="T",1,0),"")</f>
        <v/>
      </c>
      <c r="T243" s="274">
        <f>IF($T$131=0,IF(T29="T",1,0),"")</f>
        <v/>
      </c>
      <c r="U243" s="274">
        <f>IF($U$131=0,IF(U29="T",1,0),"")</f>
        <v/>
      </c>
      <c r="V243" s="274">
        <f>IF($V$131=0,IF(V29="T",1,0),"")</f>
        <v/>
      </c>
      <c r="W243" s="274">
        <f>IF($W$131=0,IF(W29="T",1,0),"")</f>
        <v/>
      </c>
      <c r="X243" s="274">
        <f>IF($X$131=0,IF(X29="T",1,0),"")</f>
        <v/>
      </c>
      <c r="Y243" s="274">
        <f>IF($Y$131=0,IF(Y29="T",1,0),"")</f>
        <v/>
      </c>
      <c r="Z243" s="274">
        <f>IF($Z$131=0,IF(Z29="T",1,0),"")</f>
        <v/>
      </c>
      <c r="AA243" s="274">
        <f>IF($AA$131=0,IF(AA29="T",1,0),"")</f>
        <v/>
      </c>
      <c r="AB243" s="274">
        <f>IF($AB$131=0,IF(AB29="T",1,0),"")</f>
        <v/>
      </c>
      <c r="AC243" s="274">
        <f>IF($AC$131=0,IF(AC29="T",1,0),"")</f>
        <v/>
      </c>
      <c r="AD243" s="274">
        <f>IF($AD$131=0,IF(AD29="T",1,0),"")</f>
        <v/>
      </c>
      <c r="AE243" s="274">
        <f>IF($AE$131=0,IF(AE29="T",1,0),"")</f>
        <v/>
      </c>
      <c r="AF243" s="274">
        <f>IF($AF$131=0,IF(AF29="T",1,0),"")</f>
        <v/>
      </c>
      <c r="AG243" s="274">
        <f>IF($AG$131=0,IF(AG29="T",1,0),"")</f>
        <v/>
      </c>
      <c r="AH243" s="274">
        <f>IF($AH$131=0,IF(AH29="T",1,0),"")</f>
        <v/>
      </c>
      <c r="AI243" s="274">
        <f>IF($AI$131=0,IF(AI29="T",1,0),"")</f>
        <v/>
      </c>
      <c r="AJ243" s="274">
        <f>IF($AJ$131=0,IF(AJ29="T",1,0),"")</f>
        <v/>
      </c>
      <c r="AK243" s="274">
        <f>IF($AK$131=0,IF(AK29="T",1,0),"")</f>
        <v/>
      </c>
      <c r="AL243" s="274">
        <f>IF($AL$131=0,IF(AL29="T",1,0),"")</f>
        <v/>
      </c>
      <c r="AM243" s="274">
        <f>IF($AM$131=0,IF(AM29="T",1,0),"")</f>
        <v/>
      </c>
      <c r="AN243" s="274">
        <f>IF($AN$131=0,IF(AN29="T",1,0),"")</f>
        <v/>
      </c>
      <c r="AO243" s="274">
        <f>SUM(D243:AN243)</f>
        <v/>
      </c>
    </row>
    <row r="244" hidden="1" s="335">
      <c r="C244" s="274">
        <f>A30</f>
        <v/>
      </c>
      <c r="D244" s="274">
        <f>IF($D$131=0,IF(D30="T",1,0),"")</f>
        <v/>
      </c>
      <c r="E244" s="274">
        <f>IF($E$131=0,IF(E30="T",1,0),"")</f>
        <v/>
      </c>
      <c r="F244" s="274">
        <f>IF($F$131=0,IF(F30="T",1,0),"")</f>
        <v/>
      </c>
      <c r="G244" s="274">
        <f>IF($G$131=0,IF(G30="T",1,0),"")</f>
        <v/>
      </c>
      <c r="H244" s="274">
        <f>IF($H$131=0,IF(H30="T",1,0),"")</f>
        <v/>
      </c>
      <c r="I244" s="274">
        <f>IF($I$131=0,IF(I30="T",1,0),"")</f>
        <v/>
      </c>
      <c r="J244" s="274">
        <f>IF($J$131=0,IF(J30="T",1,0),"")</f>
        <v/>
      </c>
      <c r="K244" s="274">
        <f>IF($K$131=0,IF(K30="T",1,0),"")</f>
        <v/>
      </c>
      <c r="L244" s="274">
        <f>IF($L$131=0,IF(L30="T",1,0),"")</f>
        <v/>
      </c>
      <c r="M244" s="274">
        <f>IF($M$131=0,IF(M30="T",1,0),"")</f>
        <v/>
      </c>
      <c r="N244" s="274">
        <f>IF($N$131=0,IF(N30="T",1,0),"")</f>
        <v/>
      </c>
      <c r="O244" s="274">
        <f>IF($O$131=0,IF(O30="T",1,0),"")</f>
        <v/>
      </c>
      <c r="P244" s="274">
        <f>IF($P$131=0,IF(P30="T",1,0),"")</f>
        <v/>
      </c>
      <c r="Q244" s="274">
        <f>IF($Q$131=0,IF(Q30="T",1,0),"")</f>
        <v/>
      </c>
      <c r="R244" s="274">
        <f>IF($R$131=0,IF(R30="T",1,0),"")</f>
        <v/>
      </c>
      <c r="S244" s="274">
        <f>IF($S$131=0,IF(S30="T",1,0),"")</f>
        <v/>
      </c>
      <c r="T244" s="274">
        <f>IF($T$131=0,IF(T30="T",1,0),"")</f>
        <v/>
      </c>
      <c r="U244" s="274">
        <f>IF($U$131=0,IF(U30="T",1,0),"")</f>
        <v/>
      </c>
      <c r="V244" s="274">
        <f>IF($V$131=0,IF(V30="T",1,0),"")</f>
        <v/>
      </c>
      <c r="W244" s="274">
        <f>IF($W$131=0,IF(W30="T",1,0),"")</f>
        <v/>
      </c>
      <c r="X244" s="274">
        <f>IF($X$131=0,IF(X30="T",1,0),"")</f>
        <v/>
      </c>
      <c r="Y244" s="274">
        <f>IF($Y$131=0,IF(Y30="T",1,0),"")</f>
        <v/>
      </c>
      <c r="Z244" s="274">
        <f>IF($Z$131=0,IF(Z30="T",1,0),"")</f>
        <v/>
      </c>
      <c r="AA244" s="274">
        <f>IF($AA$131=0,IF(AA30="T",1,0),"")</f>
        <v/>
      </c>
      <c r="AB244" s="274">
        <f>IF($AB$131=0,IF(AB30="T",1,0),"")</f>
        <v/>
      </c>
      <c r="AC244" s="274">
        <f>IF($AC$131=0,IF(AC30="T",1,0),"")</f>
        <v/>
      </c>
      <c r="AD244" s="274">
        <f>IF($AD$131=0,IF(AD30="T",1,0),"")</f>
        <v/>
      </c>
      <c r="AE244" s="274">
        <f>IF($AE$131=0,IF(AE30="T",1,0),"")</f>
        <v/>
      </c>
      <c r="AF244" s="274">
        <f>IF($AF$131=0,IF(AF30="T",1,0),"")</f>
        <v/>
      </c>
      <c r="AG244" s="274">
        <f>IF($AG$131=0,IF(AG30="T",1,0),"")</f>
        <v/>
      </c>
      <c r="AH244" s="274">
        <f>IF($AH$131=0,IF(AH30="T",1,0),"")</f>
        <v/>
      </c>
      <c r="AI244" s="274">
        <f>IF($AI$131=0,IF(AI30="T",1,0),"")</f>
        <v/>
      </c>
      <c r="AJ244" s="274">
        <f>IF($AJ$131=0,IF(AJ30="T",1,0),"")</f>
        <v/>
      </c>
      <c r="AK244" s="274">
        <f>IF($AK$131=0,IF(AK30="T",1,0),"")</f>
        <v/>
      </c>
      <c r="AL244" s="274">
        <f>IF($AL$131=0,IF(AL30="T",1,0),"")</f>
        <v/>
      </c>
      <c r="AM244" s="274">
        <f>IF($AM$131=0,IF(AM30="T",1,0),"")</f>
        <v/>
      </c>
      <c r="AN244" s="274">
        <f>IF($AN$131=0,IF(AN30="T",1,0),"")</f>
        <v/>
      </c>
      <c r="AO244" s="274">
        <f>SUM(D244:AN244)</f>
        <v/>
      </c>
    </row>
    <row r="245" hidden="1" s="335">
      <c r="C245" s="274">
        <f>A31</f>
        <v/>
      </c>
      <c r="D245" s="274">
        <f>IF($D$131=0,IF(D31="T",1,0),"")</f>
        <v/>
      </c>
      <c r="E245" s="274">
        <f>IF($E$131=0,IF(E31="T",1,0),"")</f>
        <v/>
      </c>
      <c r="F245" s="274">
        <f>IF($F$131=0,IF(F31="T",1,0),"")</f>
        <v/>
      </c>
      <c r="G245" s="274">
        <f>IF($G$131=0,IF(G31="T",1,0),"")</f>
        <v/>
      </c>
      <c r="H245" s="274">
        <f>IF($H$131=0,IF(H31="T",1,0),"")</f>
        <v/>
      </c>
      <c r="I245" s="274">
        <f>IF($I$131=0,IF(I31="T",1,0),"")</f>
        <v/>
      </c>
      <c r="J245" s="274">
        <f>IF($J$131=0,IF(J31="T",1,0),"")</f>
        <v/>
      </c>
      <c r="K245" s="274">
        <f>IF($K$131=0,IF(K31="T",1,0),"")</f>
        <v/>
      </c>
      <c r="L245" s="274">
        <f>IF($L$131=0,IF(L31="T",1,0),"")</f>
        <v/>
      </c>
      <c r="M245" s="274">
        <f>IF($M$131=0,IF(M31="T",1,0),"")</f>
        <v/>
      </c>
      <c r="N245" s="274">
        <f>IF($N$131=0,IF(N31="T",1,0),"")</f>
        <v/>
      </c>
      <c r="O245" s="274">
        <f>IF($O$131=0,IF(O31="T",1,0),"")</f>
        <v/>
      </c>
      <c r="P245" s="274">
        <f>IF($P$131=0,IF(P31="T",1,0),"")</f>
        <v/>
      </c>
      <c r="Q245" s="274">
        <f>IF($Q$131=0,IF(Q31="T",1,0),"")</f>
        <v/>
      </c>
      <c r="R245" s="274">
        <f>IF($R$131=0,IF(R31="T",1,0),"")</f>
        <v/>
      </c>
      <c r="S245" s="274">
        <f>IF($S$131=0,IF(S31="T",1,0),"")</f>
        <v/>
      </c>
      <c r="T245" s="274">
        <f>IF($T$131=0,IF(T31="T",1,0),"")</f>
        <v/>
      </c>
      <c r="U245" s="274">
        <f>IF($U$131=0,IF(U31="T",1,0),"")</f>
        <v/>
      </c>
      <c r="V245" s="274">
        <f>IF($V$131=0,IF(V31="T",1,0),"")</f>
        <v/>
      </c>
      <c r="W245" s="274">
        <f>IF($W$131=0,IF(W31="T",1,0),"")</f>
        <v/>
      </c>
      <c r="X245" s="274">
        <f>IF($X$131=0,IF(X31="T",1,0),"")</f>
        <v/>
      </c>
      <c r="Y245" s="274">
        <f>IF($Y$131=0,IF(Y31="T",1,0),"")</f>
        <v/>
      </c>
      <c r="Z245" s="274">
        <f>IF($Z$131=0,IF(Z31="T",1,0),"")</f>
        <v/>
      </c>
      <c r="AA245" s="274">
        <f>IF($AA$131=0,IF(AA31="T",1,0),"")</f>
        <v/>
      </c>
      <c r="AB245" s="274">
        <f>IF($AB$131=0,IF(AB31="T",1,0),"")</f>
        <v/>
      </c>
      <c r="AC245" s="274">
        <f>IF($AC$131=0,IF(AC31="T",1,0),"")</f>
        <v/>
      </c>
      <c r="AD245" s="274">
        <f>IF($AD$131=0,IF(AD31="T",1,0),"")</f>
        <v/>
      </c>
      <c r="AE245" s="274">
        <f>IF($AE$131=0,IF(AE31="T",1,0),"")</f>
        <v/>
      </c>
      <c r="AF245" s="274">
        <f>IF($AF$131=0,IF(AF31="T",1,0),"")</f>
        <v/>
      </c>
      <c r="AG245" s="274">
        <f>IF($AG$131=0,IF(AG31="T",1,0),"")</f>
        <v/>
      </c>
      <c r="AH245" s="274">
        <f>IF($AH$131=0,IF(AH31="T",1,0),"")</f>
        <v/>
      </c>
      <c r="AI245" s="274">
        <f>IF($AI$131=0,IF(AI31="T",1,0),"")</f>
        <v/>
      </c>
      <c r="AJ245" s="274">
        <f>IF($AJ$131=0,IF(AJ31="T",1,0),"")</f>
        <v/>
      </c>
      <c r="AK245" s="274">
        <f>IF($AK$131=0,IF(AK31="T",1,0),"")</f>
        <v/>
      </c>
      <c r="AL245" s="274">
        <f>IF($AL$131=0,IF(AL31="T",1,0),"")</f>
        <v/>
      </c>
      <c r="AM245" s="274">
        <f>IF($AM$131=0,IF(AM31="T",1,0),"")</f>
        <v/>
      </c>
      <c r="AN245" s="274">
        <f>IF($AN$131=0,IF(AN31="T",1,0),"")</f>
        <v/>
      </c>
      <c r="AO245" s="274">
        <f>SUM(D245:AN245)</f>
        <v/>
      </c>
    </row>
    <row r="246" hidden="1" s="335">
      <c r="C246" s="274">
        <f>A32</f>
        <v/>
      </c>
      <c r="D246" s="274">
        <f>IF($D$131=0,IF(D32="T",1,0),"")</f>
        <v/>
      </c>
      <c r="E246" s="274">
        <f>IF($E$131=0,IF(E32="T",1,0),"")</f>
        <v/>
      </c>
      <c r="F246" s="274">
        <f>IF($F$131=0,IF(F32="T",1,0),"")</f>
        <v/>
      </c>
      <c r="G246" s="274">
        <f>IF($G$131=0,IF(G32="T",1,0),"")</f>
        <v/>
      </c>
      <c r="H246" s="274">
        <f>IF($H$131=0,IF(H32="T",1,0),"")</f>
        <v/>
      </c>
      <c r="I246" s="274">
        <f>IF($I$131=0,IF(I32="T",1,0),"")</f>
        <v/>
      </c>
      <c r="J246" s="274">
        <f>IF($J$131=0,IF(J32="T",1,0),"")</f>
        <v/>
      </c>
      <c r="K246" s="274">
        <f>IF($K$131=0,IF(K32="T",1,0),"")</f>
        <v/>
      </c>
      <c r="L246" s="274">
        <f>IF($L$131=0,IF(L32="T",1,0),"")</f>
        <v/>
      </c>
      <c r="M246" s="274">
        <f>IF($M$131=0,IF(M32="T",1,0),"")</f>
        <v/>
      </c>
      <c r="N246" s="274">
        <f>IF($N$131=0,IF(N32="T",1,0),"")</f>
        <v/>
      </c>
      <c r="O246" s="274">
        <f>IF($O$131=0,IF(O32="T",1,0),"")</f>
        <v/>
      </c>
      <c r="P246" s="274">
        <f>IF($P$131=0,IF(P32="T",1,0),"")</f>
        <v/>
      </c>
      <c r="Q246" s="274">
        <f>IF($Q$131=0,IF(Q32="T",1,0),"")</f>
        <v/>
      </c>
      <c r="R246" s="274">
        <f>IF($R$131=0,IF(R32="T",1,0),"")</f>
        <v/>
      </c>
      <c r="S246" s="274">
        <f>IF($S$131=0,IF(S32="T",1,0),"")</f>
        <v/>
      </c>
      <c r="T246" s="274">
        <f>IF($T$131=0,IF(T32="T",1,0),"")</f>
        <v/>
      </c>
      <c r="U246" s="274">
        <f>IF($U$131=0,IF(U32="T",1,0),"")</f>
        <v/>
      </c>
      <c r="V246" s="274">
        <f>IF($V$131=0,IF(V32="T",1,0),"")</f>
        <v/>
      </c>
      <c r="W246" s="274">
        <f>IF($W$131=0,IF(W32="T",1,0),"")</f>
        <v/>
      </c>
      <c r="X246" s="274">
        <f>IF($X$131=0,IF(X32="T",1,0),"")</f>
        <v/>
      </c>
      <c r="Y246" s="274">
        <f>IF($Y$131=0,IF(Y32="T",1,0),"")</f>
        <v/>
      </c>
      <c r="Z246" s="274">
        <f>IF($Z$131=0,IF(Z32="T",1,0),"")</f>
        <v/>
      </c>
      <c r="AA246" s="274">
        <f>IF($AA$131=0,IF(AA32="T",1,0),"")</f>
        <v/>
      </c>
      <c r="AB246" s="274">
        <f>IF($AB$131=0,IF(AB32="T",1,0),"")</f>
        <v/>
      </c>
      <c r="AC246" s="274">
        <f>IF($AC$131=0,IF(AC32="T",1,0),"")</f>
        <v/>
      </c>
      <c r="AD246" s="274">
        <f>IF($AD$131=0,IF(AD32="T",1,0),"")</f>
        <v/>
      </c>
      <c r="AE246" s="274">
        <f>IF($AE$131=0,IF(AE32="T",1,0),"")</f>
        <v/>
      </c>
      <c r="AF246" s="274">
        <f>IF($AF$131=0,IF(AF32="T",1,0),"")</f>
        <v/>
      </c>
      <c r="AG246" s="274">
        <f>IF($AG$131=0,IF(AG32="T",1,0),"")</f>
        <v/>
      </c>
      <c r="AH246" s="274">
        <f>IF($AH$131=0,IF(AH32="T",1,0),"")</f>
        <v/>
      </c>
      <c r="AI246" s="274">
        <f>IF($AI$131=0,IF(AI32="T",1,0),"")</f>
        <v/>
      </c>
      <c r="AJ246" s="274">
        <f>IF($AJ$131=0,IF(AJ32="T",1,0),"")</f>
        <v/>
      </c>
      <c r="AK246" s="274">
        <f>IF($AK$131=0,IF(AK32="T",1,0),"")</f>
        <v/>
      </c>
      <c r="AL246" s="274">
        <f>IF($AL$131=0,IF(AL32="T",1,0),"")</f>
        <v/>
      </c>
      <c r="AM246" s="274">
        <f>IF($AM$131=0,IF(AM32="T",1,0),"")</f>
        <v/>
      </c>
      <c r="AN246" s="274">
        <f>IF($AN$131=0,IF(AN32="T",1,0),"")</f>
        <v/>
      </c>
      <c r="AO246" s="274">
        <f>SUM(D246:AN246)</f>
        <v/>
      </c>
    </row>
    <row r="247" hidden="1" s="335">
      <c r="C247" s="274">
        <f>A33</f>
        <v/>
      </c>
      <c r="D247" s="274">
        <f>IF($D$131=0,IF(D33="T",1,0),"")</f>
        <v/>
      </c>
      <c r="E247" s="274">
        <f>IF($E$131=0,IF(E33="T",1,0),"")</f>
        <v/>
      </c>
      <c r="F247" s="274">
        <f>IF($F$131=0,IF(F33="T",1,0),"")</f>
        <v/>
      </c>
      <c r="G247" s="274">
        <f>IF($G$131=0,IF(G33="T",1,0),"")</f>
        <v/>
      </c>
      <c r="H247" s="274">
        <f>IF($H$131=0,IF(H33="T",1,0),"")</f>
        <v/>
      </c>
      <c r="I247" s="274">
        <f>IF($I$131=0,IF(I33="T",1,0),"")</f>
        <v/>
      </c>
      <c r="J247" s="274">
        <f>IF($J$131=0,IF(J33="T",1,0),"")</f>
        <v/>
      </c>
      <c r="K247" s="274">
        <f>IF($K$131=0,IF(K33="T",1,0),"")</f>
        <v/>
      </c>
      <c r="L247" s="274">
        <f>IF($L$131=0,IF(L33="T",1,0),"")</f>
        <v/>
      </c>
      <c r="M247" s="274">
        <f>IF($M$131=0,IF(M33="T",1,0),"")</f>
        <v/>
      </c>
      <c r="N247" s="274">
        <f>IF($N$131=0,IF(N33="T",1,0),"")</f>
        <v/>
      </c>
      <c r="O247" s="274">
        <f>IF($O$131=0,IF(O33="T",1,0),"")</f>
        <v/>
      </c>
      <c r="P247" s="274">
        <f>IF($P$131=0,IF(P33="T",1,0),"")</f>
        <v/>
      </c>
      <c r="Q247" s="274">
        <f>IF($Q$131=0,IF(Q33="T",1,0),"")</f>
        <v/>
      </c>
      <c r="R247" s="274">
        <f>IF($R$131=0,IF(R33="T",1,0),"")</f>
        <v/>
      </c>
      <c r="S247" s="274">
        <f>IF($S$131=0,IF(S33="T",1,0),"")</f>
        <v/>
      </c>
      <c r="T247" s="274">
        <f>IF($T$131=0,IF(T33="T",1,0),"")</f>
        <v/>
      </c>
      <c r="U247" s="274">
        <f>IF($U$131=0,IF(U33="T",1,0),"")</f>
        <v/>
      </c>
      <c r="V247" s="274">
        <f>IF($V$131=0,IF(V33="T",1,0),"")</f>
        <v/>
      </c>
      <c r="W247" s="274">
        <f>IF($W$131=0,IF(W33="T",1,0),"")</f>
        <v/>
      </c>
      <c r="X247" s="274">
        <f>IF($X$131=0,IF(X33="T",1,0),"")</f>
        <v/>
      </c>
      <c r="Y247" s="274">
        <f>IF($Y$131=0,IF(Y33="T",1,0),"")</f>
        <v/>
      </c>
      <c r="Z247" s="274">
        <f>IF($Z$131=0,IF(Z33="T",1,0),"")</f>
        <v/>
      </c>
      <c r="AA247" s="274">
        <f>IF($AA$131=0,IF(AA33="T",1,0),"")</f>
        <v/>
      </c>
      <c r="AB247" s="274">
        <f>IF($AB$131=0,IF(AB33="T",1,0),"")</f>
        <v/>
      </c>
      <c r="AC247" s="274">
        <f>IF($AC$131=0,IF(AC33="T",1,0),"")</f>
        <v/>
      </c>
      <c r="AD247" s="274">
        <f>IF($AD$131=0,IF(AD33="T",1,0),"")</f>
        <v/>
      </c>
      <c r="AE247" s="274">
        <f>IF($AE$131=0,IF(AE33="T",1,0),"")</f>
        <v/>
      </c>
      <c r="AF247" s="274">
        <f>IF($AF$131=0,IF(AF33="T",1,0),"")</f>
        <v/>
      </c>
      <c r="AG247" s="274">
        <f>IF($AG$131=0,IF(AG33="T",1,0),"")</f>
        <v/>
      </c>
      <c r="AH247" s="274">
        <f>IF($AH$131=0,IF(AH33="T",1,0),"")</f>
        <v/>
      </c>
      <c r="AI247" s="274">
        <f>IF($AI$131=0,IF(AI33="T",1,0),"")</f>
        <v/>
      </c>
      <c r="AJ247" s="274">
        <f>IF($AJ$131=0,IF(AJ33="T",1,0),"")</f>
        <v/>
      </c>
      <c r="AK247" s="274">
        <f>IF($AK$131=0,IF(AK33="T",1,0),"")</f>
        <v/>
      </c>
      <c r="AL247" s="274">
        <f>IF($AL$131=0,IF(AL33="T",1,0),"")</f>
        <v/>
      </c>
      <c r="AM247" s="274">
        <f>IF($AM$131=0,IF(AM33="T",1,0),"")</f>
        <v/>
      </c>
      <c r="AN247" s="274">
        <f>IF($AN$131=0,IF(AN33="T",1,0),"")</f>
        <v/>
      </c>
      <c r="AO247" s="274">
        <f>SUM(D247:AN247)</f>
        <v/>
      </c>
    </row>
    <row r="248" hidden="1" s="335">
      <c r="C248" s="274">
        <f>A34</f>
        <v/>
      </c>
      <c r="D248" s="274">
        <f>IF($D$131=0,IF(D34="T",1,0),"")</f>
        <v/>
      </c>
      <c r="E248" s="274">
        <f>IF($E$131=0,IF(E34="T",1,0),"")</f>
        <v/>
      </c>
      <c r="F248" s="274">
        <f>IF($F$131=0,IF(F34="T",1,0),"")</f>
        <v/>
      </c>
      <c r="G248" s="274">
        <f>IF($G$131=0,IF(G34="T",1,0),"")</f>
        <v/>
      </c>
      <c r="H248" s="274">
        <f>IF($H$131=0,IF(H34="T",1,0),"")</f>
        <v/>
      </c>
      <c r="I248" s="274">
        <f>IF($I$131=0,IF(I34="T",1,0),"")</f>
        <v/>
      </c>
      <c r="J248" s="274">
        <f>IF($J$131=0,IF(J34="T",1,0),"")</f>
        <v/>
      </c>
      <c r="K248" s="274">
        <f>IF($K$131=0,IF(K34="T",1,0),"")</f>
        <v/>
      </c>
      <c r="L248" s="274">
        <f>IF($L$131=0,IF(L34="T",1,0),"")</f>
        <v/>
      </c>
      <c r="M248" s="274">
        <f>IF($M$131=0,IF(M34="T",1,0),"")</f>
        <v/>
      </c>
      <c r="N248" s="274">
        <f>IF($N$131=0,IF(N34="T",1,0),"")</f>
        <v/>
      </c>
      <c r="O248" s="274">
        <f>IF($O$131=0,IF(O34="T",1,0),"")</f>
        <v/>
      </c>
      <c r="P248" s="274">
        <f>IF($P$131=0,IF(P34="T",1,0),"")</f>
        <v/>
      </c>
      <c r="Q248" s="274">
        <f>IF($Q$131=0,IF(Q34="T",1,0),"")</f>
        <v/>
      </c>
      <c r="R248" s="274">
        <f>IF($R$131=0,IF(R34="T",1,0),"")</f>
        <v/>
      </c>
      <c r="S248" s="274">
        <f>IF($S$131=0,IF(S34="T",1,0),"")</f>
        <v/>
      </c>
      <c r="T248" s="274">
        <f>IF($T$131=0,IF(T34="T",1,0),"")</f>
        <v/>
      </c>
      <c r="U248" s="274">
        <f>IF($U$131=0,IF(U34="T",1,0),"")</f>
        <v/>
      </c>
      <c r="V248" s="274">
        <f>IF($V$131=0,IF(V34="T",1,0),"")</f>
        <v/>
      </c>
      <c r="W248" s="274">
        <f>IF($W$131=0,IF(W34="T",1,0),"")</f>
        <v/>
      </c>
      <c r="X248" s="274">
        <f>IF($X$131=0,IF(X34="T",1,0),"")</f>
        <v/>
      </c>
      <c r="Y248" s="274">
        <f>IF($Y$131=0,IF(Y34="T",1,0),"")</f>
        <v/>
      </c>
      <c r="Z248" s="274">
        <f>IF($Z$131=0,IF(Z34="T",1,0),"")</f>
        <v/>
      </c>
      <c r="AA248" s="274">
        <f>IF($AA$131=0,IF(AA34="T",1,0),"")</f>
        <v/>
      </c>
      <c r="AB248" s="274">
        <f>IF($AB$131=0,IF(AB34="T",1,0),"")</f>
        <v/>
      </c>
      <c r="AC248" s="274">
        <f>IF($AC$131=0,IF(AC34="T",1,0),"")</f>
        <v/>
      </c>
      <c r="AD248" s="274">
        <f>IF($AD$131=0,IF(AD34="T",1,0),"")</f>
        <v/>
      </c>
      <c r="AE248" s="274">
        <f>IF($AE$131=0,IF(AE34="T",1,0),"")</f>
        <v/>
      </c>
      <c r="AF248" s="274">
        <f>IF($AF$131=0,IF(AF34="T",1,0),"")</f>
        <v/>
      </c>
      <c r="AG248" s="274">
        <f>IF($AG$131=0,IF(AG34="T",1,0),"")</f>
        <v/>
      </c>
      <c r="AH248" s="274">
        <f>IF($AH$131=0,IF(AH34="T",1,0),"")</f>
        <v/>
      </c>
      <c r="AI248" s="274">
        <f>IF($AI$131=0,IF(AI34="T",1,0),"")</f>
        <v/>
      </c>
      <c r="AJ248" s="274">
        <f>IF($AJ$131=0,IF(AJ34="T",1,0),"")</f>
        <v/>
      </c>
      <c r="AK248" s="274">
        <f>IF($AK$131=0,IF(AK34="T",1,0),"")</f>
        <v/>
      </c>
      <c r="AL248" s="274">
        <f>IF($AL$131=0,IF(AL34="T",1,0),"")</f>
        <v/>
      </c>
      <c r="AM248" s="274">
        <f>IF($AM$131=0,IF(AM34="T",1,0),"")</f>
        <v/>
      </c>
      <c r="AN248" s="274">
        <f>IF($AN$131=0,IF(AN34="T",1,0),"")</f>
        <v/>
      </c>
      <c r="AO248" s="274">
        <f>SUM(D248:AN248)</f>
        <v/>
      </c>
    </row>
    <row r="249" hidden="1" s="335">
      <c r="C249" s="274">
        <f>A35</f>
        <v/>
      </c>
      <c r="D249" s="274">
        <f>IF($D$131=0,IF(D35="T",1,0),"")</f>
        <v/>
      </c>
      <c r="E249" s="274">
        <f>IF($E$131=0,IF(E35="T",1,0),"")</f>
        <v/>
      </c>
      <c r="F249" s="274">
        <f>IF($F$131=0,IF(F35="T",1,0),"")</f>
        <v/>
      </c>
      <c r="G249" s="274">
        <f>IF($G$131=0,IF(G35="T",1,0),"")</f>
        <v/>
      </c>
      <c r="H249" s="274">
        <f>IF($H$131=0,IF(H35="T",1,0),"")</f>
        <v/>
      </c>
      <c r="I249" s="274">
        <f>IF($I$131=0,IF(I35="T",1,0),"")</f>
        <v/>
      </c>
      <c r="J249" s="274">
        <f>IF($J$131=0,IF(J35="T",1,0),"")</f>
        <v/>
      </c>
      <c r="K249" s="274">
        <f>IF($K$131=0,IF(K35="T",1,0),"")</f>
        <v/>
      </c>
      <c r="L249" s="274">
        <f>IF($L$131=0,IF(L35="T",1,0),"")</f>
        <v/>
      </c>
      <c r="M249" s="274">
        <f>IF($M$131=0,IF(M35="T",1,0),"")</f>
        <v/>
      </c>
      <c r="N249" s="274">
        <f>IF($N$131=0,IF(N35="T",1,0),"")</f>
        <v/>
      </c>
      <c r="O249" s="274">
        <f>IF($O$131=0,IF(O35="T",1,0),"")</f>
        <v/>
      </c>
      <c r="P249" s="274">
        <f>IF($P$131=0,IF(P35="T",1,0),"")</f>
        <v/>
      </c>
      <c r="Q249" s="274">
        <f>IF($Q$131=0,IF(Q35="T",1,0),"")</f>
        <v/>
      </c>
      <c r="R249" s="274">
        <f>IF($R$131=0,IF(R35="T",1,0),"")</f>
        <v/>
      </c>
      <c r="S249" s="274">
        <f>IF($S$131=0,IF(S35="T",1,0),"")</f>
        <v/>
      </c>
      <c r="T249" s="274">
        <f>IF($T$131=0,IF(T35="T",1,0),"")</f>
        <v/>
      </c>
      <c r="U249" s="274">
        <f>IF($U$131=0,IF(U35="T",1,0),"")</f>
        <v/>
      </c>
      <c r="V249" s="274">
        <f>IF($V$131=0,IF(V35="T",1,0),"")</f>
        <v/>
      </c>
      <c r="W249" s="274">
        <f>IF($W$131=0,IF(W35="T",1,0),"")</f>
        <v/>
      </c>
      <c r="X249" s="274">
        <f>IF($X$131=0,IF(X35="T",1,0),"")</f>
        <v/>
      </c>
      <c r="Y249" s="274">
        <f>IF($Y$131=0,IF(Y35="T",1,0),"")</f>
        <v/>
      </c>
      <c r="Z249" s="274">
        <f>IF($Z$131=0,IF(Z35="T",1,0),"")</f>
        <v/>
      </c>
      <c r="AA249" s="274">
        <f>IF($AA$131=0,IF(AA35="T",1,0),"")</f>
        <v/>
      </c>
      <c r="AB249" s="274">
        <f>IF($AB$131=0,IF(AB35="T",1,0),"")</f>
        <v/>
      </c>
      <c r="AC249" s="274">
        <f>IF($AC$131=0,IF(AC35="T",1,0),"")</f>
        <v/>
      </c>
      <c r="AD249" s="274">
        <f>IF($AD$131=0,IF(AD35="T",1,0),"")</f>
        <v/>
      </c>
      <c r="AE249" s="274">
        <f>IF($AE$131=0,IF(AE35="T",1,0),"")</f>
        <v/>
      </c>
      <c r="AF249" s="274">
        <f>IF($AF$131=0,IF(AF35="T",1,0),"")</f>
        <v/>
      </c>
      <c r="AG249" s="274">
        <f>IF($AG$131=0,IF(AG35="T",1,0),"")</f>
        <v/>
      </c>
      <c r="AH249" s="274">
        <f>IF($AH$131=0,IF(AH35="T",1,0),"")</f>
        <v/>
      </c>
      <c r="AI249" s="274">
        <f>IF($AI$131=0,IF(AI35="T",1,0),"")</f>
        <v/>
      </c>
      <c r="AJ249" s="274">
        <f>IF($AJ$131=0,IF(AJ35="T",1,0),"")</f>
        <v/>
      </c>
      <c r="AK249" s="274">
        <f>IF($AK$131=0,IF(AK35="T",1,0),"")</f>
        <v/>
      </c>
      <c r="AL249" s="274">
        <f>IF($AL$131=0,IF(AL35="T",1,0),"")</f>
        <v/>
      </c>
      <c r="AM249" s="274">
        <f>IF($AM$131=0,IF(AM35="T",1,0),"")</f>
        <v/>
      </c>
      <c r="AN249" s="274">
        <f>IF($AN$131=0,IF(AN35="T",1,0),"")</f>
        <v/>
      </c>
      <c r="AO249" s="274">
        <f>SUM(D249:AN249)</f>
        <v/>
      </c>
    </row>
    <row r="250" hidden="1" s="335">
      <c r="C250" s="274">
        <f>A36</f>
        <v/>
      </c>
      <c r="D250" s="274">
        <f>IF($D$131=0,IF(D36="T",1,0),"")</f>
        <v/>
      </c>
      <c r="E250" s="274">
        <f>IF($E$131=0,IF(E36="T",1,0),"")</f>
        <v/>
      </c>
      <c r="F250" s="274">
        <f>IF($F$131=0,IF(F36="T",1,0),"")</f>
        <v/>
      </c>
      <c r="G250" s="274">
        <f>IF($G$131=0,IF(G36="T",1,0),"")</f>
        <v/>
      </c>
      <c r="H250" s="274">
        <f>IF($H$131=0,IF(H36="T",1,0),"")</f>
        <v/>
      </c>
      <c r="I250" s="274">
        <f>IF($I$131=0,IF(I36="T",1,0),"")</f>
        <v/>
      </c>
      <c r="J250" s="274">
        <f>IF($J$131=0,IF(J36="T",1,0),"")</f>
        <v/>
      </c>
      <c r="K250" s="274">
        <f>IF($K$131=0,IF(K36="T",1,0),"")</f>
        <v/>
      </c>
      <c r="L250" s="274">
        <f>IF($L$131=0,IF(L36="T",1,0),"")</f>
        <v/>
      </c>
      <c r="M250" s="274">
        <f>IF($M$131=0,IF(M36="T",1,0),"")</f>
        <v/>
      </c>
      <c r="N250" s="274">
        <f>IF($N$131=0,IF(N36="T",1,0),"")</f>
        <v/>
      </c>
      <c r="O250" s="274">
        <f>IF($O$131=0,IF(O36="T",1,0),"")</f>
        <v/>
      </c>
      <c r="P250" s="274">
        <f>IF($P$131=0,IF(P36="T",1,0),"")</f>
        <v/>
      </c>
      <c r="Q250" s="274">
        <f>IF($Q$131=0,IF(Q36="T",1,0),"")</f>
        <v/>
      </c>
      <c r="R250" s="274">
        <f>IF($R$131=0,IF(R36="T",1,0),"")</f>
        <v/>
      </c>
      <c r="S250" s="274">
        <f>IF($S$131=0,IF(S36="T",1,0),"")</f>
        <v/>
      </c>
      <c r="T250" s="274">
        <f>IF($T$131=0,IF(T36="T",1,0),"")</f>
        <v/>
      </c>
      <c r="U250" s="274">
        <f>IF($U$131=0,IF(U36="T",1,0),"")</f>
        <v/>
      </c>
      <c r="V250" s="274">
        <f>IF($V$131=0,IF(V36="T",1,0),"")</f>
        <v/>
      </c>
      <c r="W250" s="274">
        <f>IF($W$131=0,IF(W36="T",1,0),"")</f>
        <v/>
      </c>
      <c r="X250" s="274">
        <f>IF($X$131=0,IF(X36="T",1,0),"")</f>
        <v/>
      </c>
      <c r="Y250" s="274">
        <f>IF($Y$131=0,IF(Y36="T",1,0),"")</f>
        <v/>
      </c>
      <c r="Z250" s="274">
        <f>IF($Z$131=0,IF(Z36="T",1,0),"")</f>
        <v/>
      </c>
      <c r="AA250" s="274">
        <f>IF($AA$131=0,IF(AA36="T",1,0),"")</f>
        <v/>
      </c>
      <c r="AB250" s="274">
        <f>IF($AB$131=0,IF(AB36="T",1,0),"")</f>
        <v/>
      </c>
      <c r="AC250" s="274">
        <f>IF($AC$131=0,IF(AC36="T",1,0),"")</f>
        <v/>
      </c>
      <c r="AD250" s="274">
        <f>IF($AD$131=0,IF(AD36="T",1,0),"")</f>
        <v/>
      </c>
      <c r="AE250" s="274">
        <f>IF($AE$131=0,IF(AE36="T",1,0),"")</f>
        <v/>
      </c>
      <c r="AF250" s="274">
        <f>IF($AF$131=0,IF(AF36="T",1,0),"")</f>
        <v/>
      </c>
      <c r="AG250" s="274">
        <f>IF($AG$131=0,IF(AG36="T",1,0),"")</f>
        <v/>
      </c>
      <c r="AH250" s="274">
        <f>IF($AH$131=0,IF(AH36="T",1,0),"")</f>
        <v/>
      </c>
      <c r="AI250" s="274">
        <f>IF($AI$131=0,IF(AI36="T",1,0),"")</f>
        <v/>
      </c>
      <c r="AJ250" s="274">
        <f>IF($AJ$131=0,IF(AJ36="T",1,0),"")</f>
        <v/>
      </c>
      <c r="AK250" s="274">
        <f>IF($AK$131=0,IF(AK36="T",1,0),"")</f>
        <v/>
      </c>
      <c r="AL250" s="274">
        <f>IF($AL$131=0,IF(AL36="T",1,0),"")</f>
        <v/>
      </c>
      <c r="AM250" s="274">
        <f>IF($AM$131=0,IF(AM36="T",1,0),"")</f>
        <v/>
      </c>
      <c r="AN250" s="274">
        <f>IF($AN$131=0,IF(AN36="T",1,0),"")</f>
        <v/>
      </c>
      <c r="AO250" s="274">
        <f>SUM(D250:AN250)</f>
        <v/>
      </c>
    </row>
    <row r="251" hidden="1" s="335">
      <c r="C251" s="274">
        <f>A37</f>
        <v/>
      </c>
      <c r="D251" s="274">
        <f>IF($D$131=0,IF(D37="T",1,0),"")</f>
        <v/>
      </c>
      <c r="E251" s="274">
        <f>IF($E$131=0,IF(E37="T",1,0),"")</f>
        <v/>
      </c>
      <c r="F251" s="274">
        <f>IF($F$131=0,IF(F37="T",1,0),"")</f>
        <v/>
      </c>
      <c r="G251" s="274">
        <f>IF($G$131=0,IF(G37="T",1,0),"")</f>
        <v/>
      </c>
      <c r="H251" s="274">
        <f>IF($H$131=0,IF(H37="T",1,0),"")</f>
        <v/>
      </c>
      <c r="I251" s="274">
        <f>IF($I$131=0,IF(I37="T",1,0),"")</f>
        <v/>
      </c>
      <c r="J251" s="274">
        <f>IF($J$131=0,IF(J37="T",1,0),"")</f>
        <v/>
      </c>
      <c r="K251" s="274">
        <f>IF($K$131=0,IF(K37="T",1,0),"")</f>
        <v/>
      </c>
      <c r="L251" s="274">
        <f>IF($L$131=0,IF(L37="T",1,0),"")</f>
        <v/>
      </c>
      <c r="M251" s="274">
        <f>IF($M$131=0,IF(M37="T",1,0),"")</f>
        <v/>
      </c>
      <c r="N251" s="274">
        <f>IF($N$131=0,IF(N37="T",1,0),"")</f>
        <v/>
      </c>
      <c r="O251" s="274">
        <f>IF($O$131=0,IF(O37="T",1,0),"")</f>
        <v/>
      </c>
      <c r="P251" s="274">
        <f>IF($P$131=0,IF(P37="T",1,0),"")</f>
        <v/>
      </c>
      <c r="Q251" s="274">
        <f>IF($Q$131=0,IF(Q37="T",1,0),"")</f>
        <v/>
      </c>
      <c r="R251" s="274">
        <f>IF($R$131=0,IF(R37="T",1,0),"")</f>
        <v/>
      </c>
      <c r="S251" s="274">
        <f>IF($S$131=0,IF(S37="T",1,0),"")</f>
        <v/>
      </c>
      <c r="T251" s="274">
        <f>IF($T$131=0,IF(T37="T",1,0),"")</f>
        <v/>
      </c>
      <c r="U251" s="274">
        <f>IF($U$131=0,IF(U37="T",1,0),"")</f>
        <v/>
      </c>
      <c r="V251" s="274">
        <f>IF($V$131=0,IF(V37="T",1,0),"")</f>
        <v/>
      </c>
      <c r="W251" s="274">
        <f>IF($W$131=0,IF(W37="T",1,0),"")</f>
        <v/>
      </c>
      <c r="X251" s="274">
        <f>IF($X$131=0,IF(X37="T",1,0),"")</f>
        <v/>
      </c>
      <c r="Y251" s="274">
        <f>IF($Y$131=0,IF(Y37="T",1,0),"")</f>
        <v/>
      </c>
      <c r="Z251" s="274">
        <f>IF($Z$131=0,IF(Z37="T",1,0),"")</f>
        <v/>
      </c>
      <c r="AA251" s="274">
        <f>IF($AA$131=0,IF(AA37="T",1,0),"")</f>
        <v/>
      </c>
      <c r="AB251" s="274">
        <f>IF($AB$131=0,IF(AB37="T",1,0),"")</f>
        <v/>
      </c>
      <c r="AC251" s="274">
        <f>IF($AC$131=0,IF(AC37="T",1,0),"")</f>
        <v/>
      </c>
      <c r="AD251" s="274">
        <f>IF($AD$131=0,IF(AD37="T",1,0),"")</f>
        <v/>
      </c>
      <c r="AE251" s="274">
        <f>IF($AE$131=0,IF(AE37="T",1,0),"")</f>
        <v/>
      </c>
      <c r="AF251" s="274">
        <f>IF($AF$131=0,IF(AF37="T",1,0),"")</f>
        <v/>
      </c>
      <c r="AG251" s="274">
        <f>IF($AG$131=0,IF(AG37="T",1,0),"")</f>
        <v/>
      </c>
      <c r="AH251" s="274">
        <f>IF($AH$131=0,IF(AH37="T",1,0),"")</f>
        <v/>
      </c>
      <c r="AI251" s="274">
        <f>IF($AI$131=0,IF(AI37="T",1,0),"")</f>
        <v/>
      </c>
      <c r="AJ251" s="274">
        <f>IF($AJ$131=0,IF(AJ37="T",1,0),"")</f>
        <v/>
      </c>
      <c r="AK251" s="274">
        <f>IF($AK$131=0,IF(AK37="T",1,0),"")</f>
        <v/>
      </c>
      <c r="AL251" s="274">
        <f>IF($AL$131=0,IF(AL37="T",1,0),"")</f>
        <v/>
      </c>
      <c r="AM251" s="274">
        <f>IF($AM$131=0,IF(AM37="T",1,0),"")</f>
        <v/>
      </c>
      <c r="AN251" s="274">
        <f>IF($AN$131=0,IF(AN37="T",1,0),"")</f>
        <v/>
      </c>
      <c r="AO251" s="274">
        <f>SUM(D251:AN251)</f>
        <v/>
      </c>
    </row>
    <row r="252" hidden="1" s="335">
      <c r="C252" s="274">
        <f>A38</f>
        <v/>
      </c>
      <c r="D252" s="274">
        <f>IF($D$131=0,IF(D38="T",1,0),"")</f>
        <v/>
      </c>
      <c r="E252" s="274">
        <f>IF($E$131=0,IF(E38="T",1,0),"")</f>
        <v/>
      </c>
      <c r="F252" s="274">
        <f>IF($F$131=0,IF(F38="T",1,0),"")</f>
        <v/>
      </c>
      <c r="G252" s="274">
        <f>IF($G$131=0,IF(G38="T",1,0),"")</f>
        <v/>
      </c>
      <c r="H252" s="274">
        <f>IF($H$131=0,IF(H38="T",1,0),"")</f>
        <v/>
      </c>
      <c r="I252" s="274">
        <f>IF($I$131=0,IF(I38="T",1,0),"")</f>
        <v/>
      </c>
      <c r="J252" s="274">
        <f>IF($J$131=0,IF(J38="T",1,0),"")</f>
        <v/>
      </c>
      <c r="K252" s="274">
        <f>IF($K$131=0,IF(K38="T",1,0),"")</f>
        <v/>
      </c>
      <c r="L252" s="274">
        <f>IF($L$131=0,IF(L38="T",1,0),"")</f>
        <v/>
      </c>
      <c r="M252" s="274">
        <f>IF($M$131=0,IF(M38="T",1,0),"")</f>
        <v/>
      </c>
      <c r="N252" s="274">
        <f>IF($N$131=0,IF(N38="T",1,0),"")</f>
        <v/>
      </c>
      <c r="O252" s="274">
        <f>IF($O$131=0,IF(O38="T",1,0),"")</f>
        <v/>
      </c>
      <c r="P252" s="274">
        <f>IF($P$131=0,IF(P38="T",1,0),"")</f>
        <v/>
      </c>
      <c r="Q252" s="274">
        <f>IF($Q$131=0,IF(Q38="T",1,0),"")</f>
        <v/>
      </c>
      <c r="R252" s="274">
        <f>IF($R$131=0,IF(R38="T",1,0),"")</f>
        <v/>
      </c>
      <c r="S252" s="274">
        <f>IF($S$131=0,IF(S38="T",1,0),"")</f>
        <v/>
      </c>
      <c r="T252" s="274">
        <f>IF($T$131=0,IF(T38="T",1,0),"")</f>
        <v/>
      </c>
      <c r="U252" s="274">
        <f>IF($U$131=0,IF(U38="T",1,0),"")</f>
        <v/>
      </c>
      <c r="V252" s="274">
        <f>IF($V$131=0,IF(V38="T",1,0),"")</f>
        <v/>
      </c>
      <c r="W252" s="274">
        <f>IF($W$131=0,IF(W38="T",1,0),"")</f>
        <v/>
      </c>
      <c r="X252" s="274">
        <f>IF($X$131=0,IF(X38="T",1,0),"")</f>
        <v/>
      </c>
      <c r="Y252" s="274">
        <f>IF($Y$131=0,IF(Y38="T",1,0),"")</f>
        <v/>
      </c>
      <c r="Z252" s="274">
        <f>IF($Z$131=0,IF(Z38="T",1,0),"")</f>
        <v/>
      </c>
      <c r="AA252" s="274">
        <f>IF($AA$131=0,IF(AA38="T",1,0),"")</f>
        <v/>
      </c>
      <c r="AB252" s="274">
        <f>IF($AB$131=0,IF(AB38="T",1,0),"")</f>
        <v/>
      </c>
      <c r="AC252" s="274">
        <f>IF($AC$131=0,IF(AC38="T",1,0),"")</f>
        <v/>
      </c>
      <c r="AD252" s="274">
        <f>IF($AD$131=0,IF(AD38="T",1,0),"")</f>
        <v/>
      </c>
      <c r="AE252" s="274">
        <f>IF($AE$131=0,IF(AE38="T",1,0),"")</f>
        <v/>
      </c>
      <c r="AF252" s="274">
        <f>IF($AF$131=0,IF(AF38="T",1,0),"")</f>
        <v/>
      </c>
      <c r="AG252" s="274">
        <f>IF($AG$131=0,IF(AG38="T",1,0),"")</f>
        <v/>
      </c>
      <c r="AH252" s="274">
        <f>IF($AH$131=0,IF(AH38="T",1,0),"")</f>
        <v/>
      </c>
      <c r="AI252" s="274">
        <f>IF($AI$131=0,IF(AI38="T",1,0),"")</f>
        <v/>
      </c>
      <c r="AJ252" s="274">
        <f>IF($AJ$131=0,IF(AJ38="T",1,0),"")</f>
        <v/>
      </c>
      <c r="AK252" s="274">
        <f>IF($AK$131=0,IF(AK38="T",1,0),"")</f>
        <v/>
      </c>
      <c r="AL252" s="274">
        <f>IF($AL$131=0,IF(AL38="T",1,0),"")</f>
        <v/>
      </c>
      <c r="AM252" s="274">
        <f>IF($AM$131=0,IF(AM38="T",1,0),"")</f>
        <v/>
      </c>
      <c r="AN252" s="274">
        <f>IF($AN$131=0,IF(AN38="T",1,0),"")</f>
        <v/>
      </c>
      <c r="AO252" s="274">
        <f>SUM(D252:AN252)</f>
        <v/>
      </c>
    </row>
    <row r="253" hidden="1" s="335">
      <c r="C253" s="274">
        <f>A39</f>
        <v/>
      </c>
      <c r="D253" s="274">
        <f>IF($D$131=0,IF(D39="T",1,0),"")</f>
        <v/>
      </c>
      <c r="E253" s="274">
        <f>IF($E$131=0,IF(E39="T",1,0),"")</f>
        <v/>
      </c>
      <c r="F253" s="274">
        <f>IF($F$131=0,IF(F39="T",1,0),"")</f>
        <v/>
      </c>
      <c r="G253" s="274">
        <f>IF($G$131=0,IF(G39="T",1,0),"")</f>
        <v/>
      </c>
      <c r="H253" s="274">
        <f>IF($H$131=0,IF(H39="T",1,0),"")</f>
        <v/>
      </c>
      <c r="I253" s="274">
        <f>IF($I$131=0,IF(I39="T",1,0),"")</f>
        <v/>
      </c>
      <c r="J253" s="274">
        <f>IF($J$131=0,IF(J39="T",1,0),"")</f>
        <v/>
      </c>
      <c r="K253" s="274">
        <f>IF($K$131=0,IF(K39="T",1,0),"")</f>
        <v/>
      </c>
      <c r="L253" s="274">
        <f>IF($L$131=0,IF(L39="T",1,0),"")</f>
        <v/>
      </c>
      <c r="M253" s="274">
        <f>IF($M$131=0,IF(M39="T",1,0),"")</f>
        <v/>
      </c>
      <c r="N253" s="274">
        <f>IF($N$131=0,IF(N39="T",1,0),"")</f>
        <v/>
      </c>
      <c r="O253" s="274">
        <f>IF($O$131=0,IF(O39="T",1,0),"")</f>
        <v/>
      </c>
      <c r="P253" s="274">
        <f>IF($P$131=0,IF(P39="T",1,0),"")</f>
        <v/>
      </c>
      <c r="Q253" s="274">
        <f>IF($Q$131=0,IF(Q39="T",1,0),"")</f>
        <v/>
      </c>
      <c r="R253" s="274">
        <f>IF($R$131=0,IF(R39="T",1,0),"")</f>
        <v/>
      </c>
      <c r="S253" s="274">
        <f>IF($S$131=0,IF(S39="T",1,0),"")</f>
        <v/>
      </c>
      <c r="T253" s="274">
        <f>IF($T$131=0,IF(T39="T",1,0),"")</f>
        <v/>
      </c>
      <c r="U253" s="274">
        <f>IF($U$131=0,IF(U39="T",1,0),"")</f>
        <v/>
      </c>
      <c r="V253" s="274">
        <f>IF($V$131=0,IF(V39="T",1,0),"")</f>
        <v/>
      </c>
      <c r="W253" s="274">
        <f>IF($W$131=0,IF(W39="T",1,0),"")</f>
        <v/>
      </c>
      <c r="X253" s="274">
        <f>IF($X$131=0,IF(X39="T",1,0),"")</f>
        <v/>
      </c>
      <c r="Y253" s="274">
        <f>IF($Y$131=0,IF(Y39="T",1,0),"")</f>
        <v/>
      </c>
      <c r="Z253" s="274">
        <f>IF($Z$131=0,IF(Z39="T",1,0),"")</f>
        <v/>
      </c>
      <c r="AA253" s="274">
        <f>IF($AA$131=0,IF(AA39="T",1,0),"")</f>
        <v/>
      </c>
      <c r="AB253" s="274">
        <f>IF($AB$131=0,IF(AB39="T",1,0),"")</f>
        <v/>
      </c>
      <c r="AC253" s="274">
        <f>IF($AC$131=0,IF(AC39="T",1,0),"")</f>
        <v/>
      </c>
      <c r="AD253" s="274">
        <f>IF($AD$131=0,IF(AD39="T",1,0),"")</f>
        <v/>
      </c>
      <c r="AE253" s="274">
        <f>IF($AE$131=0,IF(AE39="T",1,0),"")</f>
        <v/>
      </c>
      <c r="AF253" s="274">
        <f>IF($AF$131=0,IF(AF39="T",1,0),"")</f>
        <v/>
      </c>
      <c r="AG253" s="274">
        <f>IF($AG$131=0,IF(AG39="T",1,0),"")</f>
        <v/>
      </c>
      <c r="AH253" s="274">
        <f>IF($AH$131=0,IF(AH39="T",1,0),"")</f>
        <v/>
      </c>
      <c r="AI253" s="274">
        <f>IF($AI$131=0,IF(AI39="T",1,0),"")</f>
        <v/>
      </c>
      <c r="AJ253" s="274">
        <f>IF($AJ$131=0,IF(AJ39="T",1,0),"")</f>
        <v/>
      </c>
      <c r="AK253" s="274">
        <f>IF($AK$131=0,IF(AK39="T",1,0),"")</f>
        <v/>
      </c>
      <c r="AL253" s="274">
        <f>IF($AL$131=0,IF(AL39="T",1,0),"")</f>
        <v/>
      </c>
      <c r="AM253" s="274">
        <f>IF($AM$131=0,IF(AM39="T",1,0),"")</f>
        <v/>
      </c>
      <c r="AN253" s="274">
        <f>IF($AN$131=0,IF(AN39="T",1,0),"")</f>
        <v/>
      </c>
      <c r="AO253" s="274">
        <f>SUM(D253:AN253)</f>
        <v/>
      </c>
    </row>
    <row r="254" hidden="1" s="335">
      <c r="C254" s="274">
        <f>A40</f>
        <v/>
      </c>
      <c r="D254" s="274">
        <f>IF($D$131=0,IF(D40="T",1,0),"")</f>
        <v/>
      </c>
      <c r="E254" s="274">
        <f>IF($E$131=0,IF(E40="T",1,0),"")</f>
        <v/>
      </c>
      <c r="F254" s="274">
        <f>IF($F$131=0,IF(F40="T",1,0),"")</f>
        <v/>
      </c>
      <c r="G254" s="274">
        <f>IF($G$131=0,IF(G40="T",1,0),"")</f>
        <v/>
      </c>
      <c r="H254" s="274">
        <f>IF($H$131=0,IF(H40="T",1,0),"")</f>
        <v/>
      </c>
      <c r="I254" s="274">
        <f>IF($I$131=0,IF(I40="T",1,0),"")</f>
        <v/>
      </c>
      <c r="J254" s="274">
        <f>IF($J$131=0,IF(J40="T",1,0),"")</f>
        <v/>
      </c>
      <c r="K254" s="274">
        <f>IF($K$131=0,IF(K40="T",1,0),"")</f>
        <v/>
      </c>
      <c r="L254" s="274">
        <f>IF($L$131=0,IF(L40="T",1,0),"")</f>
        <v/>
      </c>
      <c r="M254" s="274">
        <f>IF($M$131=0,IF(M40="T",1,0),"")</f>
        <v/>
      </c>
      <c r="N254" s="274">
        <f>IF($N$131=0,IF(N40="T",1,0),"")</f>
        <v/>
      </c>
      <c r="O254" s="274">
        <f>IF($O$131=0,IF(O40="T",1,0),"")</f>
        <v/>
      </c>
      <c r="P254" s="274">
        <f>IF($P$131=0,IF(P40="T",1,0),"")</f>
        <v/>
      </c>
      <c r="Q254" s="274">
        <f>IF($Q$131=0,IF(Q40="T",1,0),"")</f>
        <v/>
      </c>
      <c r="R254" s="274">
        <f>IF($R$131=0,IF(R40="T",1,0),"")</f>
        <v/>
      </c>
      <c r="S254" s="274">
        <f>IF($S$131=0,IF(S40="T",1,0),"")</f>
        <v/>
      </c>
      <c r="T254" s="274">
        <f>IF($T$131=0,IF(T40="T",1,0),"")</f>
        <v/>
      </c>
      <c r="U254" s="274">
        <f>IF($U$131=0,IF(U40="T",1,0),"")</f>
        <v/>
      </c>
      <c r="V254" s="274">
        <f>IF($V$131=0,IF(V40="T",1,0),"")</f>
        <v/>
      </c>
      <c r="W254" s="274">
        <f>IF($W$131=0,IF(W40="T",1,0),"")</f>
        <v/>
      </c>
      <c r="X254" s="274">
        <f>IF($X$131=0,IF(X40="T",1,0),"")</f>
        <v/>
      </c>
      <c r="Y254" s="274">
        <f>IF($Y$131=0,IF(Y40="T",1,0),"")</f>
        <v/>
      </c>
      <c r="Z254" s="274">
        <f>IF($Z$131=0,IF(Z40="T",1,0),"")</f>
        <v/>
      </c>
      <c r="AA254" s="274">
        <f>IF($AA$131=0,IF(AA40="T",1,0),"")</f>
        <v/>
      </c>
      <c r="AB254" s="274">
        <f>IF($AB$131=0,IF(AB40="T",1,0),"")</f>
        <v/>
      </c>
      <c r="AC254" s="274">
        <f>IF($AC$131=0,IF(AC40="T",1,0),"")</f>
        <v/>
      </c>
      <c r="AD254" s="274">
        <f>IF($AD$131=0,IF(AD40="T",1,0),"")</f>
        <v/>
      </c>
      <c r="AE254" s="274">
        <f>IF($AE$131=0,IF(AE40="T",1,0),"")</f>
        <v/>
      </c>
      <c r="AF254" s="274">
        <f>IF($AF$131=0,IF(AF40="T",1,0),"")</f>
        <v/>
      </c>
      <c r="AG254" s="274">
        <f>IF($AG$131=0,IF(AG40="T",1,0),"")</f>
        <v/>
      </c>
      <c r="AH254" s="274">
        <f>IF($AH$131=0,IF(AH40="T",1,0),"")</f>
        <v/>
      </c>
      <c r="AI254" s="274">
        <f>IF($AI$131=0,IF(AI40="T",1,0),"")</f>
        <v/>
      </c>
      <c r="AJ254" s="274">
        <f>IF($AJ$131=0,IF(AJ40="T",1,0),"")</f>
        <v/>
      </c>
      <c r="AK254" s="274">
        <f>IF($AK$131=0,IF(AK40="T",1,0),"")</f>
        <v/>
      </c>
      <c r="AL254" s="274">
        <f>IF($AL$131=0,IF(AL40="T",1,0),"")</f>
        <v/>
      </c>
      <c r="AM254" s="274">
        <f>IF($AM$131=0,IF(AM40="T",1,0),"")</f>
        <v/>
      </c>
      <c r="AN254" s="274">
        <f>IF($AN$131=0,IF(AN40="T",1,0),"")</f>
        <v/>
      </c>
      <c r="AO254" s="274">
        <f>SUM(D254:AN254)</f>
        <v/>
      </c>
    </row>
    <row r="255" hidden="1" s="335">
      <c r="C255" s="274">
        <f>A41</f>
        <v/>
      </c>
      <c r="D255" s="274">
        <f>IF($D$131=0,IF(D41="T",1,0),"")</f>
        <v/>
      </c>
      <c r="E255" s="274">
        <f>IF($E$131=0,IF(E41="T",1,0),"")</f>
        <v/>
      </c>
      <c r="F255" s="274">
        <f>IF($F$131=0,IF(F41="T",1,0),"")</f>
        <v/>
      </c>
      <c r="G255" s="274">
        <f>IF($G$131=0,IF(G41="T",1,0),"")</f>
        <v/>
      </c>
      <c r="H255" s="274">
        <f>IF($H$131=0,IF(H41="T",1,0),"")</f>
        <v/>
      </c>
      <c r="I255" s="274">
        <f>IF($I$131=0,IF(I41="T",1,0),"")</f>
        <v/>
      </c>
      <c r="J255" s="274">
        <f>IF($J$131=0,IF(J41="T",1,0),"")</f>
        <v/>
      </c>
      <c r="K255" s="274">
        <f>IF($K$131=0,IF(K41="T",1,0),"")</f>
        <v/>
      </c>
      <c r="L255" s="274">
        <f>IF($L$131=0,IF(L41="T",1,0),"")</f>
        <v/>
      </c>
      <c r="M255" s="274">
        <f>IF($M$131=0,IF(M41="T",1,0),"")</f>
        <v/>
      </c>
      <c r="N255" s="274">
        <f>IF($N$131=0,IF(N41="T",1,0),"")</f>
        <v/>
      </c>
      <c r="O255" s="274">
        <f>IF($O$131=0,IF(O41="T",1,0),"")</f>
        <v/>
      </c>
      <c r="P255" s="274">
        <f>IF($P$131=0,IF(P41="T",1,0),"")</f>
        <v/>
      </c>
      <c r="Q255" s="274">
        <f>IF($Q$131=0,IF(Q41="T",1,0),"")</f>
        <v/>
      </c>
      <c r="R255" s="274">
        <f>IF($R$131=0,IF(R41="T",1,0),"")</f>
        <v/>
      </c>
      <c r="S255" s="274">
        <f>IF($S$131=0,IF(S41="T",1,0),"")</f>
        <v/>
      </c>
      <c r="T255" s="274">
        <f>IF($T$131=0,IF(T41="T",1,0),"")</f>
        <v/>
      </c>
      <c r="U255" s="274">
        <f>IF($U$131=0,IF(U41="T",1,0),"")</f>
        <v/>
      </c>
      <c r="V255" s="274">
        <f>IF($V$131=0,IF(V41="T",1,0),"")</f>
        <v/>
      </c>
      <c r="W255" s="274">
        <f>IF($W$131=0,IF(W41="T",1,0),"")</f>
        <v/>
      </c>
      <c r="X255" s="274">
        <f>IF($X$131=0,IF(X41="T",1,0),"")</f>
        <v/>
      </c>
      <c r="Y255" s="274">
        <f>IF($Y$131=0,IF(Y41="T",1,0),"")</f>
        <v/>
      </c>
      <c r="Z255" s="274">
        <f>IF($Z$131=0,IF(Z41="T",1,0),"")</f>
        <v/>
      </c>
      <c r="AA255" s="274">
        <f>IF($AA$131=0,IF(AA41="T",1,0),"")</f>
        <v/>
      </c>
      <c r="AB255" s="274">
        <f>IF($AB$131=0,IF(AB41="T",1,0),"")</f>
        <v/>
      </c>
      <c r="AC255" s="274">
        <f>IF($AC$131=0,IF(AC41="T",1,0),"")</f>
        <v/>
      </c>
      <c r="AD255" s="274">
        <f>IF($AD$131=0,IF(AD41="T",1,0),"")</f>
        <v/>
      </c>
      <c r="AE255" s="274">
        <f>IF($AE$131=0,IF(AE41="T",1,0),"")</f>
        <v/>
      </c>
      <c r="AF255" s="274">
        <f>IF($AF$131=0,IF(AF41="T",1,0),"")</f>
        <v/>
      </c>
      <c r="AG255" s="274">
        <f>IF($AG$131=0,IF(AG41="T",1,0),"")</f>
        <v/>
      </c>
      <c r="AH255" s="274">
        <f>IF($AH$131=0,IF(AH41="T",1,0),"")</f>
        <v/>
      </c>
      <c r="AI255" s="274">
        <f>IF($AI$131=0,IF(AI41="T",1,0),"")</f>
        <v/>
      </c>
      <c r="AJ255" s="274">
        <f>IF($AJ$131=0,IF(AJ41="T",1,0),"")</f>
        <v/>
      </c>
      <c r="AK255" s="274">
        <f>IF($AK$131=0,IF(AK41="T",1,0),"")</f>
        <v/>
      </c>
      <c r="AL255" s="274">
        <f>IF($AL$131=0,IF(AL41="T",1,0),"")</f>
        <v/>
      </c>
      <c r="AM255" s="274">
        <f>IF($AM$131=0,IF(AM41="T",1,0),"")</f>
        <v/>
      </c>
      <c r="AN255" s="274">
        <f>IF($AN$131=0,IF(AN41="T",1,0),"")</f>
        <v/>
      </c>
      <c r="AO255" s="274">
        <f>SUM(D255:AN255)</f>
        <v/>
      </c>
    </row>
    <row r="256" hidden="1" s="335">
      <c r="C256" s="274">
        <f>A42</f>
        <v/>
      </c>
      <c r="D256" s="274">
        <f>IF($D$131=0,IF(D42="T",1,0),"")</f>
        <v/>
      </c>
      <c r="E256" s="274">
        <f>IF($E$131=0,IF(E42="T",1,0),"")</f>
        <v/>
      </c>
      <c r="F256" s="274">
        <f>IF($F$131=0,IF(F42="T",1,0),"")</f>
        <v/>
      </c>
      <c r="G256" s="274">
        <f>IF($G$131=0,IF(G42="T",1,0),"")</f>
        <v/>
      </c>
      <c r="H256" s="274">
        <f>IF($H$131=0,IF(H42="T",1,0),"")</f>
        <v/>
      </c>
      <c r="I256" s="274">
        <f>IF($I$131=0,IF(I42="T",1,0),"")</f>
        <v/>
      </c>
      <c r="J256" s="274">
        <f>IF($J$131=0,IF(J42="T",1,0),"")</f>
        <v/>
      </c>
      <c r="K256" s="274">
        <f>IF($K$131=0,IF(K42="T",1,0),"")</f>
        <v/>
      </c>
      <c r="L256" s="274">
        <f>IF($L$131=0,IF(L42="T",1,0),"")</f>
        <v/>
      </c>
      <c r="M256" s="274">
        <f>IF($M$131=0,IF(M42="T",1,0),"")</f>
        <v/>
      </c>
      <c r="N256" s="274">
        <f>IF($N$131=0,IF(N42="T",1,0),"")</f>
        <v/>
      </c>
      <c r="O256" s="274">
        <f>IF($O$131=0,IF(O42="T",1,0),"")</f>
        <v/>
      </c>
      <c r="P256" s="274">
        <f>IF($P$131=0,IF(P42="T",1,0),"")</f>
        <v/>
      </c>
      <c r="Q256" s="274">
        <f>IF($Q$131=0,IF(Q42="T",1,0),"")</f>
        <v/>
      </c>
      <c r="R256" s="274">
        <f>IF($R$131=0,IF(R42="T",1,0),"")</f>
        <v/>
      </c>
      <c r="S256" s="274">
        <f>IF($S$131=0,IF(S42="T",1,0),"")</f>
        <v/>
      </c>
      <c r="T256" s="274">
        <f>IF($T$131=0,IF(T42="T",1,0),"")</f>
        <v/>
      </c>
      <c r="U256" s="274">
        <f>IF($U$131=0,IF(U42="T",1,0),"")</f>
        <v/>
      </c>
      <c r="V256" s="274">
        <f>IF($V$131=0,IF(V42="T",1,0),"")</f>
        <v/>
      </c>
      <c r="W256" s="274">
        <f>IF($W$131=0,IF(W42="T",1,0),"")</f>
        <v/>
      </c>
      <c r="X256" s="274">
        <f>IF($X$131=0,IF(X42="T",1,0),"")</f>
        <v/>
      </c>
      <c r="Y256" s="274">
        <f>IF($Y$131=0,IF(Y42="T",1,0),"")</f>
        <v/>
      </c>
      <c r="Z256" s="274">
        <f>IF($Z$131=0,IF(Z42="T",1,0),"")</f>
        <v/>
      </c>
      <c r="AA256" s="274">
        <f>IF($AA$131=0,IF(AA42="T",1,0),"")</f>
        <v/>
      </c>
      <c r="AB256" s="274">
        <f>IF($AB$131=0,IF(AB42="T",1,0),"")</f>
        <v/>
      </c>
      <c r="AC256" s="274">
        <f>IF($AC$131=0,IF(AC42="T",1,0),"")</f>
        <v/>
      </c>
      <c r="AD256" s="274">
        <f>IF($AD$131=0,IF(AD42="T",1,0),"")</f>
        <v/>
      </c>
      <c r="AE256" s="274">
        <f>IF($AE$131=0,IF(AE42="T",1,0),"")</f>
        <v/>
      </c>
      <c r="AF256" s="274">
        <f>IF($AF$131=0,IF(AF42="T",1,0),"")</f>
        <v/>
      </c>
      <c r="AG256" s="274">
        <f>IF($AG$131=0,IF(AG42="T",1,0),"")</f>
        <v/>
      </c>
      <c r="AH256" s="274">
        <f>IF($AH$131=0,IF(AH42="T",1,0),"")</f>
        <v/>
      </c>
      <c r="AI256" s="274">
        <f>IF($AI$131=0,IF(AI42="T",1,0),"")</f>
        <v/>
      </c>
      <c r="AJ256" s="274">
        <f>IF($AJ$131=0,IF(AJ42="T",1,0),"")</f>
        <v/>
      </c>
      <c r="AK256" s="274">
        <f>IF($AK$131=0,IF(AK42="T",1,0),"")</f>
        <v/>
      </c>
      <c r="AL256" s="274">
        <f>IF($AL$131=0,IF(AL42="T",1,0),"")</f>
        <v/>
      </c>
      <c r="AM256" s="274">
        <f>IF($AM$131=0,IF(AM42="T",1,0),"")</f>
        <v/>
      </c>
      <c r="AN256" s="274">
        <f>IF($AN$131=0,IF(AN42="T",1,0),"")</f>
        <v/>
      </c>
      <c r="AO256" s="274">
        <f>SUM(D256:AN256)</f>
        <v/>
      </c>
    </row>
    <row r="257" hidden="1" s="335">
      <c r="C257" s="274">
        <f>A43</f>
        <v/>
      </c>
      <c r="D257" s="274">
        <f>IF($D$131=0,IF(D43="T",1,0),"")</f>
        <v/>
      </c>
      <c r="E257" s="274">
        <f>IF($E$131=0,IF(E43="T",1,0),"")</f>
        <v/>
      </c>
      <c r="F257" s="274">
        <f>IF($F$131=0,IF(F43="T",1,0),"")</f>
        <v/>
      </c>
      <c r="G257" s="274">
        <f>IF($G$131=0,IF(G43="T",1,0),"")</f>
        <v/>
      </c>
      <c r="H257" s="274">
        <f>IF($H$131=0,IF(H43="T",1,0),"")</f>
        <v/>
      </c>
      <c r="I257" s="274">
        <f>IF($I$131=0,IF(I43="T",1,0),"")</f>
        <v/>
      </c>
      <c r="J257" s="274">
        <f>IF($J$131=0,IF(J43="T",1,0),"")</f>
        <v/>
      </c>
      <c r="K257" s="274">
        <f>IF($K$131=0,IF(K43="T",1,0),"")</f>
        <v/>
      </c>
      <c r="L257" s="274">
        <f>IF($L$131=0,IF(L43="T",1,0),"")</f>
        <v/>
      </c>
      <c r="M257" s="274">
        <f>IF($M$131=0,IF(M43="T",1,0),"")</f>
        <v/>
      </c>
      <c r="N257" s="274">
        <f>IF($N$131=0,IF(N43="T",1,0),"")</f>
        <v/>
      </c>
      <c r="O257" s="274">
        <f>IF($O$131=0,IF(O43="T",1,0),"")</f>
        <v/>
      </c>
      <c r="P257" s="274">
        <f>IF($P$131=0,IF(P43="T",1,0),"")</f>
        <v/>
      </c>
      <c r="Q257" s="274">
        <f>IF($Q$131=0,IF(Q43="T",1,0),"")</f>
        <v/>
      </c>
      <c r="R257" s="274">
        <f>IF($R$131=0,IF(R43="T",1,0),"")</f>
        <v/>
      </c>
      <c r="S257" s="274">
        <f>IF($S$131=0,IF(S43="T",1,0),"")</f>
        <v/>
      </c>
      <c r="T257" s="274">
        <f>IF($T$131=0,IF(T43="T",1,0),"")</f>
        <v/>
      </c>
      <c r="U257" s="274">
        <f>IF($U$131=0,IF(U43="T",1,0),"")</f>
        <v/>
      </c>
      <c r="V257" s="274">
        <f>IF($V$131=0,IF(V43="T",1,0),"")</f>
        <v/>
      </c>
      <c r="W257" s="274">
        <f>IF($W$131=0,IF(W43="T",1,0),"")</f>
        <v/>
      </c>
      <c r="X257" s="274">
        <f>IF($X$131=0,IF(X43="T",1,0),"")</f>
        <v/>
      </c>
      <c r="Y257" s="274">
        <f>IF($Y$131=0,IF(Y43="T",1,0),"")</f>
        <v/>
      </c>
      <c r="Z257" s="274">
        <f>IF($Z$131=0,IF(Z43="T",1,0),"")</f>
        <v/>
      </c>
      <c r="AA257" s="274">
        <f>IF($AA$131=0,IF(AA43="T",1,0),"")</f>
        <v/>
      </c>
      <c r="AB257" s="274">
        <f>IF($AB$131=0,IF(AB43="T",1,0),"")</f>
        <v/>
      </c>
      <c r="AC257" s="274">
        <f>IF($AC$131=0,IF(AC43="T",1,0),"")</f>
        <v/>
      </c>
      <c r="AD257" s="274">
        <f>IF($AD$131=0,IF(AD43="T",1,0),"")</f>
        <v/>
      </c>
      <c r="AE257" s="274">
        <f>IF($AE$131=0,IF(AE43="T",1,0),"")</f>
        <v/>
      </c>
      <c r="AF257" s="274">
        <f>IF($AF$131=0,IF(AF43="T",1,0),"")</f>
        <v/>
      </c>
      <c r="AG257" s="274">
        <f>IF($AG$131=0,IF(AG43="T",1,0),"")</f>
        <v/>
      </c>
      <c r="AH257" s="274">
        <f>IF($AH$131=0,IF(AH43="T",1,0),"")</f>
        <v/>
      </c>
      <c r="AI257" s="274">
        <f>IF($AI$131=0,IF(AI43="T",1,0),"")</f>
        <v/>
      </c>
      <c r="AJ257" s="274">
        <f>IF($AJ$131=0,IF(AJ43="T",1,0),"")</f>
        <v/>
      </c>
      <c r="AK257" s="274">
        <f>IF($AK$131=0,IF(AK43="T",1,0),"")</f>
        <v/>
      </c>
      <c r="AL257" s="274">
        <f>IF($AL$131=0,IF(AL43="T",1,0),"")</f>
        <v/>
      </c>
      <c r="AM257" s="274">
        <f>IF($AM$131=0,IF(AM43="T",1,0),"")</f>
        <v/>
      </c>
      <c r="AN257" s="274">
        <f>IF($AN$131=0,IF(AN43="T",1,0),"")</f>
        <v/>
      </c>
      <c r="AO257" s="274">
        <f>SUM(D257:AN257)</f>
        <v/>
      </c>
    </row>
    <row r="258" hidden="1" s="335">
      <c r="C258" s="274">
        <f>A44</f>
        <v/>
      </c>
      <c r="D258" s="274">
        <f>IF($D$131=0,IF(D44="T",1,0),"")</f>
        <v/>
      </c>
      <c r="E258" s="274">
        <f>IF($E$131=0,IF(E44="T",1,0),"")</f>
        <v/>
      </c>
      <c r="F258" s="274">
        <f>IF($F$131=0,IF(F44="T",1,0),"")</f>
        <v/>
      </c>
      <c r="G258" s="274">
        <f>IF($G$131=0,IF(G44="T",1,0),"")</f>
        <v/>
      </c>
      <c r="H258" s="274">
        <f>IF($H$131=0,IF(H44="T",1,0),"")</f>
        <v/>
      </c>
      <c r="I258" s="274">
        <f>IF($I$131=0,IF(I44="T",1,0),"")</f>
        <v/>
      </c>
      <c r="J258" s="274">
        <f>IF($J$131=0,IF(J44="T",1,0),"")</f>
        <v/>
      </c>
      <c r="K258" s="274">
        <f>IF($K$131=0,IF(K44="T",1,0),"")</f>
        <v/>
      </c>
      <c r="L258" s="274">
        <f>IF($L$131=0,IF(L44="T",1,0),"")</f>
        <v/>
      </c>
      <c r="M258" s="274">
        <f>IF($M$131=0,IF(M44="T",1,0),"")</f>
        <v/>
      </c>
      <c r="N258" s="274">
        <f>IF($N$131=0,IF(N44="T",1,0),"")</f>
        <v/>
      </c>
      <c r="O258" s="274">
        <f>IF($O$131=0,IF(O44="T",1,0),"")</f>
        <v/>
      </c>
      <c r="P258" s="274">
        <f>IF($P$131=0,IF(P44="T",1,0),"")</f>
        <v/>
      </c>
      <c r="Q258" s="274">
        <f>IF($Q$131=0,IF(Q44="T",1,0),"")</f>
        <v/>
      </c>
      <c r="R258" s="274">
        <f>IF($R$131=0,IF(R44="T",1,0),"")</f>
        <v/>
      </c>
      <c r="S258" s="274">
        <f>IF($S$131=0,IF(S44="T",1,0),"")</f>
        <v/>
      </c>
      <c r="T258" s="274">
        <f>IF($T$131=0,IF(T44="T",1,0),"")</f>
        <v/>
      </c>
      <c r="U258" s="274">
        <f>IF($U$131=0,IF(U44="T",1,0),"")</f>
        <v/>
      </c>
      <c r="V258" s="274">
        <f>IF($V$131=0,IF(V44="T",1,0),"")</f>
        <v/>
      </c>
      <c r="W258" s="274">
        <f>IF($W$131=0,IF(W44="T",1,0),"")</f>
        <v/>
      </c>
      <c r="X258" s="274">
        <f>IF($X$131=0,IF(X44="T",1,0),"")</f>
        <v/>
      </c>
      <c r="Y258" s="274">
        <f>IF($Y$131=0,IF(Y44="T",1,0),"")</f>
        <v/>
      </c>
      <c r="Z258" s="274">
        <f>IF($Z$131=0,IF(Z44="T",1,0),"")</f>
        <v/>
      </c>
      <c r="AA258" s="274">
        <f>IF($AA$131=0,IF(AA44="T",1,0),"")</f>
        <v/>
      </c>
      <c r="AB258" s="274">
        <f>IF($AB$131=0,IF(AB44="T",1,0),"")</f>
        <v/>
      </c>
      <c r="AC258" s="274">
        <f>IF($AC$131=0,IF(AC44="T",1,0),"")</f>
        <v/>
      </c>
      <c r="AD258" s="274">
        <f>IF($AD$131=0,IF(AD44="T",1,0),"")</f>
        <v/>
      </c>
      <c r="AE258" s="274">
        <f>IF($AE$131=0,IF(AE44="T",1,0),"")</f>
        <v/>
      </c>
      <c r="AF258" s="274">
        <f>IF($AF$131=0,IF(AF44="T",1,0),"")</f>
        <v/>
      </c>
      <c r="AG258" s="274">
        <f>IF($AG$131=0,IF(AG44="T",1,0),"")</f>
        <v/>
      </c>
      <c r="AH258" s="274">
        <f>IF($AH$131=0,IF(AH44="T",1,0),"")</f>
        <v/>
      </c>
      <c r="AI258" s="274">
        <f>IF($AI$131=0,IF(AI44="T",1,0),"")</f>
        <v/>
      </c>
      <c r="AJ258" s="274">
        <f>IF($AJ$131=0,IF(AJ44="T",1,0),"")</f>
        <v/>
      </c>
      <c r="AK258" s="274">
        <f>IF($AK$131=0,IF(AK44="T",1,0),"")</f>
        <v/>
      </c>
      <c r="AL258" s="274">
        <f>IF($AL$131=0,IF(AL44="T",1,0),"")</f>
        <v/>
      </c>
      <c r="AM258" s="274">
        <f>IF($AM$131=0,IF(AM44="T",1,0),"")</f>
        <v/>
      </c>
      <c r="AN258" s="274">
        <f>IF($AN$131=0,IF(AN44="T",1,0),"")</f>
        <v/>
      </c>
      <c r="AO258" s="274">
        <f>SUM(D258:AN258)</f>
        <v/>
      </c>
    </row>
    <row r="259" hidden="1" s="335">
      <c r="C259" s="274">
        <f>A45</f>
        <v/>
      </c>
      <c r="D259" s="274">
        <f>IF($D$131=0,IF(D45="T",1,0),"")</f>
        <v/>
      </c>
      <c r="E259" s="274">
        <f>IF($E$131=0,IF(E45="T",1,0),"")</f>
        <v/>
      </c>
      <c r="F259" s="274">
        <f>IF($F$131=0,IF(F45="T",1,0),"")</f>
        <v/>
      </c>
      <c r="G259" s="274">
        <f>IF($G$131=0,IF(G45="T",1,0),"")</f>
        <v/>
      </c>
      <c r="H259" s="274">
        <f>IF($H$131=0,IF(H45="T",1,0),"")</f>
        <v/>
      </c>
      <c r="I259" s="274">
        <f>IF($I$131=0,IF(I45="T",1,0),"")</f>
        <v/>
      </c>
      <c r="J259" s="274">
        <f>IF($J$131=0,IF(J45="T",1,0),"")</f>
        <v/>
      </c>
      <c r="K259" s="274">
        <f>IF($K$131=0,IF(K45="T",1,0),"")</f>
        <v/>
      </c>
      <c r="L259" s="274">
        <f>IF($L$131=0,IF(L45="T",1,0),"")</f>
        <v/>
      </c>
      <c r="M259" s="274">
        <f>IF($M$131=0,IF(M45="T",1,0),"")</f>
        <v/>
      </c>
      <c r="N259" s="274">
        <f>IF($N$131=0,IF(N45="T",1,0),"")</f>
        <v/>
      </c>
      <c r="O259" s="274">
        <f>IF($O$131=0,IF(O45="T",1,0),"")</f>
        <v/>
      </c>
      <c r="P259" s="274">
        <f>IF($P$131=0,IF(P45="T",1,0),"")</f>
        <v/>
      </c>
      <c r="Q259" s="274">
        <f>IF($Q$131=0,IF(Q45="T",1,0),"")</f>
        <v/>
      </c>
      <c r="R259" s="274">
        <f>IF($R$131=0,IF(R45="T",1,0),"")</f>
        <v/>
      </c>
      <c r="S259" s="274">
        <f>IF($S$131=0,IF(S45="T",1,0),"")</f>
        <v/>
      </c>
      <c r="T259" s="274">
        <f>IF($T$131=0,IF(T45="T",1,0),"")</f>
        <v/>
      </c>
      <c r="U259" s="274">
        <f>IF($U$131=0,IF(U45="T",1,0),"")</f>
        <v/>
      </c>
      <c r="V259" s="274">
        <f>IF($V$131=0,IF(V45="T",1,0),"")</f>
        <v/>
      </c>
      <c r="W259" s="274">
        <f>IF($W$131=0,IF(W45="T",1,0),"")</f>
        <v/>
      </c>
      <c r="X259" s="274">
        <f>IF($X$131=0,IF(X45="T",1,0),"")</f>
        <v/>
      </c>
      <c r="Y259" s="274">
        <f>IF($Y$131=0,IF(Y45="T",1,0),"")</f>
        <v/>
      </c>
      <c r="Z259" s="274">
        <f>IF($Z$131=0,IF(Z45="T",1,0),"")</f>
        <v/>
      </c>
      <c r="AA259" s="274">
        <f>IF($AA$131=0,IF(AA45="T",1,0),"")</f>
        <v/>
      </c>
      <c r="AB259" s="274">
        <f>IF($AB$131=0,IF(AB45="T",1,0),"")</f>
        <v/>
      </c>
      <c r="AC259" s="274">
        <f>IF($AC$131=0,IF(AC45="T",1,0),"")</f>
        <v/>
      </c>
      <c r="AD259" s="274">
        <f>IF($AD$131=0,IF(AD45="T",1,0),"")</f>
        <v/>
      </c>
      <c r="AE259" s="274">
        <f>IF($AE$131=0,IF(AE45="T",1,0),"")</f>
        <v/>
      </c>
      <c r="AF259" s="274">
        <f>IF($AF$131=0,IF(AF45="T",1,0),"")</f>
        <v/>
      </c>
      <c r="AG259" s="274">
        <f>IF($AG$131=0,IF(AG45="T",1,0),"")</f>
        <v/>
      </c>
      <c r="AH259" s="274">
        <f>IF($AH$131=0,IF(AH45="T",1,0),"")</f>
        <v/>
      </c>
      <c r="AI259" s="274">
        <f>IF($AI$131=0,IF(AI45="T",1,0),"")</f>
        <v/>
      </c>
      <c r="AJ259" s="274">
        <f>IF($AJ$131=0,IF(AJ45="T",1,0),"")</f>
        <v/>
      </c>
      <c r="AK259" s="274">
        <f>IF($AK$131=0,IF(AK45="T",1,0),"")</f>
        <v/>
      </c>
      <c r="AL259" s="274">
        <f>IF($AL$131=0,IF(AL45="T",1,0),"")</f>
        <v/>
      </c>
      <c r="AM259" s="274">
        <f>IF($AM$131=0,IF(AM45="T",1,0),"")</f>
        <v/>
      </c>
      <c r="AN259" s="274">
        <f>IF($AN$131=0,IF(AN45="T",1,0),"")</f>
        <v/>
      </c>
      <c r="AO259" s="274">
        <f>SUM(D259:AN259)</f>
        <v/>
      </c>
    </row>
    <row r="260" hidden="1" s="335">
      <c r="C260" s="274">
        <f>A46</f>
        <v/>
      </c>
      <c r="D260" s="274">
        <f>IF($D$131=0,IF(D46="T",1,0),"")</f>
        <v/>
      </c>
      <c r="E260" s="274">
        <f>IF($E$131=0,IF(E46="T",1,0),"")</f>
        <v/>
      </c>
      <c r="F260" s="274">
        <f>IF($F$131=0,IF(F46="T",1,0),"")</f>
        <v/>
      </c>
      <c r="G260" s="274">
        <f>IF($G$131=0,IF(G46="T",1,0),"")</f>
        <v/>
      </c>
      <c r="H260" s="274">
        <f>IF($H$131=0,IF(H46="T",1,0),"")</f>
        <v/>
      </c>
      <c r="I260" s="274">
        <f>IF($I$131=0,IF(I46="T",1,0),"")</f>
        <v/>
      </c>
      <c r="J260" s="274">
        <f>IF($J$131=0,IF(J46="T",1,0),"")</f>
        <v/>
      </c>
      <c r="K260" s="274">
        <f>IF($K$131=0,IF(K46="T",1,0),"")</f>
        <v/>
      </c>
      <c r="L260" s="274">
        <f>IF($L$131=0,IF(L46="T",1,0),"")</f>
        <v/>
      </c>
      <c r="M260" s="274">
        <f>IF($M$131=0,IF(M46="T",1,0),"")</f>
        <v/>
      </c>
      <c r="N260" s="274">
        <f>IF($N$131=0,IF(N46="T",1,0),"")</f>
        <v/>
      </c>
      <c r="O260" s="274">
        <f>IF($O$131=0,IF(O46="T",1,0),"")</f>
        <v/>
      </c>
      <c r="P260" s="274">
        <f>IF($P$131=0,IF(P46="T",1,0),"")</f>
        <v/>
      </c>
      <c r="Q260" s="274">
        <f>IF($Q$131=0,IF(Q46="T",1,0),"")</f>
        <v/>
      </c>
      <c r="R260" s="274">
        <f>IF($R$131=0,IF(R46="T",1,0),"")</f>
        <v/>
      </c>
      <c r="S260" s="274">
        <f>IF($S$131=0,IF(S46="T",1,0),"")</f>
        <v/>
      </c>
      <c r="T260" s="274">
        <f>IF($T$131=0,IF(T46="T",1,0),"")</f>
        <v/>
      </c>
      <c r="U260" s="274">
        <f>IF($U$131=0,IF(U46="T",1,0),"")</f>
        <v/>
      </c>
      <c r="V260" s="274">
        <f>IF($V$131=0,IF(V46="T",1,0),"")</f>
        <v/>
      </c>
      <c r="W260" s="274">
        <f>IF($W$131=0,IF(W46="T",1,0),"")</f>
        <v/>
      </c>
      <c r="X260" s="274">
        <f>IF($X$131=0,IF(X46="T",1,0),"")</f>
        <v/>
      </c>
      <c r="Y260" s="274">
        <f>IF($Y$131=0,IF(Y46="T",1,0),"")</f>
        <v/>
      </c>
      <c r="Z260" s="274">
        <f>IF($Z$131=0,IF(Z46="T",1,0),"")</f>
        <v/>
      </c>
      <c r="AA260" s="274">
        <f>IF($AA$131=0,IF(AA46="T",1,0),"")</f>
        <v/>
      </c>
      <c r="AB260" s="274">
        <f>IF($AB$131=0,IF(AB46="T",1,0),"")</f>
        <v/>
      </c>
      <c r="AC260" s="274">
        <f>IF($AC$131=0,IF(AC46="T",1,0),"")</f>
        <v/>
      </c>
      <c r="AD260" s="274">
        <f>IF($AD$131=0,IF(AD46="T",1,0),"")</f>
        <v/>
      </c>
      <c r="AE260" s="274">
        <f>IF($AE$131=0,IF(AE46="T",1,0),"")</f>
        <v/>
      </c>
      <c r="AF260" s="274">
        <f>IF($AF$131=0,IF(AF46="T",1,0),"")</f>
        <v/>
      </c>
      <c r="AG260" s="274">
        <f>IF($AG$131=0,IF(AG46="T",1,0),"")</f>
        <v/>
      </c>
      <c r="AH260" s="274">
        <f>IF($AH$131=0,IF(AH46="T",1,0),"")</f>
        <v/>
      </c>
      <c r="AI260" s="274">
        <f>IF($AI$131=0,IF(AI46="T",1,0),"")</f>
        <v/>
      </c>
      <c r="AJ260" s="274">
        <f>IF($AJ$131=0,IF(AJ46="T",1,0),"")</f>
        <v/>
      </c>
      <c r="AK260" s="274">
        <f>IF($AK$131=0,IF(AK46="T",1,0),"")</f>
        <v/>
      </c>
      <c r="AL260" s="274">
        <f>IF($AL$131=0,IF(AL46="T",1,0),"")</f>
        <v/>
      </c>
      <c r="AM260" s="274">
        <f>IF($AM$131=0,IF(AM46="T",1,0),"")</f>
        <v/>
      </c>
      <c r="AN260" s="274">
        <f>IF($AN$131=0,IF(AN46="T",1,0),"")</f>
        <v/>
      </c>
      <c r="AO260" s="274">
        <f>SUM(D260:AN260)</f>
        <v/>
      </c>
    </row>
    <row r="261" hidden="1" s="335">
      <c r="C261" s="274">
        <f>A47</f>
        <v/>
      </c>
      <c r="D261" s="274">
        <f>IF($D$131=0,IF(D47="T",1,0),"")</f>
        <v/>
      </c>
      <c r="E261" s="274">
        <f>IF($E$131=0,IF(E47="T",1,0),"")</f>
        <v/>
      </c>
      <c r="F261" s="274">
        <f>IF($F$131=0,IF(F47="T",1,0),"")</f>
        <v/>
      </c>
      <c r="G261" s="274">
        <f>IF($G$131=0,IF(G47="T",1,0),"")</f>
        <v/>
      </c>
      <c r="H261" s="274">
        <f>IF($H$131=0,IF(H47="T",1,0),"")</f>
        <v/>
      </c>
      <c r="I261" s="274">
        <f>IF($I$131=0,IF(I47="T",1,0),"")</f>
        <v/>
      </c>
      <c r="J261" s="274">
        <f>IF($J$131=0,IF(J47="T",1,0),"")</f>
        <v/>
      </c>
      <c r="K261" s="274">
        <f>IF($K$131=0,IF(K47="T",1,0),"")</f>
        <v/>
      </c>
      <c r="L261" s="274">
        <f>IF($L$131=0,IF(L47="T",1,0),"")</f>
        <v/>
      </c>
      <c r="M261" s="274">
        <f>IF($M$131=0,IF(M47="T",1,0),"")</f>
        <v/>
      </c>
      <c r="N261" s="274">
        <f>IF($N$131=0,IF(N47="T",1,0),"")</f>
        <v/>
      </c>
      <c r="O261" s="274">
        <f>IF($O$131=0,IF(O47="T",1,0),"")</f>
        <v/>
      </c>
      <c r="P261" s="274">
        <f>IF($P$131=0,IF(P47="T",1,0),"")</f>
        <v/>
      </c>
      <c r="Q261" s="274">
        <f>IF($Q$131=0,IF(Q47="T",1,0),"")</f>
        <v/>
      </c>
      <c r="R261" s="274">
        <f>IF($R$131=0,IF(R47="T",1,0),"")</f>
        <v/>
      </c>
      <c r="S261" s="274">
        <f>IF($S$131=0,IF(S47="T",1,0),"")</f>
        <v/>
      </c>
      <c r="T261" s="274">
        <f>IF($T$131=0,IF(T47="T",1,0),"")</f>
        <v/>
      </c>
      <c r="U261" s="274">
        <f>IF($U$131=0,IF(U47="T",1,0),"")</f>
        <v/>
      </c>
      <c r="V261" s="274">
        <f>IF($V$131=0,IF(V47="T",1,0),"")</f>
        <v/>
      </c>
      <c r="W261" s="274">
        <f>IF($W$131=0,IF(W47="T",1,0),"")</f>
        <v/>
      </c>
      <c r="X261" s="274">
        <f>IF($X$131=0,IF(X47="T",1,0),"")</f>
        <v/>
      </c>
      <c r="Y261" s="274">
        <f>IF($Y$131=0,IF(Y47="T",1,0),"")</f>
        <v/>
      </c>
      <c r="Z261" s="274">
        <f>IF($Z$131=0,IF(Z47="T",1,0),"")</f>
        <v/>
      </c>
      <c r="AA261" s="274">
        <f>IF($AA$131=0,IF(AA47="T",1,0),"")</f>
        <v/>
      </c>
      <c r="AB261" s="274">
        <f>IF($AB$131=0,IF(AB47="T",1,0),"")</f>
        <v/>
      </c>
      <c r="AC261" s="274">
        <f>IF($AC$131=0,IF(AC47="T",1,0),"")</f>
        <v/>
      </c>
      <c r="AD261" s="274">
        <f>IF($AD$131=0,IF(AD47="T",1,0),"")</f>
        <v/>
      </c>
      <c r="AE261" s="274">
        <f>IF($AE$131=0,IF(AE47="T",1,0),"")</f>
        <v/>
      </c>
      <c r="AF261" s="274">
        <f>IF($AF$131=0,IF(AF47="T",1,0),"")</f>
        <v/>
      </c>
      <c r="AG261" s="274">
        <f>IF($AG$131=0,IF(AG47="T",1,0),"")</f>
        <v/>
      </c>
      <c r="AH261" s="274">
        <f>IF($AH$131=0,IF(AH47="T",1,0),"")</f>
        <v/>
      </c>
      <c r="AI261" s="274">
        <f>IF($AI$131=0,IF(AI47="T",1,0),"")</f>
        <v/>
      </c>
      <c r="AJ261" s="274">
        <f>IF($AJ$131=0,IF(AJ47="T",1,0),"")</f>
        <v/>
      </c>
      <c r="AK261" s="274">
        <f>IF($AK$131=0,IF(AK47="T",1,0),"")</f>
        <v/>
      </c>
      <c r="AL261" s="274">
        <f>IF($AL$131=0,IF(AL47="T",1,0),"")</f>
        <v/>
      </c>
      <c r="AM261" s="274">
        <f>IF($AM$131=0,IF(AM47="T",1,0),"")</f>
        <v/>
      </c>
      <c r="AN261" s="274">
        <f>IF($AN$131=0,IF(AN47="T",1,0),"")</f>
        <v/>
      </c>
      <c r="AO261" s="274">
        <f>SUM(D261:AN261)</f>
        <v/>
      </c>
    </row>
    <row r="262" hidden="1" s="335">
      <c r="C262" s="274">
        <f>A48</f>
        <v/>
      </c>
      <c r="D262" s="274">
        <f>IF($D$131=0,IF(D48="T",1,0),"")</f>
        <v/>
      </c>
      <c r="E262" s="274">
        <f>IF($E$131=0,IF(E48="T",1,0),"")</f>
        <v/>
      </c>
      <c r="F262" s="274">
        <f>IF($F$131=0,IF(F48="T",1,0),"")</f>
        <v/>
      </c>
      <c r="G262" s="274">
        <f>IF($G$131=0,IF(G48="T",1,0),"")</f>
        <v/>
      </c>
      <c r="H262" s="274">
        <f>IF($H$131=0,IF(H48="T",1,0),"")</f>
        <v/>
      </c>
      <c r="I262" s="274">
        <f>IF($I$131=0,IF(I48="T",1,0),"")</f>
        <v/>
      </c>
      <c r="J262" s="274">
        <f>IF($J$131=0,IF(J48="T",1,0),"")</f>
        <v/>
      </c>
      <c r="K262" s="274">
        <f>IF($K$131=0,IF(K48="T",1,0),"")</f>
        <v/>
      </c>
      <c r="L262" s="274">
        <f>IF($L$131=0,IF(L48="T",1,0),"")</f>
        <v/>
      </c>
      <c r="M262" s="274">
        <f>IF($M$131=0,IF(M48="T",1,0),"")</f>
        <v/>
      </c>
      <c r="N262" s="274">
        <f>IF($N$131=0,IF(N48="T",1,0),"")</f>
        <v/>
      </c>
      <c r="O262" s="274">
        <f>IF($O$131=0,IF(O48="T",1,0),"")</f>
        <v/>
      </c>
      <c r="P262" s="274">
        <f>IF($P$131=0,IF(P48="T",1,0),"")</f>
        <v/>
      </c>
      <c r="Q262" s="274">
        <f>IF($Q$131=0,IF(Q48="T",1,0),"")</f>
        <v/>
      </c>
      <c r="R262" s="274">
        <f>IF($R$131=0,IF(R48="T",1,0),"")</f>
        <v/>
      </c>
      <c r="S262" s="274">
        <f>IF($S$131=0,IF(S48="T",1,0),"")</f>
        <v/>
      </c>
      <c r="T262" s="274">
        <f>IF($T$131=0,IF(T48="T",1,0),"")</f>
        <v/>
      </c>
      <c r="U262" s="274">
        <f>IF($U$131=0,IF(U48="T",1,0),"")</f>
        <v/>
      </c>
      <c r="V262" s="274">
        <f>IF($V$131=0,IF(V48="T",1,0),"")</f>
        <v/>
      </c>
      <c r="W262" s="274">
        <f>IF($W$131=0,IF(W48="T",1,0),"")</f>
        <v/>
      </c>
      <c r="X262" s="274">
        <f>IF($X$131=0,IF(X48="T",1,0),"")</f>
        <v/>
      </c>
      <c r="Y262" s="274">
        <f>IF($Y$131=0,IF(Y48="T",1,0),"")</f>
        <v/>
      </c>
      <c r="Z262" s="274">
        <f>IF($Z$131=0,IF(Z48="T",1,0),"")</f>
        <v/>
      </c>
      <c r="AA262" s="274">
        <f>IF($AA$131=0,IF(AA48="T",1,0),"")</f>
        <v/>
      </c>
      <c r="AB262" s="274">
        <f>IF($AB$131=0,IF(AB48="T",1,0),"")</f>
        <v/>
      </c>
      <c r="AC262" s="274">
        <f>IF($AC$131=0,IF(AC48="T",1,0),"")</f>
        <v/>
      </c>
      <c r="AD262" s="274">
        <f>IF($AD$131=0,IF(AD48="T",1,0),"")</f>
        <v/>
      </c>
      <c r="AE262" s="274">
        <f>IF($AE$131=0,IF(AE48="T",1,0),"")</f>
        <v/>
      </c>
      <c r="AF262" s="274">
        <f>IF($AF$131=0,IF(AF48="T",1,0),"")</f>
        <v/>
      </c>
      <c r="AG262" s="274">
        <f>IF($AG$131=0,IF(AG48="T",1,0),"")</f>
        <v/>
      </c>
      <c r="AH262" s="274">
        <f>IF($AH$131=0,IF(AH48="T",1,0),"")</f>
        <v/>
      </c>
      <c r="AI262" s="274">
        <f>IF($AI$131=0,IF(AI48="T",1,0),"")</f>
        <v/>
      </c>
      <c r="AJ262" s="274">
        <f>IF($AJ$131=0,IF(AJ48="T",1,0),"")</f>
        <v/>
      </c>
      <c r="AK262" s="274">
        <f>IF($AK$131=0,IF(AK48="T",1,0),"")</f>
        <v/>
      </c>
      <c r="AL262" s="274">
        <f>IF($AL$131=0,IF(AL48="T",1,0),"")</f>
        <v/>
      </c>
      <c r="AM262" s="274">
        <f>IF($AM$131=0,IF(AM48="T",1,0),"")</f>
        <v/>
      </c>
      <c r="AN262" s="274">
        <f>IF($AN$131=0,IF(AN48="T",1,0),"")</f>
        <v/>
      </c>
      <c r="AO262" s="274">
        <f>SUM(D262:AN262)</f>
        <v/>
      </c>
    </row>
    <row r="263" hidden="1" s="335">
      <c r="C263" s="274">
        <f>A49</f>
        <v/>
      </c>
      <c r="D263" s="274">
        <f>IF($D$131=0,IF(D49="T",1,0),"")</f>
        <v/>
      </c>
      <c r="E263" s="274">
        <f>IF($E$131=0,IF(E49="T",1,0),"")</f>
        <v/>
      </c>
      <c r="F263" s="274">
        <f>IF($F$131=0,IF(F49="T",1,0),"")</f>
        <v/>
      </c>
      <c r="G263" s="274">
        <f>IF($G$131=0,IF(G49="T",1,0),"")</f>
        <v/>
      </c>
      <c r="H263" s="274">
        <f>IF($H$131=0,IF(H49="T",1,0),"")</f>
        <v/>
      </c>
      <c r="I263" s="274">
        <f>IF($I$131=0,IF(I49="T",1,0),"")</f>
        <v/>
      </c>
      <c r="J263" s="274">
        <f>IF($J$131=0,IF(J49="T",1,0),"")</f>
        <v/>
      </c>
      <c r="K263" s="274">
        <f>IF($K$131=0,IF(K49="T",1,0),"")</f>
        <v/>
      </c>
      <c r="L263" s="274">
        <f>IF($L$131=0,IF(L49="T",1,0),"")</f>
        <v/>
      </c>
      <c r="M263" s="274">
        <f>IF($M$131=0,IF(M49="T",1,0),"")</f>
        <v/>
      </c>
      <c r="N263" s="274">
        <f>IF($N$131=0,IF(N49="T",1,0),"")</f>
        <v/>
      </c>
      <c r="O263" s="274">
        <f>IF($O$131=0,IF(O49="T",1,0),"")</f>
        <v/>
      </c>
      <c r="P263" s="274">
        <f>IF($P$131=0,IF(P49="T",1,0),"")</f>
        <v/>
      </c>
      <c r="Q263" s="274">
        <f>IF($Q$131=0,IF(Q49="T",1,0),"")</f>
        <v/>
      </c>
      <c r="R263" s="274">
        <f>IF($R$131=0,IF(R49="T",1,0),"")</f>
        <v/>
      </c>
      <c r="S263" s="274">
        <f>IF($S$131=0,IF(S49="T",1,0),"")</f>
        <v/>
      </c>
      <c r="T263" s="274">
        <f>IF($T$131=0,IF(T49="T",1,0),"")</f>
        <v/>
      </c>
      <c r="U263" s="274">
        <f>IF($U$131=0,IF(U49="T",1,0),"")</f>
        <v/>
      </c>
      <c r="V263" s="274">
        <f>IF($V$131=0,IF(V49="T",1,0),"")</f>
        <v/>
      </c>
      <c r="W263" s="274">
        <f>IF($W$131=0,IF(W49="T",1,0),"")</f>
        <v/>
      </c>
      <c r="X263" s="274">
        <f>IF($X$131=0,IF(X49="T",1,0),"")</f>
        <v/>
      </c>
      <c r="Y263" s="274">
        <f>IF($Y$131=0,IF(Y49="T",1,0),"")</f>
        <v/>
      </c>
      <c r="Z263" s="274">
        <f>IF($Z$131=0,IF(Z49="T",1,0),"")</f>
        <v/>
      </c>
      <c r="AA263" s="274">
        <f>IF($AA$131=0,IF(AA49="T",1,0),"")</f>
        <v/>
      </c>
      <c r="AB263" s="274">
        <f>IF($AB$131=0,IF(AB49="T",1,0),"")</f>
        <v/>
      </c>
      <c r="AC263" s="274">
        <f>IF($AC$131=0,IF(AC49="T",1,0),"")</f>
        <v/>
      </c>
      <c r="AD263" s="274">
        <f>IF($AD$131=0,IF(AD49="T",1,0),"")</f>
        <v/>
      </c>
      <c r="AE263" s="274">
        <f>IF($AE$131=0,IF(AE49="T",1,0),"")</f>
        <v/>
      </c>
      <c r="AF263" s="274">
        <f>IF($AF$131=0,IF(AF49="T",1,0),"")</f>
        <v/>
      </c>
      <c r="AG263" s="274">
        <f>IF($AG$131=0,IF(AG49="T",1,0),"")</f>
        <v/>
      </c>
      <c r="AH263" s="274">
        <f>IF($AH$131=0,IF(AH49="T",1,0),"")</f>
        <v/>
      </c>
      <c r="AI263" s="274">
        <f>IF($AI$131=0,IF(AI49="T",1,0),"")</f>
        <v/>
      </c>
      <c r="AJ263" s="274">
        <f>IF($AJ$131=0,IF(AJ49="T",1,0),"")</f>
        <v/>
      </c>
      <c r="AK263" s="274">
        <f>IF($AK$131=0,IF(AK49="T",1,0),"")</f>
        <v/>
      </c>
      <c r="AL263" s="274">
        <f>IF($AL$131=0,IF(AL49="T",1,0),"")</f>
        <v/>
      </c>
      <c r="AM263" s="274">
        <f>IF($AM$131=0,IF(AM49="T",1,0),"")</f>
        <v/>
      </c>
      <c r="AN263" s="274">
        <f>IF($AN$131=0,IF(AN49="T",1,0),"")</f>
        <v/>
      </c>
      <c r="AO263" s="274">
        <f>SUM(D263:AN263)</f>
        <v/>
      </c>
    </row>
    <row r="264" hidden="1" s="335">
      <c r="C264" s="274">
        <f>A50</f>
        <v/>
      </c>
      <c r="D264" s="274">
        <f>IF($D$131=0,IF(D50="T",1,0),"")</f>
        <v/>
      </c>
      <c r="E264" s="274">
        <f>IF($E$131=0,IF(E50="T",1,0),"")</f>
        <v/>
      </c>
      <c r="F264" s="274">
        <f>IF($F$131=0,IF(F50="T",1,0),"")</f>
        <v/>
      </c>
      <c r="G264" s="274">
        <f>IF($G$131=0,IF(G50="T",1,0),"")</f>
        <v/>
      </c>
      <c r="H264" s="274">
        <f>IF($H$131=0,IF(H50="T",1,0),"")</f>
        <v/>
      </c>
      <c r="I264" s="274">
        <f>IF($I$131=0,IF(I50="T",1,0),"")</f>
        <v/>
      </c>
      <c r="J264" s="274">
        <f>IF($J$131=0,IF(J50="T",1,0),"")</f>
        <v/>
      </c>
      <c r="K264" s="274">
        <f>IF($K$131=0,IF(K50="T",1,0),"")</f>
        <v/>
      </c>
      <c r="L264" s="274">
        <f>IF($L$131=0,IF(L50="T",1,0),"")</f>
        <v/>
      </c>
      <c r="M264" s="274">
        <f>IF($M$131=0,IF(M50="T",1,0),"")</f>
        <v/>
      </c>
      <c r="N264" s="274">
        <f>IF($N$131=0,IF(N50="T",1,0),"")</f>
        <v/>
      </c>
      <c r="O264" s="274">
        <f>IF($O$131=0,IF(O50="T",1,0),"")</f>
        <v/>
      </c>
      <c r="P264" s="274">
        <f>IF($P$131=0,IF(P50="T",1,0),"")</f>
        <v/>
      </c>
      <c r="Q264" s="274">
        <f>IF($Q$131=0,IF(Q50="T",1,0),"")</f>
        <v/>
      </c>
      <c r="R264" s="274">
        <f>IF($R$131=0,IF(R50="T",1,0),"")</f>
        <v/>
      </c>
      <c r="S264" s="274">
        <f>IF($S$131=0,IF(S50="T",1,0),"")</f>
        <v/>
      </c>
      <c r="T264" s="274">
        <f>IF($T$131=0,IF(T50="T",1,0),"")</f>
        <v/>
      </c>
      <c r="U264" s="274">
        <f>IF($U$131=0,IF(U50="T",1,0),"")</f>
        <v/>
      </c>
      <c r="V264" s="274">
        <f>IF($V$131=0,IF(V50="T",1,0),"")</f>
        <v/>
      </c>
      <c r="W264" s="274">
        <f>IF($W$131=0,IF(W50="T",1,0),"")</f>
        <v/>
      </c>
      <c r="X264" s="274">
        <f>IF($X$131=0,IF(X50="T",1,0),"")</f>
        <v/>
      </c>
      <c r="Y264" s="274">
        <f>IF($Y$131=0,IF(Y50="T",1,0),"")</f>
        <v/>
      </c>
      <c r="Z264" s="274">
        <f>IF($Z$131=0,IF(Z50="T",1,0),"")</f>
        <v/>
      </c>
      <c r="AA264" s="274">
        <f>IF($AA$131=0,IF(AA50="T",1,0),"")</f>
        <v/>
      </c>
      <c r="AB264" s="274">
        <f>IF($AB$131=0,IF(AB50="T",1,0),"")</f>
        <v/>
      </c>
      <c r="AC264" s="274">
        <f>IF($AC$131=0,IF(AC50="T",1,0),"")</f>
        <v/>
      </c>
      <c r="AD264" s="274">
        <f>IF($AD$131=0,IF(AD50="T",1,0),"")</f>
        <v/>
      </c>
      <c r="AE264" s="274">
        <f>IF($AE$131=0,IF(AE50="T",1,0),"")</f>
        <v/>
      </c>
      <c r="AF264" s="274">
        <f>IF($AF$131=0,IF(AF50="T",1,0),"")</f>
        <v/>
      </c>
      <c r="AG264" s="274">
        <f>IF($AG$131=0,IF(AG50="T",1,0),"")</f>
        <v/>
      </c>
      <c r="AH264" s="274">
        <f>IF($AH$131=0,IF(AH50="T",1,0),"")</f>
        <v/>
      </c>
      <c r="AI264" s="274">
        <f>IF($AI$131=0,IF(AI50="T",1,0),"")</f>
        <v/>
      </c>
      <c r="AJ264" s="274">
        <f>IF($AJ$131=0,IF(AJ50="T",1,0),"")</f>
        <v/>
      </c>
      <c r="AK264" s="274">
        <f>IF($AK$131=0,IF(AK50="T",1,0),"")</f>
        <v/>
      </c>
      <c r="AL264" s="274">
        <f>IF($AL$131=0,IF(AL50="T",1,0),"")</f>
        <v/>
      </c>
      <c r="AM264" s="274">
        <f>IF($AM$131=0,IF(AM50="T",1,0),"")</f>
        <v/>
      </c>
      <c r="AN264" s="274">
        <f>IF($AN$131=0,IF(AN50="T",1,0),"")</f>
        <v/>
      </c>
      <c r="AO264" s="274">
        <f>SUM(D264:AN264)</f>
        <v/>
      </c>
    </row>
    <row r="265" hidden="1" s="335">
      <c r="C265" s="274">
        <f>A51</f>
        <v/>
      </c>
      <c r="D265" s="274">
        <f>IF($D$131=0,IF(D51="T",1,0),"")</f>
        <v/>
      </c>
      <c r="E265" s="274">
        <f>IF($E$131=0,IF(E51="T",1,0),"")</f>
        <v/>
      </c>
      <c r="F265" s="274">
        <f>IF($F$131=0,IF(F51="T",1,0),"")</f>
        <v/>
      </c>
      <c r="G265" s="274">
        <f>IF($G$131=0,IF(G51="T",1,0),"")</f>
        <v/>
      </c>
      <c r="H265" s="274">
        <f>IF($H$131=0,IF(H51="T",1,0),"")</f>
        <v/>
      </c>
      <c r="I265" s="274">
        <f>IF($I$131=0,IF(I51="T",1,0),"")</f>
        <v/>
      </c>
      <c r="J265" s="274">
        <f>IF($J$131=0,IF(J51="T",1,0),"")</f>
        <v/>
      </c>
      <c r="K265" s="274">
        <f>IF($K$131=0,IF(K51="T",1,0),"")</f>
        <v/>
      </c>
      <c r="L265" s="274">
        <f>IF($L$131=0,IF(L51="T",1,0),"")</f>
        <v/>
      </c>
      <c r="M265" s="274">
        <f>IF($M$131=0,IF(M51="T",1,0),"")</f>
        <v/>
      </c>
      <c r="N265" s="274">
        <f>IF($N$131=0,IF(N51="T",1,0),"")</f>
        <v/>
      </c>
      <c r="O265" s="274">
        <f>IF($O$131=0,IF(O51="T",1,0),"")</f>
        <v/>
      </c>
      <c r="P265" s="274">
        <f>IF($P$131=0,IF(P51="T",1,0),"")</f>
        <v/>
      </c>
      <c r="Q265" s="274">
        <f>IF($Q$131=0,IF(Q51="T",1,0),"")</f>
        <v/>
      </c>
      <c r="R265" s="274">
        <f>IF($R$131=0,IF(R51="T",1,0),"")</f>
        <v/>
      </c>
      <c r="S265" s="274">
        <f>IF($S$131=0,IF(S51="T",1,0),"")</f>
        <v/>
      </c>
      <c r="T265" s="274">
        <f>IF($T$131=0,IF(T51="T",1,0),"")</f>
        <v/>
      </c>
      <c r="U265" s="274">
        <f>IF($U$131=0,IF(U51="T",1,0),"")</f>
        <v/>
      </c>
      <c r="V265" s="274">
        <f>IF($V$131=0,IF(V51="T",1,0),"")</f>
        <v/>
      </c>
      <c r="W265" s="274">
        <f>IF($W$131=0,IF(W51="T",1,0),"")</f>
        <v/>
      </c>
      <c r="X265" s="274">
        <f>IF($X$131=0,IF(X51="T",1,0),"")</f>
        <v/>
      </c>
      <c r="Y265" s="274">
        <f>IF($Y$131=0,IF(Y51="T",1,0),"")</f>
        <v/>
      </c>
      <c r="Z265" s="274">
        <f>IF($Z$131=0,IF(Z51="T",1,0),"")</f>
        <v/>
      </c>
      <c r="AA265" s="274">
        <f>IF($AA$131=0,IF(AA51="T",1,0),"")</f>
        <v/>
      </c>
      <c r="AB265" s="274">
        <f>IF($AB$131=0,IF(AB51="T",1,0),"")</f>
        <v/>
      </c>
      <c r="AC265" s="274">
        <f>IF($AC$131=0,IF(AC51="T",1,0),"")</f>
        <v/>
      </c>
      <c r="AD265" s="274">
        <f>IF($AD$131=0,IF(AD51="T",1,0),"")</f>
        <v/>
      </c>
      <c r="AE265" s="274">
        <f>IF($AE$131=0,IF(AE51="T",1,0),"")</f>
        <v/>
      </c>
      <c r="AF265" s="274">
        <f>IF($AF$131=0,IF(AF51="T",1,0),"")</f>
        <v/>
      </c>
      <c r="AG265" s="274">
        <f>IF($AG$131=0,IF(AG51="T",1,0),"")</f>
        <v/>
      </c>
      <c r="AH265" s="274">
        <f>IF($AH$131=0,IF(AH51="T",1,0),"")</f>
        <v/>
      </c>
      <c r="AI265" s="274">
        <f>IF($AI$131=0,IF(AI51="T",1,0),"")</f>
        <v/>
      </c>
      <c r="AJ265" s="274">
        <f>IF($AJ$131=0,IF(AJ51="T",1,0),"")</f>
        <v/>
      </c>
      <c r="AK265" s="274">
        <f>IF($AK$131=0,IF(AK51="T",1,0),"")</f>
        <v/>
      </c>
      <c r="AL265" s="274">
        <f>IF($AL$131=0,IF(AL51="T",1,0),"")</f>
        <v/>
      </c>
      <c r="AM265" s="274">
        <f>IF($AM$131=0,IF(AM51="T",1,0),"")</f>
        <v/>
      </c>
      <c r="AN265" s="274">
        <f>IF($AN$131=0,IF(AN51="T",1,0),"")</f>
        <v/>
      </c>
      <c r="AO265" s="274">
        <f>SUM(D265:AN265)</f>
        <v/>
      </c>
    </row>
    <row r="266" hidden="1" s="335">
      <c r="C266" s="274">
        <f>A52</f>
        <v/>
      </c>
      <c r="D266" s="274">
        <f>IF($D$131=0,IF(D52="T",1,0),"")</f>
        <v/>
      </c>
      <c r="E266" s="274">
        <f>IF($E$131=0,IF(E52="T",1,0),"")</f>
        <v/>
      </c>
      <c r="F266" s="274">
        <f>IF($F$131=0,IF(F52="T",1,0),"")</f>
        <v/>
      </c>
      <c r="G266" s="274">
        <f>IF($G$131=0,IF(G52="T",1,0),"")</f>
        <v/>
      </c>
      <c r="H266" s="274">
        <f>IF($H$131=0,IF(H52="T",1,0),"")</f>
        <v/>
      </c>
      <c r="I266" s="274">
        <f>IF($I$131=0,IF(I52="T",1,0),"")</f>
        <v/>
      </c>
      <c r="J266" s="274">
        <f>IF($J$131=0,IF(J52="T",1,0),"")</f>
        <v/>
      </c>
      <c r="K266" s="274">
        <f>IF($K$131=0,IF(K52="T",1,0),"")</f>
        <v/>
      </c>
      <c r="L266" s="274">
        <f>IF($L$131=0,IF(L52="T",1,0),"")</f>
        <v/>
      </c>
      <c r="M266" s="274">
        <f>IF($M$131=0,IF(M52="T",1,0),"")</f>
        <v/>
      </c>
      <c r="N266" s="274">
        <f>IF($N$131=0,IF(N52="T",1,0),"")</f>
        <v/>
      </c>
      <c r="O266" s="274">
        <f>IF($O$131=0,IF(O52="T",1,0),"")</f>
        <v/>
      </c>
      <c r="P266" s="274">
        <f>IF($P$131=0,IF(P52="T",1,0),"")</f>
        <v/>
      </c>
      <c r="Q266" s="274">
        <f>IF($Q$131=0,IF(Q52="T",1,0),"")</f>
        <v/>
      </c>
      <c r="R266" s="274">
        <f>IF($R$131=0,IF(R52="T",1,0),"")</f>
        <v/>
      </c>
      <c r="S266" s="274">
        <f>IF($S$131=0,IF(S52="T",1,0),"")</f>
        <v/>
      </c>
      <c r="T266" s="274">
        <f>IF($T$131=0,IF(T52="T",1,0),"")</f>
        <v/>
      </c>
      <c r="U266" s="274">
        <f>IF($U$131=0,IF(U52="T",1,0),"")</f>
        <v/>
      </c>
      <c r="V266" s="274">
        <f>IF($V$131=0,IF(V52="T",1,0),"")</f>
        <v/>
      </c>
      <c r="W266" s="274">
        <f>IF($W$131=0,IF(W52="T",1,0),"")</f>
        <v/>
      </c>
      <c r="X266" s="274">
        <f>IF($X$131=0,IF(X52="T",1,0),"")</f>
        <v/>
      </c>
      <c r="Y266" s="274">
        <f>IF($Y$131=0,IF(Y52="T",1,0),"")</f>
        <v/>
      </c>
      <c r="Z266" s="274">
        <f>IF($Z$131=0,IF(Z52="T",1,0),"")</f>
        <v/>
      </c>
      <c r="AA266" s="274">
        <f>IF($AA$131=0,IF(AA52="T",1,0),"")</f>
        <v/>
      </c>
      <c r="AB266" s="274">
        <f>IF($AB$131=0,IF(AB52="T",1,0),"")</f>
        <v/>
      </c>
      <c r="AC266" s="274">
        <f>IF($AC$131=0,IF(AC52="T",1,0),"")</f>
        <v/>
      </c>
      <c r="AD266" s="274">
        <f>IF($AD$131=0,IF(AD52="T",1,0),"")</f>
        <v/>
      </c>
      <c r="AE266" s="274">
        <f>IF($AE$131=0,IF(AE52="T",1,0),"")</f>
        <v/>
      </c>
      <c r="AF266" s="274">
        <f>IF($AF$131=0,IF(AF52="T",1,0),"")</f>
        <v/>
      </c>
      <c r="AG266" s="274">
        <f>IF($AG$131=0,IF(AG52="T",1,0),"")</f>
        <v/>
      </c>
      <c r="AH266" s="274">
        <f>IF($AH$131=0,IF(AH52="T",1,0),"")</f>
        <v/>
      </c>
      <c r="AI266" s="274">
        <f>IF($AI$131=0,IF(AI52="T",1,0),"")</f>
        <v/>
      </c>
      <c r="AJ266" s="274">
        <f>IF($AJ$131=0,IF(AJ52="T",1,0),"")</f>
        <v/>
      </c>
      <c r="AK266" s="274">
        <f>IF($AK$131=0,IF(AK52="T",1,0),"")</f>
        <v/>
      </c>
      <c r="AL266" s="274">
        <f>IF($AL$131=0,IF(AL52="T",1,0),"")</f>
        <v/>
      </c>
      <c r="AM266" s="274">
        <f>IF($AM$131=0,IF(AM52="T",1,0),"")</f>
        <v/>
      </c>
      <c r="AN266" s="274">
        <f>IF($AN$131=0,IF(AN52="T",1,0),"")</f>
        <v/>
      </c>
      <c r="AO266" s="274">
        <f>SUM(D266:AN266)</f>
        <v/>
      </c>
    </row>
    <row r="267" hidden="1" s="335">
      <c r="C267" s="274" t="inlineStr">
        <is>
          <t>TOTAL</t>
        </is>
      </c>
      <c r="D267" s="275">
        <f>IF(D131=0,SUM(D227:D266),"")</f>
        <v/>
      </c>
      <c r="E267" s="275">
        <f>IF(E131=0,SUM(E227:E266),"")</f>
        <v/>
      </c>
      <c r="F267" s="275">
        <f>IF(F131=0,SUM(F227:F266),"")</f>
        <v/>
      </c>
      <c r="G267" s="275">
        <f>IF(G131=0,SUM(G227:G266),"")</f>
        <v/>
      </c>
      <c r="H267" s="275">
        <f>IF(H131=0,SUM(H227:H266),"")</f>
        <v/>
      </c>
      <c r="I267" s="275">
        <f>IF(I131=0,SUM(I227:I266),"")</f>
        <v/>
      </c>
      <c r="J267" s="275">
        <f>IF(J131=0,SUM(J227:J266),"")</f>
        <v/>
      </c>
      <c r="K267" s="275">
        <f>IF(K131=0,SUM(K227:K266),"")</f>
        <v/>
      </c>
      <c r="L267" s="275">
        <f>IF(L131=0,SUM(L227:L266),"")</f>
        <v/>
      </c>
      <c r="M267" s="275">
        <f>IF(M131=0,SUM(M227:M266),"")</f>
        <v/>
      </c>
      <c r="N267" s="275">
        <f>IF(N131=0,SUM(N227:N266),"")</f>
        <v/>
      </c>
      <c r="O267" s="275">
        <f>IF(O131=0,SUM(O227:O266),"")</f>
        <v/>
      </c>
      <c r="P267" s="275">
        <f>IF(P131=0,SUM(P227:P266),"")</f>
        <v/>
      </c>
      <c r="Q267" s="275">
        <f>IF(Q131=0,SUM(Q227:Q266),"")</f>
        <v/>
      </c>
      <c r="R267" s="275">
        <f>IF(R131=0,SUM(R227:R266),"")</f>
        <v/>
      </c>
      <c r="S267" s="275">
        <f>IF(S131=0,SUM(S227:S266),"")</f>
        <v/>
      </c>
      <c r="T267" s="275">
        <f>IF(T131=0,SUM(T227:T266),"")</f>
        <v/>
      </c>
      <c r="U267" s="275">
        <f>IF(U131=0,SUM(U227:U266),"")</f>
        <v/>
      </c>
      <c r="V267" s="275">
        <f>IF(V131=0,SUM(V227:V266),"")</f>
        <v/>
      </c>
      <c r="W267" s="275">
        <f>IF(W131=0,SUM(W227:W266),"")</f>
        <v/>
      </c>
      <c r="X267" s="275">
        <f>IF(X131=0,SUM(X227:X266),"")</f>
        <v/>
      </c>
      <c r="Y267" s="275">
        <f>IF(Y131=0,SUM(Y227:Y266),"")</f>
        <v/>
      </c>
      <c r="Z267" s="275">
        <f>IF(Z131=0,SUM(Z227:Z266),"")</f>
        <v/>
      </c>
      <c r="AA267" s="275">
        <f>IF(AA131=0,SUM(AA227:AA266),"")</f>
        <v/>
      </c>
      <c r="AB267" s="275">
        <f>IF(AB131=0,SUM(AB227:AB266),"")</f>
        <v/>
      </c>
      <c r="AC267" s="275">
        <f>IF(AC131=0,SUM(AC227:AC266),"")</f>
        <v/>
      </c>
      <c r="AD267" s="275">
        <f>IF(AD131=0,SUM(AD227:AD266),"")</f>
        <v/>
      </c>
      <c r="AE267" s="275">
        <f>IF(AE131=0,SUM(AE227:AE266),"")</f>
        <v/>
      </c>
      <c r="AF267" s="275">
        <f>IF(AF131=0,SUM(AF227:AF266),"")</f>
        <v/>
      </c>
      <c r="AG267" s="275">
        <f>IF(AG131=0,SUM(AG227:AG266),"")</f>
        <v/>
      </c>
      <c r="AH267" s="275">
        <f>IF(AH131=0,SUM(AH227:AH266),"")</f>
        <v/>
      </c>
      <c r="AI267" s="275">
        <f>IF(AI131=0,SUM(AI227:AI266),"")</f>
        <v/>
      </c>
      <c r="AJ267" s="275">
        <f>IF(AJ131=0,SUM(AJ227:AJ266),"")</f>
        <v/>
      </c>
      <c r="AK267" s="275">
        <f>IF(AK131=0,SUM(AK227:AK266),"")</f>
        <v/>
      </c>
      <c r="AL267" s="275">
        <f>IF(AL131=0,SUM(AL227:AL266),"")</f>
        <v/>
      </c>
      <c r="AM267" s="275">
        <f>IF(AM131=0,SUM(AM227:AM266),"")</f>
        <v/>
      </c>
      <c r="AN267" s="275">
        <f>IF(AN131=0,SUM(AN227:AN266),"")</f>
        <v/>
      </c>
      <c r="AO267" s="275">
        <f>SUM(D267:AN267)</f>
        <v/>
      </c>
    </row>
    <row r="268" hidden="1" s="335">
      <c r="C268" s="274">
        <f>A54</f>
        <v/>
      </c>
      <c r="D268" s="274">
        <f>IF($D$131=0,IF(D54="T",1,0),"")</f>
        <v/>
      </c>
      <c r="E268" s="274">
        <f>IF($E$131=0,IF(E54="T",1,0),"")</f>
        <v/>
      </c>
      <c r="F268" s="274">
        <f>IF($F$131=0,IF(F54="T",1,0),"")</f>
        <v/>
      </c>
      <c r="G268" s="274">
        <f>IF($G$131=0,IF(G54="T",1,0),"")</f>
        <v/>
      </c>
      <c r="H268" s="274">
        <f>IF($H$131=0,IF(H54="T",1,0),"")</f>
        <v/>
      </c>
      <c r="I268" s="274">
        <f>IF($I$131=0,IF(I54="T",1,0),"")</f>
        <v/>
      </c>
      <c r="J268" s="274">
        <f>IF($J$131=0,IF(J54="T",1,0),"")</f>
        <v/>
      </c>
      <c r="K268" s="274">
        <f>IF($K$131=0,IF(K54="T",1,0),"")</f>
        <v/>
      </c>
      <c r="L268" s="274">
        <f>IF($L$131=0,IF(L54="T",1,0),"")</f>
        <v/>
      </c>
      <c r="M268" s="274">
        <f>IF($M$131=0,IF(M54="T",1,0),"")</f>
        <v/>
      </c>
      <c r="N268" s="274">
        <f>IF($N$131=0,IF(N54="T",1,0),"")</f>
        <v/>
      </c>
      <c r="O268" s="274">
        <f>IF($O$131=0,IF(O54="T",1,0),"")</f>
        <v/>
      </c>
      <c r="P268" s="274">
        <f>IF($P$131=0,IF(P54="T",1,0),"")</f>
        <v/>
      </c>
      <c r="Q268" s="274">
        <f>IF($Q$131=0,IF(Q54="T",1,0),"")</f>
        <v/>
      </c>
      <c r="R268" s="274">
        <f>IF($R$131=0,IF(R54="T",1,0),"")</f>
        <v/>
      </c>
      <c r="S268" s="274">
        <f>IF($S$131=0,IF(S54="T",1,0),"")</f>
        <v/>
      </c>
      <c r="T268" s="274">
        <f>IF($T$131=0,IF(T54="T",1,0),"")</f>
        <v/>
      </c>
      <c r="U268" s="274">
        <f>IF($U$131=0,IF(U54="T",1,0),"")</f>
        <v/>
      </c>
      <c r="V268" s="274">
        <f>IF($V$131=0,IF(V54="T",1,0),"")</f>
        <v/>
      </c>
      <c r="W268" s="274">
        <f>IF($W$131=0,IF(W54="T",1,0),"")</f>
        <v/>
      </c>
      <c r="X268" s="274">
        <f>IF($X$131=0,IF(X54="T",1,0),"")</f>
        <v/>
      </c>
      <c r="Y268" s="274">
        <f>IF($Y$131=0,IF(Y54="T",1,0),"")</f>
        <v/>
      </c>
      <c r="Z268" s="274">
        <f>IF($Z$131=0,IF(Z54="T",1,0),"")</f>
        <v/>
      </c>
      <c r="AA268" s="274">
        <f>IF($AA$131=0,IF(AA54="T",1,0),"")</f>
        <v/>
      </c>
      <c r="AB268" s="274">
        <f>IF($AB$131=0,IF(AB54="T",1,0),"")</f>
        <v/>
      </c>
      <c r="AC268" s="274">
        <f>IF($AC$131=0,IF(AC54="T",1,0),"")</f>
        <v/>
      </c>
      <c r="AD268" s="274">
        <f>IF($AD$131=0,IF(AD54="T",1,0),"")</f>
        <v/>
      </c>
      <c r="AE268" s="274">
        <f>IF($AE$131=0,IF(AE54="T",1,0),"")</f>
        <v/>
      </c>
      <c r="AF268" s="274">
        <f>IF($AF$131=0,IF(AF54="T",1,0),"")</f>
        <v/>
      </c>
      <c r="AG268" s="274">
        <f>IF($AG$131=0,IF(AG54="T",1,0),"")</f>
        <v/>
      </c>
      <c r="AH268" s="274">
        <f>IF($AH$131=0,IF(AH54="T",1,0),"")</f>
        <v/>
      </c>
      <c r="AI268" s="274">
        <f>IF($AI$131=0,IF(AI54="T",1,0),"")</f>
        <v/>
      </c>
      <c r="AJ268" s="274">
        <f>IF($AJ$131=0,IF(AJ54="T",1,0),"")</f>
        <v/>
      </c>
      <c r="AK268" s="274">
        <f>IF($AK$131=0,IF(AK54="T",1,0),"")</f>
        <v/>
      </c>
      <c r="AL268" s="274">
        <f>IF($AL$131=0,IF(AL54="T",1,0),"")</f>
        <v/>
      </c>
      <c r="AM268" s="274">
        <f>IF($AM$131=0,IF(AM54="T",1,0),"")</f>
        <v/>
      </c>
      <c r="AN268" s="274">
        <f>IF($AN$131=0,IF(AN54="T",1,0),"")</f>
        <v/>
      </c>
      <c r="AO268" s="274">
        <f>SUM(D268:AN268)</f>
        <v/>
      </c>
    </row>
    <row r="269" hidden="1" s="335">
      <c r="C269" s="274">
        <f>A55</f>
        <v/>
      </c>
      <c r="D269" s="274">
        <f>IF($D$131=0,IF(D55="T",1,0),"")</f>
        <v/>
      </c>
      <c r="E269" s="274">
        <f>IF($E$131=0,IF(E55="T",1,0),"")</f>
        <v/>
      </c>
      <c r="F269" s="274">
        <f>IF($F$131=0,IF(F55="T",1,0),"")</f>
        <v/>
      </c>
      <c r="G269" s="274">
        <f>IF($G$131=0,IF(G55="T",1,0),"")</f>
        <v/>
      </c>
      <c r="H269" s="274">
        <f>IF($H$131=0,IF(H55="T",1,0),"")</f>
        <v/>
      </c>
      <c r="I269" s="274">
        <f>IF($I$131=0,IF(I55="T",1,0),"")</f>
        <v/>
      </c>
      <c r="J269" s="274">
        <f>IF($J$131=0,IF(J55="T",1,0),"")</f>
        <v/>
      </c>
      <c r="K269" s="274">
        <f>IF($K$131=0,IF(K55="T",1,0),"")</f>
        <v/>
      </c>
      <c r="L269" s="274">
        <f>IF($L$131=0,IF(L55="T",1,0),"")</f>
        <v/>
      </c>
      <c r="M269" s="274">
        <f>IF($M$131=0,IF(M55="T",1,0),"")</f>
        <v/>
      </c>
      <c r="N269" s="274">
        <f>IF($N$131=0,IF(N55="T",1,0),"")</f>
        <v/>
      </c>
      <c r="O269" s="274">
        <f>IF($O$131=0,IF(O55="T",1,0),"")</f>
        <v/>
      </c>
      <c r="P269" s="274">
        <f>IF($P$131=0,IF(P55="T",1,0),"")</f>
        <v/>
      </c>
      <c r="Q269" s="274">
        <f>IF($Q$131=0,IF(Q55="T",1,0),"")</f>
        <v/>
      </c>
      <c r="R269" s="274">
        <f>IF($R$131=0,IF(R55="T",1,0),"")</f>
        <v/>
      </c>
      <c r="S269" s="274">
        <f>IF($S$131=0,IF(S55="T",1,0),"")</f>
        <v/>
      </c>
      <c r="T269" s="274">
        <f>IF($T$131=0,IF(T55="T",1,0),"")</f>
        <v/>
      </c>
      <c r="U269" s="274">
        <f>IF($U$131=0,IF(U55="T",1,0),"")</f>
        <v/>
      </c>
      <c r="V269" s="274">
        <f>IF($V$131=0,IF(V55="T",1,0),"")</f>
        <v/>
      </c>
      <c r="W269" s="274">
        <f>IF($W$131=0,IF(W55="T",1,0),"")</f>
        <v/>
      </c>
      <c r="X269" s="274">
        <f>IF($X$131=0,IF(X55="T",1,0),"")</f>
        <v/>
      </c>
      <c r="Y269" s="274">
        <f>IF($Y$131=0,IF(Y55="T",1,0),"")</f>
        <v/>
      </c>
      <c r="Z269" s="274">
        <f>IF($Z$131=0,IF(Z55="T",1,0),"")</f>
        <v/>
      </c>
      <c r="AA269" s="274">
        <f>IF($AA$131=0,IF(AA55="T",1,0),"")</f>
        <v/>
      </c>
      <c r="AB269" s="274">
        <f>IF($AB$131=0,IF(AB55="T",1,0),"")</f>
        <v/>
      </c>
      <c r="AC269" s="274">
        <f>IF($AC$131=0,IF(AC55="T",1,0),"")</f>
        <v/>
      </c>
      <c r="AD269" s="274">
        <f>IF($AD$131=0,IF(AD55="T",1,0),"")</f>
        <v/>
      </c>
      <c r="AE269" s="274">
        <f>IF($AE$131=0,IF(AE55="T",1,0),"")</f>
        <v/>
      </c>
      <c r="AF269" s="274">
        <f>IF($AF$131=0,IF(AF55="T",1,0),"")</f>
        <v/>
      </c>
      <c r="AG269" s="274">
        <f>IF($AG$131=0,IF(AG55="T",1,0),"")</f>
        <v/>
      </c>
      <c r="AH269" s="274">
        <f>IF($AH$131=0,IF(AH55="T",1,0),"")</f>
        <v/>
      </c>
      <c r="AI269" s="274">
        <f>IF($AI$131=0,IF(AI55="T",1,0),"")</f>
        <v/>
      </c>
      <c r="AJ269" s="274">
        <f>IF($AJ$131=0,IF(AJ55="T",1,0),"")</f>
        <v/>
      </c>
      <c r="AK269" s="274">
        <f>IF($AK$131=0,IF(AK55="T",1,0),"")</f>
        <v/>
      </c>
      <c r="AL269" s="274">
        <f>IF($AL$131=0,IF(AL55="T",1,0),"")</f>
        <v/>
      </c>
      <c r="AM269" s="274">
        <f>IF($AM$131=0,IF(AM55="T",1,0),"")</f>
        <v/>
      </c>
      <c r="AN269" s="274">
        <f>IF($AN$131=0,IF(AN55="T",1,0),"")</f>
        <v/>
      </c>
      <c r="AO269" s="274">
        <f>SUM(D269:AN269)</f>
        <v/>
      </c>
    </row>
    <row r="270" hidden="1" s="335">
      <c r="C270" s="274">
        <f>A56</f>
        <v/>
      </c>
      <c r="D270" s="274">
        <f>IF($D$131=0,IF(D56="T",1,0),"")</f>
        <v/>
      </c>
      <c r="E270" s="274">
        <f>IF($E$131=0,IF(E56="T",1,0),"")</f>
        <v/>
      </c>
      <c r="F270" s="274">
        <f>IF($F$131=0,IF(F56="T",1,0),"")</f>
        <v/>
      </c>
      <c r="G270" s="274">
        <f>IF($G$131=0,IF(G56="T",1,0),"")</f>
        <v/>
      </c>
      <c r="H270" s="274">
        <f>IF($H$131=0,IF(H56="T",1,0),"")</f>
        <v/>
      </c>
      <c r="I270" s="274">
        <f>IF($I$131=0,IF(I56="T",1,0),"")</f>
        <v/>
      </c>
      <c r="J270" s="274">
        <f>IF($J$131=0,IF(J56="T",1,0),"")</f>
        <v/>
      </c>
      <c r="K270" s="274">
        <f>IF($K$131=0,IF(K56="T",1,0),"")</f>
        <v/>
      </c>
      <c r="L270" s="274">
        <f>IF($L$131=0,IF(L56="T",1,0),"")</f>
        <v/>
      </c>
      <c r="M270" s="274">
        <f>IF($M$131=0,IF(M56="T",1,0),"")</f>
        <v/>
      </c>
      <c r="N270" s="274">
        <f>IF($N$131=0,IF(N56="T",1,0),"")</f>
        <v/>
      </c>
      <c r="O270" s="274">
        <f>IF($O$131=0,IF(O56="T",1,0),"")</f>
        <v/>
      </c>
      <c r="P270" s="274">
        <f>IF($P$131=0,IF(P56="T",1,0),"")</f>
        <v/>
      </c>
      <c r="Q270" s="274">
        <f>IF($Q$131=0,IF(Q56="T",1,0),"")</f>
        <v/>
      </c>
      <c r="R270" s="274">
        <f>IF($R$131=0,IF(R56="T",1,0),"")</f>
        <v/>
      </c>
      <c r="S270" s="274">
        <f>IF($S$131=0,IF(S56="T",1,0),"")</f>
        <v/>
      </c>
      <c r="T270" s="274">
        <f>IF($T$131=0,IF(T56="T",1,0),"")</f>
        <v/>
      </c>
      <c r="U270" s="274">
        <f>IF($U$131=0,IF(U56="T",1,0),"")</f>
        <v/>
      </c>
      <c r="V270" s="274">
        <f>IF($V$131=0,IF(V56="T",1,0),"")</f>
        <v/>
      </c>
      <c r="W270" s="274">
        <f>IF($W$131=0,IF(W56="T",1,0),"")</f>
        <v/>
      </c>
      <c r="X270" s="274">
        <f>IF($X$131=0,IF(X56="T",1,0),"")</f>
        <v/>
      </c>
      <c r="Y270" s="274">
        <f>IF($Y$131=0,IF(Y56="T",1,0),"")</f>
        <v/>
      </c>
      <c r="Z270" s="274">
        <f>IF($Z$131=0,IF(Z56="T",1,0),"")</f>
        <v/>
      </c>
      <c r="AA270" s="274">
        <f>IF($AA$131=0,IF(AA56="T",1,0),"")</f>
        <v/>
      </c>
      <c r="AB270" s="274">
        <f>IF($AB$131=0,IF(AB56="T",1,0),"")</f>
        <v/>
      </c>
      <c r="AC270" s="274">
        <f>IF($AC$131=0,IF(AC56="T",1,0),"")</f>
        <v/>
      </c>
      <c r="AD270" s="274">
        <f>IF($AD$131=0,IF(AD56="T",1,0),"")</f>
        <v/>
      </c>
      <c r="AE270" s="274">
        <f>IF($AE$131=0,IF(AE56="T",1,0),"")</f>
        <v/>
      </c>
      <c r="AF270" s="274">
        <f>IF($AF$131=0,IF(AF56="T",1,0),"")</f>
        <v/>
      </c>
      <c r="AG270" s="274">
        <f>IF($AG$131=0,IF(AG56="T",1,0),"")</f>
        <v/>
      </c>
      <c r="AH270" s="274">
        <f>IF($AH$131=0,IF(AH56="T",1,0),"")</f>
        <v/>
      </c>
      <c r="AI270" s="274">
        <f>IF($AI$131=0,IF(AI56="T",1,0),"")</f>
        <v/>
      </c>
      <c r="AJ270" s="274">
        <f>IF($AJ$131=0,IF(AJ56="T",1,0),"")</f>
        <v/>
      </c>
      <c r="AK270" s="274">
        <f>IF($AK$131=0,IF(AK56="T",1,0),"")</f>
        <v/>
      </c>
      <c r="AL270" s="274">
        <f>IF($AL$131=0,IF(AL56="T",1,0),"")</f>
        <v/>
      </c>
      <c r="AM270" s="274">
        <f>IF($AM$131=0,IF(AM56="T",1,0),"")</f>
        <v/>
      </c>
      <c r="AN270" s="274">
        <f>IF($AN$131=0,IF(AN56="T",1,0),"")</f>
        <v/>
      </c>
      <c r="AO270" s="274">
        <f>SUM(D270:AN270)</f>
        <v/>
      </c>
    </row>
    <row r="271" hidden="1" s="335">
      <c r="C271" s="274">
        <f>A57</f>
        <v/>
      </c>
      <c r="D271" s="274">
        <f>IF($D$131=0,IF(D57="T",1,0),"")</f>
        <v/>
      </c>
      <c r="E271" s="274">
        <f>IF($E$131=0,IF(E57="T",1,0),"")</f>
        <v/>
      </c>
      <c r="F271" s="274">
        <f>IF($F$131=0,IF(F57="T",1,0),"")</f>
        <v/>
      </c>
      <c r="G271" s="274">
        <f>IF($G$131=0,IF(G57="T",1,0),"")</f>
        <v/>
      </c>
      <c r="H271" s="274">
        <f>IF($H$131=0,IF(H57="T",1,0),"")</f>
        <v/>
      </c>
      <c r="I271" s="274">
        <f>IF($I$131=0,IF(I57="T",1,0),"")</f>
        <v/>
      </c>
      <c r="J271" s="274">
        <f>IF($J$131=0,IF(J57="T",1,0),"")</f>
        <v/>
      </c>
      <c r="K271" s="274">
        <f>IF($K$131=0,IF(K57="T",1,0),"")</f>
        <v/>
      </c>
      <c r="L271" s="274">
        <f>IF($L$131=0,IF(L57="T",1,0),"")</f>
        <v/>
      </c>
      <c r="M271" s="274">
        <f>IF($M$131=0,IF(M57="T",1,0),"")</f>
        <v/>
      </c>
      <c r="N271" s="274">
        <f>IF($N$131=0,IF(N57="T",1,0),"")</f>
        <v/>
      </c>
      <c r="O271" s="274">
        <f>IF($O$131=0,IF(O57="T",1,0),"")</f>
        <v/>
      </c>
      <c r="P271" s="274">
        <f>IF($P$131=0,IF(P57="T",1,0),"")</f>
        <v/>
      </c>
      <c r="Q271" s="274">
        <f>IF($Q$131=0,IF(Q57="T",1,0),"")</f>
        <v/>
      </c>
      <c r="R271" s="274">
        <f>IF($R$131=0,IF(R57="T",1,0),"")</f>
        <v/>
      </c>
      <c r="S271" s="274">
        <f>IF($S$131=0,IF(S57="T",1,0),"")</f>
        <v/>
      </c>
      <c r="T271" s="274">
        <f>IF($T$131=0,IF(T57="T",1,0),"")</f>
        <v/>
      </c>
      <c r="U271" s="274">
        <f>IF($U$131=0,IF(U57="T",1,0),"")</f>
        <v/>
      </c>
      <c r="V271" s="274">
        <f>IF($V$131=0,IF(V57="T",1,0),"")</f>
        <v/>
      </c>
      <c r="W271" s="274">
        <f>IF($W$131=0,IF(W57="T",1,0),"")</f>
        <v/>
      </c>
      <c r="X271" s="274">
        <f>IF($X$131=0,IF(X57="T",1,0),"")</f>
        <v/>
      </c>
      <c r="Y271" s="274">
        <f>IF($Y$131=0,IF(Y57="T",1,0),"")</f>
        <v/>
      </c>
      <c r="Z271" s="274">
        <f>IF($Z$131=0,IF(Z57="T",1,0),"")</f>
        <v/>
      </c>
      <c r="AA271" s="274">
        <f>IF($AA$131=0,IF(AA57="T",1,0),"")</f>
        <v/>
      </c>
      <c r="AB271" s="274">
        <f>IF($AB$131=0,IF(AB57="T",1,0),"")</f>
        <v/>
      </c>
      <c r="AC271" s="274">
        <f>IF($AC$131=0,IF(AC57="T",1,0),"")</f>
        <v/>
      </c>
      <c r="AD271" s="274">
        <f>IF($AD$131=0,IF(AD57="T",1,0),"")</f>
        <v/>
      </c>
      <c r="AE271" s="274">
        <f>IF($AE$131=0,IF(AE57="T",1,0),"")</f>
        <v/>
      </c>
      <c r="AF271" s="274">
        <f>IF($AF$131=0,IF(AF57="T",1,0),"")</f>
        <v/>
      </c>
      <c r="AG271" s="274">
        <f>IF($AG$131=0,IF(AG57="T",1,0),"")</f>
        <v/>
      </c>
      <c r="AH271" s="274">
        <f>IF($AH$131=0,IF(AH57="T",1,0),"")</f>
        <v/>
      </c>
      <c r="AI271" s="274">
        <f>IF($AI$131=0,IF(AI57="T",1,0),"")</f>
        <v/>
      </c>
      <c r="AJ271" s="274">
        <f>IF($AJ$131=0,IF(AJ57="T",1,0),"")</f>
        <v/>
      </c>
      <c r="AK271" s="274">
        <f>IF($AK$131=0,IF(AK57="T",1,0),"")</f>
        <v/>
      </c>
      <c r="AL271" s="274">
        <f>IF($AL$131=0,IF(AL57="T",1,0),"")</f>
        <v/>
      </c>
      <c r="AM271" s="274">
        <f>IF($AM$131=0,IF(AM57="T",1,0),"")</f>
        <v/>
      </c>
      <c r="AN271" s="274">
        <f>IF($AN$131=0,IF(AN57="T",1,0),"")</f>
        <v/>
      </c>
      <c r="AO271" s="274">
        <f>SUM(D271:AN271)</f>
        <v/>
      </c>
    </row>
    <row r="272" hidden="1" s="335">
      <c r="C272" s="274">
        <f>A58</f>
        <v/>
      </c>
      <c r="D272" s="274">
        <f>IF($D$131=0,IF(D58="T",1,0),"")</f>
        <v/>
      </c>
      <c r="E272" s="274">
        <f>IF($E$131=0,IF(E58="T",1,0),"")</f>
        <v/>
      </c>
      <c r="F272" s="274">
        <f>IF($F$131=0,IF(F58="T",1,0),"")</f>
        <v/>
      </c>
      <c r="G272" s="274">
        <f>IF($G$131=0,IF(G58="T",1,0),"")</f>
        <v/>
      </c>
      <c r="H272" s="274">
        <f>IF($H$131=0,IF(H58="T",1,0),"")</f>
        <v/>
      </c>
      <c r="I272" s="274">
        <f>IF($I$131=0,IF(I58="T",1,0),"")</f>
        <v/>
      </c>
      <c r="J272" s="274">
        <f>IF($J$131=0,IF(J58="T",1,0),"")</f>
        <v/>
      </c>
      <c r="K272" s="274">
        <f>IF($K$131=0,IF(K58="T",1,0),"")</f>
        <v/>
      </c>
      <c r="L272" s="274">
        <f>IF($L$131=0,IF(L58="T",1,0),"")</f>
        <v/>
      </c>
      <c r="M272" s="274">
        <f>IF($M$131=0,IF(M58="T",1,0),"")</f>
        <v/>
      </c>
      <c r="N272" s="274">
        <f>IF($N$131=0,IF(N58="T",1,0),"")</f>
        <v/>
      </c>
      <c r="O272" s="274">
        <f>IF($O$131=0,IF(O58="T",1,0),"")</f>
        <v/>
      </c>
      <c r="P272" s="274">
        <f>IF($P$131=0,IF(P58="T",1,0),"")</f>
        <v/>
      </c>
      <c r="Q272" s="274">
        <f>IF($Q$131=0,IF(Q58="T",1,0),"")</f>
        <v/>
      </c>
      <c r="R272" s="274">
        <f>IF($R$131=0,IF(R58="T",1,0),"")</f>
        <v/>
      </c>
      <c r="S272" s="274">
        <f>IF($S$131=0,IF(S58="T",1,0),"")</f>
        <v/>
      </c>
      <c r="T272" s="274">
        <f>IF($T$131=0,IF(T58="T",1,0),"")</f>
        <v/>
      </c>
      <c r="U272" s="274">
        <f>IF($U$131=0,IF(U58="T",1,0),"")</f>
        <v/>
      </c>
      <c r="V272" s="274">
        <f>IF($V$131=0,IF(V58="T",1,0),"")</f>
        <v/>
      </c>
      <c r="W272" s="274">
        <f>IF($W$131=0,IF(W58="T",1,0),"")</f>
        <v/>
      </c>
      <c r="X272" s="274">
        <f>IF($X$131=0,IF(X58="T",1,0),"")</f>
        <v/>
      </c>
      <c r="Y272" s="274">
        <f>IF($Y$131=0,IF(Y58="T",1,0),"")</f>
        <v/>
      </c>
      <c r="Z272" s="274">
        <f>IF($Z$131=0,IF(Z58="T",1,0),"")</f>
        <v/>
      </c>
      <c r="AA272" s="274">
        <f>IF($AA$131=0,IF(AA58="T",1,0),"")</f>
        <v/>
      </c>
      <c r="AB272" s="274">
        <f>IF($AB$131=0,IF(AB58="T",1,0),"")</f>
        <v/>
      </c>
      <c r="AC272" s="274">
        <f>IF($AC$131=0,IF(AC58="T",1,0),"")</f>
        <v/>
      </c>
      <c r="AD272" s="274">
        <f>IF($AD$131=0,IF(AD58="T",1,0),"")</f>
        <v/>
      </c>
      <c r="AE272" s="274">
        <f>IF($AE$131=0,IF(AE58="T",1,0),"")</f>
        <v/>
      </c>
      <c r="AF272" s="274">
        <f>IF($AF$131=0,IF(AF58="T",1,0),"")</f>
        <v/>
      </c>
      <c r="AG272" s="274">
        <f>IF($AG$131=0,IF(AG58="T",1,0),"")</f>
        <v/>
      </c>
      <c r="AH272" s="274">
        <f>IF($AH$131=0,IF(AH58="T",1,0),"")</f>
        <v/>
      </c>
      <c r="AI272" s="274">
        <f>IF($AI$131=0,IF(AI58="T",1,0),"")</f>
        <v/>
      </c>
      <c r="AJ272" s="274">
        <f>IF($AJ$131=0,IF(AJ58="T",1,0),"")</f>
        <v/>
      </c>
      <c r="AK272" s="274">
        <f>IF($AK$131=0,IF(AK58="T",1,0),"")</f>
        <v/>
      </c>
      <c r="AL272" s="274">
        <f>IF($AL$131=0,IF(AL58="T",1,0),"")</f>
        <v/>
      </c>
      <c r="AM272" s="274">
        <f>IF($AM$131=0,IF(AM58="T",1,0),"")</f>
        <v/>
      </c>
      <c r="AN272" s="274">
        <f>IF($AN$131=0,IF(AN58="T",1,0),"")</f>
        <v/>
      </c>
      <c r="AO272" s="274">
        <f>SUM(D272:AN272)</f>
        <v/>
      </c>
    </row>
    <row r="273" hidden="1" s="335">
      <c r="C273" s="274">
        <f>A59</f>
        <v/>
      </c>
      <c r="D273" s="274">
        <f>IF($D$131=0,IF(D59="T",1,0),"")</f>
        <v/>
      </c>
      <c r="E273" s="274">
        <f>IF($E$131=0,IF(E59="T",1,0),"")</f>
        <v/>
      </c>
      <c r="F273" s="274">
        <f>IF($F$131=0,IF(F59="T",1,0),"")</f>
        <v/>
      </c>
      <c r="G273" s="274">
        <f>IF($G$131=0,IF(G59="T",1,0),"")</f>
        <v/>
      </c>
      <c r="H273" s="274">
        <f>IF($H$131=0,IF(H59="T",1,0),"")</f>
        <v/>
      </c>
      <c r="I273" s="274">
        <f>IF($I$131=0,IF(I59="T",1,0),"")</f>
        <v/>
      </c>
      <c r="J273" s="274">
        <f>IF($J$131=0,IF(J59="T",1,0),"")</f>
        <v/>
      </c>
      <c r="K273" s="274">
        <f>IF($K$131=0,IF(K59="T",1,0),"")</f>
        <v/>
      </c>
      <c r="L273" s="274">
        <f>IF($L$131=0,IF(L59="T",1,0),"")</f>
        <v/>
      </c>
      <c r="M273" s="274">
        <f>IF($M$131=0,IF(M59="T",1,0),"")</f>
        <v/>
      </c>
      <c r="N273" s="274">
        <f>IF($N$131=0,IF(N59="T",1,0),"")</f>
        <v/>
      </c>
      <c r="O273" s="274">
        <f>IF($O$131=0,IF(O59="T",1,0),"")</f>
        <v/>
      </c>
      <c r="P273" s="274">
        <f>IF($P$131=0,IF(P59="T",1,0),"")</f>
        <v/>
      </c>
      <c r="Q273" s="274">
        <f>IF($Q$131=0,IF(Q59="T",1,0),"")</f>
        <v/>
      </c>
      <c r="R273" s="274">
        <f>IF($R$131=0,IF(R59="T",1,0),"")</f>
        <v/>
      </c>
      <c r="S273" s="274">
        <f>IF($S$131=0,IF(S59="T",1,0),"")</f>
        <v/>
      </c>
      <c r="T273" s="274">
        <f>IF($T$131=0,IF(T59="T",1,0),"")</f>
        <v/>
      </c>
      <c r="U273" s="274">
        <f>IF($U$131=0,IF(U59="T",1,0),"")</f>
        <v/>
      </c>
      <c r="V273" s="274">
        <f>IF($V$131=0,IF(V59="T",1,0),"")</f>
        <v/>
      </c>
      <c r="W273" s="274">
        <f>IF($W$131=0,IF(W59="T",1,0),"")</f>
        <v/>
      </c>
      <c r="X273" s="274">
        <f>IF($X$131=0,IF(X59="T",1,0),"")</f>
        <v/>
      </c>
      <c r="Y273" s="274">
        <f>IF($Y$131=0,IF(Y59="T",1,0),"")</f>
        <v/>
      </c>
      <c r="Z273" s="274">
        <f>IF($Z$131=0,IF(Z59="T",1,0),"")</f>
        <v/>
      </c>
      <c r="AA273" s="274">
        <f>IF($AA$131=0,IF(AA59="T",1,0),"")</f>
        <v/>
      </c>
      <c r="AB273" s="274">
        <f>IF($AB$131=0,IF(AB59="T",1,0),"")</f>
        <v/>
      </c>
      <c r="AC273" s="274">
        <f>IF($AC$131=0,IF(AC59="T",1,0),"")</f>
        <v/>
      </c>
      <c r="AD273" s="274">
        <f>IF($AD$131=0,IF(AD59="T",1,0),"")</f>
        <v/>
      </c>
      <c r="AE273" s="274">
        <f>IF($AE$131=0,IF(AE59="T",1,0),"")</f>
        <v/>
      </c>
      <c r="AF273" s="274">
        <f>IF($AF$131=0,IF(AF59="T",1,0),"")</f>
        <v/>
      </c>
      <c r="AG273" s="274">
        <f>IF($AG$131=0,IF(AG59="T",1,0),"")</f>
        <v/>
      </c>
      <c r="AH273" s="274">
        <f>IF($AH$131=0,IF(AH59="T",1,0),"")</f>
        <v/>
      </c>
      <c r="AI273" s="274">
        <f>IF($AI$131=0,IF(AI59="T",1,0),"")</f>
        <v/>
      </c>
      <c r="AJ273" s="274">
        <f>IF($AJ$131=0,IF(AJ59="T",1,0),"")</f>
        <v/>
      </c>
      <c r="AK273" s="274">
        <f>IF($AK$131=0,IF(AK59="T",1,0),"")</f>
        <v/>
      </c>
      <c r="AL273" s="274">
        <f>IF($AL$131=0,IF(AL59="T",1,0),"")</f>
        <v/>
      </c>
      <c r="AM273" s="274">
        <f>IF($AM$131=0,IF(AM59="T",1,0),"")</f>
        <v/>
      </c>
      <c r="AN273" s="274">
        <f>IF($AN$131=0,IF(AN59="T",1,0),"")</f>
        <v/>
      </c>
      <c r="AO273" s="274">
        <f>SUM(D273:AN273)</f>
        <v/>
      </c>
    </row>
    <row r="274" hidden="1" s="335">
      <c r="C274" s="274">
        <f>A60</f>
        <v/>
      </c>
      <c r="D274" s="274">
        <f>IF($D$131=0,IF(D60="T",1,0),"")</f>
        <v/>
      </c>
      <c r="E274" s="274">
        <f>IF($E$131=0,IF(E60="T",1,0),"")</f>
        <v/>
      </c>
      <c r="F274" s="274">
        <f>IF($F$131=0,IF(F60="T",1,0),"")</f>
        <v/>
      </c>
      <c r="G274" s="274">
        <f>IF($G$131=0,IF(G60="T",1,0),"")</f>
        <v/>
      </c>
      <c r="H274" s="274">
        <f>IF($H$131=0,IF(H60="T",1,0),"")</f>
        <v/>
      </c>
      <c r="I274" s="274">
        <f>IF($I$131=0,IF(I60="T",1,0),"")</f>
        <v/>
      </c>
      <c r="J274" s="274">
        <f>IF($J$131=0,IF(J60="T",1,0),"")</f>
        <v/>
      </c>
      <c r="K274" s="274">
        <f>IF($K$131=0,IF(K60="T",1,0),"")</f>
        <v/>
      </c>
      <c r="L274" s="274">
        <f>IF($L$131=0,IF(L60="T",1,0),"")</f>
        <v/>
      </c>
      <c r="M274" s="274">
        <f>IF($M$131=0,IF(M60="T",1,0),"")</f>
        <v/>
      </c>
      <c r="N274" s="274">
        <f>IF($N$131=0,IF(N60="T",1,0),"")</f>
        <v/>
      </c>
      <c r="O274" s="274">
        <f>IF($O$131=0,IF(O60="T",1,0),"")</f>
        <v/>
      </c>
      <c r="P274" s="274">
        <f>IF($P$131=0,IF(P60="T",1,0),"")</f>
        <v/>
      </c>
      <c r="Q274" s="274">
        <f>IF($Q$131=0,IF(Q60="T",1,0),"")</f>
        <v/>
      </c>
      <c r="R274" s="274">
        <f>IF($R$131=0,IF(R60="T",1,0),"")</f>
        <v/>
      </c>
      <c r="S274" s="274">
        <f>IF($S$131=0,IF(S60="T",1,0),"")</f>
        <v/>
      </c>
      <c r="T274" s="274">
        <f>IF($T$131=0,IF(T60="T",1,0),"")</f>
        <v/>
      </c>
      <c r="U274" s="274">
        <f>IF($U$131=0,IF(U60="T",1,0),"")</f>
        <v/>
      </c>
      <c r="V274" s="274">
        <f>IF($V$131=0,IF(V60="T",1,0),"")</f>
        <v/>
      </c>
      <c r="W274" s="274">
        <f>IF($W$131=0,IF(W60="T",1,0),"")</f>
        <v/>
      </c>
      <c r="X274" s="274">
        <f>IF($X$131=0,IF(X60="T",1,0),"")</f>
        <v/>
      </c>
      <c r="Y274" s="274">
        <f>IF($Y$131=0,IF(Y60="T",1,0),"")</f>
        <v/>
      </c>
      <c r="Z274" s="274">
        <f>IF($Z$131=0,IF(Z60="T",1,0),"")</f>
        <v/>
      </c>
      <c r="AA274" s="274">
        <f>IF($AA$131=0,IF(AA60="T",1,0),"")</f>
        <v/>
      </c>
      <c r="AB274" s="274">
        <f>IF($AB$131=0,IF(AB60="T",1,0),"")</f>
        <v/>
      </c>
      <c r="AC274" s="274">
        <f>IF($AC$131=0,IF(AC60="T",1,0),"")</f>
        <v/>
      </c>
      <c r="AD274" s="274">
        <f>IF($AD$131=0,IF(AD60="T",1,0),"")</f>
        <v/>
      </c>
      <c r="AE274" s="274">
        <f>IF($AE$131=0,IF(AE60="T",1,0),"")</f>
        <v/>
      </c>
      <c r="AF274" s="274">
        <f>IF($AF$131=0,IF(AF60="T",1,0),"")</f>
        <v/>
      </c>
      <c r="AG274" s="274">
        <f>IF($AG$131=0,IF(AG60="T",1,0),"")</f>
        <v/>
      </c>
      <c r="AH274" s="274">
        <f>IF($AH$131=0,IF(AH60="T",1,0),"")</f>
        <v/>
      </c>
      <c r="AI274" s="274">
        <f>IF($AI$131=0,IF(AI60="T",1,0),"")</f>
        <v/>
      </c>
      <c r="AJ274" s="274">
        <f>IF($AJ$131=0,IF(AJ60="T",1,0),"")</f>
        <v/>
      </c>
      <c r="AK274" s="274">
        <f>IF($AK$131=0,IF(AK60="T",1,0),"")</f>
        <v/>
      </c>
      <c r="AL274" s="274">
        <f>IF($AL$131=0,IF(AL60="T",1,0),"")</f>
        <v/>
      </c>
      <c r="AM274" s="274">
        <f>IF($AM$131=0,IF(AM60="T",1,0),"")</f>
        <v/>
      </c>
      <c r="AN274" s="274">
        <f>IF($AN$131=0,IF(AN60="T",1,0),"")</f>
        <v/>
      </c>
      <c r="AO274" s="274">
        <f>SUM(D274:AN274)</f>
        <v/>
      </c>
    </row>
    <row r="275" hidden="1" s="335">
      <c r="C275" s="274">
        <f>A61</f>
        <v/>
      </c>
      <c r="D275" s="274">
        <f>IF($D$131=0,IF(D61="T",1,0),"")</f>
        <v/>
      </c>
      <c r="E275" s="274">
        <f>IF($E$131=0,IF(E61="T",1,0),"")</f>
        <v/>
      </c>
      <c r="F275" s="274">
        <f>IF($F$131=0,IF(F61="T",1,0),"")</f>
        <v/>
      </c>
      <c r="G275" s="274">
        <f>IF($G$131=0,IF(G61="T",1,0),"")</f>
        <v/>
      </c>
      <c r="H275" s="274">
        <f>IF($H$131=0,IF(H61="T",1,0),"")</f>
        <v/>
      </c>
      <c r="I275" s="274">
        <f>IF($I$131=0,IF(I61="T",1,0),"")</f>
        <v/>
      </c>
      <c r="J275" s="274">
        <f>IF($J$131=0,IF(J61="T",1,0),"")</f>
        <v/>
      </c>
      <c r="K275" s="274">
        <f>IF($K$131=0,IF(K61="T",1,0),"")</f>
        <v/>
      </c>
      <c r="L275" s="274">
        <f>IF($L$131=0,IF(L61="T",1,0),"")</f>
        <v/>
      </c>
      <c r="M275" s="274">
        <f>IF($M$131=0,IF(M61="T",1,0),"")</f>
        <v/>
      </c>
      <c r="N275" s="274">
        <f>IF($N$131=0,IF(N61="T",1,0),"")</f>
        <v/>
      </c>
      <c r="O275" s="274">
        <f>IF($O$131=0,IF(O61="T",1,0),"")</f>
        <v/>
      </c>
      <c r="P275" s="274">
        <f>IF($P$131=0,IF(P61="T",1,0),"")</f>
        <v/>
      </c>
      <c r="Q275" s="274">
        <f>IF($Q$131=0,IF(Q61="T",1,0),"")</f>
        <v/>
      </c>
      <c r="R275" s="274">
        <f>IF($R$131=0,IF(R61="T",1,0),"")</f>
        <v/>
      </c>
      <c r="S275" s="274">
        <f>IF($S$131=0,IF(S61="T",1,0),"")</f>
        <v/>
      </c>
      <c r="T275" s="274">
        <f>IF($T$131=0,IF(T61="T",1,0),"")</f>
        <v/>
      </c>
      <c r="U275" s="274">
        <f>IF($U$131=0,IF(U61="T",1,0),"")</f>
        <v/>
      </c>
      <c r="V275" s="274">
        <f>IF($V$131=0,IF(V61="T",1,0),"")</f>
        <v/>
      </c>
      <c r="W275" s="274">
        <f>IF($W$131=0,IF(W61="T",1,0),"")</f>
        <v/>
      </c>
      <c r="X275" s="274">
        <f>IF($X$131=0,IF(X61="T",1,0),"")</f>
        <v/>
      </c>
      <c r="Y275" s="274">
        <f>IF($Y$131=0,IF(Y61="T",1,0),"")</f>
        <v/>
      </c>
      <c r="Z275" s="274">
        <f>IF($Z$131=0,IF(Z61="T",1,0),"")</f>
        <v/>
      </c>
      <c r="AA275" s="274">
        <f>IF($AA$131=0,IF(AA61="T",1,0),"")</f>
        <v/>
      </c>
      <c r="AB275" s="274">
        <f>IF($AB$131=0,IF(AB61="T",1,0),"")</f>
        <v/>
      </c>
      <c r="AC275" s="274">
        <f>IF($AC$131=0,IF(AC61="T",1,0),"")</f>
        <v/>
      </c>
      <c r="AD275" s="274">
        <f>IF($AD$131=0,IF(AD61="T",1,0),"")</f>
        <v/>
      </c>
      <c r="AE275" s="274">
        <f>IF($AE$131=0,IF(AE61="T",1,0),"")</f>
        <v/>
      </c>
      <c r="AF275" s="274">
        <f>IF($AF$131=0,IF(AF61="T",1,0),"")</f>
        <v/>
      </c>
      <c r="AG275" s="274">
        <f>IF($AG$131=0,IF(AG61="T",1,0),"")</f>
        <v/>
      </c>
      <c r="AH275" s="274">
        <f>IF($AH$131=0,IF(AH61="T",1,0),"")</f>
        <v/>
      </c>
      <c r="AI275" s="274">
        <f>IF($AI$131=0,IF(AI61="T",1,0),"")</f>
        <v/>
      </c>
      <c r="AJ275" s="274">
        <f>IF($AJ$131=0,IF(AJ61="T",1,0),"")</f>
        <v/>
      </c>
      <c r="AK275" s="274">
        <f>IF($AK$131=0,IF(AK61="T",1,0),"")</f>
        <v/>
      </c>
      <c r="AL275" s="274">
        <f>IF($AL$131=0,IF(AL61="T",1,0),"")</f>
        <v/>
      </c>
      <c r="AM275" s="274">
        <f>IF($AM$131=0,IF(AM61="T",1,0),"")</f>
        <v/>
      </c>
      <c r="AN275" s="274">
        <f>IF($AN$131=0,IF(AN61="T",1,0),"")</f>
        <v/>
      </c>
      <c r="AO275" s="274">
        <f>SUM(D275:AN275)</f>
        <v/>
      </c>
    </row>
    <row r="276" hidden="1" s="335">
      <c r="C276" s="274">
        <f>A62</f>
        <v/>
      </c>
      <c r="D276" s="274">
        <f>IF($D$131=0,IF(D62="T",1,0),"")</f>
        <v/>
      </c>
      <c r="E276" s="274">
        <f>IF($E$131=0,IF(E62="T",1,0),"")</f>
        <v/>
      </c>
      <c r="F276" s="274">
        <f>IF($F$131=0,IF(F62="T",1,0),"")</f>
        <v/>
      </c>
      <c r="G276" s="274">
        <f>IF($G$131=0,IF(G62="T",1,0),"")</f>
        <v/>
      </c>
      <c r="H276" s="274">
        <f>IF($H$131=0,IF(H62="T",1,0),"")</f>
        <v/>
      </c>
      <c r="I276" s="274">
        <f>IF($I$131=0,IF(I62="T",1,0),"")</f>
        <v/>
      </c>
      <c r="J276" s="274">
        <f>IF($J$131=0,IF(J62="T",1,0),"")</f>
        <v/>
      </c>
      <c r="K276" s="274">
        <f>IF($K$131=0,IF(K62="T",1,0),"")</f>
        <v/>
      </c>
      <c r="L276" s="274">
        <f>IF($L$131=0,IF(L62="T",1,0),"")</f>
        <v/>
      </c>
      <c r="M276" s="274">
        <f>IF($M$131=0,IF(M62="T",1,0),"")</f>
        <v/>
      </c>
      <c r="N276" s="274">
        <f>IF($N$131=0,IF(N62="T",1,0),"")</f>
        <v/>
      </c>
      <c r="O276" s="274">
        <f>IF($O$131=0,IF(O62="T",1,0),"")</f>
        <v/>
      </c>
      <c r="P276" s="274">
        <f>IF($P$131=0,IF(P62="T",1,0),"")</f>
        <v/>
      </c>
      <c r="Q276" s="274">
        <f>IF($Q$131=0,IF(Q62="T",1,0),"")</f>
        <v/>
      </c>
      <c r="R276" s="274">
        <f>IF($R$131=0,IF(R62="T",1,0),"")</f>
        <v/>
      </c>
      <c r="S276" s="274">
        <f>IF($S$131=0,IF(S62="T",1,0),"")</f>
        <v/>
      </c>
      <c r="T276" s="274">
        <f>IF($T$131=0,IF(T62="T",1,0),"")</f>
        <v/>
      </c>
      <c r="U276" s="274">
        <f>IF($U$131=0,IF(U62="T",1,0),"")</f>
        <v/>
      </c>
      <c r="V276" s="274">
        <f>IF($V$131=0,IF(V62="T",1,0),"")</f>
        <v/>
      </c>
      <c r="W276" s="274">
        <f>IF($W$131=0,IF(W62="T",1,0),"")</f>
        <v/>
      </c>
      <c r="X276" s="274">
        <f>IF($X$131=0,IF(X62="T",1,0),"")</f>
        <v/>
      </c>
      <c r="Y276" s="274">
        <f>IF($Y$131=0,IF(Y62="T",1,0),"")</f>
        <v/>
      </c>
      <c r="Z276" s="274">
        <f>IF($Z$131=0,IF(Z62="T",1,0),"")</f>
        <v/>
      </c>
      <c r="AA276" s="274">
        <f>IF($AA$131=0,IF(AA62="T",1,0),"")</f>
        <v/>
      </c>
      <c r="AB276" s="274">
        <f>IF($AB$131=0,IF(AB62="T",1,0),"")</f>
        <v/>
      </c>
      <c r="AC276" s="274">
        <f>IF($AC$131=0,IF(AC62="T",1,0),"")</f>
        <v/>
      </c>
      <c r="AD276" s="274">
        <f>IF($AD$131=0,IF(AD62="T",1,0),"")</f>
        <v/>
      </c>
      <c r="AE276" s="274">
        <f>IF($AE$131=0,IF(AE62="T",1,0),"")</f>
        <v/>
      </c>
      <c r="AF276" s="274">
        <f>IF($AF$131=0,IF(AF62="T",1,0),"")</f>
        <v/>
      </c>
      <c r="AG276" s="274">
        <f>IF($AG$131=0,IF(AG62="T",1,0),"")</f>
        <v/>
      </c>
      <c r="AH276" s="274">
        <f>IF($AH$131=0,IF(AH62="T",1,0),"")</f>
        <v/>
      </c>
      <c r="AI276" s="274">
        <f>IF($AI$131=0,IF(AI62="T",1,0),"")</f>
        <v/>
      </c>
      <c r="AJ276" s="274">
        <f>IF($AJ$131=0,IF(AJ62="T",1,0),"")</f>
        <v/>
      </c>
      <c r="AK276" s="274">
        <f>IF($AK$131=0,IF(AK62="T",1,0),"")</f>
        <v/>
      </c>
      <c r="AL276" s="274">
        <f>IF($AL$131=0,IF(AL62="T",1,0),"")</f>
        <v/>
      </c>
      <c r="AM276" s="274">
        <f>IF($AM$131=0,IF(AM62="T",1,0),"")</f>
        <v/>
      </c>
      <c r="AN276" s="274">
        <f>IF($AN$131=0,IF(AN62="T",1,0),"")</f>
        <v/>
      </c>
      <c r="AO276" s="274">
        <f>SUM(D276:AN276)</f>
        <v/>
      </c>
    </row>
    <row r="277" hidden="1" s="335">
      <c r="C277" s="274">
        <f>A63</f>
        <v/>
      </c>
      <c r="D277" s="274">
        <f>IF($D$131=0,IF(D63="T",1,0),"")</f>
        <v/>
      </c>
      <c r="E277" s="274">
        <f>IF($E$131=0,IF(E63="T",1,0),"")</f>
        <v/>
      </c>
      <c r="F277" s="274">
        <f>IF($F$131=0,IF(F63="T",1,0),"")</f>
        <v/>
      </c>
      <c r="G277" s="274">
        <f>IF($G$131=0,IF(G63="T",1,0),"")</f>
        <v/>
      </c>
      <c r="H277" s="274">
        <f>IF($H$131=0,IF(H63="T",1,0),"")</f>
        <v/>
      </c>
      <c r="I277" s="274">
        <f>IF($I$131=0,IF(I63="T",1,0),"")</f>
        <v/>
      </c>
      <c r="J277" s="274">
        <f>IF($J$131=0,IF(J63="T",1,0),"")</f>
        <v/>
      </c>
      <c r="K277" s="274">
        <f>IF($K$131=0,IF(K63="T",1,0),"")</f>
        <v/>
      </c>
      <c r="L277" s="274">
        <f>IF($L$131=0,IF(L63="T",1,0),"")</f>
        <v/>
      </c>
      <c r="M277" s="274">
        <f>IF($M$131=0,IF(M63="T",1,0),"")</f>
        <v/>
      </c>
      <c r="N277" s="274">
        <f>IF($N$131=0,IF(N63="T",1,0),"")</f>
        <v/>
      </c>
      <c r="O277" s="274">
        <f>IF($O$131=0,IF(O63="T",1,0),"")</f>
        <v/>
      </c>
      <c r="P277" s="274">
        <f>IF($P$131=0,IF(P63="T",1,0),"")</f>
        <v/>
      </c>
      <c r="Q277" s="274">
        <f>IF($Q$131=0,IF(Q63="T",1,0),"")</f>
        <v/>
      </c>
      <c r="R277" s="274">
        <f>IF($R$131=0,IF(R63="T",1,0),"")</f>
        <v/>
      </c>
      <c r="S277" s="274">
        <f>IF($S$131=0,IF(S63="T",1,0),"")</f>
        <v/>
      </c>
      <c r="T277" s="274">
        <f>IF($T$131=0,IF(T63="T",1,0),"")</f>
        <v/>
      </c>
      <c r="U277" s="274">
        <f>IF($U$131=0,IF(U63="T",1,0),"")</f>
        <v/>
      </c>
      <c r="V277" s="274">
        <f>IF($V$131=0,IF(V63="T",1,0),"")</f>
        <v/>
      </c>
      <c r="W277" s="274">
        <f>IF($W$131=0,IF(W63="T",1,0),"")</f>
        <v/>
      </c>
      <c r="X277" s="274">
        <f>IF($X$131=0,IF(X63="T",1,0),"")</f>
        <v/>
      </c>
      <c r="Y277" s="274">
        <f>IF($Y$131=0,IF(Y63="T",1,0),"")</f>
        <v/>
      </c>
      <c r="Z277" s="274">
        <f>IF($Z$131=0,IF(Z63="T",1,0),"")</f>
        <v/>
      </c>
      <c r="AA277" s="274">
        <f>IF($AA$131=0,IF(AA63="T",1,0),"")</f>
        <v/>
      </c>
      <c r="AB277" s="274">
        <f>IF($AB$131=0,IF(AB63="T",1,0),"")</f>
        <v/>
      </c>
      <c r="AC277" s="274">
        <f>IF($AC$131=0,IF(AC63="T",1,0),"")</f>
        <v/>
      </c>
      <c r="AD277" s="274">
        <f>IF($AD$131=0,IF(AD63="T",1,0),"")</f>
        <v/>
      </c>
      <c r="AE277" s="274">
        <f>IF($AE$131=0,IF(AE63="T",1,0),"")</f>
        <v/>
      </c>
      <c r="AF277" s="274">
        <f>IF($AF$131=0,IF(AF63="T",1,0),"")</f>
        <v/>
      </c>
      <c r="AG277" s="274">
        <f>IF($AG$131=0,IF(AG63="T",1,0),"")</f>
        <v/>
      </c>
      <c r="AH277" s="274">
        <f>IF($AH$131=0,IF(AH63="T",1,0),"")</f>
        <v/>
      </c>
      <c r="AI277" s="274">
        <f>IF($AI$131=0,IF(AI63="T",1,0),"")</f>
        <v/>
      </c>
      <c r="AJ277" s="274">
        <f>IF($AJ$131=0,IF(AJ63="T",1,0),"")</f>
        <v/>
      </c>
      <c r="AK277" s="274">
        <f>IF($AK$131=0,IF(AK63="T",1,0),"")</f>
        <v/>
      </c>
      <c r="AL277" s="274">
        <f>IF($AL$131=0,IF(AL63="T",1,0),"")</f>
        <v/>
      </c>
      <c r="AM277" s="274">
        <f>IF($AM$131=0,IF(AM63="T",1,0),"")</f>
        <v/>
      </c>
      <c r="AN277" s="274">
        <f>IF($AN$131=0,IF(AN63="T",1,0),"")</f>
        <v/>
      </c>
      <c r="AO277" s="274">
        <f>SUM(D277:AN277)</f>
        <v/>
      </c>
    </row>
    <row r="278" hidden="1" s="335">
      <c r="C278" s="274">
        <f>A64</f>
        <v/>
      </c>
      <c r="D278" s="274">
        <f>IF($D$131=0,IF(D64="T",1,0),"")</f>
        <v/>
      </c>
      <c r="E278" s="274">
        <f>IF($E$131=0,IF(E64="T",1,0),"")</f>
        <v/>
      </c>
      <c r="F278" s="274">
        <f>IF($F$131=0,IF(F64="T",1,0),"")</f>
        <v/>
      </c>
      <c r="G278" s="274">
        <f>IF($G$131=0,IF(G64="T",1,0),"")</f>
        <v/>
      </c>
      <c r="H278" s="274">
        <f>IF($H$131=0,IF(H64="T",1,0),"")</f>
        <v/>
      </c>
      <c r="I278" s="274">
        <f>IF($I$131=0,IF(I64="T",1,0),"")</f>
        <v/>
      </c>
      <c r="J278" s="274">
        <f>IF($J$131=0,IF(J64="T",1,0),"")</f>
        <v/>
      </c>
      <c r="K278" s="274">
        <f>IF($K$131=0,IF(K64="T",1,0),"")</f>
        <v/>
      </c>
      <c r="L278" s="274">
        <f>IF($L$131=0,IF(L64="T",1,0),"")</f>
        <v/>
      </c>
      <c r="M278" s="274">
        <f>IF($M$131=0,IF(M64="T",1,0),"")</f>
        <v/>
      </c>
      <c r="N278" s="274">
        <f>IF($N$131=0,IF(N64="T",1,0),"")</f>
        <v/>
      </c>
      <c r="O278" s="274">
        <f>IF($O$131=0,IF(O64="T",1,0),"")</f>
        <v/>
      </c>
      <c r="P278" s="274">
        <f>IF($P$131=0,IF(P64="T",1,0),"")</f>
        <v/>
      </c>
      <c r="Q278" s="274">
        <f>IF($Q$131=0,IF(Q64="T",1,0),"")</f>
        <v/>
      </c>
      <c r="R278" s="274">
        <f>IF($R$131=0,IF(R64="T",1,0),"")</f>
        <v/>
      </c>
      <c r="S278" s="274">
        <f>IF($S$131=0,IF(S64="T",1,0),"")</f>
        <v/>
      </c>
      <c r="T278" s="274">
        <f>IF($T$131=0,IF(T64="T",1,0),"")</f>
        <v/>
      </c>
      <c r="U278" s="274">
        <f>IF($U$131=0,IF(U64="T",1,0),"")</f>
        <v/>
      </c>
      <c r="V278" s="274">
        <f>IF($V$131=0,IF(V64="T",1,0),"")</f>
        <v/>
      </c>
      <c r="W278" s="274">
        <f>IF($W$131=0,IF(W64="T",1,0),"")</f>
        <v/>
      </c>
      <c r="X278" s="274">
        <f>IF($X$131=0,IF(X64="T",1,0),"")</f>
        <v/>
      </c>
      <c r="Y278" s="274">
        <f>IF($Y$131=0,IF(Y64="T",1,0),"")</f>
        <v/>
      </c>
      <c r="Z278" s="274">
        <f>IF($Z$131=0,IF(Z64="T",1,0),"")</f>
        <v/>
      </c>
      <c r="AA278" s="274">
        <f>IF($AA$131=0,IF(AA64="T",1,0),"")</f>
        <v/>
      </c>
      <c r="AB278" s="274">
        <f>IF($AB$131=0,IF(AB64="T",1,0),"")</f>
        <v/>
      </c>
      <c r="AC278" s="274">
        <f>IF($AC$131=0,IF(AC64="T",1,0),"")</f>
        <v/>
      </c>
      <c r="AD278" s="274">
        <f>IF($AD$131=0,IF(AD64="T",1,0),"")</f>
        <v/>
      </c>
      <c r="AE278" s="274">
        <f>IF($AE$131=0,IF(AE64="T",1,0),"")</f>
        <v/>
      </c>
      <c r="AF278" s="274">
        <f>IF($AF$131=0,IF(AF64="T",1,0),"")</f>
        <v/>
      </c>
      <c r="AG278" s="274">
        <f>IF($AG$131=0,IF(AG64="T",1,0),"")</f>
        <v/>
      </c>
      <c r="AH278" s="274">
        <f>IF($AH$131=0,IF(AH64="T",1,0),"")</f>
        <v/>
      </c>
      <c r="AI278" s="274">
        <f>IF($AI$131=0,IF(AI64="T",1,0),"")</f>
        <v/>
      </c>
      <c r="AJ278" s="274">
        <f>IF($AJ$131=0,IF(AJ64="T",1,0),"")</f>
        <v/>
      </c>
      <c r="AK278" s="274">
        <f>IF($AK$131=0,IF(AK64="T",1,0),"")</f>
        <v/>
      </c>
      <c r="AL278" s="274">
        <f>IF($AL$131=0,IF(AL64="T",1,0),"")</f>
        <v/>
      </c>
      <c r="AM278" s="274">
        <f>IF($AM$131=0,IF(AM64="T",1,0),"")</f>
        <v/>
      </c>
      <c r="AN278" s="274">
        <f>IF($AN$131=0,IF(AN64="T",1,0),"")</f>
        <v/>
      </c>
      <c r="AO278" s="274">
        <f>SUM(D278:AN278)</f>
        <v/>
      </c>
    </row>
    <row r="279" hidden="1" s="335">
      <c r="C279" s="274">
        <f>A65</f>
        <v/>
      </c>
      <c r="D279" s="274">
        <f>IF($D$131=0,IF(D65="T",1,0),"")</f>
        <v/>
      </c>
      <c r="E279" s="274">
        <f>IF($E$131=0,IF(E65="T",1,0),"")</f>
        <v/>
      </c>
      <c r="F279" s="274">
        <f>IF($F$131=0,IF(F65="T",1,0),"")</f>
        <v/>
      </c>
      <c r="G279" s="274">
        <f>IF($G$131=0,IF(G65="T",1,0),"")</f>
        <v/>
      </c>
      <c r="H279" s="274">
        <f>IF($H$131=0,IF(H65="T",1,0),"")</f>
        <v/>
      </c>
      <c r="I279" s="274">
        <f>IF($I$131=0,IF(I65="T",1,0),"")</f>
        <v/>
      </c>
      <c r="J279" s="274">
        <f>IF($J$131=0,IF(J65="T",1,0),"")</f>
        <v/>
      </c>
      <c r="K279" s="274">
        <f>IF($K$131=0,IF(K65="T",1,0),"")</f>
        <v/>
      </c>
      <c r="L279" s="274">
        <f>IF($L$131=0,IF(L65="T",1,0),"")</f>
        <v/>
      </c>
      <c r="M279" s="274">
        <f>IF($M$131=0,IF(M65="T",1,0),"")</f>
        <v/>
      </c>
      <c r="N279" s="274">
        <f>IF($N$131=0,IF(N65="T",1,0),"")</f>
        <v/>
      </c>
      <c r="O279" s="274">
        <f>IF($O$131=0,IF(O65="T",1,0),"")</f>
        <v/>
      </c>
      <c r="P279" s="274">
        <f>IF($P$131=0,IF(P65="T",1,0),"")</f>
        <v/>
      </c>
      <c r="Q279" s="274">
        <f>IF($Q$131=0,IF(Q65="T",1,0),"")</f>
        <v/>
      </c>
      <c r="R279" s="274">
        <f>IF($R$131=0,IF(R65="T",1,0),"")</f>
        <v/>
      </c>
      <c r="S279" s="274">
        <f>IF($S$131=0,IF(S65="T",1,0),"")</f>
        <v/>
      </c>
      <c r="T279" s="274">
        <f>IF($T$131=0,IF(T65="T",1,0),"")</f>
        <v/>
      </c>
      <c r="U279" s="274">
        <f>IF($U$131=0,IF(U65="T",1,0),"")</f>
        <v/>
      </c>
      <c r="V279" s="274">
        <f>IF($V$131=0,IF(V65="T",1,0),"")</f>
        <v/>
      </c>
      <c r="W279" s="274">
        <f>IF($W$131=0,IF(W65="T",1,0),"")</f>
        <v/>
      </c>
      <c r="X279" s="274">
        <f>IF($X$131=0,IF(X65="T",1,0),"")</f>
        <v/>
      </c>
      <c r="Y279" s="274">
        <f>IF($Y$131=0,IF(Y65="T",1,0),"")</f>
        <v/>
      </c>
      <c r="Z279" s="274">
        <f>IF($Z$131=0,IF(Z65="T",1,0),"")</f>
        <v/>
      </c>
      <c r="AA279" s="274">
        <f>IF($AA$131=0,IF(AA65="T",1,0),"")</f>
        <v/>
      </c>
      <c r="AB279" s="274">
        <f>IF($AB$131=0,IF(AB65="T",1,0),"")</f>
        <v/>
      </c>
      <c r="AC279" s="274">
        <f>IF($AC$131=0,IF(AC65="T",1,0),"")</f>
        <v/>
      </c>
      <c r="AD279" s="274">
        <f>IF($AD$131=0,IF(AD65="T",1,0),"")</f>
        <v/>
      </c>
      <c r="AE279" s="274">
        <f>IF($AE$131=0,IF(AE65="T",1,0),"")</f>
        <v/>
      </c>
      <c r="AF279" s="274">
        <f>IF($AF$131=0,IF(AF65="T",1,0),"")</f>
        <v/>
      </c>
      <c r="AG279" s="274">
        <f>IF($AG$131=0,IF(AG65="T",1,0),"")</f>
        <v/>
      </c>
      <c r="AH279" s="274">
        <f>IF($AH$131=0,IF(AH65="T",1,0),"")</f>
        <v/>
      </c>
      <c r="AI279" s="274">
        <f>IF($AI$131=0,IF(AI65="T",1,0),"")</f>
        <v/>
      </c>
      <c r="AJ279" s="274">
        <f>IF($AJ$131=0,IF(AJ65="T",1,0),"")</f>
        <v/>
      </c>
      <c r="AK279" s="274">
        <f>IF($AK$131=0,IF(AK65="T",1,0),"")</f>
        <v/>
      </c>
      <c r="AL279" s="274">
        <f>IF($AL$131=0,IF(AL65="T",1,0),"")</f>
        <v/>
      </c>
      <c r="AM279" s="274">
        <f>IF($AM$131=0,IF(AM65="T",1,0),"")</f>
        <v/>
      </c>
      <c r="AN279" s="274">
        <f>IF($AN$131=0,IF(AN65="T",1,0),"")</f>
        <v/>
      </c>
      <c r="AO279" s="274">
        <f>SUM(D279:AN279)</f>
        <v/>
      </c>
    </row>
    <row r="280" hidden="1" s="335">
      <c r="C280" s="274">
        <f>A66</f>
        <v/>
      </c>
      <c r="D280" s="274">
        <f>IF($D$131=0,IF(D66="T",1,0),"")</f>
        <v/>
      </c>
      <c r="E280" s="274">
        <f>IF($E$131=0,IF(E66="T",1,0),"")</f>
        <v/>
      </c>
      <c r="F280" s="274">
        <f>IF($F$131=0,IF(F66="T",1,0),"")</f>
        <v/>
      </c>
      <c r="G280" s="274">
        <f>IF($G$131=0,IF(G66="T",1,0),"")</f>
        <v/>
      </c>
      <c r="H280" s="274">
        <f>IF($H$131=0,IF(H66="T",1,0),"")</f>
        <v/>
      </c>
      <c r="I280" s="274">
        <f>IF($I$131=0,IF(I66="T",1,0),"")</f>
        <v/>
      </c>
      <c r="J280" s="274">
        <f>IF($J$131=0,IF(J66="T",1,0),"")</f>
        <v/>
      </c>
      <c r="K280" s="274">
        <f>IF($K$131=0,IF(K66="T",1,0),"")</f>
        <v/>
      </c>
      <c r="L280" s="274">
        <f>IF($L$131=0,IF(L66="T",1,0),"")</f>
        <v/>
      </c>
      <c r="M280" s="274">
        <f>IF($M$131=0,IF(M66="T",1,0),"")</f>
        <v/>
      </c>
      <c r="N280" s="274">
        <f>IF($N$131=0,IF(N66="T",1,0),"")</f>
        <v/>
      </c>
      <c r="O280" s="274">
        <f>IF($O$131=0,IF(O66="T",1,0),"")</f>
        <v/>
      </c>
      <c r="P280" s="274">
        <f>IF($P$131=0,IF(P66="T",1,0),"")</f>
        <v/>
      </c>
      <c r="Q280" s="274">
        <f>IF($Q$131=0,IF(Q66="T",1,0),"")</f>
        <v/>
      </c>
      <c r="R280" s="274">
        <f>IF($R$131=0,IF(R66="T",1,0),"")</f>
        <v/>
      </c>
      <c r="S280" s="274">
        <f>IF($S$131=0,IF(S66="T",1,0),"")</f>
        <v/>
      </c>
      <c r="T280" s="274">
        <f>IF($T$131=0,IF(T66="T",1,0),"")</f>
        <v/>
      </c>
      <c r="U280" s="274">
        <f>IF($U$131=0,IF(U66="T",1,0),"")</f>
        <v/>
      </c>
      <c r="V280" s="274">
        <f>IF($V$131=0,IF(V66="T",1,0),"")</f>
        <v/>
      </c>
      <c r="W280" s="274">
        <f>IF($W$131=0,IF(W66="T",1,0),"")</f>
        <v/>
      </c>
      <c r="X280" s="274">
        <f>IF($X$131=0,IF(X66="T",1,0),"")</f>
        <v/>
      </c>
      <c r="Y280" s="274">
        <f>IF($Y$131=0,IF(Y66="T",1,0),"")</f>
        <v/>
      </c>
      <c r="Z280" s="274">
        <f>IF($Z$131=0,IF(Z66="T",1,0),"")</f>
        <v/>
      </c>
      <c r="AA280" s="274">
        <f>IF($AA$131=0,IF(AA66="T",1,0),"")</f>
        <v/>
      </c>
      <c r="AB280" s="274">
        <f>IF($AB$131=0,IF(AB66="T",1,0),"")</f>
        <v/>
      </c>
      <c r="AC280" s="274">
        <f>IF($AC$131=0,IF(AC66="T",1,0),"")</f>
        <v/>
      </c>
      <c r="AD280" s="274">
        <f>IF($AD$131=0,IF(AD66="T",1,0),"")</f>
        <v/>
      </c>
      <c r="AE280" s="274">
        <f>IF($AE$131=0,IF(AE66="T",1,0),"")</f>
        <v/>
      </c>
      <c r="AF280" s="274">
        <f>IF($AF$131=0,IF(AF66="T",1,0),"")</f>
        <v/>
      </c>
      <c r="AG280" s="274">
        <f>IF($AG$131=0,IF(AG66="T",1,0),"")</f>
        <v/>
      </c>
      <c r="AH280" s="274">
        <f>IF($AH$131=0,IF(AH66="T",1,0),"")</f>
        <v/>
      </c>
      <c r="AI280" s="274">
        <f>IF($AI$131=0,IF(AI66="T",1,0),"")</f>
        <v/>
      </c>
      <c r="AJ280" s="274">
        <f>IF($AJ$131=0,IF(AJ66="T",1,0),"")</f>
        <v/>
      </c>
      <c r="AK280" s="274">
        <f>IF($AK$131=0,IF(AK66="T",1,0),"")</f>
        <v/>
      </c>
      <c r="AL280" s="274">
        <f>IF($AL$131=0,IF(AL66="T",1,0),"")</f>
        <v/>
      </c>
      <c r="AM280" s="274">
        <f>IF($AM$131=0,IF(AM66="T",1,0),"")</f>
        <v/>
      </c>
      <c r="AN280" s="274">
        <f>IF($AN$131=0,IF(AN66="T",1,0),"")</f>
        <v/>
      </c>
      <c r="AO280" s="274">
        <f>SUM(D280:AN280)</f>
        <v/>
      </c>
    </row>
    <row r="281" hidden="1" s="335">
      <c r="C281" s="274">
        <f>A67</f>
        <v/>
      </c>
      <c r="D281" s="274">
        <f>IF($D$131=0,IF(D67="T",1,0),"")</f>
        <v/>
      </c>
      <c r="E281" s="274">
        <f>IF($E$131=0,IF(E67="T",1,0),"")</f>
        <v/>
      </c>
      <c r="F281" s="274">
        <f>IF($F$131=0,IF(F67="T",1,0),"")</f>
        <v/>
      </c>
      <c r="G281" s="274">
        <f>IF($G$131=0,IF(G67="T",1,0),"")</f>
        <v/>
      </c>
      <c r="H281" s="274">
        <f>IF($H$131=0,IF(H67="T",1,0),"")</f>
        <v/>
      </c>
      <c r="I281" s="274">
        <f>IF($I$131=0,IF(I67="T",1,0),"")</f>
        <v/>
      </c>
      <c r="J281" s="274">
        <f>IF($J$131=0,IF(J67="T",1,0),"")</f>
        <v/>
      </c>
      <c r="K281" s="274">
        <f>IF($K$131=0,IF(K67="T",1,0),"")</f>
        <v/>
      </c>
      <c r="L281" s="274">
        <f>IF($L$131=0,IF(L67="T",1,0),"")</f>
        <v/>
      </c>
      <c r="M281" s="274">
        <f>IF($M$131=0,IF(M67="T",1,0),"")</f>
        <v/>
      </c>
      <c r="N281" s="274">
        <f>IF($N$131=0,IF(N67="T",1,0),"")</f>
        <v/>
      </c>
      <c r="O281" s="274">
        <f>IF($O$131=0,IF(O67="T",1,0),"")</f>
        <v/>
      </c>
      <c r="P281" s="274">
        <f>IF($P$131=0,IF(P67="T",1,0),"")</f>
        <v/>
      </c>
      <c r="Q281" s="274">
        <f>IF($Q$131=0,IF(Q67="T",1,0),"")</f>
        <v/>
      </c>
      <c r="R281" s="274">
        <f>IF($R$131=0,IF(R67="T",1,0),"")</f>
        <v/>
      </c>
      <c r="S281" s="274">
        <f>IF($S$131=0,IF(S67="T",1,0),"")</f>
        <v/>
      </c>
      <c r="T281" s="274">
        <f>IF($T$131=0,IF(T67="T",1,0),"")</f>
        <v/>
      </c>
      <c r="U281" s="274">
        <f>IF($U$131=0,IF(U67="T",1,0),"")</f>
        <v/>
      </c>
      <c r="V281" s="274">
        <f>IF($V$131=0,IF(V67="T",1,0),"")</f>
        <v/>
      </c>
      <c r="W281" s="274">
        <f>IF($W$131=0,IF(W67="T",1,0),"")</f>
        <v/>
      </c>
      <c r="X281" s="274">
        <f>IF($X$131=0,IF(X67="T",1,0),"")</f>
        <v/>
      </c>
      <c r="Y281" s="274">
        <f>IF($Y$131=0,IF(Y67="T",1,0),"")</f>
        <v/>
      </c>
      <c r="Z281" s="274">
        <f>IF($Z$131=0,IF(Z67="T",1,0),"")</f>
        <v/>
      </c>
      <c r="AA281" s="274">
        <f>IF($AA$131=0,IF(AA67="T",1,0),"")</f>
        <v/>
      </c>
      <c r="AB281" s="274">
        <f>IF($AB$131=0,IF(AB67="T",1,0),"")</f>
        <v/>
      </c>
      <c r="AC281" s="274">
        <f>IF($AC$131=0,IF(AC67="T",1,0),"")</f>
        <v/>
      </c>
      <c r="AD281" s="274">
        <f>IF($AD$131=0,IF(AD67="T",1,0),"")</f>
        <v/>
      </c>
      <c r="AE281" s="274">
        <f>IF($AE$131=0,IF(AE67="T",1,0),"")</f>
        <v/>
      </c>
      <c r="AF281" s="274">
        <f>IF($AF$131=0,IF(AF67="T",1,0),"")</f>
        <v/>
      </c>
      <c r="AG281" s="274">
        <f>IF($AG$131=0,IF(AG67="T",1,0),"")</f>
        <v/>
      </c>
      <c r="AH281" s="274">
        <f>IF($AH$131=0,IF(AH67="T",1,0),"")</f>
        <v/>
      </c>
      <c r="AI281" s="274">
        <f>IF($AI$131=0,IF(AI67="T",1,0),"")</f>
        <v/>
      </c>
      <c r="AJ281" s="274">
        <f>IF($AJ$131=0,IF(AJ67="T",1,0),"")</f>
        <v/>
      </c>
      <c r="AK281" s="274">
        <f>IF($AK$131=0,IF(AK67="T",1,0),"")</f>
        <v/>
      </c>
      <c r="AL281" s="274">
        <f>IF($AL$131=0,IF(AL67="T",1,0),"")</f>
        <v/>
      </c>
      <c r="AM281" s="274">
        <f>IF($AM$131=0,IF(AM67="T",1,0),"")</f>
        <v/>
      </c>
      <c r="AN281" s="274">
        <f>IF($AN$131=0,IF(AN67="T",1,0),"")</f>
        <v/>
      </c>
      <c r="AO281" s="274">
        <f>SUM(D281:AN281)</f>
        <v/>
      </c>
    </row>
    <row r="282" hidden="1" s="335">
      <c r="C282" s="274">
        <f>A68</f>
        <v/>
      </c>
      <c r="D282" s="274">
        <f>IF($D$131=0,IF(D68="T",1,0),"")</f>
        <v/>
      </c>
      <c r="E282" s="274">
        <f>IF($E$131=0,IF(E68="T",1,0),"")</f>
        <v/>
      </c>
      <c r="F282" s="274">
        <f>IF($F$131=0,IF(F68="T",1,0),"")</f>
        <v/>
      </c>
      <c r="G282" s="274">
        <f>IF($G$131=0,IF(G68="T",1,0),"")</f>
        <v/>
      </c>
      <c r="H282" s="274">
        <f>IF($H$131=0,IF(H68="T",1,0),"")</f>
        <v/>
      </c>
      <c r="I282" s="274">
        <f>IF($I$131=0,IF(I68="T",1,0),"")</f>
        <v/>
      </c>
      <c r="J282" s="274">
        <f>IF($J$131=0,IF(J68="T",1,0),"")</f>
        <v/>
      </c>
      <c r="K282" s="274">
        <f>IF($K$131=0,IF(K68="T",1,0),"")</f>
        <v/>
      </c>
      <c r="L282" s="274">
        <f>IF($L$131=0,IF(L68="T",1,0),"")</f>
        <v/>
      </c>
      <c r="M282" s="274">
        <f>IF($M$131=0,IF(M68="T",1,0),"")</f>
        <v/>
      </c>
      <c r="N282" s="274">
        <f>IF($N$131=0,IF(N68="T",1,0),"")</f>
        <v/>
      </c>
      <c r="O282" s="274">
        <f>IF($O$131=0,IF(O68="T",1,0),"")</f>
        <v/>
      </c>
      <c r="P282" s="274">
        <f>IF($P$131=0,IF(P68="T",1,0),"")</f>
        <v/>
      </c>
      <c r="Q282" s="274">
        <f>IF($Q$131=0,IF(Q68="T",1,0),"")</f>
        <v/>
      </c>
      <c r="R282" s="274">
        <f>IF($R$131=0,IF(R68="T",1,0),"")</f>
        <v/>
      </c>
      <c r="S282" s="274">
        <f>IF($S$131=0,IF(S68="T",1,0),"")</f>
        <v/>
      </c>
      <c r="T282" s="274">
        <f>IF($T$131=0,IF(T68="T",1,0),"")</f>
        <v/>
      </c>
      <c r="U282" s="274">
        <f>IF($U$131=0,IF(U68="T",1,0),"")</f>
        <v/>
      </c>
      <c r="V282" s="274">
        <f>IF($V$131=0,IF(V68="T",1,0),"")</f>
        <v/>
      </c>
      <c r="W282" s="274">
        <f>IF($W$131=0,IF(W68="T",1,0),"")</f>
        <v/>
      </c>
      <c r="X282" s="274">
        <f>IF($X$131=0,IF(X68="T",1,0),"")</f>
        <v/>
      </c>
      <c r="Y282" s="274">
        <f>IF($Y$131=0,IF(Y68="T",1,0),"")</f>
        <v/>
      </c>
      <c r="Z282" s="274">
        <f>IF($Z$131=0,IF(Z68="T",1,0),"")</f>
        <v/>
      </c>
      <c r="AA282" s="274">
        <f>IF($AA$131=0,IF(AA68="T",1,0),"")</f>
        <v/>
      </c>
      <c r="AB282" s="274">
        <f>IF($AB$131=0,IF(AB68="T",1,0),"")</f>
        <v/>
      </c>
      <c r="AC282" s="274">
        <f>IF($AC$131=0,IF(AC68="T",1,0),"")</f>
        <v/>
      </c>
      <c r="AD282" s="274">
        <f>IF($AD$131=0,IF(AD68="T",1,0),"")</f>
        <v/>
      </c>
      <c r="AE282" s="274">
        <f>IF($AE$131=0,IF(AE68="T",1,0),"")</f>
        <v/>
      </c>
      <c r="AF282" s="274">
        <f>IF($AF$131=0,IF(AF68="T",1,0),"")</f>
        <v/>
      </c>
      <c r="AG282" s="274">
        <f>IF($AG$131=0,IF(AG68="T",1,0),"")</f>
        <v/>
      </c>
      <c r="AH282" s="274">
        <f>IF($AH$131=0,IF(AH68="T",1,0),"")</f>
        <v/>
      </c>
      <c r="AI282" s="274">
        <f>IF($AI$131=0,IF(AI68="T",1,0),"")</f>
        <v/>
      </c>
      <c r="AJ282" s="274">
        <f>IF($AJ$131=0,IF(AJ68="T",1,0),"")</f>
        <v/>
      </c>
      <c r="AK282" s="274">
        <f>IF($AK$131=0,IF(AK68="T",1,0),"")</f>
        <v/>
      </c>
      <c r="AL282" s="274">
        <f>IF($AL$131=0,IF(AL68="T",1,0),"")</f>
        <v/>
      </c>
      <c r="AM282" s="274">
        <f>IF($AM$131=0,IF(AM68="T",1,0),"")</f>
        <v/>
      </c>
      <c r="AN282" s="274">
        <f>IF($AN$131=0,IF(AN68="T",1,0),"")</f>
        <v/>
      </c>
      <c r="AO282" s="274">
        <f>SUM(D282:AN282)</f>
        <v/>
      </c>
    </row>
    <row r="283" hidden="1" s="335">
      <c r="C283" s="274">
        <f>A69</f>
        <v/>
      </c>
      <c r="D283" s="274">
        <f>IF($D$131=0,IF(D69="T",1,0),"")</f>
        <v/>
      </c>
      <c r="E283" s="274">
        <f>IF($E$131=0,IF(E69="T",1,0),"")</f>
        <v/>
      </c>
      <c r="F283" s="274">
        <f>IF($F$131=0,IF(F69="T",1,0),"")</f>
        <v/>
      </c>
      <c r="G283" s="274">
        <f>IF($G$131=0,IF(G69="T",1,0),"")</f>
        <v/>
      </c>
      <c r="H283" s="274">
        <f>IF($H$131=0,IF(H69="T",1,0),"")</f>
        <v/>
      </c>
      <c r="I283" s="274">
        <f>IF($I$131=0,IF(I69="T",1,0),"")</f>
        <v/>
      </c>
      <c r="J283" s="274">
        <f>IF($J$131=0,IF(J69="T",1,0),"")</f>
        <v/>
      </c>
      <c r="K283" s="274">
        <f>IF($K$131=0,IF(K69="T",1,0),"")</f>
        <v/>
      </c>
      <c r="L283" s="274">
        <f>IF($L$131=0,IF(L69="T",1,0),"")</f>
        <v/>
      </c>
      <c r="M283" s="274">
        <f>IF($M$131=0,IF(M69="T",1,0),"")</f>
        <v/>
      </c>
      <c r="N283" s="274">
        <f>IF($N$131=0,IF(N69="T",1,0),"")</f>
        <v/>
      </c>
      <c r="O283" s="274">
        <f>IF($O$131=0,IF(O69="T",1,0),"")</f>
        <v/>
      </c>
      <c r="P283" s="274">
        <f>IF($P$131=0,IF(P69="T",1,0),"")</f>
        <v/>
      </c>
      <c r="Q283" s="274">
        <f>IF($Q$131=0,IF(Q69="T",1,0),"")</f>
        <v/>
      </c>
      <c r="R283" s="274">
        <f>IF($R$131=0,IF(R69="T",1,0),"")</f>
        <v/>
      </c>
      <c r="S283" s="274">
        <f>IF($S$131=0,IF(S69="T",1,0),"")</f>
        <v/>
      </c>
      <c r="T283" s="274">
        <f>IF($T$131=0,IF(T69="T",1,0),"")</f>
        <v/>
      </c>
      <c r="U283" s="274">
        <f>IF($U$131=0,IF(U69="T",1,0),"")</f>
        <v/>
      </c>
      <c r="V283" s="274">
        <f>IF($V$131=0,IF(V69="T",1,0),"")</f>
        <v/>
      </c>
      <c r="W283" s="274">
        <f>IF($W$131=0,IF(W69="T",1,0),"")</f>
        <v/>
      </c>
      <c r="X283" s="274">
        <f>IF($X$131=0,IF(X69="T",1,0),"")</f>
        <v/>
      </c>
      <c r="Y283" s="274">
        <f>IF($Y$131=0,IF(Y69="T",1,0),"")</f>
        <v/>
      </c>
      <c r="Z283" s="274">
        <f>IF($Z$131=0,IF(Z69="T",1,0),"")</f>
        <v/>
      </c>
      <c r="AA283" s="274">
        <f>IF($AA$131=0,IF(AA69="T",1,0),"")</f>
        <v/>
      </c>
      <c r="AB283" s="274">
        <f>IF($AB$131=0,IF(AB69="T",1,0),"")</f>
        <v/>
      </c>
      <c r="AC283" s="274">
        <f>IF($AC$131=0,IF(AC69="T",1,0),"")</f>
        <v/>
      </c>
      <c r="AD283" s="274">
        <f>IF($AD$131=0,IF(AD69="T",1,0),"")</f>
        <v/>
      </c>
      <c r="AE283" s="274">
        <f>IF($AE$131=0,IF(AE69="T",1,0),"")</f>
        <v/>
      </c>
      <c r="AF283" s="274">
        <f>IF($AF$131=0,IF(AF69="T",1,0),"")</f>
        <v/>
      </c>
      <c r="AG283" s="274">
        <f>IF($AG$131=0,IF(AG69="T",1,0),"")</f>
        <v/>
      </c>
      <c r="AH283" s="274">
        <f>IF($AH$131=0,IF(AH69="T",1,0),"")</f>
        <v/>
      </c>
      <c r="AI283" s="274">
        <f>IF($AI$131=0,IF(AI69="T",1,0),"")</f>
        <v/>
      </c>
      <c r="AJ283" s="274">
        <f>IF($AJ$131=0,IF(AJ69="T",1,0),"")</f>
        <v/>
      </c>
      <c r="AK283" s="274">
        <f>IF($AK$131=0,IF(AK69="T",1,0),"")</f>
        <v/>
      </c>
      <c r="AL283" s="274">
        <f>IF($AL$131=0,IF(AL69="T",1,0),"")</f>
        <v/>
      </c>
      <c r="AM283" s="274">
        <f>IF($AM$131=0,IF(AM69="T",1,0),"")</f>
        <v/>
      </c>
      <c r="AN283" s="274">
        <f>IF($AN$131=0,IF(AN69="T",1,0),"")</f>
        <v/>
      </c>
      <c r="AO283" s="274">
        <f>SUM(D283:AN283)</f>
        <v/>
      </c>
    </row>
    <row r="284" hidden="1" s="335">
      <c r="C284" s="274">
        <f>A70</f>
        <v/>
      </c>
      <c r="D284" s="274">
        <f>IF($D$131=0,IF(D70="T",1,0),"")</f>
        <v/>
      </c>
      <c r="E284" s="274">
        <f>IF($E$131=0,IF(E70="T",1,0),"")</f>
        <v/>
      </c>
      <c r="F284" s="274">
        <f>IF($F$131=0,IF(F70="T",1,0),"")</f>
        <v/>
      </c>
      <c r="G284" s="274">
        <f>IF($G$131=0,IF(G70="T",1,0),"")</f>
        <v/>
      </c>
      <c r="H284" s="274">
        <f>IF($H$131=0,IF(H70="T",1,0),"")</f>
        <v/>
      </c>
      <c r="I284" s="274">
        <f>IF($I$131=0,IF(I70="T",1,0),"")</f>
        <v/>
      </c>
      <c r="J284" s="274">
        <f>IF($J$131=0,IF(J70="T",1,0),"")</f>
        <v/>
      </c>
      <c r="K284" s="274">
        <f>IF($K$131=0,IF(K70="T",1,0),"")</f>
        <v/>
      </c>
      <c r="L284" s="274">
        <f>IF($L$131=0,IF(L70="T",1,0),"")</f>
        <v/>
      </c>
      <c r="M284" s="274">
        <f>IF($M$131=0,IF(M70="T",1,0),"")</f>
        <v/>
      </c>
      <c r="N284" s="274">
        <f>IF($N$131=0,IF(N70="T",1,0),"")</f>
        <v/>
      </c>
      <c r="O284" s="274">
        <f>IF($O$131=0,IF(O70="T",1,0),"")</f>
        <v/>
      </c>
      <c r="P284" s="274">
        <f>IF($P$131=0,IF(P70="T",1,0),"")</f>
        <v/>
      </c>
      <c r="Q284" s="274">
        <f>IF($Q$131=0,IF(Q70="T",1,0),"")</f>
        <v/>
      </c>
      <c r="R284" s="274">
        <f>IF($R$131=0,IF(R70="T",1,0),"")</f>
        <v/>
      </c>
      <c r="S284" s="274">
        <f>IF($S$131=0,IF(S70="T",1,0),"")</f>
        <v/>
      </c>
      <c r="T284" s="274">
        <f>IF($T$131=0,IF(T70="T",1,0),"")</f>
        <v/>
      </c>
      <c r="U284" s="274">
        <f>IF($U$131=0,IF(U70="T",1,0),"")</f>
        <v/>
      </c>
      <c r="V284" s="274">
        <f>IF($V$131=0,IF(V70="T",1,0),"")</f>
        <v/>
      </c>
      <c r="W284" s="274">
        <f>IF($W$131=0,IF(W70="T",1,0),"")</f>
        <v/>
      </c>
      <c r="X284" s="274">
        <f>IF($X$131=0,IF(X70="T",1,0),"")</f>
        <v/>
      </c>
      <c r="Y284" s="274">
        <f>IF($Y$131=0,IF(Y70="T",1,0),"")</f>
        <v/>
      </c>
      <c r="Z284" s="274">
        <f>IF($Z$131=0,IF(Z70="T",1,0),"")</f>
        <v/>
      </c>
      <c r="AA284" s="274">
        <f>IF($AA$131=0,IF(AA70="T",1,0),"")</f>
        <v/>
      </c>
      <c r="AB284" s="274">
        <f>IF($AB$131=0,IF(AB70="T",1,0),"")</f>
        <v/>
      </c>
      <c r="AC284" s="274">
        <f>IF($AC$131=0,IF(AC70="T",1,0),"")</f>
        <v/>
      </c>
      <c r="AD284" s="274">
        <f>IF($AD$131=0,IF(AD70="T",1,0),"")</f>
        <v/>
      </c>
      <c r="AE284" s="274">
        <f>IF($AE$131=0,IF(AE70="T",1,0),"")</f>
        <v/>
      </c>
      <c r="AF284" s="274">
        <f>IF($AF$131=0,IF(AF70="T",1,0),"")</f>
        <v/>
      </c>
      <c r="AG284" s="274">
        <f>IF($AG$131=0,IF(AG70="T",1,0),"")</f>
        <v/>
      </c>
      <c r="AH284" s="274">
        <f>IF($AH$131=0,IF(AH70="T",1,0),"")</f>
        <v/>
      </c>
      <c r="AI284" s="274">
        <f>IF($AI$131=0,IF(AI70="T",1,0),"")</f>
        <v/>
      </c>
      <c r="AJ284" s="274">
        <f>IF($AJ$131=0,IF(AJ70="T",1,0),"")</f>
        <v/>
      </c>
      <c r="AK284" s="274">
        <f>IF($AK$131=0,IF(AK70="T",1,0),"")</f>
        <v/>
      </c>
      <c r="AL284" s="274">
        <f>IF($AL$131=0,IF(AL70="T",1,0),"")</f>
        <v/>
      </c>
      <c r="AM284" s="274">
        <f>IF($AM$131=0,IF(AM70="T",1,0),"")</f>
        <v/>
      </c>
      <c r="AN284" s="274">
        <f>IF($AN$131=0,IF(AN70="T",1,0),"")</f>
        <v/>
      </c>
      <c r="AO284" s="274">
        <f>SUM(D284:AN284)</f>
        <v/>
      </c>
    </row>
    <row r="285" hidden="1" s="335">
      <c r="C285" s="274">
        <f>A71</f>
        <v/>
      </c>
      <c r="D285" s="274">
        <f>IF($D$131=0,IF(D71="T",1,0),"")</f>
        <v/>
      </c>
      <c r="E285" s="274">
        <f>IF($E$131=0,IF(E71="T",1,0),"")</f>
        <v/>
      </c>
      <c r="F285" s="274">
        <f>IF($F$131=0,IF(F71="T",1,0),"")</f>
        <v/>
      </c>
      <c r="G285" s="274">
        <f>IF($G$131=0,IF(G71="T",1,0),"")</f>
        <v/>
      </c>
      <c r="H285" s="274">
        <f>IF($H$131=0,IF(H71="T",1,0),"")</f>
        <v/>
      </c>
      <c r="I285" s="274">
        <f>IF($I$131=0,IF(I71="T",1,0),"")</f>
        <v/>
      </c>
      <c r="J285" s="274">
        <f>IF($J$131=0,IF(J71="T",1,0),"")</f>
        <v/>
      </c>
      <c r="K285" s="274">
        <f>IF($K$131=0,IF(K71="T",1,0),"")</f>
        <v/>
      </c>
      <c r="L285" s="274">
        <f>IF($L$131=0,IF(L71="T",1,0),"")</f>
        <v/>
      </c>
      <c r="M285" s="274">
        <f>IF($M$131=0,IF(M71="T",1,0),"")</f>
        <v/>
      </c>
      <c r="N285" s="274">
        <f>IF($N$131=0,IF(N71="T",1,0),"")</f>
        <v/>
      </c>
      <c r="O285" s="274">
        <f>IF($O$131=0,IF(O71="T",1,0),"")</f>
        <v/>
      </c>
      <c r="P285" s="274">
        <f>IF($P$131=0,IF(P71="T",1,0),"")</f>
        <v/>
      </c>
      <c r="Q285" s="274">
        <f>IF($Q$131=0,IF(Q71="T",1,0),"")</f>
        <v/>
      </c>
      <c r="R285" s="274">
        <f>IF($R$131=0,IF(R71="T",1,0),"")</f>
        <v/>
      </c>
      <c r="S285" s="274">
        <f>IF($S$131=0,IF(S71="T",1,0),"")</f>
        <v/>
      </c>
      <c r="T285" s="274">
        <f>IF($T$131=0,IF(T71="T",1,0),"")</f>
        <v/>
      </c>
      <c r="U285" s="274">
        <f>IF($U$131=0,IF(U71="T",1,0),"")</f>
        <v/>
      </c>
      <c r="V285" s="274">
        <f>IF($V$131=0,IF(V71="T",1,0),"")</f>
        <v/>
      </c>
      <c r="W285" s="274">
        <f>IF($W$131=0,IF(W71="T",1,0),"")</f>
        <v/>
      </c>
      <c r="X285" s="274">
        <f>IF($X$131=0,IF(X71="T",1,0),"")</f>
        <v/>
      </c>
      <c r="Y285" s="274">
        <f>IF($Y$131=0,IF(Y71="T",1,0),"")</f>
        <v/>
      </c>
      <c r="Z285" s="274">
        <f>IF($Z$131=0,IF(Z71="T",1,0),"")</f>
        <v/>
      </c>
      <c r="AA285" s="274">
        <f>IF($AA$131=0,IF(AA71="T",1,0),"")</f>
        <v/>
      </c>
      <c r="AB285" s="274">
        <f>IF($AB$131=0,IF(AB71="T",1,0),"")</f>
        <v/>
      </c>
      <c r="AC285" s="274">
        <f>IF($AC$131=0,IF(AC71="T",1,0),"")</f>
        <v/>
      </c>
      <c r="AD285" s="274">
        <f>IF($AD$131=0,IF(AD71="T",1,0),"")</f>
        <v/>
      </c>
      <c r="AE285" s="274">
        <f>IF($AE$131=0,IF(AE71="T",1,0),"")</f>
        <v/>
      </c>
      <c r="AF285" s="274">
        <f>IF($AF$131=0,IF(AF71="T",1,0),"")</f>
        <v/>
      </c>
      <c r="AG285" s="274">
        <f>IF($AG$131=0,IF(AG71="T",1,0),"")</f>
        <v/>
      </c>
      <c r="AH285" s="274">
        <f>IF($AH$131=0,IF(AH71="T",1,0),"")</f>
        <v/>
      </c>
      <c r="AI285" s="274">
        <f>IF($AI$131=0,IF(AI71="T",1,0),"")</f>
        <v/>
      </c>
      <c r="AJ285" s="274">
        <f>IF($AJ$131=0,IF(AJ71="T",1,0),"")</f>
        <v/>
      </c>
      <c r="AK285" s="274">
        <f>IF($AK$131=0,IF(AK71="T",1,0),"")</f>
        <v/>
      </c>
      <c r="AL285" s="274">
        <f>IF($AL$131=0,IF(AL71="T",1,0),"")</f>
        <v/>
      </c>
      <c r="AM285" s="274">
        <f>IF($AM$131=0,IF(AM71="T",1,0),"")</f>
        <v/>
      </c>
      <c r="AN285" s="274">
        <f>IF($AN$131=0,IF(AN71="T",1,0),"")</f>
        <v/>
      </c>
      <c r="AO285" s="274">
        <f>SUM(D285:AN285)</f>
        <v/>
      </c>
    </row>
    <row r="286" hidden="1" s="335">
      <c r="C286" s="274">
        <f>A72</f>
        <v/>
      </c>
      <c r="D286" s="274">
        <f>IF($D$131=0,IF(D72="T",1,0),"")</f>
        <v/>
      </c>
      <c r="E286" s="274">
        <f>IF($E$131=0,IF(E72="T",1,0),"")</f>
        <v/>
      </c>
      <c r="F286" s="274">
        <f>IF($F$131=0,IF(F72="T",1,0),"")</f>
        <v/>
      </c>
      <c r="G286" s="274">
        <f>IF($G$131=0,IF(G72="T",1,0),"")</f>
        <v/>
      </c>
      <c r="H286" s="274">
        <f>IF($H$131=0,IF(H72="T",1,0),"")</f>
        <v/>
      </c>
      <c r="I286" s="274">
        <f>IF($I$131=0,IF(I72="T",1,0),"")</f>
        <v/>
      </c>
      <c r="J286" s="274">
        <f>IF($J$131=0,IF(J72="T",1,0),"")</f>
        <v/>
      </c>
      <c r="K286" s="274">
        <f>IF($K$131=0,IF(K72="T",1,0),"")</f>
        <v/>
      </c>
      <c r="L286" s="274">
        <f>IF($L$131=0,IF(L72="T",1,0),"")</f>
        <v/>
      </c>
      <c r="M286" s="274">
        <f>IF($M$131=0,IF(M72="T",1,0),"")</f>
        <v/>
      </c>
      <c r="N286" s="274">
        <f>IF($N$131=0,IF(N72="T",1,0),"")</f>
        <v/>
      </c>
      <c r="O286" s="274">
        <f>IF($O$131=0,IF(O72="T",1,0),"")</f>
        <v/>
      </c>
      <c r="P286" s="274">
        <f>IF($P$131=0,IF(P72="T",1,0),"")</f>
        <v/>
      </c>
      <c r="Q286" s="274">
        <f>IF($Q$131=0,IF(Q72="T",1,0),"")</f>
        <v/>
      </c>
      <c r="R286" s="274">
        <f>IF($R$131=0,IF(R72="T",1,0),"")</f>
        <v/>
      </c>
      <c r="S286" s="274">
        <f>IF($S$131=0,IF(S72="T",1,0),"")</f>
        <v/>
      </c>
      <c r="T286" s="274">
        <f>IF($T$131=0,IF(T72="T",1,0),"")</f>
        <v/>
      </c>
      <c r="U286" s="274">
        <f>IF($U$131=0,IF(U72="T",1,0),"")</f>
        <v/>
      </c>
      <c r="V286" s="274">
        <f>IF($V$131=0,IF(V72="T",1,0),"")</f>
        <v/>
      </c>
      <c r="W286" s="274">
        <f>IF($W$131=0,IF(W72="T",1,0),"")</f>
        <v/>
      </c>
      <c r="X286" s="274">
        <f>IF($X$131=0,IF(X72="T",1,0),"")</f>
        <v/>
      </c>
      <c r="Y286" s="274">
        <f>IF($Y$131=0,IF(Y72="T",1,0),"")</f>
        <v/>
      </c>
      <c r="Z286" s="274">
        <f>IF($Z$131=0,IF(Z72="T",1,0),"")</f>
        <v/>
      </c>
      <c r="AA286" s="274">
        <f>IF($AA$131=0,IF(AA72="T",1,0),"")</f>
        <v/>
      </c>
      <c r="AB286" s="274">
        <f>IF($AB$131=0,IF(AB72="T",1,0),"")</f>
        <v/>
      </c>
      <c r="AC286" s="274">
        <f>IF($AC$131=0,IF(AC72="T",1,0),"")</f>
        <v/>
      </c>
      <c r="AD286" s="274">
        <f>IF($AD$131=0,IF(AD72="T",1,0),"")</f>
        <v/>
      </c>
      <c r="AE286" s="274">
        <f>IF($AE$131=0,IF(AE72="T",1,0),"")</f>
        <v/>
      </c>
      <c r="AF286" s="274">
        <f>IF($AF$131=0,IF(AF72="T",1,0),"")</f>
        <v/>
      </c>
      <c r="AG286" s="274">
        <f>IF($AG$131=0,IF(AG72="T",1,0),"")</f>
        <v/>
      </c>
      <c r="AH286" s="274">
        <f>IF($AH$131=0,IF(AH72="T",1,0),"")</f>
        <v/>
      </c>
      <c r="AI286" s="274">
        <f>IF($AI$131=0,IF(AI72="T",1,0),"")</f>
        <v/>
      </c>
      <c r="AJ286" s="274">
        <f>IF($AJ$131=0,IF(AJ72="T",1,0),"")</f>
        <v/>
      </c>
      <c r="AK286" s="274">
        <f>IF($AK$131=0,IF(AK72="T",1,0),"")</f>
        <v/>
      </c>
      <c r="AL286" s="274">
        <f>IF($AL$131=0,IF(AL72="T",1,0),"")</f>
        <v/>
      </c>
      <c r="AM286" s="274">
        <f>IF($AM$131=0,IF(AM72="T",1,0),"")</f>
        <v/>
      </c>
      <c r="AN286" s="274">
        <f>IF($AN$131=0,IF(AN72="T",1,0),"")</f>
        <v/>
      </c>
      <c r="AO286" s="274">
        <f>SUM(D286:AN286)</f>
        <v/>
      </c>
    </row>
    <row r="287" hidden="1" s="335">
      <c r="C287" s="274">
        <f>A73</f>
        <v/>
      </c>
      <c r="D287" s="274">
        <f>IF($D$131=0,IF(D73="T",1,0),"")</f>
        <v/>
      </c>
      <c r="E287" s="274">
        <f>IF($E$131=0,IF(E73="T",1,0),"")</f>
        <v/>
      </c>
      <c r="F287" s="274">
        <f>IF($F$131=0,IF(F73="T",1,0),"")</f>
        <v/>
      </c>
      <c r="G287" s="274">
        <f>IF($G$131=0,IF(G73="T",1,0),"")</f>
        <v/>
      </c>
      <c r="H287" s="274">
        <f>IF($H$131=0,IF(H73="T",1,0),"")</f>
        <v/>
      </c>
      <c r="I287" s="274">
        <f>IF($I$131=0,IF(I73="T",1,0),"")</f>
        <v/>
      </c>
      <c r="J287" s="274">
        <f>IF($J$131=0,IF(J73="T",1,0),"")</f>
        <v/>
      </c>
      <c r="K287" s="274">
        <f>IF($K$131=0,IF(K73="T",1,0),"")</f>
        <v/>
      </c>
      <c r="L287" s="274">
        <f>IF($L$131=0,IF(L73="T",1,0),"")</f>
        <v/>
      </c>
      <c r="M287" s="274">
        <f>IF($M$131=0,IF(M73="T",1,0),"")</f>
        <v/>
      </c>
      <c r="N287" s="274">
        <f>IF($N$131=0,IF(N73="T",1,0),"")</f>
        <v/>
      </c>
      <c r="O287" s="274">
        <f>IF($O$131=0,IF(O73="T",1,0),"")</f>
        <v/>
      </c>
      <c r="P287" s="274">
        <f>IF($P$131=0,IF(P73="T",1,0),"")</f>
        <v/>
      </c>
      <c r="Q287" s="274">
        <f>IF($Q$131=0,IF(Q73="T",1,0),"")</f>
        <v/>
      </c>
      <c r="R287" s="274">
        <f>IF($R$131=0,IF(R73="T",1,0),"")</f>
        <v/>
      </c>
      <c r="S287" s="274">
        <f>IF($S$131=0,IF(S73="T",1,0),"")</f>
        <v/>
      </c>
      <c r="T287" s="274">
        <f>IF($T$131=0,IF(T73="T",1,0),"")</f>
        <v/>
      </c>
      <c r="U287" s="274">
        <f>IF($U$131=0,IF(U73="T",1,0),"")</f>
        <v/>
      </c>
      <c r="V287" s="274">
        <f>IF($V$131=0,IF(V73="T",1,0),"")</f>
        <v/>
      </c>
      <c r="W287" s="274">
        <f>IF($W$131=0,IF(W73="T",1,0),"")</f>
        <v/>
      </c>
      <c r="X287" s="274">
        <f>IF($X$131=0,IF(X73="T",1,0),"")</f>
        <v/>
      </c>
      <c r="Y287" s="274">
        <f>IF($Y$131=0,IF(Y73="T",1,0),"")</f>
        <v/>
      </c>
      <c r="Z287" s="274">
        <f>IF($Z$131=0,IF(Z73="T",1,0),"")</f>
        <v/>
      </c>
      <c r="AA287" s="274">
        <f>IF($AA$131=0,IF(AA73="T",1,0),"")</f>
        <v/>
      </c>
      <c r="AB287" s="274">
        <f>IF($AB$131=0,IF(AB73="T",1,0),"")</f>
        <v/>
      </c>
      <c r="AC287" s="274">
        <f>IF($AC$131=0,IF(AC73="T",1,0),"")</f>
        <v/>
      </c>
      <c r="AD287" s="274">
        <f>IF($AD$131=0,IF(AD73="T",1,0),"")</f>
        <v/>
      </c>
      <c r="AE287" s="274">
        <f>IF($AE$131=0,IF(AE73="T",1,0),"")</f>
        <v/>
      </c>
      <c r="AF287" s="274">
        <f>IF($AF$131=0,IF(AF73="T",1,0),"")</f>
        <v/>
      </c>
      <c r="AG287" s="274">
        <f>IF($AG$131=0,IF(AG73="T",1,0),"")</f>
        <v/>
      </c>
      <c r="AH287" s="274">
        <f>IF($AH$131=0,IF(AH73="T",1,0),"")</f>
        <v/>
      </c>
      <c r="AI287" s="274">
        <f>IF($AI$131=0,IF(AI73="T",1,0),"")</f>
        <v/>
      </c>
      <c r="AJ287" s="274">
        <f>IF($AJ$131=0,IF(AJ73="T",1,0),"")</f>
        <v/>
      </c>
      <c r="AK287" s="274">
        <f>IF($AK$131=0,IF(AK73="T",1,0),"")</f>
        <v/>
      </c>
      <c r="AL287" s="274">
        <f>IF($AL$131=0,IF(AL73="T",1,0),"")</f>
        <v/>
      </c>
      <c r="AM287" s="274">
        <f>IF($AM$131=0,IF(AM73="T",1,0),"")</f>
        <v/>
      </c>
      <c r="AN287" s="274">
        <f>IF($AN$131=0,IF(AN73="T",1,0),"")</f>
        <v/>
      </c>
      <c r="AO287" s="274">
        <f>SUM(D287:AN287)</f>
        <v/>
      </c>
    </row>
    <row r="288" hidden="1" s="335">
      <c r="C288" s="274">
        <f>A74</f>
        <v/>
      </c>
      <c r="D288" s="274">
        <f>IF($D$131=0,IF(D74="T",1,0),"")</f>
        <v/>
      </c>
      <c r="E288" s="274">
        <f>IF($E$131=0,IF(E74="T",1,0),"")</f>
        <v/>
      </c>
      <c r="F288" s="274">
        <f>IF($F$131=0,IF(F74="T",1,0),"")</f>
        <v/>
      </c>
      <c r="G288" s="274">
        <f>IF($G$131=0,IF(G74="T",1,0),"")</f>
        <v/>
      </c>
      <c r="H288" s="274">
        <f>IF($H$131=0,IF(H74="T",1,0),"")</f>
        <v/>
      </c>
      <c r="I288" s="274">
        <f>IF($I$131=0,IF(I74="T",1,0),"")</f>
        <v/>
      </c>
      <c r="J288" s="274">
        <f>IF($J$131=0,IF(J74="T",1,0),"")</f>
        <v/>
      </c>
      <c r="K288" s="274">
        <f>IF($K$131=0,IF(K74="T",1,0),"")</f>
        <v/>
      </c>
      <c r="L288" s="274">
        <f>IF($L$131=0,IF(L74="T",1,0),"")</f>
        <v/>
      </c>
      <c r="M288" s="274">
        <f>IF($M$131=0,IF(M74="T",1,0),"")</f>
        <v/>
      </c>
      <c r="N288" s="274">
        <f>IF($N$131=0,IF(N74="T",1,0),"")</f>
        <v/>
      </c>
      <c r="O288" s="274">
        <f>IF($O$131=0,IF(O74="T",1,0),"")</f>
        <v/>
      </c>
      <c r="P288" s="274">
        <f>IF($P$131=0,IF(P74="T",1,0),"")</f>
        <v/>
      </c>
      <c r="Q288" s="274">
        <f>IF($Q$131=0,IF(Q74="T",1,0),"")</f>
        <v/>
      </c>
      <c r="R288" s="274">
        <f>IF($R$131=0,IF(R74="T",1,0),"")</f>
        <v/>
      </c>
      <c r="S288" s="274">
        <f>IF($S$131=0,IF(S74="T",1,0),"")</f>
        <v/>
      </c>
      <c r="T288" s="274">
        <f>IF($T$131=0,IF(T74="T",1,0),"")</f>
        <v/>
      </c>
      <c r="U288" s="274">
        <f>IF($U$131=0,IF(U74="T",1,0),"")</f>
        <v/>
      </c>
      <c r="V288" s="274">
        <f>IF($V$131=0,IF(V74="T",1,0),"")</f>
        <v/>
      </c>
      <c r="W288" s="274">
        <f>IF($W$131=0,IF(W74="T",1,0),"")</f>
        <v/>
      </c>
      <c r="X288" s="274">
        <f>IF($X$131=0,IF(X74="T",1,0),"")</f>
        <v/>
      </c>
      <c r="Y288" s="274">
        <f>IF($Y$131=0,IF(Y74="T",1,0),"")</f>
        <v/>
      </c>
      <c r="Z288" s="274">
        <f>IF($Z$131=0,IF(Z74="T",1,0),"")</f>
        <v/>
      </c>
      <c r="AA288" s="274">
        <f>IF($AA$131=0,IF(AA74="T",1,0),"")</f>
        <v/>
      </c>
      <c r="AB288" s="274">
        <f>IF($AB$131=0,IF(AB74="T",1,0),"")</f>
        <v/>
      </c>
      <c r="AC288" s="274">
        <f>IF($AC$131=0,IF(AC74="T",1,0),"")</f>
        <v/>
      </c>
      <c r="AD288" s="274">
        <f>IF($AD$131=0,IF(AD74="T",1,0),"")</f>
        <v/>
      </c>
      <c r="AE288" s="274">
        <f>IF($AE$131=0,IF(AE74="T",1,0),"")</f>
        <v/>
      </c>
      <c r="AF288" s="274">
        <f>IF($AF$131=0,IF(AF74="T",1,0),"")</f>
        <v/>
      </c>
      <c r="AG288" s="274">
        <f>IF($AG$131=0,IF(AG74="T",1,0),"")</f>
        <v/>
      </c>
      <c r="AH288" s="274">
        <f>IF($AH$131=0,IF(AH74="T",1,0),"")</f>
        <v/>
      </c>
      <c r="AI288" s="274">
        <f>IF($AI$131=0,IF(AI74="T",1,0),"")</f>
        <v/>
      </c>
      <c r="AJ288" s="274">
        <f>IF($AJ$131=0,IF(AJ74="T",1,0),"")</f>
        <v/>
      </c>
      <c r="AK288" s="274">
        <f>IF($AK$131=0,IF(AK74="T",1,0),"")</f>
        <v/>
      </c>
      <c r="AL288" s="274">
        <f>IF($AL$131=0,IF(AL74="T",1,0),"")</f>
        <v/>
      </c>
      <c r="AM288" s="274">
        <f>IF($AM$131=0,IF(AM74="T",1,0),"")</f>
        <v/>
      </c>
      <c r="AN288" s="274">
        <f>IF($AN$131=0,IF(AN74="T",1,0),"")</f>
        <v/>
      </c>
      <c r="AO288" s="274">
        <f>SUM(D288:AN288)</f>
        <v/>
      </c>
    </row>
    <row r="289" hidden="1" s="335">
      <c r="C289" s="274">
        <f>A75</f>
        <v/>
      </c>
      <c r="D289" s="274">
        <f>IF($D$131=0,IF(D75="T",1,0),"")</f>
        <v/>
      </c>
      <c r="E289" s="274">
        <f>IF($E$131=0,IF(E75="T",1,0),"")</f>
        <v/>
      </c>
      <c r="F289" s="274">
        <f>IF($F$131=0,IF(F75="T",1,0),"")</f>
        <v/>
      </c>
      <c r="G289" s="274">
        <f>IF($G$131=0,IF(G75="T",1,0),"")</f>
        <v/>
      </c>
      <c r="H289" s="274">
        <f>IF($H$131=0,IF(H75="T",1,0),"")</f>
        <v/>
      </c>
      <c r="I289" s="274">
        <f>IF($I$131=0,IF(I75="T",1,0),"")</f>
        <v/>
      </c>
      <c r="J289" s="274">
        <f>IF($J$131=0,IF(J75="T",1,0),"")</f>
        <v/>
      </c>
      <c r="K289" s="274">
        <f>IF($K$131=0,IF(K75="T",1,0),"")</f>
        <v/>
      </c>
      <c r="L289" s="274">
        <f>IF($L$131=0,IF(L75="T",1,0),"")</f>
        <v/>
      </c>
      <c r="M289" s="274">
        <f>IF($M$131=0,IF(M75="T",1,0),"")</f>
        <v/>
      </c>
      <c r="N289" s="274">
        <f>IF($N$131=0,IF(N75="T",1,0),"")</f>
        <v/>
      </c>
      <c r="O289" s="274">
        <f>IF($O$131=0,IF(O75="T",1,0),"")</f>
        <v/>
      </c>
      <c r="P289" s="274">
        <f>IF($P$131=0,IF(P75="T",1,0),"")</f>
        <v/>
      </c>
      <c r="Q289" s="274">
        <f>IF($Q$131=0,IF(Q75="T",1,0),"")</f>
        <v/>
      </c>
      <c r="R289" s="274">
        <f>IF($R$131=0,IF(R75="T",1,0),"")</f>
        <v/>
      </c>
      <c r="S289" s="274">
        <f>IF($S$131=0,IF(S75="T",1,0),"")</f>
        <v/>
      </c>
      <c r="T289" s="274">
        <f>IF($T$131=0,IF(T75="T",1,0),"")</f>
        <v/>
      </c>
      <c r="U289" s="274">
        <f>IF($U$131=0,IF(U75="T",1,0),"")</f>
        <v/>
      </c>
      <c r="V289" s="274">
        <f>IF($V$131=0,IF(V75="T",1,0),"")</f>
        <v/>
      </c>
      <c r="W289" s="274">
        <f>IF($W$131=0,IF(W75="T",1,0),"")</f>
        <v/>
      </c>
      <c r="X289" s="274">
        <f>IF($X$131=0,IF(X75="T",1,0),"")</f>
        <v/>
      </c>
      <c r="Y289" s="274">
        <f>IF($Y$131=0,IF(Y75="T",1,0),"")</f>
        <v/>
      </c>
      <c r="Z289" s="274">
        <f>IF($Z$131=0,IF(Z75="T",1,0),"")</f>
        <v/>
      </c>
      <c r="AA289" s="274">
        <f>IF($AA$131=0,IF(AA75="T",1,0),"")</f>
        <v/>
      </c>
      <c r="AB289" s="274">
        <f>IF($AB$131=0,IF(AB75="T",1,0),"")</f>
        <v/>
      </c>
      <c r="AC289" s="274">
        <f>IF($AC$131=0,IF(AC75="T",1,0),"")</f>
        <v/>
      </c>
      <c r="AD289" s="274">
        <f>IF($AD$131=0,IF(AD75="T",1,0),"")</f>
        <v/>
      </c>
      <c r="AE289" s="274">
        <f>IF($AE$131=0,IF(AE75="T",1,0),"")</f>
        <v/>
      </c>
      <c r="AF289" s="274">
        <f>IF($AF$131=0,IF(AF75="T",1,0),"")</f>
        <v/>
      </c>
      <c r="AG289" s="274">
        <f>IF($AG$131=0,IF(AG75="T",1,0),"")</f>
        <v/>
      </c>
      <c r="AH289" s="274">
        <f>IF($AH$131=0,IF(AH75="T",1,0),"")</f>
        <v/>
      </c>
      <c r="AI289" s="274">
        <f>IF($AI$131=0,IF(AI75="T",1,0),"")</f>
        <v/>
      </c>
      <c r="AJ289" s="274">
        <f>IF($AJ$131=0,IF(AJ75="T",1,0),"")</f>
        <v/>
      </c>
      <c r="AK289" s="274">
        <f>IF($AK$131=0,IF(AK75="T",1,0),"")</f>
        <v/>
      </c>
      <c r="AL289" s="274">
        <f>IF($AL$131=0,IF(AL75="T",1,0),"")</f>
        <v/>
      </c>
      <c r="AM289" s="274">
        <f>IF($AM$131=0,IF(AM75="T",1,0),"")</f>
        <v/>
      </c>
      <c r="AN289" s="274">
        <f>IF($AN$131=0,IF(AN75="T",1,0),"")</f>
        <v/>
      </c>
      <c r="AO289" s="274">
        <f>SUM(D289:AN289)</f>
        <v/>
      </c>
    </row>
    <row r="290" hidden="1" s="335">
      <c r="C290" s="274">
        <f>A76</f>
        <v/>
      </c>
      <c r="D290" s="274">
        <f>IF($D$131=0,IF(D76="T",1,0),"")</f>
        <v/>
      </c>
      <c r="E290" s="274">
        <f>IF($E$131=0,IF(E76="T",1,0),"")</f>
        <v/>
      </c>
      <c r="F290" s="274">
        <f>IF($F$131=0,IF(F76="T",1,0),"")</f>
        <v/>
      </c>
      <c r="G290" s="274">
        <f>IF($G$131=0,IF(G76="T",1,0),"")</f>
        <v/>
      </c>
      <c r="H290" s="274">
        <f>IF($H$131=0,IF(H76="T",1,0),"")</f>
        <v/>
      </c>
      <c r="I290" s="274">
        <f>IF($I$131=0,IF(I76="T",1,0),"")</f>
        <v/>
      </c>
      <c r="J290" s="274">
        <f>IF($J$131=0,IF(J76="T",1,0),"")</f>
        <v/>
      </c>
      <c r="K290" s="274">
        <f>IF($K$131=0,IF(K76="T",1,0),"")</f>
        <v/>
      </c>
      <c r="L290" s="274">
        <f>IF($L$131=0,IF(L76="T",1,0),"")</f>
        <v/>
      </c>
      <c r="M290" s="274">
        <f>IF($M$131=0,IF(M76="T",1,0),"")</f>
        <v/>
      </c>
      <c r="N290" s="274">
        <f>IF($N$131=0,IF(N76="T",1,0),"")</f>
        <v/>
      </c>
      <c r="O290" s="274">
        <f>IF($O$131=0,IF(O76="T",1,0),"")</f>
        <v/>
      </c>
      <c r="P290" s="274">
        <f>IF($P$131=0,IF(P76="T",1,0),"")</f>
        <v/>
      </c>
      <c r="Q290" s="274">
        <f>IF($Q$131=0,IF(Q76="T",1,0),"")</f>
        <v/>
      </c>
      <c r="R290" s="274">
        <f>IF($R$131=0,IF(R76="T",1,0),"")</f>
        <v/>
      </c>
      <c r="S290" s="274">
        <f>IF($S$131=0,IF(S76="T",1,0),"")</f>
        <v/>
      </c>
      <c r="T290" s="274">
        <f>IF($T$131=0,IF(T76="T",1,0),"")</f>
        <v/>
      </c>
      <c r="U290" s="274">
        <f>IF($U$131=0,IF(U76="T",1,0),"")</f>
        <v/>
      </c>
      <c r="V290" s="274">
        <f>IF($V$131=0,IF(V76="T",1,0),"")</f>
        <v/>
      </c>
      <c r="W290" s="274">
        <f>IF($W$131=0,IF(W76="T",1,0),"")</f>
        <v/>
      </c>
      <c r="X290" s="274">
        <f>IF($X$131=0,IF(X76="T",1,0),"")</f>
        <v/>
      </c>
      <c r="Y290" s="274">
        <f>IF($Y$131=0,IF(Y76="T",1,0),"")</f>
        <v/>
      </c>
      <c r="Z290" s="274">
        <f>IF($Z$131=0,IF(Z76="T",1,0),"")</f>
        <v/>
      </c>
      <c r="AA290" s="274">
        <f>IF($AA$131=0,IF(AA76="T",1,0),"")</f>
        <v/>
      </c>
      <c r="AB290" s="274">
        <f>IF($AB$131=0,IF(AB76="T",1,0),"")</f>
        <v/>
      </c>
      <c r="AC290" s="274">
        <f>IF($AC$131=0,IF(AC76="T",1,0),"")</f>
        <v/>
      </c>
      <c r="AD290" s="274">
        <f>IF($AD$131=0,IF(AD76="T",1,0),"")</f>
        <v/>
      </c>
      <c r="AE290" s="274">
        <f>IF($AE$131=0,IF(AE76="T",1,0),"")</f>
        <v/>
      </c>
      <c r="AF290" s="274">
        <f>IF($AF$131=0,IF(AF76="T",1,0),"")</f>
        <v/>
      </c>
      <c r="AG290" s="274">
        <f>IF($AG$131=0,IF(AG76="T",1,0),"")</f>
        <v/>
      </c>
      <c r="AH290" s="274">
        <f>IF($AH$131=0,IF(AH76="T",1,0),"")</f>
        <v/>
      </c>
      <c r="AI290" s="274">
        <f>IF($AI$131=0,IF(AI76="T",1,0),"")</f>
        <v/>
      </c>
      <c r="AJ290" s="274">
        <f>IF($AJ$131=0,IF(AJ76="T",1,0),"")</f>
        <v/>
      </c>
      <c r="AK290" s="274">
        <f>IF($AK$131=0,IF(AK76="T",1,0),"")</f>
        <v/>
      </c>
      <c r="AL290" s="274">
        <f>IF($AL$131=0,IF(AL76="T",1,0),"")</f>
        <v/>
      </c>
      <c r="AM290" s="274">
        <f>IF($AM$131=0,IF(AM76="T",1,0),"")</f>
        <v/>
      </c>
      <c r="AN290" s="274">
        <f>IF($AN$131=0,IF(AN76="T",1,0),"")</f>
        <v/>
      </c>
      <c r="AO290" s="274">
        <f>SUM(D290:AN290)</f>
        <v/>
      </c>
    </row>
    <row r="291" hidden="1" s="335">
      <c r="C291" s="274">
        <f>A77</f>
        <v/>
      </c>
      <c r="D291" s="274">
        <f>IF($D$131=0,IF(D77="T",1,0),"")</f>
        <v/>
      </c>
      <c r="E291" s="274">
        <f>IF($E$131=0,IF(E77="T",1,0),"")</f>
        <v/>
      </c>
      <c r="F291" s="274">
        <f>IF($F$131=0,IF(F77="T",1,0),"")</f>
        <v/>
      </c>
      <c r="G291" s="274">
        <f>IF($G$131=0,IF(G77="T",1,0),"")</f>
        <v/>
      </c>
      <c r="H291" s="274">
        <f>IF($H$131=0,IF(H77="T",1,0),"")</f>
        <v/>
      </c>
      <c r="I291" s="274">
        <f>IF($I$131=0,IF(I77="T",1,0),"")</f>
        <v/>
      </c>
      <c r="J291" s="274">
        <f>IF($J$131=0,IF(J77="T",1,0),"")</f>
        <v/>
      </c>
      <c r="K291" s="274">
        <f>IF($K$131=0,IF(K77="T",1,0),"")</f>
        <v/>
      </c>
      <c r="L291" s="274">
        <f>IF($L$131=0,IF(L77="T",1,0),"")</f>
        <v/>
      </c>
      <c r="M291" s="274">
        <f>IF($M$131=0,IF(M77="T",1,0),"")</f>
        <v/>
      </c>
      <c r="N291" s="274">
        <f>IF($N$131=0,IF(N77="T",1,0),"")</f>
        <v/>
      </c>
      <c r="O291" s="274">
        <f>IF($O$131=0,IF(O77="T",1,0),"")</f>
        <v/>
      </c>
      <c r="P291" s="274">
        <f>IF($P$131=0,IF(P77="T",1,0),"")</f>
        <v/>
      </c>
      <c r="Q291" s="274">
        <f>IF($Q$131=0,IF(Q77="T",1,0),"")</f>
        <v/>
      </c>
      <c r="R291" s="274">
        <f>IF($R$131=0,IF(R77="T",1,0),"")</f>
        <v/>
      </c>
      <c r="S291" s="274">
        <f>IF($S$131=0,IF(S77="T",1,0),"")</f>
        <v/>
      </c>
      <c r="T291" s="274">
        <f>IF($T$131=0,IF(T77="T",1,0),"")</f>
        <v/>
      </c>
      <c r="U291" s="274">
        <f>IF($U$131=0,IF(U77="T",1,0),"")</f>
        <v/>
      </c>
      <c r="V291" s="274">
        <f>IF($V$131=0,IF(V77="T",1,0),"")</f>
        <v/>
      </c>
      <c r="W291" s="274">
        <f>IF($W$131=0,IF(W77="T",1,0),"")</f>
        <v/>
      </c>
      <c r="X291" s="274">
        <f>IF($X$131=0,IF(X77="T",1,0),"")</f>
        <v/>
      </c>
      <c r="Y291" s="274">
        <f>IF($Y$131=0,IF(Y77="T",1,0),"")</f>
        <v/>
      </c>
      <c r="Z291" s="274">
        <f>IF($Z$131=0,IF(Z77="T",1,0),"")</f>
        <v/>
      </c>
      <c r="AA291" s="274">
        <f>IF($AA$131=0,IF(AA77="T",1,0),"")</f>
        <v/>
      </c>
      <c r="AB291" s="274">
        <f>IF($AB$131=0,IF(AB77="T",1,0),"")</f>
        <v/>
      </c>
      <c r="AC291" s="274">
        <f>IF($AC$131=0,IF(AC77="T",1,0),"")</f>
        <v/>
      </c>
      <c r="AD291" s="274">
        <f>IF($AD$131=0,IF(AD77="T",1,0),"")</f>
        <v/>
      </c>
      <c r="AE291" s="274">
        <f>IF($AE$131=0,IF(AE77="T",1,0),"")</f>
        <v/>
      </c>
      <c r="AF291" s="274">
        <f>IF($AF$131=0,IF(AF77="T",1,0),"")</f>
        <v/>
      </c>
      <c r="AG291" s="274">
        <f>IF($AG$131=0,IF(AG77="T",1,0),"")</f>
        <v/>
      </c>
      <c r="AH291" s="274">
        <f>IF($AH$131=0,IF(AH77="T",1,0),"")</f>
        <v/>
      </c>
      <c r="AI291" s="274">
        <f>IF($AI$131=0,IF(AI77="T",1,0),"")</f>
        <v/>
      </c>
      <c r="AJ291" s="274">
        <f>IF($AJ$131=0,IF(AJ77="T",1,0),"")</f>
        <v/>
      </c>
      <c r="AK291" s="274">
        <f>IF($AK$131=0,IF(AK77="T",1,0),"")</f>
        <v/>
      </c>
      <c r="AL291" s="274">
        <f>IF($AL$131=0,IF(AL77="T",1,0),"")</f>
        <v/>
      </c>
      <c r="AM291" s="274">
        <f>IF($AM$131=0,IF(AM77="T",1,0),"")</f>
        <v/>
      </c>
      <c r="AN291" s="274">
        <f>IF($AN$131=0,IF(AN77="T",1,0),"")</f>
        <v/>
      </c>
      <c r="AO291" s="274">
        <f>SUM(D291:AN291)</f>
        <v/>
      </c>
    </row>
    <row r="292" hidden="1" s="335">
      <c r="C292" s="274">
        <f>A78</f>
        <v/>
      </c>
      <c r="D292" s="274">
        <f>IF($D$131=0,IF(D78="T",1,0),"")</f>
        <v/>
      </c>
      <c r="E292" s="274">
        <f>IF($E$131=0,IF(E78="T",1,0),"")</f>
        <v/>
      </c>
      <c r="F292" s="274">
        <f>IF($F$131=0,IF(F78="T",1,0),"")</f>
        <v/>
      </c>
      <c r="G292" s="274">
        <f>IF($G$131=0,IF(G78="T",1,0),"")</f>
        <v/>
      </c>
      <c r="H292" s="274">
        <f>IF($H$131=0,IF(H78="T",1,0),"")</f>
        <v/>
      </c>
      <c r="I292" s="274">
        <f>IF($I$131=0,IF(I78="T",1,0),"")</f>
        <v/>
      </c>
      <c r="J292" s="274">
        <f>IF($J$131=0,IF(J78="T",1,0),"")</f>
        <v/>
      </c>
      <c r="K292" s="274">
        <f>IF($K$131=0,IF(K78="T",1,0),"")</f>
        <v/>
      </c>
      <c r="L292" s="274">
        <f>IF($L$131=0,IF(L78="T",1,0),"")</f>
        <v/>
      </c>
      <c r="M292" s="274">
        <f>IF($M$131=0,IF(M78="T",1,0),"")</f>
        <v/>
      </c>
      <c r="N292" s="274">
        <f>IF($N$131=0,IF(N78="T",1,0),"")</f>
        <v/>
      </c>
      <c r="O292" s="274">
        <f>IF($O$131=0,IF(O78="T",1,0),"")</f>
        <v/>
      </c>
      <c r="P292" s="274">
        <f>IF($P$131=0,IF(P78="T",1,0),"")</f>
        <v/>
      </c>
      <c r="Q292" s="274">
        <f>IF($Q$131=0,IF(Q78="T",1,0),"")</f>
        <v/>
      </c>
      <c r="R292" s="274">
        <f>IF($R$131=0,IF(R78="T",1,0),"")</f>
        <v/>
      </c>
      <c r="S292" s="274">
        <f>IF($S$131=0,IF(S78="T",1,0),"")</f>
        <v/>
      </c>
      <c r="T292" s="274">
        <f>IF($T$131=0,IF(T78="T",1,0),"")</f>
        <v/>
      </c>
      <c r="U292" s="274">
        <f>IF($U$131=0,IF(U78="T",1,0),"")</f>
        <v/>
      </c>
      <c r="V292" s="274">
        <f>IF($V$131=0,IF(V78="T",1,0),"")</f>
        <v/>
      </c>
      <c r="W292" s="274">
        <f>IF($W$131=0,IF(W78="T",1,0),"")</f>
        <v/>
      </c>
      <c r="X292" s="274">
        <f>IF($X$131=0,IF(X78="T",1,0),"")</f>
        <v/>
      </c>
      <c r="Y292" s="274">
        <f>IF($Y$131=0,IF(Y78="T",1,0),"")</f>
        <v/>
      </c>
      <c r="Z292" s="274">
        <f>IF($Z$131=0,IF(Z78="T",1,0),"")</f>
        <v/>
      </c>
      <c r="AA292" s="274">
        <f>IF($AA$131=0,IF(AA78="T",1,0),"")</f>
        <v/>
      </c>
      <c r="AB292" s="274">
        <f>IF($AB$131=0,IF(AB78="T",1,0),"")</f>
        <v/>
      </c>
      <c r="AC292" s="274">
        <f>IF($AC$131=0,IF(AC78="T",1,0),"")</f>
        <v/>
      </c>
      <c r="AD292" s="274">
        <f>IF($AD$131=0,IF(AD78="T",1,0),"")</f>
        <v/>
      </c>
      <c r="AE292" s="274">
        <f>IF($AE$131=0,IF(AE78="T",1,0),"")</f>
        <v/>
      </c>
      <c r="AF292" s="274">
        <f>IF($AF$131=0,IF(AF78="T",1,0),"")</f>
        <v/>
      </c>
      <c r="AG292" s="274">
        <f>IF($AG$131=0,IF(AG78="T",1,0),"")</f>
        <v/>
      </c>
      <c r="AH292" s="274">
        <f>IF($AH$131=0,IF(AH78="T",1,0),"")</f>
        <v/>
      </c>
      <c r="AI292" s="274">
        <f>IF($AI$131=0,IF(AI78="T",1,0),"")</f>
        <v/>
      </c>
      <c r="AJ292" s="274">
        <f>IF($AJ$131=0,IF(AJ78="T",1,0),"")</f>
        <v/>
      </c>
      <c r="AK292" s="274">
        <f>IF($AK$131=0,IF(AK78="T",1,0),"")</f>
        <v/>
      </c>
      <c r="AL292" s="274">
        <f>IF($AL$131=0,IF(AL78="T",1,0),"")</f>
        <v/>
      </c>
      <c r="AM292" s="274">
        <f>IF($AM$131=0,IF(AM78="T",1,0),"")</f>
        <v/>
      </c>
      <c r="AN292" s="274">
        <f>IF($AN$131=0,IF(AN78="T",1,0),"")</f>
        <v/>
      </c>
      <c r="AO292" s="274">
        <f>SUM(D292:AN292)</f>
        <v/>
      </c>
    </row>
    <row r="293" hidden="1" s="335">
      <c r="C293" s="274">
        <f>A79</f>
        <v/>
      </c>
      <c r="D293" s="274">
        <f>IF($D$131=0,IF(D79="T",1,0),"")</f>
        <v/>
      </c>
      <c r="E293" s="274">
        <f>IF($E$131=0,IF(E79="T",1,0),"")</f>
        <v/>
      </c>
      <c r="F293" s="274">
        <f>IF($F$131=0,IF(F79="T",1,0),"")</f>
        <v/>
      </c>
      <c r="G293" s="274">
        <f>IF($G$131=0,IF(G79="T",1,0),"")</f>
        <v/>
      </c>
      <c r="H293" s="274">
        <f>IF($H$131=0,IF(H79="T",1,0),"")</f>
        <v/>
      </c>
      <c r="I293" s="274">
        <f>IF($I$131=0,IF(I79="T",1,0),"")</f>
        <v/>
      </c>
      <c r="J293" s="274">
        <f>IF($J$131=0,IF(J79="T",1,0),"")</f>
        <v/>
      </c>
      <c r="K293" s="274">
        <f>IF($K$131=0,IF(K79="T",1,0),"")</f>
        <v/>
      </c>
      <c r="L293" s="274">
        <f>IF($L$131=0,IF(L79="T",1,0),"")</f>
        <v/>
      </c>
      <c r="M293" s="274">
        <f>IF($M$131=0,IF(M79="T",1,0),"")</f>
        <v/>
      </c>
      <c r="N293" s="274">
        <f>IF($N$131=0,IF(N79="T",1,0),"")</f>
        <v/>
      </c>
      <c r="O293" s="274">
        <f>IF($O$131=0,IF(O79="T",1,0),"")</f>
        <v/>
      </c>
      <c r="P293" s="274">
        <f>IF($P$131=0,IF(P79="T",1,0),"")</f>
        <v/>
      </c>
      <c r="Q293" s="274">
        <f>IF($Q$131=0,IF(Q79="T",1,0),"")</f>
        <v/>
      </c>
      <c r="R293" s="274">
        <f>IF($R$131=0,IF(R79="T",1,0),"")</f>
        <v/>
      </c>
      <c r="S293" s="274">
        <f>IF($S$131=0,IF(S79="T",1,0),"")</f>
        <v/>
      </c>
      <c r="T293" s="274">
        <f>IF($T$131=0,IF(T79="T",1,0),"")</f>
        <v/>
      </c>
      <c r="U293" s="274">
        <f>IF($U$131=0,IF(U79="T",1,0),"")</f>
        <v/>
      </c>
      <c r="V293" s="274">
        <f>IF($V$131=0,IF(V79="T",1,0),"")</f>
        <v/>
      </c>
      <c r="W293" s="274">
        <f>IF($W$131=0,IF(W79="T",1,0),"")</f>
        <v/>
      </c>
      <c r="X293" s="274">
        <f>IF($X$131=0,IF(X79="T",1,0),"")</f>
        <v/>
      </c>
      <c r="Y293" s="274">
        <f>IF($Y$131=0,IF(Y79="T",1,0),"")</f>
        <v/>
      </c>
      <c r="Z293" s="274">
        <f>IF($Z$131=0,IF(Z79="T",1,0),"")</f>
        <v/>
      </c>
      <c r="AA293" s="274">
        <f>IF($AA$131=0,IF(AA79="T",1,0),"")</f>
        <v/>
      </c>
      <c r="AB293" s="274">
        <f>IF($AB$131=0,IF(AB79="T",1,0),"")</f>
        <v/>
      </c>
      <c r="AC293" s="274">
        <f>IF($AC$131=0,IF(AC79="T",1,0),"")</f>
        <v/>
      </c>
      <c r="AD293" s="274">
        <f>IF($AD$131=0,IF(AD79="T",1,0),"")</f>
        <v/>
      </c>
      <c r="AE293" s="274">
        <f>IF($AE$131=0,IF(AE79="T",1,0),"")</f>
        <v/>
      </c>
      <c r="AF293" s="274">
        <f>IF($AF$131=0,IF(AF79="T",1,0),"")</f>
        <v/>
      </c>
      <c r="AG293" s="274">
        <f>IF($AG$131=0,IF(AG79="T",1,0),"")</f>
        <v/>
      </c>
      <c r="AH293" s="274">
        <f>IF($AH$131=0,IF(AH79="T",1,0),"")</f>
        <v/>
      </c>
      <c r="AI293" s="274">
        <f>IF($AI$131=0,IF(AI79="T",1,0),"")</f>
        <v/>
      </c>
      <c r="AJ293" s="274">
        <f>IF($AJ$131=0,IF(AJ79="T",1,0),"")</f>
        <v/>
      </c>
      <c r="AK293" s="274">
        <f>IF($AK$131=0,IF(AK79="T",1,0),"")</f>
        <v/>
      </c>
      <c r="AL293" s="274">
        <f>IF($AL$131=0,IF(AL79="T",1,0),"")</f>
        <v/>
      </c>
      <c r="AM293" s="274">
        <f>IF($AM$131=0,IF(AM79="T",1,0),"")</f>
        <v/>
      </c>
      <c r="AN293" s="274">
        <f>IF($AN$131=0,IF(AN79="T",1,0),"")</f>
        <v/>
      </c>
      <c r="AO293" s="274">
        <f>SUM(D293:AN293)</f>
        <v/>
      </c>
    </row>
    <row r="294" hidden="1" s="335">
      <c r="C294" s="274">
        <f>A80</f>
        <v/>
      </c>
      <c r="D294" s="274">
        <f>IF($D$131=0,IF(D80="T",1,0),"")</f>
        <v/>
      </c>
      <c r="E294" s="274">
        <f>IF($E$131=0,IF(E80="T",1,0),"")</f>
        <v/>
      </c>
      <c r="F294" s="274">
        <f>IF($F$131=0,IF(F80="T",1,0),"")</f>
        <v/>
      </c>
      <c r="G294" s="274">
        <f>IF($G$131=0,IF(G80="T",1,0),"")</f>
        <v/>
      </c>
      <c r="H294" s="274">
        <f>IF($H$131=0,IF(H80="T",1,0),"")</f>
        <v/>
      </c>
      <c r="I294" s="274">
        <f>IF($I$131=0,IF(I80="T",1,0),"")</f>
        <v/>
      </c>
      <c r="J294" s="274">
        <f>IF($J$131=0,IF(J80="T",1,0),"")</f>
        <v/>
      </c>
      <c r="K294" s="274">
        <f>IF($K$131=0,IF(K80="T",1,0),"")</f>
        <v/>
      </c>
      <c r="L294" s="274">
        <f>IF($L$131=0,IF(L80="T",1,0),"")</f>
        <v/>
      </c>
      <c r="M294" s="274">
        <f>IF($M$131=0,IF(M80="T",1,0),"")</f>
        <v/>
      </c>
      <c r="N294" s="274">
        <f>IF($N$131=0,IF(N80="T",1,0),"")</f>
        <v/>
      </c>
      <c r="O294" s="274">
        <f>IF($O$131=0,IF(O80="T",1,0),"")</f>
        <v/>
      </c>
      <c r="P294" s="274">
        <f>IF($P$131=0,IF(P80="T",1,0),"")</f>
        <v/>
      </c>
      <c r="Q294" s="274">
        <f>IF($Q$131=0,IF(Q80="T",1,0),"")</f>
        <v/>
      </c>
      <c r="R294" s="274">
        <f>IF($R$131=0,IF(R80="T",1,0),"")</f>
        <v/>
      </c>
      <c r="S294" s="274">
        <f>IF($S$131=0,IF(S80="T",1,0),"")</f>
        <v/>
      </c>
      <c r="T294" s="274">
        <f>IF($T$131=0,IF(T80="T",1,0),"")</f>
        <v/>
      </c>
      <c r="U294" s="274">
        <f>IF($U$131=0,IF(U80="T",1,0),"")</f>
        <v/>
      </c>
      <c r="V294" s="274">
        <f>IF($V$131=0,IF(V80="T",1,0),"")</f>
        <v/>
      </c>
      <c r="W294" s="274">
        <f>IF($W$131=0,IF(W80="T",1,0),"")</f>
        <v/>
      </c>
      <c r="X294" s="274">
        <f>IF($X$131=0,IF(X80="T",1,0),"")</f>
        <v/>
      </c>
      <c r="Y294" s="274">
        <f>IF($Y$131=0,IF(Y80="T",1,0),"")</f>
        <v/>
      </c>
      <c r="Z294" s="274">
        <f>IF($Z$131=0,IF(Z80="T",1,0),"")</f>
        <v/>
      </c>
      <c r="AA294" s="274">
        <f>IF($AA$131=0,IF(AA80="T",1,0),"")</f>
        <v/>
      </c>
      <c r="AB294" s="274">
        <f>IF($AB$131=0,IF(AB80="T",1,0),"")</f>
        <v/>
      </c>
      <c r="AC294" s="274">
        <f>IF($AC$131=0,IF(AC80="T",1,0),"")</f>
        <v/>
      </c>
      <c r="AD294" s="274">
        <f>IF($AD$131=0,IF(AD80="T",1,0),"")</f>
        <v/>
      </c>
      <c r="AE294" s="274">
        <f>IF($AE$131=0,IF(AE80="T",1,0),"")</f>
        <v/>
      </c>
      <c r="AF294" s="274">
        <f>IF($AF$131=0,IF(AF80="T",1,0),"")</f>
        <v/>
      </c>
      <c r="AG294" s="274">
        <f>IF($AG$131=0,IF(AG80="T",1,0),"")</f>
        <v/>
      </c>
      <c r="AH294" s="274">
        <f>IF($AH$131=0,IF(AH80="T",1,0),"")</f>
        <v/>
      </c>
      <c r="AI294" s="274">
        <f>IF($AI$131=0,IF(AI80="T",1,0),"")</f>
        <v/>
      </c>
      <c r="AJ294" s="274">
        <f>IF($AJ$131=0,IF(AJ80="T",1,0),"")</f>
        <v/>
      </c>
      <c r="AK294" s="274">
        <f>IF($AK$131=0,IF(AK80="T",1,0),"")</f>
        <v/>
      </c>
      <c r="AL294" s="274">
        <f>IF($AL$131=0,IF(AL80="T",1,0),"")</f>
        <v/>
      </c>
      <c r="AM294" s="274">
        <f>IF($AM$131=0,IF(AM80="T",1,0),"")</f>
        <v/>
      </c>
      <c r="AN294" s="274">
        <f>IF($AN$131=0,IF(AN80="T",1,0),"")</f>
        <v/>
      </c>
      <c r="AO294" s="274">
        <f>SUM(D294:AN294)</f>
        <v/>
      </c>
    </row>
    <row r="295" hidden="1" s="335">
      <c r="C295" s="274">
        <f>A81</f>
        <v/>
      </c>
      <c r="D295" s="274">
        <f>IF($D$131=0,IF(D81="T",1,0),"")</f>
        <v/>
      </c>
      <c r="E295" s="274">
        <f>IF($E$131=0,IF(E81="T",1,0),"")</f>
        <v/>
      </c>
      <c r="F295" s="274">
        <f>IF($F$131=0,IF(F81="T",1,0),"")</f>
        <v/>
      </c>
      <c r="G295" s="274">
        <f>IF($G$131=0,IF(G81="T",1,0),"")</f>
        <v/>
      </c>
      <c r="H295" s="274">
        <f>IF($H$131=0,IF(H81="T",1,0),"")</f>
        <v/>
      </c>
      <c r="I295" s="274">
        <f>IF($I$131=0,IF(I81="T",1,0),"")</f>
        <v/>
      </c>
      <c r="J295" s="274">
        <f>IF($J$131=0,IF(J81="T",1,0),"")</f>
        <v/>
      </c>
      <c r="K295" s="274">
        <f>IF($K$131=0,IF(K81="T",1,0),"")</f>
        <v/>
      </c>
      <c r="L295" s="274">
        <f>IF($L$131=0,IF(L81="T",1,0),"")</f>
        <v/>
      </c>
      <c r="M295" s="274">
        <f>IF($M$131=0,IF(M81="T",1,0),"")</f>
        <v/>
      </c>
      <c r="N295" s="274">
        <f>IF($N$131=0,IF(N81="T",1,0),"")</f>
        <v/>
      </c>
      <c r="O295" s="274">
        <f>IF($O$131=0,IF(O81="T",1,0),"")</f>
        <v/>
      </c>
      <c r="P295" s="274">
        <f>IF($P$131=0,IF(P81="T",1,0),"")</f>
        <v/>
      </c>
      <c r="Q295" s="274">
        <f>IF($Q$131=0,IF(Q81="T",1,0),"")</f>
        <v/>
      </c>
      <c r="R295" s="274">
        <f>IF($R$131=0,IF(R81="T",1,0),"")</f>
        <v/>
      </c>
      <c r="S295" s="274">
        <f>IF($S$131=0,IF(S81="T",1,0),"")</f>
        <v/>
      </c>
      <c r="T295" s="274">
        <f>IF($T$131=0,IF(T81="T",1,0),"")</f>
        <v/>
      </c>
      <c r="U295" s="274">
        <f>IF($U$131=0,IF(U81="T",1,0),"")</f>
        <v/>
      </c>
      <c r="V295" s="274">
        <f>IF($V$131=0,IF(V81="T",1,0),"")</f>
        <v/>
      </c>
      <c r="W295" s="274">
        <f>IF($W$131=0,IF(W81="T",1,0),"")</f>
        <v/>
      </c>
      <c r="X295" s="274">
        <f>IF($X$131=0,IF(X81="T",1,0),"")</f>
        <v/>
      </c>
      <c r="Y295" s="274">
        <f>IF($Y$131=0,IF(Y81="T",1,0),"")</f>
        <v/>
      </c>
      <c r="Z295" s="274">
        <f>IF($Z$131=0,IF(Z81="T",1,0),"")</f>
        <v/>
      </c>
      <c r="AA295" s="274">
        <f>IF($AA$131=0,IF(AA81="T",1,0),"")</f>
        <v/>
      </c>
      <c r="AB295" s="274">
        <f>IF($AB$131=0,IF(AB81="T",1,0),"")</f>
        <v/>
      </c>
      <c r="AC295" s="274">
        <f>IF($AC$131=0,IF(AC81="T",1,0),"")</f>
        <v/>
      </c>
      <c r="AD295" s="274">
        <f>IF($AD$131=0,IF(AD81="T",1,0),"")</f>
        <v/>
      </c>
      <c r="AE295" s="274">
        <f>IF($AE$131=0,IF(AE81="T",1,0),"")</f>
        <v/>
      </c>
      <c r="AF295" s="274">
        <f>IF($AF$131=0,IF(AF81="T",1,0),"")</f>
        <v/>
      </c>
      <c r="AG295" s="274">
        <f>IF($AG$131=0,IF(AG81="T",1,0),"")</f>
        <v/>
      </c>
      <c r="AH295" s="274">
        <f>IF($AH$131=0,IF(AH81="T",1,0),"")</f>
        <v/>
      </c>
      <c r="AI295" s="274">
        <f>IF($AI$131=0,IF(AI81="T",1,0),"")</f>
        <v/>
      </c>
      <c r="AJ295" s="274">
        <f>IF($AJ$131=0,IF(AJ81="T",1,0),"")</f>
        <v/>
      </c>
      <c r="AK295" s="274">
        <f>IF($AK$131=0,IF(AK81="T",1,0),"")</f>
        <v/>
      </c>
      <c r="AL295" s="274">
        <f>IF($AL$131=0,IF(AL81="T",1,0),"")</f>
        <v/>
      </c>
      <c r="AM295" s="274">
        <f>IF($AM$131=0,IF(AM81="T",1,0),"")</f>
        <v/>
      </c>
      <c r="AN295" s="274">
        <f>IF($AN$131=0,IF(AN81="T",1,0),"")</f>
        <v/>
      </c>
      <c r="AO295" s="274">
        <f>SUM(D295:AN295)</f>
        <v/>
      </c>
    </row>
    <row r="296" hidden="1" s="335">
      <c r="C296" s="274">
        <f>A82</f>
        <v/>
      </c>
      <c r="D296" s="274">
        <f>IF($D$131=0,IF(D82="T",1,0),"")</f>
        <v/>
      </c>
      <c r="E296" s="274">
        <f>IF($E$131=0,IF(E82="T",1,0),"")</f>
        <v/>
      </c>
      <c r="F296" s="274">
        <f>IF($F$131=0,IF(F82="T",1,0),"")</f>
        <v/>
      </c>
      <c r="G296" s="274">
        <f>IF($G$131=0,IF(G82="T",1,0),"")</f>
        <v/>
      </c>
      <c r="H296" s="274">
        <f>IF($H$131=0,IF(H82="T",1,0),"")</f>
        <v/>
      </c>
      <c r="I296" s="274">
        <f>IF($I$131=0,IF(I82="T",1,0),"")</f>
        <v/>
      </c>
      <c r="J296" s="274">
        <f>IF($J$131=0,IF(J82="T",1,0),"")</f>
        <v/>
      </c>
      <c r="K296" s="274">
        <f>IF($K$131=0,IF(K82="T",1,0),"")</f>
        <v/>
      </c>
      <c r="L296" s="274">
        <f>IF($L$131=0,IF(L82="T",1,0),"")</f>
        <v/>
      </c>
      <c r="M296" s="274">
        <f>IF($M$131=0,IF(M82="T",1,0),"")</f>
        <v/>
      </c>
      <c r="N296" s="274">
        <f>IF($N$131=0,IF(N82="T",1,0),"")</f>
        <v/>
      </c>
      <c r="O296" s="274">
        <f>IF($O$131=0,IF(O82="T",1,0),"")</f>
        <v/>
      </c>
      <c r="P296" s="274">
        <f>IF($P$131=0,IF(P82="T",1,0),"")</f>
        <v/>
      </c>
      <c r="Q296" s="274">
        <f>IF($Q$131=0,IF(Q82="T",1,0),"")</f>
        <v/>
      </c>
      <c r="R296" s="274">
        <f>IF($R$131=0,IF(R82="T",1,0),"")</f>
        <v/>
      </c>
      <c r="S296" s="274">
        <f>IF($S$131=0,IF(S82="T",1,0),"")</f>
        <v/>
      </c>
      <c r="T296" s="274">
        <f>IF($T$131=0,IF(T82="T",1,0),"")</f>
        <v/>
      </c>
      <c r="U296" s="274">
        <f>IF($U$131=0,IF(U82="T",1,0),"")</f>
        <v/>
      </c>
      <c r="V296" s="274">
        <f>IF($V$131=0,IF(V82="T",1,0),"")</f>
        <v/>
      </c>
      <c r="W296" s="274">
        <f>IF($W$131=0,IF(W82="T",1,0),"")</f>
        <v/>
      </c>
      <c r="X296" s="274">
        <f>IF($X$131=0,IF(X82="T",1,0),"")</f>
        <v/>
      </c>
      <c r="Y296" s="274">
        <f>IF($Y$131=0,IF(Y82="T",1,0),"")</f>
        <v/>
      </c>
      <c r="Z296" s="274">
        <f>IF($Z$131=0,IF(Z82="T",1,0),"")</f>
        <v/>
      </c>
      <c r="AA296" s="274">
        <f>IF($AA$131=0,IF(AA82="T",1,0),"")</f>
        <v/>
      </c>
      <c r="AB296" s="274">
        <f>IF($AB$131=0,IF(AB82="T",1,0),"")</f>
        <v/>
      </c>
      <c r="AC296" s="274">
        <f>IF($AC$131=0,IF(AC82="T",1,0),"")</f>
        <v/>
      </c>
      <c r="AD296" s="274">
        <f>IF($AD$131=0,IF(AD82="T",1,0),"")</f>
        <v/>
      </c>
      <c r="AE296" s="274">
        <f>IF($AE$131=0,IF(AE82="T",1,0),"")</f>
        <v/>
      </c>
      <c r="AF296" s="274">
        <f>IF($AF$131=0,IF(AF82="T",1,0),"")</f>
        <v/>
      </c>
      <c r="AG296" s="274">
        <f>IF($AG$131=0,IF(AG82="T",1,0),"")</f>
        <v/>
      </c>
      <c r="AH296" s="274">
        <f>IF($AH$131=0,IF(AH82="T",1,0),"")</f>
        <v/>
      </c>
      <c r="AI296" s="274">
        <f>IF($AI$131=0,IF(AI82="T",1,0),"")</f>
        <v/>
      </c>
      <c r="AJ296" s="274">
        <f>IF($AJ$131=0,IF(AJ82="T",1,0),"")</f>
        <v/>
      </c>
      <c r="AK296" s="274">
        <f>IF($AK$131=0,IF(AK82="T",1,0),"")</f>
        <v/>
      </c>
      <c r="AL296" s="274">
        <f>IF($AL$131=0,IF(AL82="T",1,0),"")</f>
        <v/>
      </c>
      <c r="AM296" s="274">
        <f>IF($AM$131=0,IF(AM82="T",1,0),"")</f>
        <v/>
      </c>
      <c r="AN296" s="274">
        <f>IF($AN$131=0,IF(AN82="T",1,0),"")</f>
        <v/>
      </c>
      <c r="AO296" s="274">
        <f>SUM(D296:AN296)</f>
        <v/>
      </c>
    </row>
    <row r="297" hidden="1" s="335">
      <c r="C297" s="274">
        <f>A83</f>
        <v/>
      </c>
      <c r="D297" s="274">
        <f>IF($D$131=0,IF(D83="T",1,0),"")</f>
        <v/>
      </c>
      <c r="E297" s="274">
        <f>IF($E$131=0,IF(E83="T",1,0),"")</f>
        <v/>
      </c>
      <c r="F297" s="274">
        <f>IF($F$131=0,IF(F83="T",1,0),"")</f>
        <v/>
      </c>
      <c r="G297" s="274">
        <f>IF($G$131=0,IF(G83="T",1,0),"")</f>
        <v/>
      </c>
      <c r="H297" s="274">
        <f>IF($H$131=0,IF(H83="T",1,0),"")</f>
        <v/>
      </c>
      <c r="I297" s="274">
        <f>IF($I$131=0,IF(I83="T",1,0),"")</f>
        <v/>
      </c>
      <c r="J297" s="274">
        <f>IF($J$131=0,IF(J83="T",1,0),"")</f>
        <v/>
      </c>
      <c r="K297" s="274">
        <f>IF($K$131=0,IF(K83="T",1,0),"")</f>
        <v/>
      </c>
      <c r="L297" s="274">
        <f>IF($L$131=0,IF(L83="T",1,0),"")</f>
        <v/>
      </c>
      <c r="M297" s="274">
        <f>IF($M$131=0,IF(M83="T",1,0),"")</f>
        <v/>
      </c>
      <c r="N297" s="274">
        <f>IF($N$131=0,IF(N83="T",1,0),"")</f>
        <v/>
      </c>
      <c r="O297" s="274">
        <f>IF($O$131=0,IF(O83="T",1,0),"")</f>
        <v/>
      </c>
      <c r="P297" s="274">
        <f>IF($P$131=0,IF(P83="T",1,0),"")</f>
        <v/>
      </c>
      <c r="Q297" s="274">
        <f>IF($Q$131=0,IF(Q83="T",1,0),"")</f>
        <v/>
      </c>
      <c r="R297" s="274">
        <f>IF($R$131=0,IF(R83="T",1,0),"")</f>
        <v/>
      </c>
      <c r="S297" s="274">
        <f>IF($S$131=0,IF(S83="T",1,0),"")</f>
        <v/>
      </c>
      <c r="T297" s="274">
        <f>IF($T$131=0,IF(T83="T",1,0),"")</f>
        <v/>
      </c>
      <c r="U297" s="274">
        <f>IF($U$131=0,IF(U83="T",1,0),"")</f>
        <v/>
      </c>
      <c r="V297" s="274">
        <f>IF($V$131=0,IF(V83="T",1,0),"")</f>
        <v/>
      </c>
      <c r="W297" s="274">
        <f>IF($W$131=0,IF(W83="T",1,0),"")</f>
        <v/>
      </c>
      <c r="X297" s="274">
        <f>IF($X$131=0,IF(X83="T",1,0),"")</f>
        <v/>
      </c>
      <c r="Y297" s="274">
        <f>IF($Y$131=0,IF(Y83="T",1,0),"")</f>
        <v/>
      </c>
      <c r="Z297" s="274">
        <f>IF($Z$131=0,IF(Z83="T",1,0),"")</f>
        <v/>
      </c>
      <c r="AA297" s="274">
        <f>IF($AA$131=0,IF(AA83="T",1,0),"")</f>
        <v/>
      </c>
      <c r="AB297" s="274">
        <f>IF($AB$131=0,IF(AB83="T",1,0),"")</f>
        <v/>
      </c>
      <c r="AC297" s="274">
        <f>IF($AC$131=0,IF(AC83="T",1,0),"")</f>
        <v/>
      </c>
      <c r="AD297" s="274">
        <f>IF($AD$131=0,IF(AD83="T",1,0),"")</f>
        <v/>
      </c>
      <c r="AE297" s="274">
        <f>IF($AE$131=0,IF(AE83="T",1,0),"")</f>
        <v/>
      </c>
      <c r="AF297" s="274">
        <f>IF($AF$131=0,IF(AF83="T",1,0),"")</f>
        <v/>
      </c>
      <c r="AG297" s="274">
        <f>IF($AG$131=0,IF(AG83="T",1,0),"")</f>
        <v/>
      </c>
      <c r="AH297" s="274">
        <f>IF($AH$131=0,IF(AH83="T",1,0),"")</f>
        <v/>
      </c>
      <c r="AI297" s="274">
        <f>IF($AI$131=0,IF(AI83="T",1,0),"")</f>
        <v/>
      </c>
      <c r="AJ297" s="274">
        <f>IF($AJ$131=0,IF(AJ83="T",1,0),"")</f>
        <v/>
      </c>
      <c r="AK297" s="274">
        <f>IF($AK$131=0,IF(AK83="T",1,0),"")</f>
        <v/>
      </c>
      <c r="AL297" s="274">
        <f>IF($AL$131=0,IF(AL83="T",1,0),"")</f>
        <v/>
      </c>
      <c r="AM297" s="274">
        <f>IF($AM$131=0,IF(AM83="T",1,0),"")</f>
        <v/>
      </c>
      <c r="AN297" s="274">
        <f>IF($AN$131=0,IF(AN83="T",1,0),"")</f>
        <v/>
      </c>
      <c r="AO297" s="274">
        <f>SUM(D297:AN297)</f>
        <v/>
      </c>
    </row>
    <row r="298" hidden="1" s="335">
      <c r="C298" s="274">
        <f>A84</f>
        <v/>
      </c>
      <c r="D298" s="274">
        <f>IF($D$131=0,IF(D84="T",1,0),"")</f>
        <v/>
      </c>
      <c r="E298" s="274">
        <f>IF($E$131=0,IF(E84="T",1,0),"")</f>
        <v/>
      </c>
      <c r="F298" s="274">
        <f>IF($F$131=0,IF(F84="T",1,0),"")</f>
        <v/>
      </c>
      <c r="G298" s="274">
        <f>IF($G$131=0,IF(G84="T",1,0),"")</f>
        <v/>
      </c>
      <c r="H298" s="274">
        <f>IF($H$131=0,IF(H84="T",1,0),"")</f>
        <v/>
      </c>
      <c r="I298" s="274">
        <f>IF($I$131=0,IF(I84="T",1,0),"")</f>
        <v/>
      </c>
      <c r="J298" s="274">
        <f>IF($J$131=0,IF(J84="T",1,0),"")</f>
        <v/>
      </c>
      <c r="K298" s="274">
        <f>IF($K$131=0,IF(K84="T",1,0),"")</f>
        <v/>
      </c>
      <c r="L298" s="274">
        <f>IF($L$131=0,IF(L84="T",1,0),"")</f>
        <v/>
      </c>
      <c r="M298" s="274">
        <f>IF($M$131=0,IF(M84="T",1,0),"")</f>
        <v/>
      </c>
      <c r="N298" s="274">
        <f>IF($N$131=0,IF(N84="T",1,0),"")</f>
        <v/>
      </c>
      <c r="O298" s="274">
        <f>IF($O$131=0,IF(O84="T",1,0),"")</f>
        <v/>
      </c>
      <c r="P298" s="274">
        <f>IF($P$131=0,IF(P84="T",1,0),"")</f>
        <v/>
      </c>
      <c r="Q298" s="274">
        <f>IF($Q$131=0,IF(Q84="T",1,0),"")</f>
        <v/>
      </c>
      <c r="R298" s="274">
        <f>IF($R$131=0,IF(R84="T",1,0),"")</f>
        <v/>
      </c>
      <c r="S298" s="274">
        <f>IF($S$131=0,IF(S84="T",1,0),"")</f>
        <v/>
      </c>
      <c r="T298" s="274">
        <f>IF($T$131=0,IF(T84="T",1,0),"")</f>
        <v/>
      </c>
      <c r="U298" s="274">
        <f>IF($U$131=0,IF(U84="T",1,0),"")</f>
        <v/>
      </c>
      <c r="V298" s="274">
        <f>IF($V$131=0,IF(V84="T",1,0),"")</f>
        <v/>
      </c>
      <c r="W298" s="274">
        <f>IF($W$131=0,IF(W84="T",1,0),"")</f>
        <v/>
      </c>
      <c r="X298" s="274">
        <f>IF($X$131=0,IF(X84="T",1,0),"")</f>
        <v/>
      </c>
      <c r="Y298" s="274">
        <f>IF($Y$131=0,IF(Y84="T",1,0),"")</f>
        <v/>
      </c>
      <c r="Z298" s="274">
        <f>IF($Z$131=0,IF(Z84="T",1,0),"")</f>
        <v/>
      </c>
      <c r="AA298" s="274">
        <f>IF($AA$131=0,IF(AA84="T",1,0),"")</f>
        <v/>
      </c>
      <c r="AB298" s="274">
        <f>IF($AB$131=0,IF(AB84="T",1,0),"")</f>
        <v/>
      </c>
      <c r="AC298" s="274">
        <f>IF($AC$131=0,IF(AC84="T",1,0),"")</f>
        <v/>
      </c>
      <c r="AD298" s="274">
        <f>IF($AD$131=0,IF(AD84="T",1,0),"")</f>
        <v/>
      </c>
      <c r="AE298" s="274">
        <f>IF($AE$131=0,IF(AE84="T",1,0),"")</f>
        <v/>
      </c>
      <c r="AF298" s="274">
        <f>IF($AF$131=0,IF(AF84="T",1,0),"")</f>
        <v/>
      </c>
      <c r="AG298" s="274">
        <f>IF($AG$131=0,IF(AG84="T",1,0),"")</f>
        <v/>
      </c>
      <c r="AH298" s="274">
        <f>IF($AH$131=0,IF(AH84="T",1,0),"")</f>
        <v/>
      </c>
      <c r="AI298" s="274">
        <f>IF($AI$131=0,IF(AI84="T",1,0),"")</f>
        <v/>
      </c>
      <c r="AJ298" s="274">
        <f>IF($AJ$131=0,IF(AJ84="T",1,0),"")</f>
        <v/>
      </c>
      <c r="AK298" s="274">
        <f>IF($AK$131=0,IF(AK84="T",1,0),"")</f>
        <v/>
      </c>
      <c r="AL298" s="274">
        <f>IF($AL$131=0,IF(AL84="T",1,0),"")</f>
        <v/>
      </c>
      <c r="AM298" s="274">
        <f>IF($AM$131=0,IF(AM84="T",1,0),"")</f>
        <v/>
      </c>
      <c r="AN298" s="274">
        <f>IF($AN$131=0,IF(AN84="T",1,0),"")</f>
        <v/>
      </c>
      <c r="AO298" s="274">
        <f>SUM(D298:AN298)</f>
        <v/>
      </c>
    </row>
    <row r="299" hidden="1" s="335">
      <c r="C299" s="274">
        <f>A85</f>
        <v/>
      </c>
      <c r="D299" s="274">
        <f>IF($D$131=0,IF(D85="T",1,0),"")</f>
        <v/>
      </c>
      <c r="E299" s="274">
        <f>IF($E$131=0,IF(E85="T",1,0),"")</f>
        <v/>
      </c>
      <c r="F299" s="274">
        <f>IF($F$131=0,IF(F85="T",1,0),"")</f>
        <v/>
      </c>
      <c r="G299" s="274">
        <f>IF($G$131=0,IF(G85="T",1,0),"")</f>
        <v/>
      </c>
      <c r="H299" s="274">
        <f>IF($H$131=0,IF(H85="T",1,0),"")</f>
        <v/>
      </c>
      <c r="I299" s="274">
        <f>IF($I$131=0,IF(I85="T",1,0),"")</f>
        <v/>
      </c>
      <c r="J299" s="274">
        <f>IF($J$131=0,IF(J85="T",1,0),"")</f>
        <v/>
      </c>
      <c r="K299" s="274">
        <f>IF($K$131=0,IF(K85="T",1,0),"")</f>
        <v/>
      </c>
      <c r="L299" s="274">
        <f>IF($L$131=0,IF(L85="T",1,0),"")</f>
        <v/>
      </c>
      <c r="M299" s="274">
        <f>IF($M$131=0,IF(M85="T",1,0),"")</f>
        <v/>
      </c>
      <c r="N299" s="274">
        <f>IF($N$131=0,IF(N85="T",1,0),"")</f>
        <v/>
      </c>
      <c r="O299" s="274">
        <f>IF($O$131=0,IF(O85="T",1,0),"")</f>
        <v/>
      </c>
      <c r="P299" s="274">
        <f>IF($P$131=0,IF(P85="T",1,0),"")</f>
        <v/>
      </c>
      <c r="Q299" s="274">
        <f>IF($Q$131=0,IF(Q85="T",1,0),"")</f>
        <v/>
      </c>
      <c r="R299" s="274">
        <f>IF($R$131=0,IF(R85="T",1,0),"")</f>
        <v/>
      </c>
      <c r="S299" s="274">
        <f>IF($S$131=0,IF(S85="T",1,0),"")</f>
        <v/>
      </c>
      <c r="T299" s="274">
        <f>IF($T$131=0,IF(T85="T",1,0),"")</f>
        <v/>
      </c>
      <c r="U299" s="274">
        <f>IF($U$131=0,IF(U85="T",1,0),"")</f>
        <v/>
      </c>
      <c r="V299" s="274">
        <f>IF($V$131=0,IF(V85="T",1,0),"")</f>
        <v/>
      </c>
      <c r="W299" s="274">
        <f>IF($W$131=0,IF(W85="T",1,0),"")</f>
        <v/>
      </c>
      <c r="X299" s="274">
        <f>IF($X$131=0,IF(X85="T",1,0),"")</f>
        <v/>
      </c>
      <c r="Y299" s="274">
        <f>IF($Y$131=0,IF(Y85="T",1,0),"")</f>
        <v/>
      </c>
      <c r="Z299" s="274">
        <f>IF($Z$131=0,IF(Z85="T",1,0),"")</f>
        <v/>
      </c>
      <c r="AA299" s="274">
        <f>IF($AA$131=0,IF(AA85="T",1,0),"")</f>
        <v/>
      </c>
      <c r="AB299" s="274">
        <f>IF($AB$131=0,IF(AB85="T",1,0),"")</f>
        <v/>
      </c>
      <c r="AC299" s="274">
        <f>IF($AC$131=0,IF(AC85="T",1,0),"")</f>
        <v/>
      </c>
      <c r="AD299" s="274">
        <f>IF($AD$131=0,IF(AD85="T",1,0),"")</f>
        <v/>
      </c>
      <c r="AE299" s="274">
        <f>IF($AE$131=0,IF(AE85="T",1,0),"")</f>
        <v/>
      </c>
      <c r="AF299" s="274">
        <f>IF($AF$131=0,IF(AF85="T",1,0),"")</f>
        <v/>
      </c>
      <c r="AG299" s="274">
        <f>IF($AG$131=0,IF(AG85="T",1,0),"")</f>
        <v/>
      </c>
      <c r="AH299" s="274">
        <f>IF($AH$131=0,IF(AH85="T",1,0),"")</f>
        <v/>
      </c>
      <c r="AI299" s="274">
        <f>IF($AI$131=0,IF(AI85="T",1,0),"")</f>
        <v/>
      </c>
      <c r="AJ299" s="274">
        <f>IF($AJ$131=0,IF(AJ85="T",1,0),"")</f>
        <v/>
      </c>
      <c r="AK299" s="274">
        <f>IF($AK$131=0,IF(AK85="T",1,0),"")</f>
        <v/>
      </c>
      <c r="AL299" s="274">
        <f>IF($AL$131=0,IF(AL85="T",1,0),"")</f>
        <v/>
      </c>
      <c r="AM299" s="274">
        <f>IF($AM$131=0,IF(AM85="T",1,0),"")</f>
        <v/>
      </c>
      <c r="AN299" s="274">
        <f>IF($AN$131=0,IF(AN85="T",1,0),"")</f>
        <v/>
      </c>
      <c r="AO299" s="274">
        <f>SUM(D299:AN299)</f>
        <v/>
      </c>
    </row>
    <row r="300" hidden="1" s="335">
      <c r="C300" s="274">
        <f>A86</f>
        <v/>
      </c>
      <c r="D300" s="274">
        <f>IF($D$131=0,IF(D86="T",1,0),"")</f>
        <v/>
      </c>
      <c r="E300" s="274">
        <f>IF($E$131=0,IF(E86="T",1,0),"")</f>
        <v/>
      </c>
      <c r="F300" s="274">
        <f>IF($F$131=0,IF(F86="T",1,0),"")</f>
        <v/>
      </c>
      <c r="G300" s="274">
        <f>IF($G$131=0,IF(G86="T",1,0),"")</f>
        <v/>
      </c>
      <c r="H300" s="274">
        <f>IF($H$131=0,IF(H86="T",1,0),"")</f>
        <v/>
      </c>
      <c r="I300" s="274">
        <f>IF($I$131=0,IF(I86="T",1,0),"")</f>
        <v/>
      </c>
      <c r="J300" s="274">
        <f>IF($J$131=0,IF(J86="T",1,0),"")</f>
        <v/>
      </c>
      <c r="K300" s="274">
        <f>IF($K$131=0,IF(K86="T",1,0),"")</f>
        <v/>
      </c>
      <c r="L300" s="274">
        <f>IF($L$131=0,IF(L86="T",1,0),"")</f>
        <v/>
      </c>
      <c r="M300" s="274">
        <f>IF($M$131=0,IF(M86="T",1,0),"")</f>
        <v/>
      </c>
      <c r="N300" s="274">
        <f>IF($N$131=0,IF(N86="T",1,0),"")</f>
        <v/>
      </c>
      <c r="O300" s="274">
        <f>IF($O$131=0,IF(O86="T",1,0),"")</f>
        <v/>
      </c>
      <c r="P300" s="274">
        <f>IF($P$131=0,IF(P86="T",1,0),"")</f>
        <v/>
      </c>
      <c r="Q300" s="274">
        <f>IF($Q$131=0,IF(Q86="T",1,0),"")</f>
        <v/>
      </c>
      <c r="R300" s="274">
        <f>IF($R$131=0,IF(R86="T",1,0),"")</f>
        <v/>
      </c>
      <c r="S300" s="274">
        <f>IF($S$131=0,IF(S86="T",1,0),"")</f>
        <v/>
      </c>
      <c r="T300" s="274">
        <f>IF($T$131=0,IF(T86="T",1,0),"")</f>
        <v/>
      </c>
      <c r="U300" s="274">
        <f>IF($U$131=0,IF(U86="T",1,0),"")</f>
        <v/>
      </c>
      <c r="V300" s="274">
        <f>IF($V$131=0,IF(V86="T",1,0),"")</f>
        <v/>
      </c>
      <c r="W300" s="274">
        <f>IF($W$131=0,IF(W86="T",1,0),"")</f>
        <v/>
      </c>
      <c r="X300" s="274">
        <f>IF($X$131=0,IF(X86="T",1,0),"")</f>
        <v/>
      </c>
      <c r="Y300" s="274">
        <f>IF($Y$131=0,IF(Y86="T",1,0),"")</f>
        <v/>
      </c>
      <c r="Z300" s="274">
        <f>IF($Z$131=0,IF(Z86="T",1,0),"")</f>
        <v/>
      </c>
      <c r="AA300" s="274">
        <f>IF($AA$131=0,IF(AA86="T",1,0),"")</f>
        <v/>
      </c>
      <c r="AB300" s="274">
        <f>IF($AB$131=0,IF(AB86="T",1,0),"")</f>
        <v/>
      </c>
      <c r="AC300" s="274">
        <f>IF($AC$131=0,IF(AC86="T",1,0),"")</f>
        <v/>
      </c>
      <c r="AD300" s="274">
        <f>IF($AD$131=0,IF(AD86="T",1,0),"")</f>
        <v/>
      </c>
      <c r="AE300" s="274">
        <f>IF($AE$131=0,IF(AE86="T",1,0),"")</f>
        <v/>
      </c>
      <c r="AF300" s="274">
        <f>IF($AF$131=0,IF(AF86="T",1,0),"")</f>
        <v/>
      </c>
      <c r="AG300" s="274">
        <f>IF($AG$131=0,IF(AG86="T",1,0),"")</f>
        <v/>
      </c>
      <c r="AH300" s="274">
        <f>IF($AH$131=0,IF(AH86="T",1,0),"")</f>
        <v/>
      </c>
      <c r="AI300" s="274">
        <f>IF($AI$131=0,IF(AI86="T",1,0),"")</f>
        <v/>
      </c>
      <c r="AJ300" s="274">
        <f>IF($AJ$131=0,IF(AJ86="T",1,0),"")</f>
        <v/>
      </c>
      <c r="AK300" s="274">
        <f>IF($AK$131=0,IF(AK86="T",1,0),"")</f>
        <v/>
      </c>
      <c r="AL300" s="274">
        <f>IF($AL$131=0,IF(AL86="T",1,0),"")</f>
        <v/>
      </c>
      <c r="AM300" s="274">
        <f>IF($AM$131=0,IF(AM86="T",1,0),"")</f>
        <v/>
      </c>
      <c r="AN300" s="274">
        <f>IF($AN$131=0,IF(AN86="T",1,0),"")</f>
        <v/>
      </c>
      <c r="AO300" s="274">
        <f>SUM(D300:AN300)</f>
        <v/>
      </c>
    </row>
    <row r="301" hidden="1" s="335">
      <c r="C301" s="274">
        <f>A87</f>
        <v/>
      </c>
      <c r="D301" s="274">
        <f>IF($D$131=0,IF(D87="T",1,0),"")</f>
        <v/>
      </c>
      <c r="E301" s="274">
        <f>IF($E$131=0,IF(E87="T",1,0),"")</f>
        <v/>
      </c>
      <c r="F301" s="274">
        <f>IF($F$131=0,IF(F87="T",1,0),"")</f>
        <v/>
      </c>
      <c r="G301" s="274">
        <f>IF($G$131=0,IF(G87="T",1,0),"")</f>
        <v/>
      </c>
      <c r="H301" s="274">
        <f>IF($H$131=0,IF(H87="T",1,0),"")</f>
        <v/>
      </c>
      <c r="I301" s="274">
        <f>IF($I$131=0,IF(I87="T",1,0),"")</f>
        <v/>
      </c>
      <c r="J301" s="274">
        <f>IF($J$131=0,IF(J87="T",1,0),"")</f>
        <v/>
      </c>
      <c r="K301" s="274">
        <f>IF($K$131=0,IF(K87="T",1,0),"")</f>
        <v/>
      </c>
      <c r="L301" s="274">
        <f>IF($L$131=0,IF(L87="T",1,0),"")</f>
        <v/>
      </c>
      <c r="M301" s="274">
        <f>IF($M$131=0,IF(M87="T",1,0),"")</f>
        <v/>
      </c>
      <c r="N301" s="274">
        <f>IF($N$131=0,IF(N87="T",1,0),"")</f>
        <v/>
      </c>
      <c r="O301" s="274">
        <f>IF($O$131=0,IF(O87="T",1,0),"")</f>
        <v/>
      </c>
      <c r="P301" s="274">
        <f>IF($P$131=0,IF(P87="T",1,0),"")</f>
        <v/>
      </c>
      <c r="Q301" s="274">
        <f>IF($Q$131=0,IF(Q87="T",1,0),"")</f>
        <v/>
      </c>
      <c r="R301" s="274">
        <f>IF($R$131=0,IF(R87="T",1,0),"")</f>
        <v/>
      </c>
      <c r="S301" s="274">
        <f>IF($S$131=0,IF(S87="T",1,0),"")</f>
        <v/>
      </c>
      <c r="T301" s="274">
        <f>IF($T$131=0,IF(T87="T",1,0),"")</f>
        <v/>
      </c>
      <c r="U301" s="274">
        <f>IF($U$131=0,IF(U87="T",1,0),"")</f>
        <v/>
      </c>
      <c r="V301" s="274">
        <f>IF($V$131=0,IF(V87="T",1,0),"")</f>
        <v/>
      </c>
      <c r="W301" s="274">
        <f>IF($W$131=0,IF(W87="T",1,0),"")</f>
        <v/>
      </c>
      <c r="X301" s="274">
        <f>IF($X$131=0,IF(X87="T",1,0),"")</f>
        <v/>
      </c>
      <c r="Y301" s="274">
        <f>IF($Y$131=0,IF(Y87="T",1,0),"")</f>
        <v/>
      </c>
      <c r="Z301" s="274">
        <f>IF($Z$131=0,IF(Z87="T",1,0),"")</f>
        <v/>
      </c>
      <c r="AA301" s="274">
        <f>IF($AA$131=0,IF(AA87="T",1,0),"")</f>
        <v/>
      </c>
      <c r="AB301" s="274">
        <f>IF($AB$131=0,IF(AB87="T",1,0),"")</f>
        <v/>
      </c>
      <c r="AC301" s="274">
        <f>IF($AC$131=0,IF(AC87="T",1,0),"")</f>
        <v/>
      </c>
      <c r="AD301" s="274">
        <f>IF($AD$131=0,IF(AD87="T",1,0),"")</f>
        <v/>
      </c>
      <c r="AE301" s="274">
        <f>IF($AE$131=0,IF(AE87="T",1,0),"")</f>
        <v/>
      </c>
      <c r="AF301" s="274">
        <f>IF($AF$131=0,IF(AF87="T",1,0),"")</f>
        <v/>
      </c>
      <c r="AG301" s="274">
        <f>IF($AG$131=0,IF(AG87="T",1,0),"")</f>
        <v/>
      </c>
      <c r="AH301" s="274">
        <f>IF($AH$131=0,IF(AH87="T",1,0),"")</f>
        <v/>
      </c>
      <c r="AI301" s="274">
        <f>IF($AI$131=0,IF(AI87="T",1,0),"")</f>
        <v/>
      </c>
      <c r="AJ301" s="274">
        <f>IF($AJ$131=0,IF(AJ87="T",1,0),"")</f>
        <v/>
      </c>
      <c r="AK301" s="274">
        <f>IF($AK$131=0,IF(AK87="T",1,0),"")</f>
        <v/>
      </c>
      <c r="AL301" s="274">
        <f>IF($AL$131=0,IF(AL87="T",1,0),"")</f>
        <v/>
      </c>
      <c r="AM301" s="274">
        <f>IF($AM$131=0,IF(AM87="T",1,0),"")</f>
        <v/>
      </c>
      <c r="AN301" s="274">
        <f>IF($AN$131=0,IF(AN87="T",1,0),"")</f>
        <v/>
      </c>
      <c r="AO301" s="274">
        <f>SUM(D301:AN301)</f>
        <v/>
      </c>
    </row>
    <row r="302" hidden="1" s="335">
      <c r="C302" s="274">
        <f>A88</f>
        <v/>
      </c>
      <c r="D302" s="274">
        <f>IF($D$131=0,IF(D88="T",1,0),"")</f>
        <v/>
      </c>
      <c r="E302" s="274">
        <f>IF($E$131=0,IF(E88="T",1,0),"")</f>
        <v/>
      </c>
      <c r="F302" s="274">
        <f>IF($F$131=0,IF(F88="T",1,0),"")</f>
        <v/>
      </c>
      <c r="G302" s="274">
        <f>IF($G$131=0,IF(G88="T",1,0),"")</f>
        <v/>
      </c>
      <c r="H302" s="274">
        <f>IF($H$131=0,IF(H88="T",1,0),"")</f>
        <v/>
      </c>
      <c r="I302" s="274">
        <f>IF($I$131=0,IF(I88="T",1,0),"")</f>
        <v/>
      </c>
      <c r="J302" s="274">
        <f>IF($J$131=0,IF(J88="T",1,0),"")</f>
        <v/>
      </c>
      <c r="K302" s="274">
        <f>IF($K$131=0,IF(K88="T",1,0),"")</f>
        <v/>
      </c>
      <c r="L302" s="274">
        <f>IF($L$131=0,IF(L88="T",1,0),"")</f>
        <v/>
      </c>
      <c r="M302" s="274">
        <f>IF($M$131=0,IF(M88="T",1,0),"")</f>
        <v/>
      </c>
      <c r="N302" s="274">
        <f>IF($N$131=0,IF(N88="T",1,0),"")</f>
        <v/>
      </c>
      <c r="O302" s="274">
        <f>IF($O$131=0,IF(O88="T",1,0),"")</f>
        <v/>
      </c>
      <c r="P302" s="274">
        <f>IF($P$131=0,IF(P88="T",1,0),"")</f>
        <v/>
      </c>
      <c r="Q302" s="274">
        <f>IF($Q$131=0,IF(Q88="T",1,0),"")</f>
        <v/>
      </c>
      <c r="R302" s="274">
        <f>IF($R$131=0,IF(R88="T",1,0),"")</f>
        <v/>
      </c>
      <c r="S302" s="274">
        <f>IF($S$131=0,IF(S88="T",1,0),"")</f>
        <v/>
      </c>
      <c r="T302" s="274">
        <f>IF($T$131=0,IF(T88="T",1,0),"")</f>
        <v/>
      </c>
      <c r="U302" s="274">
        <f>IF($U$131=0,IF(U88="T",1,0),"")</f>
        <v/>
      </c>
      <c r="V302" s="274">
        <f>IF($V$131=0,IF(V88="T",1,0),"")</f>
        <v/>
      </c>
      <c r="W302" s="274">
        <f>IF($W$131=0,IF(W88="T",1,0),"")</f>
        <v/>
      </c>
      <c r="X302" s="274">
        <f>IF($X$131=0,IF(X88="T",1,0),"")</f>
        <v/>
      </c>
      <c r="Y302" s="274">
        <f>IF($Y$131=0,IF(Y88="T",1,0),"")</f>
        <v/>
      </c>
      <c r="Z302" s="274">
        <f>IF($Z$131=0,IF(Z88="T",1,0),"")</f>
        <v/>
      </c>
      <c r="AA302" s="274">
        <f>IF($AA$131=0,IF(AA88="T",1,0),"")</f>
        <v/>
      </c>
      <c r="AB302" s="274">
        <f>IF($AB$131=0,IF(AB88="T",1,0),"")</f>
        <v/>
      </c>
      <c r="AC302" s="274">
        <f>IF($AC$131=0,IF(AC88="T",1,0),"")</f>
        <v/>
      </c>
      <c r="AD302" s="274">
        <f>IF($AD$131=0,IF(AD88="T",1,0),"")</f>
        <v/>
      </c>
      <c r="AE302" s="274">
        <f>IF($AE$131=0,IF(AE88="T",1,0),"")</f>
        <v/>
      </c>
      <c r="AF302" s="274">
        <f>IF($AF$131=0,IF(AF88="T",1,0),"")</f>
        <v/>
      </c>
      <c r="AG302" s="274">
        <f>IF($AG$131=0,IF(AG88="T",1,0),"")</f>
        <v/>
      </c>
      <c r="AH302" s="274">
        <f>IF($AH$131=0,IF(AH88="T",1,0),"")</f>
        <v/>
      </c>
      <c r="AI302" s="274">
        <f>IF($AI$131=0,IF(AI88="T",1,0),"")</f>
        <v/>
      </c>
      <c r="AJ302" s="274">
        <f>IF($AJ$131=0,IF(AJ88="T",1,0),"")</f>
        <v/>
      </c>
      <c r="AK302" s="274">
        <f>IF($AK$131=0,IF(AK88="T",1,0),"")</f>
        <v/>
      </c>
      <c r="AL302" s="274">
        <f>IF($AL$131=0,IF(AL88="T",1,0),"")</f>
        <v/>
      </c>
      <c r="AM302" s="274">
        <f>IF($AM$131=0,IF(AM88="T",1,0),"")</f>
        <v/>
      </c>
      <c r="AN302" s="274">
        <f>IF($AN$131=0,IF(AN88="T",1,0),"")</f>
        <v/>
      </c>
      <c r="AO302" s="274">
        <f>SUM(D302:AN302)</f>
        <v/>
      </c>
    </row>
    <row r="303" hidden="1" s="335">
      <c r="C303" s="274">
        <f>A89</f>
        <v/>
      </c>
      <c r="D303" s="274">
        <f>IF($D$131=0,IF(D89="T",1,0),"")</f>
        <v/>
      </c>
      <c r="E303" s="274">
        <f>IF($E$131=0,IF(E89="T",1,0),"")</f>
        <v/>
      </c>
      <c r="F303" s="274">
        <f>IF($F$131=0,IF(F89="T",1,0),"")</f>
        <v/>
      </c>
      <c r="G303" s="274">
        <f>IF($G$131=0,IF(G89="T",1,0),"")</f>
        <v/>
      </c>
      <c r="H303" s="274">
        <f>IF($H$131=0,IF(H89="T",1,0),"")</f>
        <v/>
      </c>
      <c r="I303" s="274">
        <f>IF($I$131=0,IF(I89="T",1,0),"")</f>
        <v/>
      </c>
      <c r="J303" s="274">
        <f>IF($J$131=0,IF(J89="T",1,0),"")</f>
        <v/>
      </c>
      <c r="K303" s="274">
        <f>IF($K$131=0,IF(K89="T",1,0),"")</f>
        <v/>
      </c>
      <c r="L303" s="274">
        <f>IF($L$131=0,IF(L89="T",1,0),"")</f>
        <v/>
      </c>
      <c r="M303" s="274">
        <f>IF($M$131=0,IF(M89="T",1,0),"")</f>
        <v/>
      </c>
      <c r="N303" s="274">
        <f>IF($N$131=0,IF(N89="T",1,0),"")</f>
        <v/>
      </c>
      <c r="O303" s="274">
        <f>IF($O$131=0,IF(O89="T",1,0),"")</f>
        <v/>
      </c>
      <c r="P303" s="274">
        <f>IF($P$131=0,IF(P89="T",1,0),"")</f>
        <v/>
      </c>
      <c r="Q303" s="274">
        <f>IF($Q$131=0,IF(Q89="T",1,0),"")</f>
        <v/>
      </c>
      <c r="R303" s="274">
        <f>IF($R$131=0,IF(R89="T",1,0),"")</f>
        <v/>
      </c>
      <c r="S303" s="274">
        <f>IF($S$131=0,IF(S89="T",1,0),"")</f>
        <v/>
      </c>
      <c r="T303" s="274">
        <f>IF($T$131=0,IF(T89="T",1,0),"")</f>
        <v/>
      </c>
      <c r="U303" s="274">
        <f>IF($U$131=0,IF(U89="T",1,0),"")</f>
        <v/>
      </c>
      <c r="V303" s="274">
        <f>IF($V$131=0,IF(V89="T",1,0),"")</f>
        <v/>
      </c>
      <c r="W303" s="274">
        <f>IF($W$131=0,IF(W89="T",1,0),"")</f>
        <v/>
      </c>
      <c r="X303" s="274">
        <f>IF($X$131=0,IF(X89="T",1,0),"")</f>
        <v/>
      </c>
      <c r="Y303" s="274">
        <f>IF($Y$131=0,IF(Y89="T",1,0),"")</f>
        <v/>
      </c>
      <c r="Z303" s="274">
        <f>IF($Z$131=0,IF(Z89="T",1,0),"")</f>
        <v/>
      </c>
      <c r="AA303" s="274">
        <f>IF($AA$131=0,IF(AA89="T",1,0),"")</f>
        <v/>
      </c>
      <c r="AB303" s="274">
        <f>IF($AB$131=0,IF(AB89="T",1,0),"")</f>
        <v/>
      </c>
      <c r="AC303" s="274">
        <f>IF($AC$131=0,IF(AC89="T",1,0),"")</f>
        <v/>
      </c>
      <c r="AD303" s="274">
        <f>IF($AD$131=0,IF(AD89="T",1,0),"")</f>
        <v/>
      </c>
      <c r="AE303" s="274">
        <f>IF($AE$131=0,IF(AE89="T",1,0),"")</f>
        <v/>
      </c>
      <c r="AF303" s="274">
        <f>IF($AF$131=0,IF(AF89="T",1,0),"")</f>
        <v/>
      </c>
      <c r="AG303" s="274">
        <f>IF($AG$131=0,IF(AG89="T",1,0),"")</f>
        <v/>
      </c>
      <c r="AH303" s="274">
        <f>IF($AH$131=0,IF(AH89="T",1,0),"")</f>
        <v/>
      </c>
      <c r="AI303" s="274">
        <f>IF($AI$131=0,IF(AI89="T",1,0),"")</f>
        <v/>
      </c>
      <c r="AJ303" s="274">
        <f>IF($AJ$131=0,IF(AJ89="T",1,0),"")</f>
        <v/>
      </c>
      <c r="AK303" s="274">
        <f>IF($AK$131=0,IF(AK89="T",1,0),"")</f>
        <v/>
      </c>
      <c r="AL303" s="274">
        <f>IF($AL$131=0,IF(AL89="T",1,0),"")</f>
        <v/>
      </c>
      <c r="AM303" s="274">
        <f>IF($AM$131=0,IF(AM89="T",1,0),"")</f>
        <v/>
      </c>
      <c r="AN303" s="274">
        <f>IF($AN$131=0,IF(AN89="T",1,0),"")</f>
        <v/>
      </c>
      <c r="AO303" s="274">
        <f>SUM(D303:AN303)</f>
        <v/>
      </c>
    </row>
    <row r="304" hidden="1" s="335">
      <c r="C304" s="274">
        <f>A90</f>
        <v/>
      </c>
      <c r="D304" s="274">
        <f>IF($D$131=0,IF(D90="T",1,0),"")</f>
        <v/>
      </c>
      <c r="E304" s="274">
        <f>IF($E$131=0,IF(E90="T",1,0),"")</f>
        <v/>
      </c>
      <c r="F304" s="274">
        <f>IF($F$131=0,IF(F90="T",1,0),"")</f>
        <v/>
      </c>
      <c r="G304" s="274">
        <f>IF($G$131=0,IF(G90="T",1,0),"")</f>
        <v/>
      </c>
      <c r="H304" s="274">
        <f>IF($H$131=0,IF(H90="T",1,0),"")</f>
        <v/>
      </c>
      <c r="I304" s="274">
        <f>IF($I$131=0,IF(I90="T",1,0),"")</f>
        <v/>
      </c>
      <c r="J304" s="274">
        <f>IF($J$131=0,IF(J90="T",1,0),"")</f>
        <v/>
      </c>
      <c r="K304" s="274">
        <f>IF($K$131=0,IF(K90="T",1,0),"")</f>
        <v/>
      </c>
      <c r="L304" s="274">
        <f>IF($L$131=0,IF(L90="T",1,0),"")</f>
        <v/>
      </c>
      <c r="M304" s="274">
        <f>IF($M$131=0,IF(M90="T",1,0),"")</f>
        <v/>
      </c>
      <c r="N304" s="274">
        <f>IF($N$131=0,IF(N90="T",1,0),"")</f>
        <v/>
      </c>
      <c r="O304" s="274">
        <f>IF($O$131=0,IF(O90="T",1,0),"")</f>
        <v/>
      </c>
      <c r="P304" s="274">
        <f>IF($P$131=0,IF(P90="T",1,0),"")</f>
        <v/>
      </c>
      <c r="Q304" s="274">
        <f>IF($Q$131=0,IF(Q90="T",1,0),"")</f>
        <v/>
      </c>
      <c r="R304" s="274">
        <f>IF($R$131=0,IF(R90="T",1,0),"")</f>
        <v/>
      </c>
      <c r="S304" s="274">
        <f>IF($S$131=0,IF(S90="T",1,0),"")</f>
        <v/>
      </c>
      <c r="T304" s="274">
        <f>IF($T$131=0,IF(T90="T",1,0),"")</f>
        <v/>
      </c>
      <c r="U304" s="274">
        <f>IF($U$131=0,IF(U90="T",1,0),"")</f>
        <v/>
      </c>
      <c r="V304" s="274">
        <f>IF($V$131=0,IF(V90="T",1,0),"")</f>
        <v/>
      </c>
      <c r="W304" s="274">
        <f>IF($W$131=0,IF(W90="T",1,0),"")</f>
        <v/>
      </c>
      <c r="X304" s="274">
        <f>IF($X$131=0,IF(X90="T",1,0),"")</f>
        <v/>
      </c>
      <c r="Y304" s="274">
        <f>IF($Y$131=0,IF(Y90="T",1,0),"")</f>
        <v/>
      </c>
      <c r="Z304" s="274">
        <f>IF($Z$131=0,IF(Z90="T",1,0),"")</f>
        <v/>
      </c>
      <c r="AA304" s="274">
        <f>IF($AA$131=0,IF(AA90="T",1,0),"")</f>
        <v/>
      </c>
      <c r="AB304" s="274">
        <f>IF($AB$131=0,IF(AB90="T",1,0),"")</f>
        <v/>
      </c>
      <c r="AC304" s="274">
        <f>IF($AC$131=0,IF(AC90="T",1,0),"")</f>
        <v/>
      </c>
      <c r="AD304" s="274">
        <f>IF($AD$131=0,IF(AD90="T",1,0),"")</f>
        <v/>
      </c>
      <c r="AE304" s="274">
        <f>IF($AE$131=0,IF(AE90="T",1,0),"")</f>
        <v/>
      </c>
      <c r="AF304" s="274">
        <f>IF($AF$131=0,IF(AF90="T",1,0),"")</f>
        <v/>
      </c>
      <c r="AG304" s="274">
        <f>IF($AG$131=0,IF(AG90="T",1,0),"")</f>
        <v/>
      </c>
      <c r="AH304" s="274">
        <f>IF($AH$131=0,IF(AH90="T",1,0),"")</f>
        <v/>
      </c>
      <c r="AI304" s="274">
        <f>IF($AI$131=0,IF(AI90="T",1,0),"")</f>
        <v/>
      </c>
      <c r="AJ304" s="274">
        <f>IF($AJ$131=0,IF(AJ90="T",1,0),"")</f>
        <v/>
      </c>
      <c r="AK304" s="274">
        <f>IF($AK$131=0,IF(AK90="T",1,0),"")</f>
        <v/>
      </c>
      <c r="AL304" s="274">
        <f>IF($AL$131=0,IF(AL90="T",1,0),"")</f>
        <v/>
      </c>
      <c r="AM304" s="274">
        <f>IF($AM$131=0,IF(AM90="T",1,0),"")</f>
        <v/>
      </c>
      <c r="AN304" s="274">
        <f>IF($AN$131=0,IF(AN90="T",1,0),"")</f>
        <v/>
      </c>
      <c r="AO304" s="274">
        <f>SUM(D304:AN304)</f>
        <v/>
      </c>
    </row>
    <row r="305" hidden="1" s="335">
      <c r="C305" s="274">
        <f>A91</f>
        <v/>
      </c>
      <c r="D305" s="274">
        <f>IF($D$131=0,IF(D91="T",1,0),"")</f>
        <v/>
      </c>
      <c r="E305" s="274">
        <f>IF($E$131=0,IF(E91="T",1,0),"")</f>
        <v/>
      </c>
      <c r="F305" s="274">
        <f>IF($F$131=0,IF(F91="T",1,0),"")</f>
        <v/>
      </c>
      <c r="G305" s="274">
        <f>IF($G$131=0,IF(G91="T",1,0),"")</f>
        <v/>
      </c>
      <c r="H305" s="274">
        <f>IF($H$131=0,IF(H91="T",1,0),"")</f>
        <v/>
      </c>
      <c r="I305" s="274">
        <f>IF($I$131=0,IF(I91="T",1,0),"")</f>
        <v/>
      </c>
      <c r="J305" s="274">
        <f>IF($J$131=0,IF(J91="T",1,0),"")</f>
        <v/>
      </c>
      <c r="K305" s="274">
        <f>IF($K$131=0,IF(K91="T",1,0),"")</f>
        <v/>
      </c>
      <c r="L305" s="274">
        <f>IF($L$131=0,IF(L91="T",1,0),"")</f>
        <v/>
      </c>
      <c r="M305" s="274">
        <f>IF($M$131=0,IF(M91="T",1,0),"")</f>
        <v/>
      </c>
      <c r="N305" s="274">
        <f>IF($N$131=0,IF(N91="T",1,0),"")</f>
        <v/>
      </c>
      <c r="O305" s="274">
        <f>IF($O$131=0,IF(O91="T",1,0),"")</f>
        <v/>
      </c>
      <c r="P305" s="274">
        <f>IF($P$131=0,IF(P91="T",1,0),"")</f>
        <v/>
      </c>
      <c r="Q305" s="274">
        <f>IF($Q$131=0,IF(Q91="T",1,0),"")</f>
        <v/>
      </c>
      <c r="R305" s="274">
        <f>IF($R$131=0,IF(R91="T",1,0),"")</f>
        <v/>
      </c>
      <c r="S305" s="274">
        <f>IF($S$131=0,IF(S91="T",1,0),"")</f>
        <v/>
      </c>
      <c r="T305" s="274">
        <f>IF($T$131=0,IF(T91="T",1,0),"")</f>
        <v/>
      </c>
      <c r="U305" s="274">
        <f>IF($U$131=0,IF(U91="T",1,0),"")</f>
        <v/>
      </c>
      <c r="V305" s="274">
        <f>IF($V$131=0,IF(V91="T",1,0),"")</f>
        <v/>
      </c>
      <c r="W305" s="274">
        <f>IF($W$131=0,IF(W91="T",1,0),"")</f>
        <v/>
      </c>
      <c r="X305" s="274">
        <f>IF($X$131=0,IF(X91="T",1,0),"")</f>
        <v/>
      </c>
      <c r="Y305" s="274">
        <f>IF($Y$131=0,IF(Y91="T",1,0),"")</f>
        <v/>
      </c>
      <c r="Z305" s="274">
        <f>IF($Z$131=0,IF(Z91="T",1,0),"")</f>
        <v/>
      </c>
      <c r="AA305" s="274">
        <f>IF($AA$131=0,IF(AA91="T",1,0),"")</f>
        <v/>
      </c>
      <c r="AB305" s="274">
        <f>IF($AB$131=0,IF(AB91="T",1,0),"")</f>
        <v/>
      </c>
      <c r="AC305" s="274">
        <f>IF($AC$131=0,IF(AC91="T",1,0),"")</f>
        <v/>
      </c>
      <c r="AD305" s="274">
        <f>IF($AD$131=0,IF(AD91="T",1,0),"")</f>
        <v/>
      </c>
      <c r="AE305" s="274">
        <f>IF($AE$131=0,IF(AE91="T",1,0),"")</f>
        <v/>
      </c>
      <c r="AF305" s="274">
        <f>IF($AF$131=0,IF(AF91="T",1,0),"")</f>
        <v/>
      </c>
      <c r="AG305" s="274">
        <f>IF($AG$131=0,IF(AG91="T",1,0),"")</f>
        <v/>
      </c>
      <c r="AH305" s="274">
        <f>IF($AH$131=0,IF(AH91="T",1,0),"")</f>
        <v/>
      </c>
      <c r="AI305" s="274">
        <f>IF($AI$131=0,IF(AI91="T",1,0),"")</f>
        <v/>
      </c>
      <c r="AJ305" s="274">
        <f>IF($AJ$131=0,IF(AJ91="T",1,0),"")</f>
        <v/>
      </c>
      <c r="AK305" s="274">
        <f>IF($AK$131=0,IF(AK91="T",1,0),"")</f>
        <v/>
      </c>
      <c r="AL305" s="274">
        <f>IF($AL$131=0,IF(AL91="T",1,0),"")</f>
        <v/>
      </c>
      <c r="AM305" s="274">
        <f>IF($AM$131=0,IF(AM91="T",1,0),"")</f>
        <v/>
      </c>
      <c r="AN305" s="274">
        <f>IF($AN$131=0,IF(AN91="T",1,0),"")</f>
        <v/>
      </c>
      <c r="AO305" s="274">
        <f>SUM(D305:AN305)</f>
        <v/>
      </c>
    </row>
    <row r="306" hidden="1" s="335">
      <c r="C306" s="274">
        <f>A92</f>
        <v/>
      </c>
      <c r="E306" s="274">
        <f>IF($E$131=0,IF(E92="T",1,0),"")</f>
        <v/>
      </c>
      <c r="F306" s="274">
        <f>IF($F$131=0,IF(F92="T",1,0),"")</f>
        <v/>
      </c>
      <c r="G306" s="274">
        <f>IF($G$131=0,IF(G92="T",1,0),"")</f>
        <v/>
      </c>
      <c r="H306" s="274">
        <f>IF($H$131=0,IF(H92="T",1,0),"")</f>
        <v/>
      </c>
      <c r="I306" s="274">
        <f>IF($I$131=0,IF(I92="T",1,0),"")</f>
        <v/>
      </c>
      <c r="J306" s="274">
        <f>IF($J$131=0,IF(J92="T",1,0),"")</f>
        <v/>
      </c>
      <c r="K306" s="274">
        <f>IF($K$131=0,IF(K92="T",1,0),"")</f>
        <v/>
      </c>
      <c r="L306" s="274">
        <f>IF($L$131=0,IF(L92="T",1,0),"")</f>
        <v/>
      </c>
      <c r="M306" s="274">
        <f>IF($M$131=0,IF(M92="T",1,0),"")</f>
        <v/>
      </c>
      <c r="N306" s="274">
        <f>IF($N$131=0,IF(N92="T",1,0),"")</f>
        <v/>
      </c>
      <c r="O306" s="274">
        <f>IF($O$131=0,IF(O92="T",1,0),"")</f>
        <v/>
      </c>
      <c r="P306" s="274">
        <f>IF($P$131=0,IF(P92="T",1,0),"")</f>
        <v/>
      </c>
      <c r="Q306" s="274">
        <f>IF($Q$131=0,IF(Q92="T",1,0),"")</f>
        <v/>
      </c>
      <c r="R306" s="274">
        <f>IF($R$131=0,IF(R92="T",1,0),"")</f>
        <v/>
      </c>
      <c r="S306" s="274">
        <f>IF($S$131=0,IF(S92="T",1,0),"")</f>
        <v/>
      </c>
      <c r="T306" s="274">
        <f>IF($T$131=0,IF(T92="T",1,0),"")</f>
        <v/>
      </c>
      <c r="U306" s="274">
        <f>IF($U$131=0,IF(U92="T",1,0),"")</f>
        <v/>
      </c>
      <c r="V306" s="274">
        <f>IF($V$131=0,IF(V92="T",1,0),"")</f>
        <v/>
      </c>
      <c r="W306" s="274">
        <f>IF($W$131=0,IF(W92="T",1,0),"")</f>
        <v/>
      </c>
      <c r="X306" s="274">
        <f>IF($X$131=0,IF(X92="T",1,0),"")</f>
        <v/>
      </c>
      <c r="Y306" s="274">
        <f>IF($Y$131=0,IF(Y92="T",1,0),"")</f>
        <v/>
      </c>
      <c r="Z306" s="274">
        <f>IF($Z$131=0,IF(Z92="T",1,0),"")</f>
        <v/>
      </c>
      <c r="AA306" s="274">
        <f>IF($AA$131=0,IF(AA92="T",1,0),"")</f>
        <v/>
      </c>
      <c r="AB306" s="274">
        <f>IF($AB$131=0,IF(AB92="T",1,0),"")</f>
        <v/>
      </c>
      <c r="AC306" s="274">
        <f>IF($AC$131=0,IF(AC92="T",1,0),"")</f>
        <v/>
      </c>
      <c r="AD306" s="274">
        <f>IF($AD$131=0,IF(AD92="T",1,0),"")</f>
        <v/>
      </c>
      <c r="AE306" s="274">
        <f>IF($AE$131=0,IF(AE92="T",1,0),"")</f>
        <v/>
      </c>
      <c r="AF306" s="274">
        <f>IF($AF$131=0,IF(AF92="T",1,0),"")</f>
        <v/>
      </c>
      <c r="AG306" s="274">
        <f>IF($AG$131=0,IF(AG92="T",1,0),"")</f>
        <v/>
      </c>
      <c r="AH306" s="274">
        <f>IF($AH$131=0,IF(AH92="T",1,0),"")</f>
        <v/>
      </c>
      <c r="AI306" s="274">
        <f>IF($AI$131=0,IF(AI92="T",1,0),"")</f>
        <v/>
      </c>
      <c r="AJ306" s="274">
        <f>IF($AJ$131=0,IF(AJ92="T",1,0),"")</f>
        <v/>
      </c>
      <c r="AK306" s="274">
        <f>IF($AK$131=0,IF(AK92="T",1,0),"")</f>
        <v/>
      </c>
      <c r="AL306" s="274">
        <f>IF($AL$131=0,IF(AL92="T",1,0),"")</f>
        <v/>
      </c>
      <c r="AM306" s="274">
        <f>IF($AM$131=0,IF(AM92="T",1,0),"")</f>
        <v/>
      </c>
      <c r="AN306" s="274">
        <f>IF($AN$131=0,IF(AN92="T",1,0),"")</f>
        <v/>
      </c>
      <c r="AO306" s="274">
        <f>SUM(D306:AN306)</f>
        <v/>
      </c>
    </row>
    <row r="307" hidden="1" s="335">
      <c r="C307" s="274">
        <f>A93</f>
        <v/>
      </c>
      <c r="E307" s="274">
        <f>IF($E$131=0,IF(E93="T",1,0),"")</f>
        <v/>
      </c>
      <c r="F307" s="274">
        <f>IF($F$131=0,IF(F93="T",1,0),"")</f>
        <v/>
      </c>
      <c r="G307" s="274">
        <f>IF($G$131=0,IF(G93="T",1,0),"")</f>
        <v/>
      </c>
      <c r="H307" s="274">
        <f>IF($H$131=0,IF(H93="T",1,0),"")</f>
        <v/>
      </c>
      <c r="I307" s="274">
        <f>IF($I$131=0,IF(I93="T",1,0),"")</f>
        <v/>
      </c>
      <c r="J307" s="274">
        <f>IF($J$131=0,IF(J93="T",1,0),"")</f>
        <v/>
      </c>
      <c r="K307" s="274">
        <f>IF($K$131=0,IF(K93="T",1,0),"")</f>
        <v/>
      </c>
      <c r="L307" s="274">
        <f>IF($L$131=0,IF(L93="T",1,0),"")</f>
        <v/>
      </c>
      <c r="M307" s="274">
        <f>IF($M$131=0,IF(M93="T",1,0),"")</f>
        <v/>
      </c>
      <c r="N307" s="274">
        <f>IF($N$131=0,IF(N93="T",1,0),"")</f>
        <v/>
      </c>
      <c r="O307" s="274">
        <f>IF($O$131=0,IF(O93="T",1,0),"")</f>
        <v/>
      </c>
      <c r="P307" s="274">
        <f>IF($P$131=0,IF(P93="T",1,0),"")</f>
        <v/>
      </c>
      <c r="Q307" s="274">
        <f>IF($Q$131=0,IF(Q93="T",1,0),"")</f>
        <v/>
      </c>
      <c r="R307" s="274">
        <f>IF($R$131=0,IF(R93="T",1,0),"")</f>
        <v/>
      </c>
      <c r="S307" s="274">
        <f>IF($S$131=0,IF(S93="T",1,0),"")</f>
        <v/>
      </c>
      <c r="T307" s="274">
        <f>IF($T$131=0,IF(T93="T",1,0),"")</f>
        <v/>
      </c>
      <c r="U307" s="274">
        <f>IF($U$131=0,IF(U93="T",1,0),"")</f>
        <v/>
      </c>
      <c r="V307" s="274">
        <f>IF($V$131=0,IF(V93="T",1,0),"")</f>
        <v/>
      </c>
      <c r="W307" s="274">
        <f>IF($W$131=0,IF(W93="T",1,0),"")</f>
        <v/>
      </c>
      <c r="X307" s="274">
        <f>IF($X$131=0,IF(X93="T",1,0),"")</f>
        <v/>
      </c>
      <c r="Y307" s="274">
        <f>IF($Y$131=0,IF(Y93="T",1,0),"")</f>
        <v/>
      </c>
      <c r="Z307" s="274">
        <f>IF($Z$131=0,IF(Z93="T",1,0),"")</f>
        <v/>
      </c>
      <c r="AA307" s="274">
        <f>IF($AA$131=0,IF(AA93="T",1,0),"")</f>
        <v/>
      </c>
      <c r="AB307" s="274">
        <f>IF($AB$131=0,IF(AB93="T",1,0),"")</f>
        <v/>
      </c>
      <c r="AC307" s="274">
        <f>IF($AC$131=0,IF(AC93="T",1,0),"")</f>
        <v/>
      </c>
      <c r="AD307" s="274">
        <f>IF($AD$131=0,IF(AD93="T",1,0),"")</f>
        <v/>
      </c>
      <c r="AE307" s="274">
        <f>IF($AE$131=0,IF(AE93="T",1,0),"")</f>
        <v/>
      </c>
      <c r="AF307" s="274">
        <f>IF($AF$131=0,IF(AF93="T",1,0),"")</f>
        <v/>
      </c>
      <c r="AG307" s="274">
        <f>IF($AG$131=0,IF(AG93="T",1,0),"")</f>
        <v/>
      </c>
      <c r="AH307" s="274">
        <f>IF($AH$131=0,IF(AH93="T",1,0),"")</f>
        <v/>
      </c>
      <c r="AI307" s="274">
        <f>IF($AI$131=0,IF(AI93="T",1,0),"")</f>
        <v/>
      </c>
      <c r="AJ307" s="274">
        <f>IF($AJ$131=0,IF(AJ93="T",1,0),"")</f>
        <v/>
      </c>
      <c r="AK307" s="274">
        <f>IF($AK$131=0,IF(AK93="T",1,0),"")</f>
        <v/>
      </c>
      <c r="AL307" s="274">
        <f>IF($AL$131=0,IF(AL93="T",1,0),"")</f>
        <v/>
      </c>
      <c r="AM307" s="274">
        <f>IF($AM$131=0,IF(AM93="T",1,0),"")</f>
        <v/>
      </c>
      <c r="AN307" s="274">
        <f>IF($AN$131=0,IF(AN93="T",1,0),"")</f>
        <v/>
      </c>
      <c r="AO307" s="274">
        <f>SUM(D307:AN307)</f>
        <v/>
      </c>
    </row>
    <row r="308" hidden="1" s="335">
      <c r="C308" s="274" t="inlineStr">
        <is>
          <t>TOTAL</t>
        </is>
      </c>
      <c r="D308" s="275">
        <f>IF(D131=0,SUM(D268:D307),"")</f>
        <v/>
      </c>
      <c r="E308" s="275">
        <f>IF(E131=0,SUM(E268:E307),"")</f>
        <v/>
      </c>
      <c r="F308" s="275">
        <f>IF(F131=0,SUM(F268:F307),"")</f>
        <v/>
      </c>
      <c r="G308" s="275">
        <f>IF(G131=0,SUM(G268:G307),"")</f>
        <v/>
      </c>
      <c r="H308" s="275">
        <f>IF(H131=0,SUM(H268:H307),"")</f>
        <v/>
      </c>
      <c r="I308" s="275">
        <f>IF(I131=0,SUM(I268:I307),"")</f>
        <v/>
      </c>
      <c r="J308" s="275">
        <f>IF(J131=0,SUM(J268:J307),"")</f>
        <v/>
      </c>
      <c r="K308" s="275">
        <f>IF(K131=0,SUM(K268:K307),"")</f>
        <v/>
      </c>
      <c r="L308" s="275">
        <f>IF(L131=0,SUM(L268:L307),"")</f>
        <v/>
      </c>
      <c r="M308" s="275">
        <f>IF(M131=0,SUM(M268:M307),"")</f>
        <v/>
      </c>
      <c r="N308" s="275">
        <f>IF(N131=0,SUM(N268:N307),"")</f>
        <v/>
      </c>
      <c r="O308" s="275">
        <f>IF(O131=0,SUM(O268:O307),"")</f>
        <v/>
      </c>
      <c r="P308" s="275">
        <f>IF(P131=0,SUM(P268:P307),"")</f>
        <v/>
      </c>
      <c r="Q308" s="275">
        <f>IF(Q131=0,SUM(Q268:Q307),"")</f>
        <v/>
      </c>
      <c r="R308" s="275">
        <f>IF(R131=0,SUM(R268:R307),"")</f>
        <v/>
      </c>
      <c r="S308" s="275">
        <f>IF(S131=0,SUM(S268:S307),"")</f>
        <v/>
      </c>
      <c r="T308" s="275">
        <f>IF(T131=0,SUM(T268:T307),"")</f>
        <v/>
      </c>
      <c r="U308" s="275">
        <f>IF(U131=0,SUM(U268:U307),"")</f>
        <v/>
      </c>
      <c r="V308" s="275">
        <f>IF(V131=0,SUM(V268:V307),"")</f>
        <v/>
      </c>
      <c r="W308" s="275">
        <f>IF(W131=0,SUM(W268:W307),"")</f>
        <v/>
      </c>
      <c r="X308" s="275">
        <f>IF(X131=0,SUM(X268:X307),"")</f>
        <v/>
      </c>
      <c r="Y308" s="275">
        <f>IF(Y131=0,SUM(Y268:Y307),"")</f>
        <v/>
      </c>
      <c r="Z308" s="275">
        <f>IF(Z131=0,SUM(Z268:Z307),"")</f>
        <v/>
      </c>
      <c r="AA308" s="275">
        <f>IF(AA131=0,SUM(AA268:AA307),"")</f>
        <v/>
      </c>
      <c r="AB308" s="275">
        <f>IF(AB131=0,SUM(AB268:AB307),"")</f>
        <v/>
      </c>
      <c r="AC308" s="275">
        <f>IF(AC131=0,SUM(AC268:AC307),"")</f>
        <v/>
      </c>
      <c r="AD308" s="275">
        <f>IF(AD131=0,SUM(AD268:AD307),"")</f>
        <v/>
      </c>
      <c r="AE308" s="275">
        <f>IF(AE131=0,SUM(AE268:AE307),"")</f>
        <v/>
      </c>
      <c r="AF308" s="275">
        <f>IF(AF131=0,SUM(AF268:AF307),"")</f>
        <v/>
      </c>
      <c r="AG308" s="275">
        <f>IF(AG131=0,SUM(AG268:AG307),"")</f>
        <v/>
      </c>
      <c r="AH308" s="275">
        <f>IF(AH131=0,SUM(AH268:AH307),"")</f>
        <v/>
      </c>
      <c r="AI308" s="275">
        <f>IF(AI131=0,SUM(AI268:AI307),"")</f>
        <v/>
      </c>
      <c r="AJ308" s="275">
        <f>IF(AJ131=0,SUM(AJ268:AJ307),"")</f>
        <v/>
      </c>
      <c r="AK308" s="275">
        <f>IF(AK131=0,SUM(AK268:AK307),"")</f>
        <v/>
      </c>
      <c r="AL308" s="275">
        <f>IF(AL131=0,SUM(AL268:AL307),"")</f>
        <v/>
      </c>
      <c r="AM308" s="275">
        <f>IF(AM131=0,SUM(AM268:AM307),"")</f>
        <v/>
      </c>
      <c r="AN308" s="275">
        <f>IF(AN131=0,SUM(AN268:AN307),"")</f>
        <v/>
      </c>
      <c r="AO308" s="275">
        <f>SUM(D308:AN308)</f>
        <v/>
      </c>
    </row>
  </sheetData>
  <mergeCells count="347">
    <mergeCell ref="AT91:AV91"/>
    <mergeCell ref="AQ68:AS68"/>
    <mergeCell ref="AQ46:AS46"/>
    <mergeCell ref="AU103:AU104"/>
    <mergeCell ref="AQ61:AS61"/>
    <mergeCell ref="AT93:AV93"/>
    <mergeCell ref="C6:F6"/>
    <mergeCell ref="AQ79:AS79"/>
    <mergeCell ref="B14:C14"/>
    <mergeCell ref="B13:C13"/>
    <mergeCell ref="B78:C78"/>
    <mergeCell ref="AN113:AS114"/>
    <mergeCell ref="AQ74:AS74"/>
    <mergeCell ref="AT75:AV75"/>
    <mergeCell ref="AN115:AS116"/>
    <mergeCell ref="B55:C55"/>
    <mergeCell ref="AQ89:AS89"/>
    <mergeCell ref="A107:O107"/>
    <mergeCell ref="AQ76:AS76"/>
    <mergeCell ref="BE21:BF27"/>
    <mergeCell ref="AQ51:AS51"/>
    <mergeCell ref="AT37:AV37"/>
    <mergeCell ref="B25:C25"/>
    <mergeCell ref="AQ92:AS92"/>
    <mergeCell ref="AQ67:AS67"/>
    <mergeCell ref="AT115:AT116"/>
    <mergeCell ref="AQ23:AS23"/>
    <mergeCell ref="AQ69:AS69"/>
    <mergeCell ref="AT17:AV17"/>
    <mergeCell ref="B84:C84"/>
    <mergeCell ref="AV99:AV100"/>
    <mergeCell ref="B15:C15"/>
    <mergeCell ref="B80:C80"/>
    <mergeCell ref="AV103:AV104"/>
    <mergeCell ref="B79:C79"/>
    <mergeCell ref="AQ16:AS16"/>
    <mergeCell ref="AT48:AV48"/>
    <mergeCell ref="AT20:AV20"/>
    <mergeCell ref="AT14:AV14"/>
    <mergeCell ref="B81:C81"/>
    <mergeCell ref="AQ18:AS18"/>
    <mergeCell ref="AQ17:AS17"/>
    <mergeCell ref="AQ82:AS82"/>
    <mergeCell ref="AT43:AV43"/>
    <mergeCell ref="BE17:BF20"/>
    <mergeCell ref="AQ19:AS19"/>
    <mergeCell ref="AP126:AU126"/>
    <mergeCell ref="AQ44:AS44"/>
    <mergeCell ref="B34:C34"/>
    <mergeCell ref="B28:C28"/>
    <mergeCell ref="AN109:AS110"/>
    <mergeCell ref="AT25:AV25"/>
    <mergeCell ref="B92:C92"/>
    <mergeCell ref="B30:C30"/>
    <mergeCell ref="B76:C76"/>
    <mergeCell ref="AN111:AS112"/>
    <mergeCell ref="AQ37:AS37"/>
    <mergeCell ref="AQ72:AS72"/>
    <mergeCell ref="AT62:AV62"/>
    <mergeCell ref="AQ88:AS88"/>
    <mergeCell ref="B23:C23"/>
    <mergeCell ref="AQ63:AS63"/>
    <mergeCell ref="AU99:AU100"/>
    <mergeCell ref="AU105:AU106"/>
    <mergeCell ref="A2:AV2"/>
    <mergeCell ref="AT64:AV64"/>
    <mergeCell ref="B87:C87"/>
    <mergeCell ref="AQ90:AS90"/>
    <mergeCell ref="AT51:AV51"/>
    <mergeCell ref="AU101:AU102"/>
    <mergeCell ref="AT30:AV30"/>
    <mergeCell ref="AQ27:AS27"/>
    <mergeCell ref="AQ83:AS83"/>
    <mergeCell ref="AT65:AV65"/>
    <mergeCell ref="AQ20:AS20"/>
    <mergeCell ref="AQ85:AS85"/>
    <mergeCell ref="A94:C94"/>
    <mergeCell ref="B105:C106"/>
    <mergeCell ref="AV113:AV114"/>
    <mergeCell ref="B36:C36"/>
    <mergeCell ref="V125:AI125"/>
    <mergeCell ref="AQ22:AS22"/>
    <mergeCell ref="BE28:BF30"/>
    <mergeCell ref="AT99:AT100"/>
    <mergeCell ref="AN117:AS118"/>
    <mergeCell ref="AT33:AV33"/>
    <mergeCell ref="AV115:AV116"/>
    <mergeCell ref="AT101:AT102"/>
    <mergeCell ref="B31:C31"/>
    <mergeCell ref="AT35:AV35"/>
    <mergeCell ref="V98:AI99"/>
    <mergeCell ref="B101:B102"/>
    <mergeCell ref="B77:C77"/>
    <mergeCell ref="AT34:AV34"/>
    <mergeCell ref="AQ38:AS38"/>
    <mergeCell ref="D101:Q101"/>
    <mergeCell ref="AT49:AV49"/>
    <mergeCell ref="AT39:AV39"/>
    <mergeCell ref="AT36:AV36"/>
    <mergeCell ref="AQ40:AS40"/>
    <mergeCell ref="B49:C49"/>
    <mergeCell ref="AQ95:AV95"/>
    <mergeCell ref="B24:C24"/>
    <mergeCell ref="B32:C32"/>
    <mergeCell ref="B63:C63"/>
    <mergeCell ref="B26:C26"/>
    <mergeCell ref="AQ66:AS66"/>
    <mergeCell ref="AQ91:AS91"/>
    <mergeCell ref="AT29:AV29"/>
    <mergeCell ref="AT23:AV23"/>
    <mergeCell ref="B90:C90"/>
    <mergeCell ref="AT105:AT106"/>
    <mergeCell ref="AQ43:AS43"/>
    <mergeCell ref="B27:C27"/>
    <mergeCell ref="N6:T6"/>
    <mergeCell ref="AT58:AV58"/>
    <mergeCell ref="A95:C95"/>
    <mergeCell ref="AT54:AV54"/>
    <mergeCell ref="AT107:AT108"/>
    <mergeCell ref="D105:Q105"/>
    <mergeCell ref="AQ28:AS28"/>
    <mergeCell ref="AT83:AV83"/>
    <mergeCell ref="BE31:BF33"/>
    <mergeCell ref="AQ59:AS59"/>
    <mergeCell ref="AT85:AV85"/>
    <mergeCell ref="D96:J96"/>
    <mergeCell ref="B37:C37"/>
    <mergeCell ref="AT84:AV84"/>
    <mergeCell ref="AT22:AV22"/>
    <mergeCell ref="AT78:AV78"/>
    <mergeCell ref="D102:Q102"/>
    <mergeCell ref="AU115:AU116"/>
    <mergeCell ref="AQ54:AS54"/>
    <mergeCell ref="AT86:AV86"/>
    <mergeCell ref="AQ41:AS41"/>
    <mergeCell ref="AT80:AV80"/>
    <mergeCell ref="AP123:AU123"/>
    <mergeCell ref="AQ56:AS56"/>
    <mergeCell ref="AV109:AV110"/>
    <mergeCell ref="B71:C71"/>
    <mergeCell ref="B58:C58"/>
    <mergeCell ref="B52:C52"/>
    <mergeCell ref="A125:B126"/>
    <mergeCell ref="B60:C60"/>
    <mergeCell ref="AT79:AV79"/>
    <mergeCell ref="AT70:AV70"/>
    <mergeCell ref="AT45:AV45"/>
    <mergeCell ref="AU109:AU110"/>
    <mergeCell ref="AT113:AT114"/>
    <mergeCell ref="AO8:AT8"/>
    <mergeCell ref="A96:B96"/>
    <mergeCell ref="AU111:AU112"/>
    <mergeCell ref="B45:C45"/>
    <mergeCell ref="B47:C47"/>
    <mergeCell ref="B59:C59"/>
    <mergeCell ref="AQ62:AS62"/>
    <mergeCell ref="B46:C46"/>
    <mergeCell ref="AO10:AP11"/>
    <mergeCell ref="AQ64:AS64"/>
    <mergeCell ref="B48:C48"/>
    <mergeCell ref="AT103:AT104"/>
    <mergeCell ref="AQ93:AS93"/>
    <mergeCell ref="A53:C53"/>
    <mergeCell ref="B73:C73"/>
    <mergeCell ref="BE14:BJ15"/>
    <mergeCell ref="AT13:AV13"/>
    <mergeCell ref="B74:C74"/>
    <mergeCell ref="B68:C68"/>
    <mergeCell ref="AT71:AV71"/>
    <mergeCell ref="AU117:AU118"/>
    <mergeCell ref="AQ75:AS75"/>
    <mergeCell ref="AT76:AV76"/>
    <mergeCell ref="AQ39:AS39"/>
    <mergeCell ref="B21:C21"/>
    <mergeCell ref="B67:C67"/>
    <mergeCell ref="B61:C61"/>
    <mergeCell ref="AQ94:AV94"/>
    <mergeCell ref="A108:S109"/>
    <mergeCell ref="B69:C69"/>
    <mergeCell ref="AV111:AV112"/>
    <mergeCell ref="V6:AF6"/>
    <mergeCell ref="D10:AN10"/>
    <mergeCell ref="AQ65:AS65"/>
    <mergeCell ref="AT66:AV66"/>
    <mergeCell ref="S105:T106"/>
    <mergeCell ref="B64:C64"/>
    <mergeCell ref="B51:C51"/>
    <mergeCell ref="AQ25:AS25"/>
    <mergeCell ref="BE34:BF34"/>
    <mergeCell ref="S101:T102"/>
    <mergeCell ref="BE35:BF36"/>
    <mergeCell ref="AN101:AS102"/>
    <mergeCell ref="B16:C16"/>
    <mergeCell ref="AT57:AV57"/>
    <mergeCell ref="AN97:AP98"/>
    <mergeCell ref="B18:C18"/>
    <mergeCell ref="AQ14:AS14"/>
    <mergeCell ref="AQ13:AS13"/>
    <mergeCell ref="AQ78:AS78"/>
    <mergeCell ref="B29:C29"/>
    <mergeCell ref="AV101:AV102"/>
    <mergeCell ref="AQ15:AS15"/>
    <mergeCell ref="AQ80:AS80"/>
    <mergeCell ref="AT117:AT118"/>
    <mergeCell ref="AV117:AV118"/>
    <mergeCell ref="AP122:AU122"/>
    <mergeCell ref="AQ55:AS55"/>
    <mergeCell ref="AT28:AV28"/>
    <mergeCell ref="B89:C89"/>
    <mergeCell ref="AQ97:AR98"/>
    <mergeCell ref="AN105:AS106"/>
    <mergeCell ref="AT92:AV92"/>
    <mergeCell ref="AT42:AV42"/>
    <mergeCell ref="B72:C72"/>
    <mergeCell ref="AT32:AV32"/>
    <mergeCell ref="AN107:AS108"/>
    <mergeCell ref="V126:AI126"/>
    <mergeCell ref="AT97:AV97"/>
    <mergeCell ref="AQ33:AS33"/>
    <mergeCell ref="AT47:AV47"/>
    <mergeCell ref="B42:C42"/>
    <mergeCell ref="A3:AV3"/>
    <mergeCell ref="B17:C17"/>
    <mergeCell ref="B88:C88"/>
    <mergeCell ref="B82:C82"/>
    <mergeCell ref="B44:C44"/>
    <mergeCell ref="AQ84:AS84"/>
    <mergeCell ref="B19:C19"/>
    <mergeCell ref="AT60:AV60"/>
    <mergeCell ref="AT16:AV16"/>
    <mergeCell ref="B83:C83"/>
    <mergeCell ref="AQ86:AS86"/>
    <mergeCell ref="AS97:AS98"/>
    <mergeCell ref="AT52:AV52"/>
    <mergeCell ref="A99:S99"/>
    <mergeCell ref="B20:C20"/>
    <mergeCell ref="AT18:AV18"/>
    <mergeCell ref="B85:C85"/>
    <mergeCell ref="AQ21:AS21"/>
    <mergeCell ref="AQ81:AS81"/>
    <mergeCell ref="AT50:AV50"/>
    <mergeCell ref="AT44:AV44"/>
    <mergeCell ref="AT31:AV31"/>
    <mergeCell ref="AQ35:AS35"/>
    <mergeCell ref="B116:H117"/>
    <mergeCell ref="A101:A102"/>
    <mergeCell ref="AQ34:AS34"/>
    <mergeCell ref="AT73:AV73"/>
    <mergeCell ref="AQ49:AS49"/>
    <mergeCell ref="AQ36:AS36"/>
    <mergeCell ref="A10:C12"/>
    <mergeCell ref="AQ30:AS30"/>
    <mergeCell ref="B113:S113"/>
    <mergeCell ref="BG36:BK36"/>
    <mergeCell ref="A110:T111"/>
    <mergeCell ref="AT24:AV24"/>
    <mergeCell ref="B91:C91"/>
    <mergeCell ref="AV105:AV106"/>
    <mergeCell ref="B22:C22"/>
    <mergeCell ref="AT63:AV63"/>
    <mergeCell ref="B93:C93"/>
    <mergeCell ref="AT53:AV53"/>
    <mergeCell ref="A105:A106"/>
    <mergeCell ref="A100:S100"/>
    <mergeCell ref="AN103:AS104"/>
    <mergeCell ref="AT19:AV19"/>
    <mergeCell ref="AQ29:AS29"/>
    <mergeCell ref="AT68:AV68"/>
    <mergeCell ref="B86:C86"/>
    <mergeCell ref="AT55:AV55"/>
    <mergeCell ref="AT67:AV67"/>
    <mergeCell ref="AQ31:AS31"/>
    <mergeCell ref="AQ87:AS87"/>
    <mergeCell ref="B38:C38"/>
    <mergeCell ref="B103:B104"/>
    <mergeCell ref="AQ24:AS24"/>
    <mergeCell ref="B40:C40"/>
    <mergeCell ref="D103:Q103"/>
    <mergeCell ref="AQ26:AS26"/>
    <mergeCell ref="AT81:AV81"/>
    <mergeCell ref="B33:C33"/>
    <mergeCell ref="AQ57:AS57"/>
    <mergeCell ref="B41:C41"/>
    <mergeCell ref="B35:C35"/>
    <mergeCell ref="AQ50:AS50"/>
    <mergeCell ref="AT38:AV38"/>
    <mergeCell ref="AQ42:AS42"/>
    <mergeCell ref="A103:A104"/>
    <mergeCell ref="B66:C66"/>
    <mergeCell ref="AQ77:AS77"/>
    <mergeCell ref="AQ52:AS52"/>
    <mergeCell ref="AT15:AV15"/>
    <mergeCell ref="AT74:AV74"/>
    <mergeCell ref="C8:T8"/>
    <mergeCell ref="AT40:AV40"/>
    <mergeCell ref="AQ10:AV12"/>
    <mergeCell ref="AT69:AV69"/>
    <mergeCell ref="D106:Q106"/>
    <mergeCell ref="AQ70:AS70"/>
    <mergeCell ref="AT41:AV41"/>
    <mergeCell ref="AQ45:AS45"/>
    <mergeCell ref="AT77:AV77"/>
    <mergeCell ref="AQ32:AS32"/>
    <mergeCell ref="AT109:AT110"/>
    <mergeCell ref="AQ47:AS47"/>
    <mergeCell ref="AU107:AU108"/>
    <mergeCell ref="AG6:AO6"/>
    <mergeCell ref="B54:C54"/>
    <mergeCell ref="AT111:AT112"/>
    <mergeCell ref="AT72:AV72"/>
    <mergeCell ref="B56:C56"/>
    <mergeCell ref="AT87:AV87"/>
    <mergeCell ref="B43:C43"/>
    <mergeCell ref="AQ58:AS58"/>
    <mergeCell ref="AT59:AV59"/>
    <mergeCell ref="AN99:AS100"/>
    <mergeCell ref="AT46:AV46"/>
    <mergeCell ref="AT89:AV89"/>
    <mergeCell ref="D104:Q104"/>
    <mergeCell ref="B57:C57"/>
    <mergeCell ref="AQ60:AS60"/>
    <mergeCell ref="AT88:AV88"/>
    <mergeCell ref="AT26:AV26"/>
    <mergeCell ref="AT82:AV82"/>
    <mergeCell ref="A98:S98"/>
    <mergeCell ref="BE16:BK16"/>
    <mergeCell ref="AG8:AH8"/>
    <mergeCell ref="B75:C75"/>
    <mergeCell ref="B62:C62"/>
    <mergeCell ref="AQ71:AS71"/>
    <mergeCell ref="B39:C39"/>
    <mergeCell ref="B70:C70"/>
    <mergeCell ref="AQ73:AS73"/>
    <mergeCell ref="AQ48:AS48"/>
    <mergeCell ref="AU113:AU114"/>
    <mergeCell ref="AT21:AV21"/>
    <mergeCell ref="AT61:AV61"/>
    <mergeCell ref="AI8:AN8"/>
    <mergeCell ref="AA8:AF8"/>
    <mergeCell ref="B65:C65"/>
    <mergeCell ref="AV107:AV108"/>
    <mergeCell ref="AT90:AV90"/>
    <mergeCell ref="AT56:AV56"/>
    <mergeCell ref="AT27:AV27"/>
    <mergeCell ref="AP127:AU127"/>
    <mergeCell ref="B50:C50"/>
    <mergeCell ref="AQ53:AS53"/>
  </mergeCells>
  <conditionalFormatting sqref="E12:E52 E54:E93">
    <cfRule type="expression" priority="35" dxfId="1">
      <formula>$E$129=1</formula>
    </cfRule>
  </conditionalFormatting>
  <conditionalFormatting sqref="F12:F52 F54:F93">
    <cfRule type="expression" priority="34" dxfId="1">
      <formula>$F$129=1</formula>
    </cfRule>
  </conditionalFormatting>
  <conditionalFormatting sqref="G12:G52 G54:G93">
    <cfRule type="expression" priority="33" dxfId="1">
      <formula>$G$129=1</formula>
    </cfRule>
  </conditionalFormatting>
  <conditionalFormatting sqref="L12:L52 L54:L93">
    <cfRule type="expression" priority="32" dxfId="1">
      <formula>$L$129=1</formula>
    </cfRule>
  </conditionalFormatting>
  <conditionalFormatting sqref="M12:M52 M54:M93">
    <cfRule type="expression" priority="31" dxfId="1">
      <formula>$M$129=1</formula>
    </cfRule>
  </conditionalFormatting>
  <conditionalFormatting sqref="N12:N52 N54:N93">
    <cfRule type="expression" priority="30" dxfId="1">
      <formula>$N$129=1</formula>
    </cfRule>
  </conditionalFormatting>
  <conditionalFormatting sqref="O12:O52 O54:O93">
    <cfRule type="expression" priority="29" dxfId="1">
      <formula>$O$129=1</formula>
    </cfRule>
  </conditionalFormatting>
  <conditionalFormatting sqref="P12:P52 P54:P93">
    <cfRule type="expression" priority="28" dxfId="1">
      <formula>$P$129=1</formula>
    </cfRule>
  </conditionalFormatting>
  <conditionalFormatting sqref="S12:S52 S54:S93">
    <cfRule type="expression" priority="27" dxfId="1">
      <formula>$S$129=1</formula>
    </cfRule>
  </conditionalFormatting>
  <conditionalFormatting sqref="T12:T52 T54:T93">
    <cfRule type="expression" priority="26" dxfId="1">
      <formula>$T$129=1</formula>
    </cfRule>
  </conditionalFormatting>
  <conditionalFormatting sqref="U12:U52 U54:U93">
    <cfRule type="expression" priority="25" dxfId="1">
      <formula>$U$129=1</formula>
    </cfRule>
  </conditionalFormatting>
  <conditionalFormatting sqref="V12:V52 V54:V93">
    <cfRule type="expression" priority="24" dxfId="1">
      <formula>$V$129=1</formula>
    </cfRule>
  </conditionalFormatting>
  <conditionalFormatting sqref="W12:W52 W54:W93">
    <cfRule type="expression" priority="23" dxfId="1">
      <formula>$W$129=1</formula>
    </cfRule>
  </conditionalFormatting>
  <conditionalFormatting sqref="Z12:Z52 Z54:Z93">
    <cfRule type="expression" priority="22" dxfId="1">
      <formula>$Z$129=1</formula>
    </cfRule>
  </conditionalFormatting>
  <conditionalFormatting sqref="AA12:AA52 AA54:AA93">
    <cfRule type="expression" priority="21" dxfId="1">
      <formula>$AA$129=1</formula>
    </cfRule>
  </conditionalFormatting>
  <conditionalFormatting sqref="AB12:AB52 AB54:AB93">
    <cfRule type="expression" priority="20" dxfId="1">
      <formula>$AB$129=1</formula>
    </cfRule>
  </conditionalFormatting>
  <conditionalFormatting sqref="AC12:AC52 AC54:AC93">
    <cfRule type="expression" priority="19" dxfId="1">
      <formula>$AC$129=1</formula>
    </cfRule>
  </conditionalFormatting>
  <conditionalFormatting sqref="AD12:AD52 AD54:AD93">
    <cfRule type="expression" priority="18" dxfId="1">
      <formula>$AD$129=1</formula>
    </cfRule>
  </conditionalFormatting>
  <conditionalFormatting sqref="AG12:AG52 AG54:AG93">
    <cfRule type="expression" priority="17" dxfId="1">
      <formula>$AG$129=1</formula>
    </cfRule>
  </conditionalFormatting>
  <conditionalFormatting sqref="AH12:AH52 AH54:AH93">
    <cfRule type="expression" priority="16" dxfId="1">
      <formula>$AH$129</formula>
    </cfRule>
  </conditionalFormatting>
  <conditionalFormatting sqref="AI12:AI52 AI54:AI93">
    <cfRule type="expression" priority="15" dxfId="1">
      <formula>$AI$129=1</formula>
    </cfRule>
  </conditionalFormatting>
  <conditionalFormatting sqref="AJ12:AJ52 AJ54:AJ93">
    <cfRule type="expression" priority="14" dxfId="1">
      <formula>$AJ$129=1</formula>
    </cfRule>
  </conditionalFormatting>
  <conditionalFormatting sqref="AK12:AK52 AK54:AK93">
    <cfRule type="expression" priority="13" dxfId="1">
      <formula>$AK$129=1</formula>
    </cfRule>
  </conditionalFormatting>
  <conditionalFormatting sqref="AN12:AN52 AN54:AN93">
    <cfRule type="expression" priority="12" dxfId="1">
      <formula>$AN$129</formula>
    </cfRule>
  </conditionalFormatting>
  <conditionalFormatting sqref="E13:AN52">
    <cfRule type="containsText" priority="11" operator="containsText" dxfId="14" text="t">
      <formula>NOT(ISERROR(SEARCH("t",E13)))</formula>
    </cfRule>
  </conditionalFormatting>
  <conditionalFormatting sqref="E54:G93 H13:H93 I54:AN93">
    <cfRule type="containsText" priority="10" operator="containsText" dxfId="5" text="T">
      <formula>NOT(ISERROR(SEARCH("T",E13)))</formula>
    </cfRule>
  </conditionalFormatting>
  <conditionalFormatting sqref="H12:H52 H54:H93">
    <cfRule type="expression" priority="9" dxfId="1">
      <formula>$H$129=1</formula>
    </cfRule>
  </conditionalFormatting>
  <conditionalFormatting sqref="I12:I52 I54:I93">
    <cfRule type="expression" priority="8" dxfId="1">
      <formula>$I$129=1</formula>
    </cfRule>
  </conditionalFormatting>
  <conditionalFormatting sqref="AT13:AV93">
    <cfRule type="containsText" priority="6" operator="containsText" dxfId="8" text="S">
      <formula>NOT(ISERROR(SEARCH("S",AT13)))</formula>
    </cfRule>
    <cfRule type="expression" priority="7" dxfId="7">
      <formula>OR(AW13=3,AW13=4)</formula>
    </cfRule>
    <cfRule type="notContainsBlanks" priority="2" dxfId="6">
      <formula>LEN(TRIM(AT13))&gt;0</formula>
    </cfRule>
    <cfRule type="expression" priority="3" dxfId="5">
      <formula>AW13=2</formula>
    </cfRule>
  </conditionalFormatting>
  <conditionalFormatting sqref="AT54:AV93">
    <cfRule type="containsText" priority="4" operator="containsText" dxfId="8" text="S">
      <formula>NOT(ISERROR(SEARCH("S",AT54)))</formula>
    </cfRule>
    <cfRule type="expression" priority="5" dxfId="7">
      <formula>OR(AW54=3,AW54=4)</formula>
    </cfRule>
  </conditionalFormatting>
  <conditionalFormatting sqref="AT101:AU102">
    <cfRule type="containsBlanks" priority="1" dxfId="4">
      <formula>LEN(TRIM(AT101))=0</formula>
    </cfRule>
  </conditionalFormatting>
  <dataValidations count="2">
    <dataValidation sqref="AG6:AO6" showDropDown="0" showInputMessage="1" showErrorMessage="1" allowBlank="1" type="list">
      <formula1>$AX$13:$AX$25</formula1>
    </dataValidation>
    <dataValidation sqref="AQ13:AS52 AQ54:AS93" showDropDown="0" showInputMessage="1" showErrorMessage="1" allowBlank="1" type="list">
      <formula1>$BD$9:$BD$12</formula1>
    </dataValidation>
  </dataValidations>
  <pageMargins left="0.15" right="0.15" top="0.18" bottom="0.19" header="0.17" footer="0.16"/>
  <pageSetup orientation="landscape" paperSize="9" scale="62" horizontalDpi="300" verticalDpi="300"/>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2:AO168"/>
  <sheetViews>
    <sheetView showGridLines="0" zoomScaleSheetLayoutView="115" workbookViewId="0">
      <pane xSplit="2" ySplit="5" topLeftCell="C6" activePane="bottomRight" state="frozen"/>
      <selection pane="topRight" activeCell="C1" sqref="C1"/>
      <selection pane="bottomLeft" activeCell="A6" sqref="A6"/>
      <selection pane="bottomRight" activeCell="C4" sqref="C4"/>
    </sheetView>
  </sheetViews>
  <sheetFormatPr baseColWidth="8" defaultRowHeight="15"/>
  <cols>
    <col width="3.85546875" customWidth="1" style="335" min="1" max="1"/>
    <col width="27" customWidth="1" style="335" min="2" max="2"/>
    <col width="3.7109375" customWidth="1" style="335" min="3" max="14"/>
    <col hidden="1" width="7.7109375" customWidth="1" style="335" min="15" max="15"/>
    <col width="0.85546875" customWidth="1" style="335" min="16" max="16"/>
    <col width="3.7109375" customWidth="1" style="335" min="17" max="28"/>
    <col width="0.85546875" customWidth="1" style="335" min="29" max="29"/>
    <col width="3.7109375" customWidth="1" style="335" min="30" max="39"/>
    <col width="3.5703125" customWidth="1" style="335" min="40" max="40"/>
    <col width="3.7109375" customWidth="1" style="335" min="41" max="41"/>
  </cols>
  <sheetData>
    <row r="2">
      <c r="B2" s="277" t="inlineStr">
        <is>
          <t>MONTH</t>
        </is>
      </c>
      <c r="C2" s="349" t="inlineStr">
        <is>
          <t>JUN</t>
        </is>
      </c>
      <c r="D2" s="349" t="inlineStr">
        <is>
          <t>JUL</t>
        </is>
      </c>
      <c r="E2" s="349" t="inlineStr">
        <is>
          <t>AUG</t>
        </is>
      </c>
      <c r="F2" s="349" t="inlineStr">
        <is>
          <t>SEP</t>
        </is>
      </c>
      <c r="G2" s="349" t="inlineStr">
        <is>
          <t>OCT</t>
        </is>
      </c>
      <c r="H2" s="349" t="inlineStr">
        <is>
          <t>NOV</t>
        </is>
      </c>
      <c r="I2" s="349" t="inlineStr">
        <is>
          <t>DEC</t>
        </is>
      </c>
      <c r="J2" s="349" t="inlineStr">
        <is>
          <t>JAN</t>
        </is>
      </c>
      <c r="K2" s="349" t="inlineStr">
        <is>
          <t>FEB</t>
        </is>
      </c>
      <c r="L2" s="349" t="inlineStr">
        <is>
          <t>MAR</t>
        </is>
      </c>
      <c r="M2" s="349" t="inlineStr">
        <is>
          <t>APR</t>
        </is>
      </c>
      <c r="N2" s="349" t="inlineStr">
        <is>
          <t>T</t>
        </is>
      </c>
    </row>
    <row r="3" ht="15.75" customHeight="1" s="335" thickBot="1">
      <c r="B3" s="277" t="inlineStr">
        <is>
          <t>NUMBER OF DAYS (ACTUAL)</t>
        </is>
      </c>
      <c r="C3" s="348">
        <f>'SF2 (JUN)'!$AT$97</f>
        <v/>
      </c>
      <c r="D3" s="348">
        <f>'SF2 (JUL)'!$AS$97</f>
        <v/>
      </c>
      <c r="E3" s="348">
        <f>'SF2 (AUG)'!$AS$97</f>
        <v/>
      </c>
      <c r="F3" s="348">
        <f>'SF2 (SEP)'!$AS$97</f>
        <v/>
      </c>
      <c r="G3" s="348">
        <f>'SF2 (OCT)'!$AS$97</f>
        <v/>
      </c>
      <c r="H3" s="348">
        <f>'SF2 (NOV)'!$AS$97</f>
        <v/>
      </c>
      <c r="I3" s="348">
        <f>'SF2 (DEC)'!$AS$97</f>
        <v/>
      </c>
      <c r="J3" s="348">
        <f>'SF2 (JAN)'!$AS$97</f>
        <v/>
      </c>
      <c r="K3" s="348">
        <f>'SF2 (FEB)'!$AS$97</f>
        <v/>
      </c>
      <c r="L3" s="348">
        <f>'SF2 (MAR)'!$AS$97</f>
        <v/>
      </c>
      <c r="M3" s="348">
        <f>'SF2 (APR)'!$AS$97</f>
        <v/>
      </c>
      <c r="N3" s="348">
        <f>SUM(C3:M3)</f>
        <v/>
      </c>
    </row>
    <row r="4" ht="15.75" customHeight="1" s="335" thickBot="1">
      <c r="B4" s="277" t="inlineStr">
        <is>
          <t>NUMBER OF DAYS (MEMO)</t>
        </is>
      </c>
      <c r="C4" s="362" t="n">
        <v>19</v>
      </c>
      <c r="D4" s="363" t="n">
        <v>22</v>
      </c>
      <c r="E4" s="363" t="n">
        <v>19</v>
      </c>
      <c r="F4" s="363" t="n">
        <v>20</v>
      </c>
      <c r="G4" s="363" t="n">
        <v>22</v>
      </c>
      <c r="H4" s="363" t="n">
        <v>19</v>
      </c>
      <c r="I4" s="363" t="n">
        <v>15</v>
      </c>
      <c r="J4" s="363" t="n">
        <v>22</v>
      </c>
      <c r="K4" s="363" t="n">
        <v>22</v>
      </c>
      <c r="L4" s="363" t="n">
        <v>22</v>
      </c>
      <c r="M4" s="363" t="n">
        <v>0</v>
      </c>
      <c r="N4" s="364">
        <f>IF(C4="","",SUM(C4:M4))</f>
        <v/>
      </c>
      <c r="Q4" s="317" t="inlineStr">
        <is>
          <t>JUN</t>
        </is>
      </c>
      <c r="R4" s="317" t="inlineStr">
        <is>
          <t>JUL</t>
        </is>
      </c>
      <c r="S4" s="317" t="inlineStr">
        <is>
          <t>AUG</t>
        </is>
      </c>
      <c r="T4" s="317" t="inlineStr">
        <is>
          <t>SEP</t>
        </is>
      </c>
      <c r="U4" s="317" t="inlineStr">
        <is>
          <t>OCT</t>
        </is>
      </c>
      <c r="V4" s="317" t="inlineStr">
        <is>
          <t>NOV</t>
        </is>
      </c>
      <c r="W4" s="317" t="inlineStr">
        <is>
          <t>DEC</t>
        </is>
      </c>
      <c r="X4" s="317" t="inlineStr">
        <is>
          <t>JAN</t>
        </is>
      </c>
      <c r="Y4" s="317" t="inlineStr">
        <is>
          <t>FEB</t>
        </is>
      </c>
      <c r="Z4" s="317" t="inlineStr">
        <is>
          <t>MAR</t>
        </is>
      </c>
      <c r="AA4" s="317" t="inlineStr">
        <is>
          <t>APR</t>
        </is>
      </c>
      <c r="AB4" s="317" t="inlineStr">
        <is>
          <t>T</t>
        </is>
      </c>
      <c r="AC4" s="728" t="n"/>
      <c r="AD4" s="317" t="inlineStr">
        <is>
          <t>JUN</t>
        </is>
      </c>
      <c r="AE4" s="317" t="inlineStr">
        <is>
          <t>JUL</t>
        </is>
      </c>
      <c r="AF4" s="317" t="inlineStr">
        <is>
          <t>AUG</t>
        </is>
      </c>
      <c r="AG4" s="317" t="inlineStr">
        <is>
          <t>SEP</t>
        </is>
      </c>
      <c r="AH4" s="317" t="inlineStr">
        <is>
          <t>OCT</t>
        </is>
      </c>
      <c r="AI4" s="317" t="inlineStr">
        <is>
          <t>NOV</t>
        </is>
      </c>
      <c r="AJ4" s="317" t="inlineStr">
        <is>
          <t>DEC</t>
        </is>
      </c>
      <c r="AK4" s="317" t="inlineStr">
        <is>
          <t>JAN</t>
        </is>
      </c>
      <c r="AL4" s="317" t="inlineStr">
        <is>
          <t>FEB</t>
        </is>
      </c>
      <c r="AM4" s="317" t="inlineStr">
        <is>
          <t>MAR</t>
        </is>
      </c>
      <c r="AN4" s="317" t="inlineStr">
        <is>
          <t>APR</t>
        </is>
      </c>
      <c r="AO4" s="317" t="inlineStr">
        <is>
          <t>T</t>
        </is>
      </c>
    </row>
    <row r="5" ht="15.75" customHeight="1" s="335" thickBot="1">
      <c r="A5" t="inlineStr">
        <is>
          <t>#</t>
        </is>
      </c>
      <c r="B5" s="348" t="inlineStr">
        <is>
          <t>NAME</t>
        </is>
      </c>
      <c r="C5" s="842" t="inlineStr">
        <is>
          <t>Present</t>
        </is>
      </c>
      <c r="D5" s="843" t="n"/>
      <c r="E5" s="843" t="n"/>
      <c r="F5" s="843" t="n"/>
      <c r="G5" s="843" t="n"/>
      <c r="H5" s="843" t="n"/>
      <c r="I5" s="843" t="n"/>
      <c r="J5" s="843" t="n"/>
      <c r="K5" s="843" t="n"/>
      <c r="L5" s="843" t="n"/>
      <c r="M5" s="843" t="n"/>
      <c r="N5" s="844" t="n"/>
      <c r="Q5" s="845" t="inlineStr">
        <is>
          <t>Absent</t>
        </is>
      </c>
      <c r="R5" s="843" t="n"/>
      <c r="S5" s="843" t="n"/>
      <c r="T5" s="843" t="n"/>
      <c r="U5" s="843" t="n"/>
      <c r="V5" s="843" t="n"/>
      <c r="W5" s="843" t="n"/>
      <c r="X5" s="843" t="n"/>
      <c r="Y5" s="843" t="n"/>
      <c r="Z5" s="843" t="n"/>
      <c r="AA5" s="843" t="n"/>
      <c r="AB5" s="844" t="n"/>
      <c r="AC5" s="348" t="n"/>
      <c r="AD5" s="846" t="inlineStr">
        <is>
          <t>Tardy</t>
        </is>
      </c>
      <c r="AE5" s="843" t="n"/>
      <c r="AF5" s="843" t="n"/>
      <c r="AG5" s="843" t="n"/>
      <c r="AH5" s="843" t="n"/>
      <c r="AI5" s="843" t="n"/>
      <c r="AJ5" s="843" t="n"/>
      <c r="AK5" s="843" t="n"/>
      <c r="AL5" s="843" t="n"/>
      <c r="AM5" s="843" t="n"/>
      <c r="AN5" s="843" t="n"/>
      <c r="AO5" s="844" t="n"/>
    </row>
    <row r="6">
      <c r="A6" s="294">
        <f>'SF2 (JUN)'!A13</f>
        <v/>
      </c>
      <c r="B6" s="337">
        <f>'SF2 (JUN)'!B13:C13</f>
        <v/>
      </c>
      <c r="C6" s="342">
        <f>IF(B6="","",IF(C89=1,$C$3-Q6,$C$4-Q6))</f>
        <v/>
      </c>
      <c r="D6" s="320">
        <f>IF(B6="","",IF(D89=1,$D$3-R6,$D$4-R6))</f>
        <v/>
      </c>
      <c r="E6" s="320">
        <f>IF(B6="","",IF(E89=1,$E$3-S6,$E$4-S6))</f>
        <v/>
      </c>
      <c r="F6" s="320">
        <f>IF(B6="","",IF(F89=1,$F$3-T6,$F$4-T6))</f>
        <v/>
      </c>
      <c r="G6" s="320">
        <f>IF(B6="","",IF(G89=1,$G$3-U6,$G$4-U6))</f>
        <v/>
      </c>
      <c r="H6" s="320">
        <f>IF(B6="","",IF(H89=1,$H$3-V6,$H$4-V6))</f>
        <v/>
      </c>
      <c r="I6" s="320">
        <f>IF(B6="","",IF(I89=1,$I$3-W6,$I$4-W6))</f>
        <v/>
      </c>
      <c r="J6" s="320">
        <f>IF(B6="","",IF(J89=1,$J$3-X6,$J$4-X6))</f>
        <v/>
      </c>
      <c r="K6" s="320">
        <f>IF(B6="","",IF(K89=1,$K$3-Y6,$K$4-Y6))</f>
        <v/>
      </c>
      <c r="L6" s="320">
        <f>IF(B6="","",IF(L89=1,$L$3-Z6,$L$4-Z6))</f>
        <v/>
      </c>
      <c r="M6" s="351">
        <f>IF(B6="","",IF(M89=1,$M$3-AA6,$M$4-AA6))</f>
        <v/>
      </c>
      <c r="N6" s="356">
        <f>IF(B6="","",SUM(C6:M6))</f>
        <v/>
      </c>
      <c r="O6" s="348">
        <f>IF(B6="",0,1)</f>
        <v/>
      </c>
      <c r="P6" s="348" t="n"/>
      <c r="Q6" s="342">
        <f>'SF2 (JUN)'!AO13</f>
        <v/>
      </c>
      <c r="R6" s="320">
        <f>'SF2 (JUL)'!AO13</f>
        <v/>
      </c>
      <c r="S6" s="320">
        <f>'SF2 (AUG)'!AO13</f>
        <v/>
      </c>
      <c r="T6" s="320">
        <f>'SF2 (SEP)'!AO13</f>
        <v/>
      </c>
      <c r="U6" s="320">
        <f>'SF2 (OCT)'!AO13</f>
        <v/>
      </c>
      <c r="V6" s="320">
        <f>'SF2 (NOV)'!AO13</f>
        <v/>
      </c>
      <c r="W6" s="320">
        <f>'SF2 (DEC)'!AO13</f>
        <v/>
      </c>
      <c r="X6" s="320">
        <f>'SF2 (JAN)'!AO13</f>
        <v/>
      </c>
      <c r="Y6" s="320">
        <f>'SF2 (FEB)'!AO13</f>
        <v/>
      </c>
      <c r="Z6" s="320">
        <f>'SF2 (MAR)'!AO13</f>
        <v/>
      </c>
      <c r="AA6" s="351">
        <f>'SF2 (APR)'!AO13</f>
        <v/>
      </c>
      <c r="AB6" s="356">
        <f>IF(B6="","",SUM(Q6:AA6))</f>
        <v/>
      </c>
      <c r="AC6" s="348" t="n"/>
      <c r="AD6" s="342">
        <f>'SF2 (JUN)'!AP13</f>
        <v/>
      </c>
      <c r="AE6" s="320">
        <f>'SF2 (JUL)'!AP13</f>
        <v/>
      </c>
      <c r="AF6" s="320">
        <f>'SF2 (AUG)'!AP13</f>
        <v/>
      </c>
      <c r="AG6" s="320">
        <f>'SF2 (SEP)'!AP13</f>
        <v/>
      </c>
      <c r="AH6" s="320">
        <f>'SF2 (OCT)'!AP13</f>
        <v/>
      </c>
      <c r="AI6" s="320">
        <f>'SF2 (NOV)'!AP13</f>
        <v/>
      </c>
      <c r="AJ6" s="320">
        <f>'SF2 (DEC)'!AP13</f>
        <v/>
      </c>
      <c r="AK6" s="320">
        <f>'SF2 (JAN)'!AP13</f>
        <v/>
      </c>
      <c r="AL6" s="320">
        <f>'SF2 (FEB)'!AP13</f>
        <v/>
      </c>
      <c r="AM6" s="320">
        <f>'SF2 (MAR)'!AP13</f>
        <v/>
      </c>
      <c r="AN6" s="296">
        <f>'SF2 (APR)'!AP13</f>
        <v/>
      </c>
      <c r="AO6" s="356">
        <f>IF(B6="","",SUM(AD6:AN6))</f>
        <v/>
      </c>
    </row>
    <row r="7">
      <c r="A7" s="297">
        <f>'SF2 (JUN)'!A14</f>
        <v/>
      </c>
      <c r="B7" s="338">
        <f>'SF2 (JUN)'!B14:C14</f>
        <v/>
      </c>
      <c r="C7" s="343">
        <f>IF(B7="","",IF(C90=1,$C$3-Q7,$C$4-Q7))</f>
        <v/>
      </c>
      <c r="D7" s="319">
        <f>IF(B7="","",IF(D90=1,$D$3-R7,$D$4-R7))</f>
        <v/>
      </c>
      <c r="E7" s="319">
        <f>IF(B7="","",IF(E90=1,$E$3-S7,$E$4-S7))</f>
        <v/>
      </c>
      <c r="F7" s="319">
        <f>IF(B7="","",IF(F90=1,$F$3-T7,$F$4-T7))</f>
        <v/>
      </c>
      <c r="G7" s="319">
        <f>IF(B7="","",IF(G90=1,$G$3-U7,$G$4-U7))</f>
        <v/>
      </c>
      <c r="H7" s="319">
        <f>IF(B7="","",IF(H90=1,$H$3-V7,$H$4-V7))</f>
        <v/>
      </c>
      <c r="I7" s="319">
        <f>IF(B7="","",IF(I90=1,$I$3-W7,$I$4-W7))</f>
        <v/>
      </c>
      <c r="J7" s="319">
        <f>IF(B7="","",IF(J90=1,$J$3-X7,$J$4-X7))</f>
        <v/>
      </c>
      <c r="K7" s="319">
        <f>IF(B7="","",IF(K90=1,$K$3-Y7,$K$4-Y7))</f>
        <v/>
      </c>
      <c r="L7" s="319">
        <f>IF(B7="","",IF(L90=1,$L$3-Z7,$L$4-Z7))</f>
        <v/>
      </c>
      <c r="M7" s="352">
        <f>IF(B7="","",IF(M90=1,$M$3-AA7,$M$4-AA7))</f>
        <v/>
      </c>
      <c r="N7" s="357">
        <f>IF(B7="","",SUM(C7:M7))</f>
        <v/>
      </c>
      <c r="O7" s="348">
        <f>IF(B7="",0,1)</f>
        <v/>
      </c>
      <c r="P7" s="348" t="n"/>
      <c r="Q7" s="343">
        <f>'SF2 (JUN)'!AO14</f>
        <v/>
      </c>
      <c r="R7" s="319">
        <f>'SF2 (JUL)'!AO14</f>
        <v/>
      </c>
      <c r="S7" s="319">
        <f>'SF2 (AUG)'!AO14</f>
        <v/>
      </c>
      <c r="T7" s="319">
        <f>'SF2 (SEP)'!AO14</f>
        <v/>
      </c>
      <c r="U7" s="319">
        <f>'SF2 (OCT)'!AO14</f>
        <v/>
      </c>
      <c r="V7" s="319">
        <f>'SF2 (NOV)'!AO14</f>
        <v/>
      </c>
      <c r="W7" s="319">
        <f>'SF2 (DEC)'!AO14</f>
        <v/>
      </c>
      <c r="X7" s="319">
        <f>'SF2 (JAN)'!AO14</f>
        <v/>
      </c>
      <c r="Y7" s="319">
        <f>'SF2 (FEB)'!AO14</f>
        <v/>
      </c>
      <c r="Z7" s="319">
        <f>'SF2 (MAR)'!AO14</f>
        <v/>
      </c>
      <c r="AA7" s="352">
        <f>'SF2 (APR)'!AO14</f>
        <v/>
      </c>
      <c r="AB7" s="361">
        <f>IF(B7="","",SUM(Q7:AA7))</f>
        <v/>
      </c>
      <c r="AC7" s="348" t="n"/>
      <c r="AD7" s="343">
        <f>'SF2 (JUN)'!AP14</f>
        <v/>
      </c>
      <c r="AE7" s="319">
        <f>'SF2 (JUL)'!AP14</f>
        <v/>
      </c>
      <c r="AF7" s="319">
        <f>'SF2 (AUG)'!AP14</f>
        <v/>
      </c>
      <c r="AG7" s="319">
        <f>'SF2 (SEP)'!AP14</f>
        <v/>
      </c>
      <c r="AH7" s="319">
        <f>'SF2 (OCT)'!AP14</f>
        <v/>
      </c>
      <c r="AI7" s="319">
        <f>'SF2 (NOV)'!AP14</f>
        <v/>
      </c>
      <c r="AJ7" s="319">
        <f>'SF2 (DEC)'!AP14</f>
        <v/>
      </c>
      <c r="AK7" s="319">
        <f>'SF2 (JAN)'!AP14</f>
        <v/>
      </c>
      <c r="AL7" s="319">
        <f>'SF2 (FEB)'!AP14</f>
        <v/>
      </c>
      <c r="AM7" s="319">
        <f>'SF2 (MAR)'!AP14</f>
        <v/>
      </c>
      <c r="AN7" s="298">
        <f>'SF2 (APR)'!AP14</f>
        <v/>
      </c>
      <c r="AO7" s="357">
        <f>IF(B7="","",SUM(AD7:AN7))</f>
        <v/>
      </c>
    </row>
    <row r="8" ht="15.75" customHeight="1" s="335" thickBot="1">
      <c r="A8" s="299">
        <f>'SF2 (JUN)'!A15</f>
        <v/>
      </c>
      <c r="B8" s="339">
        <f>'SF2 (JUN)'!B15:C15</f>
        <v/>
      </c>
      <c r="C8" s="344">
        <f>IF(B8="","",IF(C91=1,$C$3-Q8,$C$4-Q8))</f>
        <v/>
      </c>
      <c r="D8" s="321">
        <f>IF(B8="","",IF(D91=1,$D$3-R8,$D$4-R8))</f>
        <v/>
      </c>
      <c r="E8" s="321">
        <f>IF(B8="","",IF(E91=1,$E$3-S8,$E$4-S8))</f>
        <v/>
      </c>
      <c r="F8" s="321">
        <f>IF(B8="","",IF(F91=1,$F$3-T8,$F$4-T8))</f>
        <v/>
      </c>
      <c r="G8" s="321">
        <f>IF(B8="","",IF(G91=1,$G$3-U8,$G$4-U8))</f>
        <v/>
      </c>
      <c r="H8" s="321">
        <f>IF(B8="","",IF(H91=1,$H$3-V8,$H$4-V8))</f>
        <v/>
      </c>
      <c r="I8" s="321">
        <f>IF(B8="","",IF(I91=1,$I$3-W8,$I$4-W8))</f>
        <v/>
      </c>
      <c r="J8" s="321">
        <f>IF(B8="","",IF(J91=1,$J$3-X8,$J$4-X8))</f>
        <v/>
      </c>
      <c r="K8" s="321">
        <f>IF(B8="","",IF(K91=1,$K$3-Y8,$K$4-Y8))</f>
        <v/>
      </c>
      <c r="L8" s="321">
        <f>IF(B8="","",IF(L91=1,$L$3-Z8,$L$4-Z8))</f>
        <v/>
      </c>
      <c r="M8" s="353">
        <f>IF(B8="","",IF(M91=1,$M$3-AA8,$M$4-AA8))</f>
        <v/>
      </c>
      <c r="N8" s="358">
        <f>IF(B8="","",SUM(C8:M8))</f>
        <v/>
      </c>
      <c r="O8" s="348">
        <f>IF(B8="",0,1)</f>
        <v/>
      </c>
      <c r="P8" s="348" t="n"/>
      <c r="Q8" s="344">
        <f>'SF2 (JUN)'!AO15</f>
        <v/>
      </c>
      <c r="R8" s="321">
        <f>'SF2 (JUL)'!AO15</f>
        <v/>
      </c>
      <c r="S8" s="321">
        <f>'SF2 (AUG)'!AO15</f>
        <v/>
      </c>
      <c r="T8" s="321">
        <f>'SF2 (SEP)'!AO15</f>
        <v/>
      </c>
      <c r="U8" s="321">
        <f>'SF2 (OCT)'!AO15</f>
        <v/>
      </c>
      <c r="V8" s="321">
        <f>'SF2 (NOV)'!AO15</f>
        <v/>
      </c>
      <c r="W8" s="321">
        <f>'SF2 (DEC)'!AO15</f>
        <v/>
      </c>
      <c r="X8" s="321">
        <f>'SF2 (JAN)'!AO15</f>
        <v/>
      </c>
      <c r="Y8" s="321">
        <f>'SF2 (FEB)'!AO15</f>
        <v/>
      </c>
      <c r="Z8" s="321">
        <f>'SF2 (MAR)'!AO15</f>
        <v/>
      </c>
      <c r="AA8" s="353">
        <f>'SF2 (APR)'!AO15</f>
        <v/>
      </c>
      <c r="AB8" s="358">
        <f>IF(B8="","",SUM(Q8:AA8))</f>
        <v/>
      </c>
      <c r="AC8" s="348" t="n"/>
      <c r="AD8" s="344">
        <f>'SF2 (JUN)'!AP15</f>
        <v/>
      </c>
      <c r="AE8" s="321">
        <f>'SF2 (JUL)'!AP15</f>
        <v/>
      </c>
      <c r="AF8" s="321">
        <f>'SF2 (AUG)'!AP15</f>
        <v/>
      </c>
      <c r="AG8" s="321">
        <f>'SF2 (SEP)'!AP15</f>
        <v/>
      </c>
      <c r="AH8" s="321">
        <f>'SF2 (OCT)'!AP15</f>
        <v/>
      </c>
      <c r="AI8" s="321">
        <f>'SF2 (NOV)'!AP15</f>
        <v/>
      </c>
      <c r="AJ8" s="321">
        <f>'SF2 (DEC)'!AP15</f>
        <v/>
      </c>
      <c r="AK8" s="321">
        <f>'SF2 (JAN)'!AP15</f>
        <v/>
      </c>
      <c r="AL8" s="321">
        <f>'SF2 (FEB)'!AP15</f>
        <v/>
      </c>
      <c r="AM8" s="321">
        <f>'SF2 (MAR)'!AP15</f>
        <v/>
      </c>
      <c r="AN8" s="301">
        <f>'SF2 (APR)'!AP15</f>
        <v/>
      </c>
      <c r="AO8" s="358">
        <f>IF(B8="","",SUM(AD8:AN8))</f>
        <v/>
      </c>
    </row>
    <row r="9">
      <c r="A9" s="302">
        <f>'SF2 (JUN)'!A16</f>
        <v/>
      </c>
      <c r="B9" s="340">
        <f>'SF2 (JUN)'!B16:C16</f>
        <v/>
      </c>
      <c r="C9" s="345">
        <f>IF(B9="","",IF(C92=1,$C$3-Q9,$C$4-Q9))</f>
        <v/>
      </c>
      <c r="D9" s="322">
        <f>IF(B9="","",IF(D92=1,$D$3-R9,$D$4-R9))</f>
        <v/>
      </c>
      <c r="E9" s="322">
        <f>IF(B9="","",IF(E92=1,$E$3-S9,$E$4-S9))</f>
        <v/>
      </c>
      <c r="F9" s="322">
        <f>IF(B9="","",IF(F92=1,$F$3-T9,$F$4-T9))</f>
        <v/>
      </c>
      <c r="G9" s="322">
        <f>IF(B9="","",IF(G92=1,$G$3-U9,$G$4-U9))</f>
        <v/>
      </c>
      <c r="H9" s="322">
        <f>IF(B9="","",IF(H92=1,$H$3-V9,$H$4-V9))</f>
        <v/>
      </c>
      <c r="I9" s="322">
        <f>IF(B9="","",IF(I92=1,$I$3-W9,$I$4-W9))</f>
        <v/>
      </c>
      <c r="J9" s="322">
        <f>IF(B9="","",IF(J92=1,$J$3-X9,$J$4-X9))</f>
        <v/>
      </c>
      <c r="K9" s="322">
        <f>IF(B9="","",IF(K92=1,$K$3-Y9,$K$4-Y9))</f>
        <v/>
      </c>
      <c r="L9" s="322">
        <f>IF(B9="","",IF(L92=1,$L$3-Z9,$L$4-Z9))</f>
        <v/>
      </c>
      <c r="M9" s="354">
        <f>IF(B9="","",IF(M92=1,$M$3-AA9,$M$4-AA9))</f>
        <v/>
      </c>
      <c r="N9" s="359">
        <f>IF(B9="","",SUM(C9:M9))</f>
        <v/>
      </c>
      <c r="O9" s="348">
        <f>IF(B9="",0,1)</f>
        <v/>
      </c>
      <c r="P9" s="348" t="n"/>
      <c r="Q9" s="345">
        <f>'SF2 (JUN)'!AO16</f>
        <v/>
      </c>
      <c r="R9" s="322">
        <f>'SF2 (JUL)'!AO16</f>
        <v/>
      </c>
      <c r="S9" s="322">
        <f>'SF2 (AUG)'!AO16</f>
        <v/>
      </c>
      <c r="T9" s="322">
        <f>'SF2 (SEP)'!AO16</f>
        <v/>
      </c>
      <c r="U9" s="322">
        <f>'SF2 (OCT)'!AO16</f>
        <v/>
      </c>
      <c r="V9" s="322">
        <f>'SF2 (NOV)'!AO16</f>
        <v/>
      </c>
      <c r="W9" s="322">
        <f>'SF2 (DEC)'!AO16</f>
        <v/>
      </c>
      <c r="X9" s="322">
        <f>'SF2 (JAN)'!AO16</f>
        <v/>
      </c>
      <c r="Y9" s="322">
        <f>'SF2 (FEB)'!AO16</f>
        <v/>
      </c>
      <c r="Z9" s="322">
        <f>'SF2 (MAR)'!AO16</f>
        <v/>
      </c>
      <c r="AA9" s="354">
        <f>'SF2 (APR)'!AO16</f>
        <v/>
      </c>
      <c r="AB9" s="356">
        <f>IF(B9="","",SUM(Q9:AA9))</f>
        <v/>
      </c>
      <c r="AC9" s="348" t="n"/>
      <c r="AD9" s="345">
        <f>'SF2 (JUN)'!AP16</f>
        <v/>
      </c>
      <c r="AE9" s="322">
        <f>'SF2 (JUL)'!AP16</f>
        <v/>
      </c>
      <c r="AF9" s="322">
        <f>'SF2 (AUG)'!AP16</f>
        <v/>
      </c>
      <c r="AG9" s="322">
        <f>'SF2 (SEP)'!AP16</f>
        <v/>
      </c>
      <c r="AH9" s="322">
        <f>'SF2 (OCT)'!AP16</f>
        <v/>
      </c>
      <c r="AI9" s="322">
        <f>'SF2 (NOV)'!AP16</f>
        <v/>
      </c>
      <c r="AJ9" s="322">
        <f>'SF2 (DEC)'!AP16</f>
        <v/>
      </c>
      <c r="AK9" s="322">
        <f>'SF2 (JAN)'!AP16</f>
        <v/>
      </c>
      <c r="AL9" s="322">
        <f>'SF2 (FEB)'!AP16</f>
        <v/>
      </c>
      <c r="AM9" s="322">
        <f>'SF2 (MAR)'!AP16</f>
        <v/>
      </c>
      <c r="AN9" s="304">
        <f>'SF2 (APR)'!AP16</f>
        <v/>
      </c>
      <c r="AO9" s="359">
        <f>IF(B9="","",SUM(AD9:AN9))</f>
        <v/>
      </c>
    </row>
    <row r="10">
      <c r="A10" s="297">
        <f>'SF2 (JUN)'!A17</f>
        <v/>
      </c>
      <c r="B10" s="338">
        <f>'SF2 (JUN)'!B17:C17</f>
        <v/>
      </c>
      <c r="C10" s="343">
        <f>IF(B10="","",IF(C93=1,$C$3-Q10,$C$4-Q10))</f>
        <v/>
      </c>
      <c r="D10" s="319">
        <f>IF(B10="","",IF(D93=1,$D$3-R10,$D$4-R10))</f>
        <v/>
      </c>
      <c r="E10" s="319">
        <f>IF(B10="","",IF(E93=1,$E$3-S10,$E$4-S10))</f>
        <v/>
      </c>
      <c r="F10" s="319">
        <f>IF(B10="","",IF(F93=1,$F$3-T10,$F$4-T10))</f>
        <v/>
      </c>
      <c r="G10" s="319">
        <f>IF(B10="","",IF(G93=1,$G$3-U10,$G$4-U10))</f>
        <v/>
      </c>
      <c r="H10" s="319">
        <f>IF(B10="","",IF(H93=1,$H$3-V10,$H$4-V10))</f>
        <v/>
      </c>
      <c r="I10" s="319">
        <f>IF(B10="","",IF(I93=1,$I$3-W10,$I$4-W10))</f>
        <v/>
      </c>
      <c r="J10" s="319">
        <f>IF(B10="","",IF(J93=1,$J$3-X10,$J$4-X10))</f>
        <v/>
      </c>
      <c r="K10" s="319">
        <f>IF(B10="","",IF(K93=1,$K$3-Y10,$K$4-Y10))</f>
        <v/>
      </c>
      <c r="L10" s="319">
        <f>IF(B10="","",IF(L93=1,$L$3-Z10,$L$4-Z10))</f>
        <v/>
      </c>
      <c r="M10" s="352">
        <f>IF(B10="","",IF(M93=1,$M$3-AA10,$M$4-AA10))</f>
        <v/>
      </c>
      <c r="N10" s="357">
        <f>IF(B10="","",SUM(C10:M10))</f>
        <v/>
      </c>
      <c r="O10" s="348">
        <f>IF(B10="",0,1)</f>
        <v/>
      </c>
      <c r="P10" s="348" t="n"/>
      <c r="Q10" s="343">
        <f>'SF2 (JUN)'!AO17</f>
        <v/>
      </c>
      <c r="R10" s="319">
        <f>'SF2 (JUL)'!AO17</f>
        <v/>
      </c>
      <c r="S10" s="319">
        <f>'SF2 (AUG)'!AO17</f>
        <v/>
      </c>
      <c r="T10" s="319">
        <f>'SF2 (SEP)'!AO17</f>
        <v/>
      </c>
      <c r="U10" s="319">
        <f>'SF2 (OCT)'!AO17</f>
        <v/>
      </c>
      <c r="V10" s="319">
        <f>'SF2 (NOV)'!AO17</f>
        <v/>
      </c>
      <c r="W10" s="319">
        <f>'SF2 (DEC)'!AO17</f>
        <v/>
      </c>
      <c r="X10" s="319">
        <f>'SF2 (JAN)'!AO17</f>
        <v/>
      </c>
      <c r="Y10" s="319">
        <f>'SF2 (FEB)'!AO17</f>
        <v/>
      </c>
      <c r="Z10" s="319">
        <f>'SF2 (MAR)'!AO17</f>
        <v/>
      </c>
      <c r="AA10" s="352">
        <f>'SF2 (APR)'!AO17</f>
        <v/>
      </c>
      <c r="AB10" s="361">
        <f>IF(B10="","",SUM(Q10:AA10))</f>
        <v/>
      </c>
      <c r="AC10" s="348" t="n"/>
      <c r="AD10" s="343">
        <f>'SF2 (JUN)'!AP17</f>
        <v/>
      </c>
      <c r="AE10" s="319">
        <f>'SF2 (JUL)'!AP17</f>
        <v/>
      </c>
      <c r="AF10" s="319">
        <f>'SF2 (AUG)'!AP17</f>
        <v/>
      </c>
      <c r="AG10" s="319">
        <f>'SF2 (SEP)'!AP17</f>
        <v/>
      </c>
      <c r="AH10" s="319">
        <f>'SF2 (OCT)'!AP17</f>
        <v/>
      </c>
      <c r="AI10" s="319">
        <f>'SF2 (NOV)'!AP17</f>
        <v/>
      </c>
      <c r="AJ10" s="319">
        <f>'SF2 (DEC)'!AP17</f>
        <v/>
      </c>
      <c r="AK10" s="319">
        <f>'SF2 (JAN)'!AP17</f>
        <v/>
      </c>
      <c r="AL10" s="319">
        <f>'SF2 (FEB)'!AP17</f>
        <v/>
      </c>
      <c r="AM10" s="319">
        <f>'SF2 (MAR)'!AP17</f>
        <v/>
      </c>
      <c r="AN10" s="298">
        <f>'SF2 (APR)'!AP17</f>
        <v/>
      </c>
      <c r="AO10" s="357">
        <f>IF(B10="","",SUM(AD10:AN10))</f>
        <v/>
      </c>
    </row>
    <row r="11" ht="15.75" customHeight="1" s="335" thickBot="1">
      <c r="A11" s="299">
        <f>'SF2 (JUN)'!A18</f>
        <v/>
      </c>
      <c r="B11" s="339">
        <f>'SF2 (JUN)'!B18:C18</f>
        <v/>
      </c>
      <c r="C11" s="344">
        <f>IF(B11="","",IF(C94=1,$C$3-Q11,$C$4-Q11))</f>
        <v/>
      </c>
      <c r="D11" s="321">
        <f>IF(B11="","",IF(D94=1,$D$3-R11,$D$4-R11))</f>
        <v/>
      </c>
      <c r="E11" s="321">
        <f>IF(B11="","",IF(E94=1,$E$3-S11,$E$4-S11))</f>
        <v/>
      </c>
      <c r="F11" s="321">
        <f>IF(B11="","",IF(F94=1,$F$3-T11,$F$4-T11))</f>
        <v/>
      </c>
      <c r="G11" s="321">
        <f>IF(B11="","",IF(G94=1,$G$3-U11,$G$4-U11))</f>
        <v/>
      </c>
      <c r="H11" s="321">
        <f>IF(B11="","",IF(H94=1,$H$3-V11,$H$4-V11))</f>
        <v/>
      </c>
      <c r="I11" s="321">
        <f>IF(B11="","",IF(I94=1,$I$3-W11,$I$4-W11))</f>
        <v/>
      </c>
      <c r="J11" s="321">
        <f>IF(B11="","",IF(J94=1,$J$3-X11,$J$4-X11))</f>
        <v/>
      </c>
      <c r="K11" s="321">
        <f>IF(B11="","",IF(K94=1,$K$3-Y11,$K$4-Y11))</f>
        <v/>
      </c>
      <c r="L11" s="321">
        <f>IF(B11="","",IF(L94=1,$L$3-Z11,$L$4-Z11))</f>
        <v/>
      </c>
      <c r="M11" s="353">
        <f>IF(B11="","",IF(M94=1,$M$3-AA11,$M$4-AA11))</f>
        <v/>
      </c>
      <c r="N11" s="358">
        <f>IF(B11="","",SUM(C11:M11))</f>
        <v/>
      </c>
      <c r="O11" s="348">
        <f>IF(B11="",0,1)</f>
        <v/>
      </c>
      <c r="P11" s="348" t="n"/>
      <c r="Q11" s="344">
        <f>'SF2 (JUN)'!AO18</f>
        <v/>
      </c>
      <c r="R11" s="321">
        <f>'SF2 (JUL)'!AO18</f>
        <v/>
      </c>
      <c r="S11" s="321">
        <f>'SF2 (AUG)'!AO18</f>
        <v/>
      </c>
      <c r="T11" s="321">
        <f>'SF2 (SEP)'!AO18</f>
        <v/>
      </c>
      <c r="U11" s="321">
        <f>'SF2 (OCT)'!AO18</f>
        <v/>
      </c>
      <c r="V11" s="321">
        <f>'SF2 (NOV)'!AO18</f>
        <v/>
      </c>
      <c r="W11" s="321">
        <f>'SF2 (DEC)'!AO18</f>
        <v/>
      </c>
      <c r="X11" s="321">
        <f>'SF2 (JAN)'!AO18</f>
        <v/>
      </c>
      <c r="Y11" s="321">
        <f>'SF2 (FEB)'!AO18</f>
        <v/>
      </c>
      <c r="Z11" s="321">
        <f>'SF2 (MAR)'!AO18</f>
        <v/>
      </c>
      <c r="AA11" s="353">
        <f>'SF2 (APR)'!AO18</f>
        <v/>
      </c>
      <c r="AB11" s="358">
        <f>IF(B11="","",SUM(Q11:AA11))</f>
        <v/>
      </c>
      <c r="AC11" s="348" t="n"/>
      <c r="AD11" s="344">
        <f>'SF2 (JUN)'!AP18</f>
        <v/>
      </c>
      <c r="AE11" s="321">
        <f>'SF2 (JUL)'!AP18</f>
        <v/>
      </c>
      <c r="AF11" s="321">
        <f>'SF2 (AUG)'!AP18</f>
        <v/>
      </c>
      <c r="AG11" s="321">
        <f>'SF2 (SEP)'!AP18</f>
        <v/>
      </c>
      <c r="AH11" s="321">
        <f>'SF2 (OCT)'!AP18</f>
        <v/>
      </c>
      <c r="AI11" s="321">
        <f>'SF2 (NOV)'!AP18</f>
        <v/>
      </c>
      <c r="AJ11" s="321">
        <f>'SF2 (DEC)'!AP18</f>
        <v/>
      </c>
      <c r="AK11" s="321">
        <f>'SF2 (JAN)'!AP18</f>
        <v/>
      </c>
      <c r="AL11" s="321">
        <f>'SF2 (FEB)'!AP18</f>
        <v/>
      </c>
      <c r="AM11" s="321">
        <f>'SF2 (MAR)'!AP18</f>
        <v/>
      </c>
      <c r="AN11" s="301">
        <f>'SF2 (APR)'!AP18</f>
        <v/>
      </c>
      <c r="AO11" s="358">
        <f>IF(B11="","",SUM(AD11:AN11))</f>
        <v/>
      </c>
    </row>
    <row r="12">
      <c r="A12" s="302">
        <f>'SF2 (JUN)'!A19</f>
        <v/>
      </c>
      <c r="B12" s="340">
        <f>'SF2 (JUN)'!B19:C19</f>
        <v/>
      </c>
      <c r="C12" s="345">
        <f>IF(B12="","",IF(C95=1,$C$3-Q12,$C$4-Q12))</f>
        <v/>
      </c>
      <c r="D12" s="322">
        <f>IF(B12="","",IF(D95=1,$D$3-R12,$D$4-R12))</f>
        <v/>
      </c>
      <c r="E12" s="322">
        <f>IF(B12="","",IF(E95=1,$E$3-S12,$E$4-S12))</f>
        <v/>
      </c>
      <c r="F12" s="322">
        <f>IF(B12="","",IF(F95=1,$F$3-T12,$F$4-T12))</f>
        <v/>
      </c>
      <c r="G12" s="322">
        <f>IF(B12="","",IF(G95=1,$G$3-U12,$G$4-U12))</f>
        <v/>
      </c>
      <c r="H12" s="322">
        <f>IF(B12="","",IF(H95=1,$H$3-V12,$H$4-V12))</f>
        <v/>
      </c>
      <c r="I12" s="322">
        <f>IF(B12="","",IF(I95=1,$I$3-W12,$I$4-W12))</f>
        <v/>
      </c>
      <c r="J12" s="322">
        <f>IF(B12="","",IF(J95=1,$J$3-X12,$J$4-X12))</f>
        <v/>
      </c>
      <c r="K12" s="322">
        <f>IF(B12="","",IF(K95=1,$K$3-Y12,$K$4-Y12))</f>
        <v/>
      </c>
      <c r="L12" s="322">
        <f>IF(B12="","",IF(L95=1,$L$3-Z12,$L$4-Z12))</f>
        <v/>
      </c>
      <c r="M12" s="354">
        <f>IF(B12="","",IF(M95=1,$M$3-AA12,$M$4-AA12))</f>
        <v/>
      </c>
      <c r="N12" s="359">
        <f>IF(B12="","",SUM(C12:M12))</f>
        <v/>
      </c>
      <c r="O12" s="348">
        <f>IF(B12="",0,1)</f>
        <v/>
      </c>
      <c r="P12" s="348" t="n"/>
      <c r="Q12" s="345">
        <f>'SF2 (JUN)'!AO19</f>
        <v/>
      </c>
      <c r="R12" s="322">
        <f>'SF2 (JUL)'!AO19</f>
        <v/>
      </c>
      <c r="S12" s="322">
        <f>'SF2 (AUG)'!AO19</f>
        <v/>
      </c>
      <c r="T12" s="322">
        <f>'SF2 (SEP)'!AO19</f>
        <v/>
      </c>
      <c r="U12" s="322">
        <f>'SF2 (OCT)'!AO19</f>
        <v/>
      </c>
      <c r="V12" s="322">
        <f>'SF2 (NOV)'!AO19</f>
        <v/>
      </c>
      <c r="W12" s="322">
        <f>'SF2 (DEC)'!AO19</f>
        <v/>
      </c>
      <c r="X12" s="322">
        <f>'SF2 (JAN)'!AO19</f>
        <v/>
      </c>
      <c r="Y12" s="322">
        <f>'SF2 (FEB)'!AO19</f>
        <v/>
      </c>
      <c r="Z12" s="322">
        <f>'SF2 (MAR)'!AO19</f>
        <v/>
      </c>
      <c r="AA12" s="354">
        <f>'SF2 (APR)'!AO19</f>
        <v/>
      </c>
      <c r="AB12" s="356">
        <f>IF(B12="","",SUM(Q12:AA12))</f>
        <v/>
      </c>
      <c r="AC12" s="348" t="n"/>
      <c r="AD12" s="345">
        <f>'SF2 (JUN)'!AP19</f>
        <v/>
      </c>
      <c r="AE12" s="322">
        <f>'SF2 (JUL)'!AP19</f>
        <v/>
      </c>
      <c r="AF12" s="322">
        <f>'SF2 (AUG)'!AP19</f>
        <v/>
      </c>
      <c r="AG12" s="322">
        <f>'SF2 (SEP)'!AP19</f>
        <v/>
      </c>
      <c r="AH12" s="322">
        <f>'SF2 (OCT)'!AP19</f>
        <v/>
      </c>
      <c r="AI12" s="322">
        <f>'SF2 (NOV)'!AP19</f>
        <v/>
      </c>
      <c r="AJ12" s="322">
        <f>'SF2 (DEC)'!AP19</f>
        <v/>
      </c>
      <c r="AK12" s="322">
        <f>'SF2 (JAN)'!AP19</f>
        <v/>
      </c>
      <c r="AL12" s="322">
        <f>'SF2 (FEB)'!AP19</f>
        <v/>
      </c>
      <c r="AM12" s="322">
        <f>'SF2 (MAR)'!AP19</f>
        <v/>
      </c>
      <c r="AN12" s="304">
        <f>'SF2 (APR)'!AP19</f>
        <v/>
      </c>
      <c r="AO12" s="359">
        <f>IF(B12="","",SUM(AD12:AN12))</f>
        <v/>
      </c>
    </row>
    <row r="13">
      <c r="A13" s="297">
        <f>'SF2 (JUN)'!A20</f>
        <v/>
      </c>
      <c r="B13" s="338">
        <f>'SF2 (JUN)'!B20:C20</f>
        <v/>
      </c>
      <c r="C13" s="343">
        <f>IF(B13="","",IF(C96=1,$C$3-Q13,$C$4-Q13))</f>
        <v/>
      </c>
      <c r="D13" s="319">
        <f>IF(B13="","",IF(D96=1,$D$3-R13,$D$4-R13))</f>
        <v/>
      </c>
      <c r="E13" s="319">
        <f>IF(B13="","",IF(E96=1,$E$3-S13,$E$4-S13))</f>
        <v/>
      </c>
      <c r="F13" s="319">
        <f>IF(B13="","",IF(F96=1,$F$3-T13,$F$4-T13))</f>
        <v/>
      </c>
      <c r="G13" s="319">
        <f>IF(B13="","",IF(G96=1,$G$3-U13,$G$4-U13))</f>
        <v/>
      </c>
      <c r="H13" s="319">
        <f>IF(B13="","",IF(H96=1,$H$3-V13,$H$4-V13))</f>
        <v/>
      </c>
      <c r="I13" s="319">
        <f>IF(B13="","",IF(I96=1,$I$3-W13,$I$4-W13))</f>
        <v/>
      </c>
      <c r="J13" s="319">
        <f>IF(B13="","",IF(J96=1,$J$3-X13,$J$4-X13))</f>
        <v/>
      </c>
      <c r="K13" s="319">
        <f>IF(B13="","",IF(K96=1,$K$3-Y13,$K$4-Y13))</f>
        <v/>
      </c>
      <c r="L13" s="319">
        <f>IF(B13="","",IF(L96=1,$L$3-Z13,$L$4-Z13))</f>
        <v/>
      </c>
      <c r="M13" s="352">
        <f>IF(B13="","",IF(M96=1,$M$3-AA13,$M$4-AA13))</f>
        <v/>
      </c>
      <c r="N13" s="357">
        <f>IF(B13="","",SUM(C13:M13))</f>
        <v/>
      </c>
      <c r="O13" s="348">
        <f>IF(B13="",0,1)</f>
        <v/>
      </c>
      <c r="P13" s="348" t="n"/>
      <c r="Q13" s="343">
        <f>'SF2 (JUN)'!AO20</f>
        <v/>
      </c>
      <c r="R13" s="319">
        <f>'SF2 (JUL)'!AO20</f>
        <v/>
      </c>
      <c r="S13" s="319">
        <f>'SF2 (AUG)'!AO20</f>
        <v/>
      </c>
      <c r="T13" s="319">
        <f>'SF2 (SEP)'!AO20</f>
        <v/>
      </c>
      <c r="U13" s="319">
        <f>'SF2 (OCT)'!AO20</f>
        <v/>
      </c>
      <c r="V13" s="319">
        <f>'SF2 (NOV)'!AO20</f>
        <v/>
      </c>
      <c r="W13" s="319">
        <f>'SF2 (DEC)'!AO20</f>
        <v/>
      </c>
      <c r="X13" s="319">
        <f>'SF2 (JAN)'!AO20</f>
        <v/>
      </c>
      <c r="Y13" s="319">
        <f>'SF2 (FEB)'!AO20</f>
        <v/>
      </c>
      <c r="Z13" s="319">
        <f>'SF2 (MAR)'!AO20</f>
        <v/>
      </c>
      <c r="AA13" s="352">
        <f>'SF2 (APR)'!AO20</f>
        <v/>
      </c>
      <c r="AB13" s="361">
        <f>IF(B13="","",SUM(Q13:AA13))</f>
        <v/>
      </c>
      <c r="AC13" s="348" t="n"/>
      <c r="AD13" s="343">
        <f>'SF2 (JUN)'!AP20</f>
        <v/>
      </c>
      <c r="AE13" s="319">
        <f>'SF2 (JUL)'!AP20</f>
        <v/>
      </c>
      <c r="AF13" s="319">
        <f>'SF2 (AUG)'!AP20</f>
        <v/>
      </c>
      <c r="AG13" s="319">
        <f>'SF2 (SEP)'!AP20</f>
        <v/>
      </c>
      <c r="AH13" s="319">
        <f>'SF2 (OCT)'!AP20</f>
        <v/>
      </c>
      <c r="AI13" s="319">
        <f>'SF2 (NOV)'!AP20</f>
        <v/>
      </c>
      <c r="AJ13" s="319">
        <f>'SF2 (DEC)'!AP20</f>
        <v/>
      </c>
      <c r="AK13" s="319">
        <f>'SF2 (JAN)'!AP20</f>
        <v/>
      </c>
      <c r="AL13" s="319">
        <f>'SF2 (FEB)'!AP20</f>
        <v/>
      </c>
      <c r="AM13" s="319">
        <f>'SF2 (MAR)'!AP20</f>
        <v/>
      </c>
      <c r="AN13" s="298">
        <f>'SF2 (APR)'!AP20</f>
        <v/>
      </c>
      <c r="AO13" s="357">
        <f>IF(B13="","",SUM(AD13:AN13))</f>
        <v/>
      </c>
    </row>
    <row r="14" ht="15.75" customHeight="1" s="335" thickBot="1">
      <c r="A14" s="299">
        <f>'SF2 (JUN)'!A21</f>
        <v/>
      </c>
      <c r="B14" s="339">
        <f>'SF2 (JUN)'!B21:C21</f>
        <v/>
      </c>
      <c r="C14" s="344">
        <f>IF(B14="","",IF(C97=1,$C$3-Q14,$C$4-Q14))</f>
        <v/>
      </c>
      <c r="D14" s="321">
        <f>IF(B14="","",IF(D97=1,$D$3-R14,$D$4-R14))</f>
        <v/>
      </c>
      <c r="E14" s="321">
        <f>IF(B14="","",IF(E97=1,$E$3-S14,$E$4-S14))</f>
        <v/>
      </c>
      <c r="F14" s="321">
        <f>IF(B14="","",IF(F97=1,$F$3-T14,$F$4-T14))</f>
        <v/>
      </c>
      <c r="G14" s="321">
        <f>IF(B14="","",IF(G97=1,$G$3-U14,$G$4-U14))</f>
        <v/>
      </c>
      <c r="H14" s="321">
        <f>IF(B14="","",IF(H97=1,$H$3-V14,$H$4-V14))</f>
        <v/>
      </c>
      <c r="I14" s="321">
        <f>IF(B14="","",IF(I97=1,$I$3-W14,$I$4-W14))</f>
        <v/>
      </c>
      <c r="J14" s="321">
        <f>IF(B14="","",IF(J97=1,$J$3-X14,$J$4-X14))</f>
        <v/>
      </c>
      <c r="K14" s="321">
        <f>IF(B14="","",IF(K97=1,$K$3-Y14,$K$4-Y14))</f>
        <v/>
      </c>
      <c r="L14" s="321">
        <f>IF(B14="","",IF(L97=1,$L$3-Z14,$L$4-Z14))</f>
        <v/>
      </c>
      <c r="M14" s="353">
        <f>IF(B14="","",IF(M97=1,$M$3-AA14,$M$4-AA14))</f>
        <v/>
      </c>
      <c r="N14" s="358">
        <f>IF(B14="","",SUM(C14:M14))</f>
        <v/>
      </c>
      <c r="O14" s="348">
        <f>IF(B14="",0,1)</f>
        <v/>
      </c>
      <c r="P14" s="348" t="n"/>
      <c r="Q14" s="344">
        <f>'SF2 (JUN)'!AO21</f>
        <v/>
      </c>
      <c r="R14" s="321">
        <f>'SF2 (JUL)'!AO21</f>
        <v/>
      </c>
      <c r="S14" s="321">
        <f>'SF2 (AUG)'!AO21</f>
        <v/>
      </c>
      <c r="T14" s="321">
        <f>'SF2 (SEP)'!AO21</f>
        <v/>
      </c>
      <c r="U14" s="321">
        <f>'SF2 (OCT)'!AO21</f>
        <v/>
      </c>
      <c r="V14" s="321">
        <f>'SF2 (NOV)'!AO21</f>
        <v/>
      </c>
      <c r="W14" s="321">
        <f>'SF2 (DEC)'!AO21</f>
        <v/>
      </c>
      <c r="X14" s="321">
        <f>'SF2 (JAN)'!AO21</f>
        <v/>
      </c>
      <c r="Y14" s="321">
        <f>'SF2 (FEB)'!AO21</f>
        <v/>
      </c>
      <c r="Z14" s="321">
        <f>'SF2 (MAR)'!AO21</f>
        <v/>
      </c>
      <c r="AA14" s="353">
        <f>'SF2 (APR)'!AO21</f>
        <v/>
      </c>
      <c r="AB14" s="358">
        <f>IF(B14="","",SUM(Q14:AA14))</f>
        <v/>
      </c>
      <c r="AC14" s="348" t="n"/>
      <c r="AD14" s="344">
        <f>'SF2 (JUN)'!AP21</f>
        <v/>
      </c>
      <c r="AE14" s="321">
        <f>'SF2 (JUL)'!AP21</f>
        <v/>
      </c>
      <c r="AF14" s="321">
        <f>'SF2 (AUG)'!AP21</f>
        <v/>
      </c>
      <c r="AG14" s="321">
        <f>'SF2 (SEP)'!AP21</f>
        <v/>
      </c>
      <c r="AH14" s="321">
        <f>'SF2 (OCT)'!AP21</f>
        <v/>
      </c>
      <c r="AI14" s="321">
        <f>'SF2 (NOV)'!AP21</f>
        <v/>
      </c>
      <c r="AJ14" s="321">
        <f>'SF2 (DEC)'!AP21</f>
        <v/>
      </c>
      <c r="AK14" s="321">
        <f>'SF2 (JAN)'!AP21</f>
        <v/>
      </c>
      <c r="AL14" s="321">
        <f>'SF2 (FEB)'!AP21</f>
        <v/>
      </c>
      <c r="AM14" s="321">
        <f>'SF2 (MAR)'!AP21</f>
        <v/>
      </c>
      <c r="AN14" s="301">
        <f>'SF2 (APR)'!AP21</f>
        <v/>
      </c>
      <c r="AO14" s="358">
        <f>IF(B14="","",SUM(AD14:AN14))</f>
        <v/>
      </c>
    </row>
    <row r="15">
      <c r="A15" s="302">
        <f>'SF2 (JUN)'!A22</f>
        <v/>
      </c>
      <c r="B15" s="340">
        <f>'SF2 (JUN)'!B22:C22</f>
        <v/>
      </c>
      <c r="C15" s="345">
        <f>IF(B15="","",IF(C98=1,$C$3-Q15,$C$4-Q15))</f>
        <v/>
      </c>
      <c r="D15" s="322">
        <f>IF(B15="","",IF(D98=1,$D$3-R15,$D$4-R15))</f>
        <v/>
      </c>
      <c r="E15" s="322">
        <f>IF(B15="","",IF(E98=1,$E$3-S15,$E$4-S15))</f>
        <v/>
      </c>
      <c r="F15" s="322">
        <f>IF(B15="","",IF(F98=1,$F$3-T15,$F$4-T15))</f>
        <v/>
      </c>
      <c r="G15" s="322">
        <f>IF(B15="","",IF(G98=1,$G$3-U15,$G$4-U15))</f>
        <v/>
      </c>
      <c r="H15" s="322">
        <f>IF(B15="","",IF(H98=1,$H$3-V15,$H$4-V15))</f>
        <v/>
      </c>
      <c r="I15" s="322">
        <f>IF(B15="","",IF(I98=1,$I$3-W15,$I$4-W15))</f>
        <v/>
      </c>
      <c r="J15" s="322">
        <f>IF(B15="","",IF(J98=1,$J$3-X15,$J$4-X15))</f>
        <v/>
      </c>
      <c r="K15" s="322">
        <f>IF(B15="","",IF(K98=1,$K$3-Y15,$K$4-Y15))</f>
        <v/>
      </c>
      <c r="L15" s="322">
        <f>IF(B15="","",IF(L98=1,$L$3-Z15,$L$4-Z15))</f>
        <v/>
      </c>
      <c r="M15" s="354">
        <f>IF(B15="","",IF(M98=1,$M$3-AA15,$M$4-AA15))</f>
        <v/>
      </c>
      <c r="N15" s="359">
        <f>IF(B15="","",SUM(C15:M15))</f>
        <v/>
      </c>
      <c r="O15" s="348">
        <f>IF(B15="",0,1)</f>
        <v/>
      </c>
      <c r="P15" s="348" t="n"/>
      <c r="Q15" s="345">
        <f>'SF2 (JUN)'!AO22</f>
        <v/>
      </c>
      <c r="R15" s="322">
        <f>'SF2 (JUL)'!AO22</f>
        <v/>
      </c>
      <c r="S15" s="322">
        <f>'SF2 (AUG)'!AO22</f>
        <v/>
      </c>
      <c r="T15" s="322">
        <f>'SF2 (SEP)'!AO22</f>
        <v/>
      </c>
      <c r="U15" s="322">
        <f>'SF2 (OCT)'!AO22</f>
        <v/>
      </c>
      <c r="V15" s="322">
        <f>'SF2 (NOV)'!AO22</f>
        <v/>
      </c>
      <c r="W15" s="322">
        <f>'SF2 (DEC)'!AO22</f>
        <v/>
      </c>
      <c r="X15" s="322">
        <f>'SF2 (JAN)'!AO22</f>
        <v/>
      </c>
      <c r="Y15" s="322">
        <f>'SF2 (FEB)'!AO22</f>
        <v/>
      </c>
      <c r="Z15" s="322">
        <f>'SF2 (MAR)'!AO22</f>
        <v/>
      </c>
      <c r="AA15" s="354">
        <f>'SF2 (APR)'!AO22</f>
        <v/>
      </c>
      <c r="AB15" s="356">
        <f>IF(B15="","",SUM(Q15:AA15))</f>
        <v/>
      </c>
      <c r="AC15" s="348" t="n"/>
      <c r="AD15" s="345">
        <f>'SF2 (JUN)'!AP22</f>
        <v/>
      </c>
      <c r="AE15" s="322">
        <f>'SF2 (JUL)'!AP22</f>
        <v/>
      </c>
      <c r="AF15" s="322">
        <f>'SF2 (AUG)'!AP22</f>
        <v/>
      </c>
      <c r="AG15" s="322">
        <f>'SF2 (SEP)'!AP22</f>
        <v/>
      </c>
      <c r="AH15" s="322">
        <f>'SF2 (OCT)'!AP22</f>
        <v/>
      </c>
      <c r="AI15" s="322">
        <f>'SF2 (NOV)'!AP22</f>
        <v/>
      </c>
      <c r="AJ15" s="322">
        <f>'SF2 (DEC)'!AP22</f>
        <v/>
      </c>
      <c r="AK15" s="322">
        <f>'SF2 (JAN)'!AP22</f>
        <v/>
      </c>
      <c r="AL15" s="322">
        <f>'SF2 (FEB)'!AP22</f>
        <v/>
      </c>
      <c r="AM15" s="322">
        <f>'SF2 (MAR)'!AP22</f>
        <v/>
      </c>
      <c r="AN15" s="304">
        <f>'SF2 (APR)'!AP22</f>
        <v/>
      </c>
      <c r="AO15" s="359">
        <f>IF(B15="","",SUM(AD15:AN15))</f>
        <v/>
      </c>
    </row>
    <row r="16">
      <c r="A16" s="297">
        <f>'SF2 (JUN)'!A23</f>
        <v/>
      </c>
      <c r="B16" s="338">
        <f>'SF2 (JUN)'!B23:C23</f>
        <v/>
      </c>
      <c r="C16" s="343">
        <f>IF(B16="","",IF(C99=1,$C$3-Q16,$C$4-Q16))</f>
        <v/>
      </c>
      <c r="D16" s="319">
        <f>IF(B16="","",IF(D99=1,$D$3-R16,$D$4-R16))</f>
        <v/>
      </c>
      <c r="E16" s="319">
        <f>IF(B16="","",IF(E99=1,$E$3-S16,$E$4-S16))</f>
        <v/>
      </c>
      <c r="F16" s="319">
        <f>IF(B16="","",IF(F99=1,$F$3-T16,$F$4-T16))</f>
        <v/>
      </c>
      <c r="G16" s="319">
        <f>IF(B16="","",IF(G99=1,$G$3-U16,$G$4-U16))</f>
        <v/>
      </c>
      <c r="H16" s="319">
        <f>IF(B16="","",IF(H99=1,$H$3-V16,$H$4-V16))</f>
        <v/>
      </c>
      <c r="I16" s="319">
        <f>IF(B16="","",IF(I99=1,$I$3-W16,$I$4-W16))</f>
        <v/>
      </c>
      <c r="J16" s="319">
        <f>IF(B16="","",IF(J99=1,$J$3-X16,$J$4-X16))</f>
        <v/>
      </c>
      <c r="K16" s="319">
        <f>IF(B16="","",IF(K99=1,$K$3-Y16,$K$4-Y16))</f>
        <v/>
      </c>
      <c r="L16" s="319">
        <f>IF(B16="","",IF(L99=1,$L$3-Z16,$L$4-Z16))</f>
        <v/>
      </c>
      <c r="M16" s="352">
        <f>IF(B16="","",IF(M99=1,$M$3-AA16,$M$4-AA16))</f>
        <v/>
      </c>
      <c r="N16" s="357">
        <f>IF(B16="","",SUM(C16:M16))</f>
        <v/>
      </c>
      <c r="O16" s="348">
        <f>IF(B16="",0,1)</f>
        <v/>
      </c>
      <c r="P16" s="348" t="n"/>
      <c r="Q16" s="343">
        <f>'SF2 (JUN)'!AO23</f>
        <v/>
      </c>
      <c r="R16" s="319">
        <f>'SF2 (JUL)'!AO23</f>
        <v/>
      </c>
      <c r="S16" s="319">
        <f>'SF2 (AUG)'!AO23</f>
        <v/>
      </c>
      <c r="T16" s="319">
        <f>'SF2 (SEP)'!AO23</f>
        <v/>
      </c>
      <c r="U16" s="319">
        <f>'SF2 (OCT)'!AO23</f>
        <v/>
      </c>
      <c r="V16" s="319">
        <f>'SF2 (NOV)'!AO23</f>
        <v/>
      </c>
      <c r="W16" s="319">
        <f>'SF2 (DEC)'!AO23</f>
        <v/>
      </c>
      <c r="X16" s="319">
        <f>'SF2 (JAN)'!AO23</f>
        <v/>
      </c>
      <c r="Y16" s="319">
        <f>'SF2 (FEB)'!AO23</f>
        <v/>
      </c>
      <c r="Z16" s="319">
        <f>'SF2 (MAR)'!AO23</f>
        <v/>
      </c>
      <c r="AA16" s="352">
        <f>'SF2 (APR)'!AO23</f>
        <v/>
      </c>
      <c r="AB16" s="361">
        <f>IF(B16="","",SUM(Q16:AA16))</f>
        <v/>
      </c>
      <c r="AC16" s="348" t="n"/>
      <c r="AD16" s="343">
        <f>'SF2 (JUN)'!AP23</f>
        <v/>
      </c>
      <c r="AE16" s="319">
        <f>'SF2 (JUL)'!AP23</f>
        <v/>
      </c>
      <c r="AF16" s="319">
        <f>'SF2 (AUG)'!AP23</f>
        <v/>
      </c>
      <c r="AG16" s="319">
        <f>'SF2 (SEP)'!AP23</f>
        <v/>
      </c>
      <c r="AH16" s="319">
        <f>'SF2 (OCT)'!AP23</f>
        <v/>
      </c>
      <c r="AI16" s="319">
        <f>'SF2 (NOV)'!AP23</f>
        <v/>
      </c>
      <c r="AJ16" s="319">
        <f>'SF2 (DEC)'!AP23</f>
        <v/>
      </c>
      <c r="AK16" s="319">
        <f>'SF2 (JAN)'!AP23</f>
        <v/>
      </c>
      <c r="AL16" s="319">
        <f>'SF2 (FEB)'!AP23</f>
        <v/>
      </c>
      <c r="AM16" s="319">
        <f>'SF2 (MAR)'!AP23</f>
        <v/>
      </c>
      <c r="AN16" s="298">
        <f>'SF2 (APR)'!AP23</f>
        <v/>
      </c>
      <c r="AO16" s="357">
        <f>IF(B16="","",SUM(AD16:AN16))</f>
        <v/>
      </c>
    </row>
    <row r="17" ht="15.75" customHeight="1" s="335" thickBot="1">
      <c r="A17" s="299">
        <f>'SF2 (JUN)'!A24</f>
        <v/>
      </c>
      <c r="B17" s="339">
        <f>'SF2 (JUN)'!B24:C24</f>
        <v/>
      </c>
      <c r="C17" s="344">
        <f>IF(B17="","",IF(C100=1,$C$3-Q17,$C$4-Q17))</f>
        <v/>
      </c>
      <c r="D17" s="321">
        <f>IF(B17="","",IF(D100=1,$D$3-R17,$D$4-R17))</f>
        <v/>
      </c>
      <c r="E17" s="321">
        <f>IF(B17="","",IF(E100=1,$E$3-S17,$E$4-S17))</f>
        <v/>
      </c>
      <c r="F17" s="321">
        <f>IF(B17="","",IF(F100=1,$F$3-T17,$F$4-T17))</f>
        <v/>
      </c>
      <c r="G17" s="321">
        <f>IF(B17="","",IF(G100=1,$G$3-U17,$G$4-U17))</f>
        <v/>
      </c>
      <c r="H17" s="321">
        <f>IF(B17="","",IF(H100=1,$H$3-V17,$H$4-V17))</f>
        <v/>
      </c>
      <c r="I17" s="321">
        <f>IF(B17="","",IF(I100=1,$I$3-W17,$I$4-W17))</f>
        <v/>
      </c>
      <c r="J17" s="321">
        <f>IF(B17="","",IF(J100=1,$J$3-X17,$J$4-X17))</f>
        <v/>
      </c>
      <c r="K17" s="321">
        <f>IF(B17="","",IF(K100=1,$K$3-Y17,$K$4-Y17))</f>
        <v/>
      </c>
      <c r="L17" s="321">
        <f>IF(B17="","",IF(L100=1,$L$3-Z17,$L$4-Z17))</f>
        <v/>
      </c>
      <c r="M17" s="353">
        <f>IF(B17="","",IF(M100=1,$M$3-AA17,$M$4-AA17))</f>
        <v/>
      </c>
      <c r="N17" s="358">
        <f>IF(B17="","",SUM(C17:M17))</f>
        <v/>
      </c>
      <c r="O17" s="348">
        <f>IF(B17="",0,1)</f>
        <v/>
      </c>
      <c r="P17" s="348" t="n"/>
      <c r="Q17" s="344">
        <f>'SF2 (JUN)'!AO24</f>
        <v/>
      </c>
      <c r="R17" s="321">
        <f>'SF2 (JUL)'!AO24</f>
        <v/>
      </c>
      <c r="S17" s="321">
        <f>'SF2 (AUG)'!AO24</f>
        <v/>
      </c>
      <c r="T17" s="321">
        <f>'SF2 (SEP)'!AO24</f>
        <v/>
      </c>
      <c r="U17" s="321">
        <f>'SF2 (OCT)'!AO24</f>
        <v/>
      </c>
      <c r="V17" s="321">
        <f>'SF2 (NOV)'!AO24</f>
        <v/>
      </c>
      <c r="W17" s="321">
        <f>'SF2 (DEC)'!AO24</f>
        <v/>
      </c>
      <c r="X17" s="321">
        <f>'SF2 (JAN)'!AO24</f>
        <v/>
      </c>
      <c r="Y17" s="321">
        <f>'SF2 (FEB)'!AO24</f>
        <v/>
      </c>
      <c r="Z17" s="321">
        <f>'SF2 (MAR)'!AO24</f>
        <v/>
      </c>
      <c r="AA17" s="353">
        <f>'SF2 (APR)'!AO24</f>
        <v/>
      </c>
      <c r="AB17" s="358">
        <f>IF(B17="","",SUM(Q17:AA17))</f>
        <v/>
      </c>
      <c r="AC17" s="348" t="n"/>
      <c r="AD17" s="344">
        <f>'SF2 (JUN)'!AP24</f>
        <v/>
      </c>
      <c r="AE17" s="321">
        <f>'SF2 (JUL)'!AP24</f>
        <v/>
      </c>
      <c r="AF17" s="321">
        <f>'SF2 (AUG)'!AP24</f>
        <v/>
      </c>
      <c r="AG17" s="321">
        <f>'SF2 (SEP)'!AP24</f>
        <v/>
      </c>
      <c r="AH17" s="321">
        <f>'SF2 (OCT)'!AP24</f>
        <v/>
      </c>
      <c r="AI17" s="321">
        <f>'SF2 (NOV)'!AP24</f>
        <v/>
      </c>
      <c r="AJ17" s="321">
        <f>'SF2 (DEC)'!AP24</f>
        <v/>
      </c>
      <c r="AK17" s="321">
        <f>'SF2 (JAN)'!AP24</f>
        <v/>
      </c>
      <c r="AL17" s="321">
        <f>'SF2 (FEB)'!AP24</f>
        <v/>
      </c>
      <c r="AM17" s="321">
        <f>'SF2 (MAR)'!AP24</f>
        <v/>
      </c>
      <c r="AN17" s="301">
        <f>'SF2 (APR)'!AP24</f>
        <v/>
      </c>
      <c r="AO17" s="358">
        <f>IF(B17="","",SUM(AD17:AN17))</f>
        <v/>
      </c>
    </row>
    <row r="18">
      <c r="A18" s="302">
        <f>'SF2 (JUN)'!A25</f>
        <v/>
      </c>
      <c r="B18" s="340">
        <f>'SF2 (JUN)'!B25:C25</f>
        <v/>
      </c>
      <c r="C18" s="345">
        <f>IF(B18="","",IF(C101=1,$C$3-Q18,$C$4-Q18))</f>
        <v/>
      </c>
      <c r="D18" s="322">
        <f>IF(B18="","",IF(D101=1,$D$3-R18,$D$4-R18))</f>
        <v/>
      </c>
      <c r="E18" s="322">
        <f>IF(B18="","",IF(E101=1,$E$3-S18,$E$4-S18))</f>
        <v/>
      </c>
      <c r="F18" s="322">
        <f>IF(B18="","",IF(F101=1,$F$3-T18,$F$4-T18))</f>
        <v/>
      </c>
      <c r="G18" s="322">
        <f>IF(B18="","",IF(G101=1,$G$3-U18,$G$4-U18))</f>
        <v/>
      </c>
      <c r="H18" s="322">
        <f>IF(B18="","",IF(H101=1,$H$3-V18,$H$4-V18))</f>
        <v/>
      </c>
      <c r="I18" s="322">
        <f>IF(B18="","",IF(I101=1,$I$3-W18,$I$4-W18))</f>
        <v/>
      </c>
      <c r="J18" s="322">
        <f>IF(B18="","",IF(J101=1,$J$3-X18,$J$4-X18))</f>
        <v/>
      </c>
      <c r="K18" s="322">
        <f>IF(B18="","",IF(K101=1,$K$3-Y18,$K$4-Y18))</f>
        <v/>
      </c>
      <c r="L18" s="322">
        <f>IF(B18="","",IF(L101=1,$L$3-Z18,$L$4-Z18))</f>
        <v/>
      </c>
      <c r="M18" s="354">
        <f>IF(B18="","",IF(M101=1,$M$3-AA18,$M$4-AA18))</f>
        <v/>
      </c>
      <c r="N18" s="359">
        <f>IF(B18="","",SUM(C18:M18))</f>
        <v/>
      </c>
      <c r="O18" s="348">
        <f>IF(B18="",0,1)</f>
        <v/>
      </c>
      <c r="P18" s="348" t="n"/>
      <c r="Q18" s="345">
        <f>'SF2 (JUN)'!AO25</f>
        <v/>
      </c>
      <c r="R18" s="322">
        <f>'SF2 (JUL)'!AO25</f>
        <v/>
      </c>
      <c r="S18" s="322">
        <f>'SF2 (AUG)'!AO25</f>
        <v/>
      </c>
      <c r="T18" s="322">
        <f>'SF2 (SEP)'!AO25</f>
        <v/>
      </c>
      <c r="U18" s="322">
        <f>'SF2 (OCT)'!AO25</f>
        <v/>
      </c>
      <c r="V18" s="322">
        <f>'SF2 (NOV)'!AO25</f>
        <v/>
      </c>
      <c r="W18" s="322">
        <f>'SF2 (DEC)'!AO25</f>
        <v/>
      </c>
      <c r="X18" s="322">
        <f>'SF2 (JAN)'!AO25</f>
        <v/>
      </c>
      <c r="Y18" s="322">
        <f>'SF2 (FEB)'!AO25</f>
        <v/>
      </c>
      <c r="Z18" s="322">
        <f>'SF2 (MAR)'!AO25</f>
        <v/>
      </c>
      <c r="AA18" s="354">
        <f>'SF2 (APR)'!AO25</f>
        <v/>
      </c>
      <c r="AB18" s="356">
        <f>IF(B18="","",SUM(Q18:AA18))</f>
        <v/>
      </c>
      <c r="AC18" s="348" t="n"/>
      <c r="AD18" s="345">
        <f>'SF2 (JUN)'!AP25</f>
        <v/>
      </c>
      <c r="AE18" s="322">
        <f>'SF2 (JUL)'!AP25</f>
        <v/>
      </c>
      <c r="AF18" s="322">
        <f>'SF2 (AUG)'!AP25</f>
        <v/>
      </c>
      <c r="AG18" s="322">
        <f>'SF2 (SEP)'!AP25</f>
        <v/>
      </c>
      <c r="AH18" s="322">
        <f>'SF2 (OCT)'!AP25</f>
        <v/>
      </c>
      <c r="AI18" s="322">
        <f>'SF2 (NOV)'!AP25</f>
        <v/>
      </c>
      <c r="AJ18" s="322">
        <f>'SF2 (DEC)'!AP25</f>
        <v/>
      </c>
      <c r="AK18" s="322">
        <f>'SF2 (JAN)'!AP25</f>
        <v/>
      </c>
      <c r="AL18" s="322">
        <f>'SF2 (FEB)'!AP25</f>
        <v/>
      </c>
      <c r="AM18" s="322">
        <f>'SF2 (MAR)'!AP25</f>
        <v/>
      </c>
      <c r="AN18" s="304">
        <f>'SF2 (APR)'!AP25</f>
        <v/>
      </c>
      <c r="AO18" s="359">
        <f>IF(B18="","",SUM(AD18:AN18))</f>
        <v/>
      </c>
    </row>
    <row r="19">
      <c r="A19" s="297">
        <f>'SF2 (JUN)'!A26</f>
        <v/>
      </c>
      <c r="B19" s="338">
        <f>'SF2 (JUN)'!B26:C26</f>
        <v/>
      </c>
      <c r="C19" s="343">
        <f>IF(B19="","",IF(C102=1,$C$3-Q19,$C$4-Q19))</f>
        <v/>
      </c>
      <c r="D19" s="319">
        <f>IF(B19="","",IF(D102=1,$D$3-R19,$D$4-R19))</f>
        <v/>
      </c>
      <c r="E19" s="319">
        <f>IF(B19="","",IF(E102=1,$E$3-S19,$E$4-S19))</f>
        <v/>
      </c>
      <c r="F19" s="319">
        <f>IF(B19="","",IF(F102=1,$F$3-T19,$F$4-T19))</f>
        <v/>
      </c>
      <c r="G19" s="319">
        <f>IF(B19="","",IF(G102=1,$G$3-U19,$G$4-U19))</f>
        <v/>
      </c>
      <c r="H19" s="319">
        <f>IF(B19="","",IF(H102=1,$H$3-V19,$H$4-V19))</f>
        <v/>
      </c>
      <c r="I19" s="319">
        <f>IF(B19="","",IF(I102=1,$I$3-W19,$I$4-W19))</f>
        <v/>
      </c>
      <c r="J19" s="319">
        <f>IF(B19="","",IF(J102=1,$J$3-X19,$J$4-X19))</f>
        <v/>
      </c>
      <c r="K19" s="319">
        <f>IF(B19="","",IF(K102=1,$K$3-Y19,$K$4-Y19))</f>
        <v/>
      </c>
      <c r="L19" s="319">
        <f>IF(B19="","",IF(L102=1,$L$3-Z19,$L$4-Z19))</f>
        <v/>
      </c>
      <c r="M19" s="352">
        <f>IF(B19="","",IF(M102=1,$M$3-AA19,$M$4-AA19))</f>
        <v/>
      </c>
      <c r="N19" s="357">
        <f>IF(B19="","",SUM(C19:M19))</f>
        <v/>
      </c>
      <c r="O19" s="348">
        <f>IF(B19="",0,1)</f>
        <v/>
      </c>
      <c r="P19" s="348" t="n"/>
      <c r="Q19" s="343">
        <f>'SF2 (JUN)'!AO26</f>
        <v/>
      </c>
      <c r="R19" s="319">
        <f>'SF2 (JUL)'!AO26</f>
        <v/>
      </c>
      <c r="S19" s="319">
        <f>'SF2 (AUG)'!AO26</f>
        <v/>
      </c>
      <c r="T19" s="319">
        <f>'SF2 (SEP)'!AO26</f>
        <v/>
      </c>
      <c r="U19" s="319">
        <f>'SF2 (OCT)'!AO26</f>
        <v/>
      </c>
      <c r="V19" s="319">
        <f>'SF2 (NOV)'!AO26</f>
        <v/>
      </c>
      <c r="W19" s="319">
        <f>'SF2 (DEC)'!AO26</f>
        <v/>
      </c>
      <c r="X19" s="319">
        <f>'SF2 (JAN)'!AO26</f>
        <v/>
      </c>
      <c r="Y19" s="319">
        <f>'SF2 (FEB)'!AO26</f>
        <v/>
      </c>
      <c r="Z19" s="319">
        <f>'SF2 (MAR)'!AO26</f>
        <v/>
      </c>
      <c r="AA19" s="352">
        <f>'SF2 (APR)'!AO26</f>
        <v/>
      </c>
      <c r="AB19" s="361">
        <f>IF(B19="","",SUM(Q19:AA19))</f>
        <v/>
      </c>
      <c r="AC19" s="348" t="n"/>
      <c r="AD19" s="343">
        <f>'SF2 (JUN)'!AP26</f>
        <v/>
      </c>
      <c r="AE19" s="319">
        <f>'SF2 (JUL)'!AP26</f>
        <v/>
      </c>
      <c r="AF19" s="319">
        <f>'SF2 (AUG)'!AP26</f>
        <v/>
      </c>
      <c r="AG19" s="319">
        <f>'SF2 (SEP)'!AP26</f>
        <v/>
      </c>
      <c r="AH19" s="319">
        <f>'SF2 (OCT)'!AP26</f>
        <v/>
      </c>
      <c r="AI19" s="319">
        <f>'SF2 (NOV)'!AP26</f>
        <v/>
      </c>
      <c r="AJ19" s="319">
        <f>'SF2 (DEC)'!AP26</f>
        <v/>
      </c>
      <c r="AK19" s="319">
        <f>'SF2 (JAN)'!AP26</f>
        <v/>
      </c>
      <c r="AL19" s="319">
        <f>'SF2 (FEB)'!AP26</f>
        <v/>
      </c>
      <c r="AM19" s="319">
        <f>'SF2 (MAR)'!AP26</f>
        <v/>
      </c>
      <c r="AN19" s="298">
        <f>'SF2 (APR)'!AP26</f>
        <v/>
      </c>
      <c r="AO19" s="357">
        <f>IF(B19="","",SUM(AD19:AN19))</f>
        <v/>
      </c>
    </row>
    <row r="20" ht="15.75" customHeight="1" s="335" thickBot="1">
      <c r="A20" s="299">
        <f>'SF2 (JUN)'!A27</f>
        <v/>
      </c>
      <c r="B20" s="339">
        <f>'SF2 (JUN)'!B27:C27</f>
        <v/>
      </c>
      <c r="C20" s="344">
        <f>IF(B20="","",IF(C103=1,$C$3-Q20,$C$4-Q20))</f>
        <v/>
      </c>
      <c r="D20" s="321">
        <f>IF(B20="","",IF(D103=1,$D$3-R20,$D$4-R20))</f>
        <v/>
      </c>
      <c r="E20" s="321">
        <f>IF(B20="","",IF(E103=1,$E$3-S20,$E$4-S20))</f>
        <v/>
      </c>
      <c r="F20" s="321">
        <f>IF(B20="","",IF(F103=1,$F$3-T20,$F$4-T20))</f>
        <v/>
      </c>
      <c r="G20" s="321">
        <f>IF(B20="","",IF(G103=1,$G$3-U20,$G$4-U20))</f>
        <v/>
      </c>
      <c r="H20" s="321">
        <f>IF(B20="","",IF(H103=1,$H$3-V20,$H$4-V20))</f>
        <v/>
      </c>
      <c r="I20" s="321">
        <f>IF(B20="","",IF(I103=1,$I$3-W20,$I$4-W20))</f>
        <v/>
      </c>
      <c r="J20" s="321">
        <f>IF(B20="","",IF(J103=1,$J$3-X20,$J$4-X20))</f>
        <v/>
      </c>
      <c r="K20" s="321">
        <f>IF(B20="","",IF(K103=1,$K$3-Y20,$K$4-Y20))</f>
        <v/>
      </c>
      <c r="L20" s="321">
        <f>IF(B20="","",IF(L103=1,$L$3-Z20,$L$4-Z20))</f>
        <v/>
      </c>
      <c r="M20" s="353">
        <f>IF(B20="","",IF(M103=1,$M$3-AA20,$M$4-AA20))</f>
        <v/>
      </c>
      <c r="N20" s="358">
        <f>IF(B20="","",SUM(C20:M20))</f>
        <v/>
      </c>
      <c r="O20" s="348">
        <f>IF(B20="",0,1)</f>
        <v/>
      </c>
      <c r="P20" s="348" t="n"/>
      <c r="Q20" s="344">
        <f>'SF2 (JUN)'!AO27</f>
        <v/>
      </c>
      <c r="R20" s="321">
        <f>'SF2 (JUL)'!AO27</f>
        <v/>
      </c>
      <c r="S20" s="321">
        <f>'SF2 (AUG)'!AO27</f>
        <v/>
      </c>
      <c r="T20" s="321">
        <f>'SF2 (SEP)'!AO27</f>
        <v/>
      </c>
      <c r="U20" s="321">
        <f>'SF2 (OCT)'!AO27</f>
        <v/>
      </c>
      <c r="V20" s="321">
        <f>'SF2 (NOV)'!AO27</f>
        <v/>
      </c>
      <c r="W20" s="321">
        <f>'SF2 (DEC)'!AO27</f>
        <v/>
      </c>
      <c r="X20" s="321">
        <f>'SF2 (JAN)'!AO27</f>
        <v/>
      </c>
      <c r="Y20" s="321">
        <f>'SF2 (FEB)'!AO27</f>
        <v/>
      </c>
      <c r="Z20" s="321">
        <f>'SF2 (MAR)'!AO27</f>
        <v/>
      </c>
      <c r="AA20" s="353">
        <f>'SF2 (APR)'!AO27</f>
        <v/>
      </c>
      <c r="AB20" s="358">
        <f>IF(B20="","",SUM(Q20:AA20))</f>
        <v/>
      </c>
      <c r="AC20" s="348" t="n"/>
      <c r="AD20" s="344">
        <f>'SF2 (JUN)'!AP27</f>
        <v/>
      </c>
      <c r="AE20" s="321">
        <f>'SF2 (JUL)'!AP27</f>
        <v/>
      </c>
      <c r="AF20" s="321">
        <f>'SF2 (AUG)'!AP27</f>
        <v/>
      </c>
      <c r="AG20" s="321">
        <f>'SF2 (SEP)'!AP27</f>
        <v/>
      </c>
      <c r="AH20" s="321">
        <f>'SF2 (OCT)'!AP27</f>
        <v/>
      </c>
      <c r="AI20" s="321">
        <f>'SF2 (NOV)'!AP27</f>
        <v/>
      </c>
      <c r="AJ20" s="321">
        <f>'SF2 (DEC)'!AP27</f>
        <v/>
      </c>
      <c r="AK20" s="321">
        <f>'SF2 (JAN)'!AP27</f>
        <v/>
      </c>
      <c r="AL20" s="321">
        <f>'SF2 (FEB)'!AP27</f>
        <v/>
      </c>
      <c r="AM20" s="321">
        <f>'SF2 (MAR)'!AP27</f>
        <v/>
      </c>
      <c r="AN20" s="301">
        <f>'SF2 (APR)'!AP27</f>
        <v/>
      </c>
      <c r="AO20" s="358">
        <f>IF(B20="","",SUM(AD20:AN20))</f>
        <v/>
      </c>
    </row>
    <row r="21">
      <c r="A21" s="302">
        <f>'SF2 (JUN)'!A28</f>
        <v/>
      </c>
      <c r="B21" s="340">
        <f>'SF2 (JUN)'!B28:C28</f>
        <v/>
      </c>
      <c r="C21" s="345">
        <f>IF(B21="","",IF(C104=1,$C$3-Q21,$C$4-Q21))</f>
        <v/>
      </c>
      <c r="D21" s="322">
        <f>IF(B21="","",IF(D104=1,$D$3-R21,$D$4-R21))</f>
        <v/>
      </c>
      <c r="E21" s="322">
        <f>IF(B21="","",IF(E104=1,$E$3-S21,$E$4-S21))</f>
        <v/>
      </c>
      <c r="F21" s="322">
        <f>IF(B21="","",IF(F104=1,$F$3-T21,$F$4-T21))</f>
        <v/>
      </c>
      <c r="G21" s="322">
        <f>IF(B21="","",IF(G104=1,$G$3-U21,$G$4-U21))</f>
        <v/>
      </c>
      <c r="H21" s="322">
        <f>IF(B21="","",IF(H104=1,$H$3-V21,$H$4-V21))</f>
        <v/>
      </c>
      <c r="I21" s="322">
        <f>IF(B21="","",IF(I104=1,$I$3-W21,$I$4-W21))</f>
        <v/>
      </c>
      <c r="J21" s="322">
        <f>IF(B21="","",IF(J104=1,$J$3-X21,$J$4-X21))</f>
        <v/>
      </c>
      <c r="K21" s="322">
        <f>IF(B21="","",IF(K104=1,$K$3-Y21,$K$4-Y21))</f>
        <v/>
      </c>
      <c r="L21" s="322">
        <f>IF(B21="","",IF(L104=1,$L$3-Z21,$L$4-Z21))</f>
        <v/>
      </c>
      <c r="M21" s="354">
        <f>IF(B21="","",IF(M104=1,$M$3-AA21,$M$4-AA21))</f>
        <v/>
      </c>
      <c r="N21" s="359">
        <f>IF(B21="","",SUM(C21:M21))</f>
        <v/>
      </c>
      <c r="O21" s="348">
        <f>IF(B21="",0,1)</f>
        <v/>
      </c>
      <c r="P21" s="348" t="n"/>
      <c r="Q21" s="345">
        <f>'SF2 (JUN)'!AO28</f>
        <v/>
      </c>
      <c r="R21" s="322">
        <f>'SF2 (JUL)'!AO28</f>
        <v/>
      </c>
      <c r="S21" s="322">
        <f>'SF2 (AUG)'!AO28</f>
        <v/>
      </c>
      <c r="T21" s="322">
        <f>'SF2 (SEP)'!AO28</f>
        <v/>
      </c>
      <c r="U21" s="322">
        <f>'SF2 (OCT)'!AO28</f>
        <v/>
      </c>
      <c r="V21" s="322">
        <f>'SF2 (NOV)'!AO28</f>
        <v/>
      </c>
      <c r="W21" s="322">
        <f>'SF2 (DEC)'!AO28</f>
        <v/>
      </c>
      <c r="X21" s="322">
        <f>'SF2 (JAN)'!AO28</f>
        <v/>
      </c>
      <c r="Y21" s="322">
        <f>'SF2 (FEB)'!AO28</f>
        <v/>
      </c>
      <c r="Z21" s="322">
        <f>'SF2 (MAR)'!AO28</f>
        <v/>
      </c>
      <c r="AA21" s="354">
        <f>'SF2 (APR)'!AO28</f>
        <v/>
      </c>
      <c r="AB21" s="356">
        <f>IF(B21="","",SUM(Q21:AA21))</f>
        <v/>
      </c>
      <c r="AC21" s="348" t="n"/>
      <c r="AD21" s="345">
        <f>'SF2 (JUN)'!AP28</f>
        <v/>
      </c>
      <c r="AE21" s="322">
        <f>'SF2 (JUL)'!AP28</f>
        <v/>
      </c>
      <c r="AF21" s="322">
        <f>'SF2 (AUG)'!AP28</f>
        <v/>
      </c>
      <c r="AG21" s="322">
        <f>'SF2 (SEP)'!AP28</f>
        <v/>
      </c>
      <c r="AH21" s="322">
        <f>'SF2 (OCT)'!AP28</f>
        <v/>
      </c>
      <c r="AI21" s="322">
        <f>'SF2 (NOV)'!AP28</f>
        <v/>
      </c>
      <c r="AJ21" s="322">
        <f>'SF2 (DEC)'!AP28</f>
        <v/>
      </c>
      <c r="AK21" s="322">
        <f>'SF2 (JAN)'!AP28</f>
        <v/>
      </c>
      <c r="AL21" s="322">
        <f>'SF2 (FEB)'!AP28</f>
        <v/>
      </c>
      <c r="AM21" s="322">
        <f>'SF2 (MAR)'!AP28</f>
        <v/>
      </c>
      <c r="AN21" s="304">
        <f>'SF2 (APR)'!AP28</f>
        <v/>
      </c>
      <c r="AO21" s="359">
        <f>IF(B21="","",SUM(AD21:AN21))</f>
        <v/>
      </c>
    </row>
    <row r="22">
      <c r="A22" s="297">
        <f>'SF2 (JUN)'!A29</f>
        <v/>
      </c>
      <c r="B22" s="338">
        <f>'SF2 (JUN)'!B29:C29</f>
        <v/>
      </c>
      <c r="C22" s="343">
        <f>IF(B22="","",IF(C105=1,$C$3-Q22,$C$4-Q22))</f>
        <v/>
      </c>
      <c r="D22" s="319">
        <f>IF(B22="","",IF(D105=1,$D$3-R22,$D$4-R22))</f>
        <v/>
      </c>
      <c r="E22" s="319">
        <f>IF(B22="","",IF(E105=1,$E$3-S22,$E$4-S22))</f>
        <v/>
      </c>
      <c r="F22" s="319">
        <f>IF(B22="","",IF(F105=1,$F$3-T22,$F$4-T22))</f>
        <v/>
      </c>
      <c r="G22" s="319">
        <f>IF(B22="","",IF(G105=1,$G$3-U22,$G$4-U22))</f>
        <v/>
      </c>
      <c r="H22" s="319">
        <f>IF(B22="","",IF(H105=1,$H$3-V22,$H$4-V22))</f>
        <v/>
      </c>
      <c r="I22" s="319">
        <f>IF(B22="","",IF(I105=1,$I$3-W22,$I$4-W22))</f>
        <v/>
      </c>
      <c r="J22" s="319">
        <f>IF(B22="","",IF(J105=1,$J$3-X22,$J$4-X22))</f>
        <v/>
      </c>
      <c r="K22" s="319">
        <f>IF(B22="","",IF(K105=1,$K$3-Y22,$K$4-Y22))</f>
        <v/>
      </c>
      <c r="L22" s="319">
        <f>IF(B22="","",IF(L105=1,$L$3-Z22,$L$4-Z22))</f>
        <v/>
      </c>
      <c r="M22" s="352">
        <f>IF(B22="","",IF(M105=1,$M$3-AA22,$M$4-AA22))</f>
        <v/>
      </c>
      <c r="N22" s="357">
        <f>IF(B22="","",SUM(C22:M22))</f>
        <v/>
      </c>
      <c r="O22" s="348">
        <f>IF(B22="",0,1)</f>
        <v/>
      </c>
      <c r="P22" s="348" t="n"/>
      <c r="Q22" s="343">
        <f>'SF2 (JUN)'!AO29</f>
        <v/>
      </c>
      <c r="R22" s="319">
        <f>'SF2 (JUL)'!AO29</f>
        <v/>
      </c>
      <c r="S22" s="319">
        <f>'SF2 (AUG)'!AO29</f>
        <v/>
      </c>
      <c r="T22" s="319">
        <f>'SF2 (SEP)'!AO29</f>
        <v/>
      </c>
      <c r="U22" s="319">
        <f>'SF2 (OCT)'!AO29</f>
        <v/>
      </c>
      <c r="V22" s="319">
        <f>'SF2 (NOV)'!AO29</f>
        <v/>
      </c>
      <c r="W22" s="319">
        <f>'SF2 (DEC)'!AO29</f>
        <v/>
      </c>
      <c r="X22" s="319">
        <f>'SF2 (JAN)'!AO29</f>
        <v/>
      </c>
      <c r="Y22" s="319">
        <f>'SF2 (FEB)'!AO29</f>
        <v/>
      </c>
      <c r="Z22" s="319">
        <f>'SF2 (MAR)'!AO29</f>
        <v/>
      </c>
      <c r="AA22" s="352">
        <f>'SF2 (APR)'!AO29</f>
        <v/>
      </c>
      <c r="AB22" s="361">
        <f>IF(B22="","",SUM(Q22:AA22))</f>
        <v/>
      </c>
      <c r="AC22" s="348" t="n"/>
      <c r="AD22" s="343">
        <f>'SF2 (JUN)'!AP29</f>
        <v/>
      </c>
      <c r="AE22" s="319">
        <f>'SF2 (JUL)'!AP29</f>
        <v/>
      </c>
      <c r="AF22" s="319">
        <f>'SF2 (AUG)'!AP29</f>
        <v/>
      </c>
      <c r="AG22" s="319">
        <f>'SF2 (SEP)'!AP29</f>
        <v/>
      </c>
      <c r="AH22" s="319">
        <f>'SF2 (OCT)'!AP29</f>
        <v/>
      </c>
      <c r="AI22" s="319">
        <f>'SF2 (NOV)'!AP29</f>
        <v/>
      </c>
      <c r="AJ22" s="319">
        <f>'SF2 (DEC)'!AP29</f>
        <v/>
      </c>
      <c r="AK22" s="319">
        <f>'SF2 (JAN)'!AP29</f>
        <v/>
      </c>
      <c r="AL22" s="319">
        <f>'SF2 (FEB)'!AP29</f>
        <v/>
      </c>
      <c r="AM22" s="319">
        <f>'SF2 (MAR)'!AP29</f>
        <v/>
      </c>
      <c r="AN22" s="298">
        <f>'SF2 (APR)'!AP29</f>
        <v/>
      </c>
      <c r="AO22" s="357">
        <f>IF(B22="","",SUM(AD22:AN22))</f>
        <v/>
      </c>
    </row>
    <row r="23" ht="15.75" customHeight="1" s="335" thickBot="1">
      <c r="A23" s="299">
        <f>'SF2 (JUN)'!A30</f>
        <v/>
      </c>
      <c r="B23" s="339">
        <f>'SF2 (JUN)'!B30:C30</f>
        <v/>
      </c>
      <c r="C23" s="344">
        <f>IF(B23="","",IF(C106=1,$C$3-Q23,$C$4-Q23))</f>
        <v/>
      </c>
      <c r="D23" s="321">
        <f>IF(B23="","",IF(D106=1,$D$3-R23,$D$4-R23))</f>
        <v/>
      </c>
      <c r="E23" s="321">
        <f>IF(B23="","",IF(E106=1,$E$3-S23,$E$4-S23))</f>
        <v/>
      </c>
      <c r="F23" s="321">
        <f>IF(B23="","",IF(F106=1,$F$3-T23,$F$4-T23))</f>
        <v/>
      </c>
      <c r="G23" s="321">
        <f>IF(B23="","",IF(G106=1,$G$3-U23,$G$4-U23))</f>
        <v/>
      </c>
      <c r="H23" s="321">
        <f>IF(B23="","",IF(H106=1,$H$3-V23,$H$4-V23))</f>
        <v/>
      </c>
      <c r="I23" s="321">
        <f>IF(B23="","",IF(I106=1,$I$3-W23,$I$4-W23))</f>
        <v/>
      </c>
      <c r="J23" s="321">
        <f>IF(B23="","",IF(J106=1,$J$3-X23,$J$4-X23))</f>
        <v/>
      </c>
      <c r="K23" s="321">
        <f>IF(B23="","",IF(K106=1,$K$3-Y23,$K$4-Y23))</f>
        <v/>
      </c>
      <c r="L23" s="321">
        <f>IF(B23="","",IF(L106=1,$L$3-Z23,$L$4-Z23))</f>
        <v/>
      </c>
      <c r="M23" s="353">
        <f>IF(B23="","",IF(M106=1,$M$3-AA23,$M$4-AA23))</f>
        <v/>
      </c>
      <c r="N23" s="358">
        <f>IF(B23="","",SUM(C23:M23))</f>
        <v/>
      </c>
      <c r="O23" s="348">
        <f>IF(B23="",0,1)</f>
        <v/>
      </c>
      <c r="P23" s="348" t="n"/>
      <c r="Q23" s="344">
        <f>'SF2 (JUN)'!AO30</f>
        <v/>
      </c>
      <c r="R23" s="321">
        <f>'SF2 (JUL)'!AO30</f>
        <v/>
      </c>
      <c r="S23" s="321">
        <f>'SF2 (AUG)'!AO30</f>
        <v/>
      </c>
      <c r="T23" s="321">
        <f>'SF2 (SEP)'!AO30</f>
        <v/>
      </c>
      <c r="U23" s="321">
        <f>'SF2 (OCT)'!AO30</f>
        <v/>
      </c>
      <c r="V23" s="321">
        <f>'SF2 (NOV)'!AO30</f>
        <v/>
      </c>
      <c r="W23" s="321">
        <f>'SF2 (DEC)'!AO30</f>
        <v/>
      </c>
      <c r="X23" s="321">
        <f>'SF2 (JAN)'!AO30</f>
        <v/>
      </c>
      <c r="Y23" s="321">
        <f>'SF2 (FEB)'!AO30</f>
        <v/>
      </c>
      <c r="Z23" s="321">
        <f>'SF2 (MAR)'!AO30</f>
        <v/>
      </c>
      <c r="AA23" s="353">
        <f>'SF2 (APR)'!AO30</f>
        <v/>
      </c>
      <c r="AB23" s="358">
        <f>IF(B23="","",SUM(Q23:AA23))</f>
        <v/>
      </c>
      <c r="AC23" s="348" t="n"/>
      <c r="AD23" s="344">
        <f>'SF2 (JUN)'!AP30</f>
        <v/>
      </c>
      <c r="AE23" s="321">
        <f>'SF2 (JUL)'!AP30</f>
        <v/>
      </c>
      <c r="AF23" s="321">
        <f>'SF2 (AUG)'!AP30</f>
        <v/>
      </c>
      <c r="AG23" s="321">
        <f>'SF2 (SEP)'!AP30</f>
        <v/>
      </c>
      <c r="AH23" s="321">
        <f>'SF2 (OCT)'!AP30</f>
        <v/>
      </c>
      <c r="AI23" s="321">
        <f>'SF2 (NOV)'!AP30</f>
        <v/>
      </c>
      <c r="AJ23" s="321">
        <f>'SF2 (DEC)'!AP30</f>
        <v/>
      </c>
      <c r="AK23" s="321">
        <f>'SF2 (JAN)'!AP30</f>
        <v/>
      </c>
      <c r="AL23" s="321">
        <f>'SF2 (FEB)'!AP30</f>
        <v/>
      </c>
      <c r="AM23" s="321">
        <f>'SF2 (MAR)'!AP30</f>
        <v/>
      </c>
      <c r="AN23" s="301">
        <f>'SF2 (APR)'!AP30</f>
        <v/>
      </c>
      <c r="AO23" s="358">
        <f>IF(B23="","",SUM(AD23:AN23))</f>
        <v/>
      </c>
    </row>
    <row r="24">
      <c r="A24" s="302">
        <f>'SF2 (JUN)'!A31</f>
        <v/>
      </c>
      <c r="B24" s="340">
        <f>'SF2 (JUN)'!B31:C31</f>
        <v/>
      </c>
      <c r="C24" s="345">
        <f>IF(B24="","",IF(C107=1,$C$3-Q24,$C$4-Q24))</f>
        <v/>
      </c>
      <c r="D24" s="322">
        <f>IF(B24="","",IF(D107=1,$D$3-R24,$D$4-R24))</f>
        <v/>
      </c>
      <c r="E24" s="322">
        <f>IF(B24="","",IF(E107=1,$E$3-S24,$E$4-S24))</f>
        <v/>
      </c>
      <c r="F24" s="322">
        <f>IF(B24="","",IF(F107=1,$F$3-T24,$F$4-T24))</f>
        <v/>
      </c>
      <c r="G24" s="322">
        <f>IF(B24="","",IF(G107=1,$G$3-U24,$G$4-U24))</f>
        <v/>
      </c>
      <c r="H24" s="322">
        <f>IF(B24="","",IF(H107=1,$H$3-V24,$H$4-V24))</f>
        <v/>
      </c>
      <c r="I24" s="322">
        <f>IF(B24="","",IF(I107=1,$I$3-W24,$I$4-W24))</f>
        <v/>
      </c>
      <c r="J24" s="322">
        <f>IF(B24="","",IF(J107=1,$J$3-X24,$J$4-X24))</f>
        <v/>
      </c>
      <c r="K24" s="322">
        <f>IF(B24="","",IF(K107=1,$K$3-Y24,$K$4-Y24))</f>
        <v/>
      </c>
      <c r="L24" s="322">
        <f>IF(B24="","",IF(L107=1,$L$3-Z24,$L$4-Z24))</f>
        <v/>
      </c>
      <c r="M24" s="354">
        <f>IF(B24="","",IF(M107=1,$M$3-AA24,$M$4-AA24))</f>
        <v/>
      </c>
      <c r="N24" s="359">
        <f>IF(B24="","",SUM(C24:M24))</f>
        <v/>
      </c>
      <c r="O24" s="348">
        <f>IF(B24="",0,1)</f>
        <v/>
      </c>
      <c r="P24" s="348" t="n"/>
      <c r="Q24" s="345">
        <f>'SF2 (JUN)'!AO31</f>
        <v/>
      </c>
      <c r="R24" s="322">
        <f>'SF2 (JUL)'!AO31</f>
        <v/>
      </c>
      <c r="S24" s="322">
        <f>'SF2 (AUG)'!AO31</f>
        <v/>
      </c>
      <c r="T24" s="322">
        <f>'SF2 (SEP)'!AO31</f>
        <v/>
      </c>
      <c r="U24" s="322">
        <f>'SF2 (OCT)'!AO31</f>
        <v/>
      </c>
      <c r="V24" s="322">
        <f>'SF2 (NOV)'!AO31</f>
        <v/>
      </c>
      <c r="W24" s="322">
        <f>'SF2 (DEC)'!AO31</f>
        <v/>
      </c>
      <c r="X24" s="322">
        <f>'SF2 (JAN)'!AO31</f>
        <v/>
      </c>
      <c r="Y24" s="322">
        <f>'SF2 (FEB)'!AO31</f>
        <v/>
      </c>
      <c r="Z24" s="322">
        <f>'SF2 (MAR)'!AO31</f>
        <v/>
      </c>
      <c r="AA24" s="354">
        <f>'SF2 (APR)'!AO31</f>
        <v/>
      </c>
      <c r="AB24" s="356">
        <f>IF(B24="","",SUM(Q24:AA24))</f>
        <v/>
      </c>
      <c r="AC24" s="348" t="n"/>
      <c r="AD24" s="345">
        <f>'SF2 (JUN)'!AP31</f>
        <v/>
      </c>
      <c r="AE24" s="322">
        <f>'SF2 (JUL)'!AP31</f>
        <v/>
      </c>
      <c r="AF24" s="322">
        <f>'SF2 (AUG)'!AP31</f>
        <v/>
      </c>
      <c r="AG24" s="322">
        <f>'SF2 (SEP)'!AP31</f>
        <v/>
      </c>
      <c r="AH24" s="322">
        <f>'SF2 (OCT)'!AP31</f>
        <v/>
      </c>
      <c r="AI24" s="322">
        <f>'SF2 (NOV)'!AP31</f>
        <v/>
      </c>
      <c r="AJ24" s="322">
        <f>'SF2 (DEC)'!AP31</f>
        <v/>
      </c>
      <c r="AK24" s="322">
        <f>'SF2 (JAN)'!AP31</f>
        <v/>
      </c>
      <c r="AL24" s="322">
        <f>'SF2 (FEB)'!AP31</f>
        <v/>
      </c>
      <c r="AM24" s="322">
        <f>'SF2 (MAR)'!AP31</f>
        <v/>
      </c>
      <c r="AN24" s="304">
        <f>'SF2 (APR)'!AP31</f>
        <v/>
      </c>
      <c r="AO24" s="359">
        <f>IF(B24="","",SUM(AD24:AN24))</f>
        <v/>
      </c>
    </row>
    <row r="25">
      <c r="A25" s="297">
        <f>'SF2 (JUN)'!A32</f>
        <v/>
      </c>
      <c r="B25" s="338">
        <f>'SF2 (JUN)'!B32:C32</f>
        <v/>
      </c>
      <c r="C25" s="343">
        <f>IF(B25="","",IF(C108=1,$C$3-Q25,$C$4-Q25))</f>
        <v/>
      </c>
      <c r="D25" s="319">
        <f>IF(B25="","",IF(D108=1,$D$3-R25,$D$4-R25))</f>
        <v/>
      </c>
      <c r="E25" s="319">
        <f>IF(B25="","",IF(E108=1,$E$3-S25,$E$4-S25))</f>
        <v/>
      </c>
      <c r="F25" s="319">
        <f>IF(B25="","",IF(F108=1,$F$3-T25,$F$4-T25))</f>
        <v/>
      </c>
      <c r="G25" s="319">
        <f>IF(B25="","",IF(G108=1,$G$3-U25,$G$4-U25))</f>
        <v/>
      </c>
      <c r="H25" s="319">
        <f>IF(B25="","",IF(H108=1,$H$3-V25,$H$4-V25))</f>
        <v/>
      </c>
      <c r="I25" s="319">
        <f>IF(B25="","",IF(I108=1,$I$3-W25,$I$4-W25))</f>
        <v/>
      </c>
      <c r="J25" s="319">
        <f>IF(B25="","",IF(J108=1,$J$3-X25,$J$4-X25))</f>
        <v/>
      </c>
      <c r="K25" s="319">
        <f>IF(B25="","",IF(K108=1,$K$3-Y25,$K$4-Y25))</f>
        <v/>
      </c>
      <c r="L25" s="319">
        <f>IF(B25="","",IF(L108=1,$L$3-Z25,$L$4-Z25))</f>
        <v/>
      </c>
      <c r="M25" s="352">
        <f>IF(B25="","",IF(M108=1,$M$3-AA25,$M$4-AA25))</f>
        <v/>
      </c>
      <c r="N25" s="357">
        <f>IF(B25="","",SUM(C25:M25))</f>
        <v/>
      </c>
      <c r="O25" s="348">
        <f>IF(B25="",0,1)</f>
        <v/>
      </c>
      <c r="P25" s="348" t="n"/>
      <c r="Q25" s="343">
        <f>'SF2 (JUN)'!AO32</f>
        <v/>
      </c>
      <c r="R25" s="319">
        <f>'SF2 (JUL)'!AO32</f>
        <v/>
      </c>
      <c r="S25" s="319">
        <f>'SF2 (AUG)'!AO32</f>
        <v/>
      </c>
      <c r="T25" s="319">
        <f>'SF2 (SEP)'!AO32</f>
        <v/>
      </c>
      <c r="U25" s="319">
        <f>'SF2 (OCT)'!AO32</f>
        <v/>
      </c>
      <c r="V25" s="319">
        <f>'SF2 (NOV)'!AO32</f>
        <v/>
      </c>
      <c r="W25" s="319">
        <f>'SF2 (DEC)'!AO32</f>
        <v/>
      </c>
      <c r="X25" s="319">
        <f>'SF2 (JAN)'!AO32</f>
        <v/>
      </c>
      <c r="Y25" s="319">
        <f>'SF2 (FEB)'!AO32</f>
        <v/>
      </c>
      <c r="Z25" s="319">
        <f>'SF2 (MAR)'!AO32</f>
        <v/>
      </c>
      <c r="AA25" s="352">
        <f>'SF2 (APR)'!AO32</f>
        <v/>
      </c>
      <c r="AB25" s="361">
        <f>IF(B25="","",SUM(Q25:AA25))</f>
        <v/>
      </c>
      <c r="AC25" s="348" t="n"/>
      <c r="AD25" s="343">
        <f>'SF2 (JUN)'!AP32</f>
        <v/>
      </c>
      <c r="AE25" s="319">
        <f>'SF2 (JUL)'!AP32</f>
        <v/>
      </c>
      <c r="AF25" s="319">
        <f>'SF2 (AUG)'!AP32</f>
        <v/>
      </c>
      <c r="AG25" s="319">
        <f>'SF2 (SEP)'!AP32</f>
        <v/>
      </c>
      <c r="AH25" s="319">
        <f>'SF2 (OCT)'!AP32</f>
        <v/>
      </c>
      <c r="AI25" s="319">
        <f>'SF2 (NOV)'!AP32</f>
        <v/>
      </c>
      <c r="AJ25" s="319">
        <f>'SF2 (DEC)'!AP32</f>
        <v/>
      </c>
      <c r="AK25" s="319">
        <f>'SF2 (JAN)'!AP32</f>
        <v/>
      </c>
      <c r="AL25" s="319">
        <f>'SF2 (FEB)'!AP32</f>
        <v/>
      </c>
      <c r="AM25" s="319">
        <f>'SF2 (MAR)'!AP32</f>
        <v/>
      </c>
      <c r="AN25" s="298">
        <f>'SF2 (APR)'!AP32</f>
        <v/>
      </c>
      <c r="AO25" s="357">
        <f>IF(B25="","",SUM(AD25:AN25))</f>
        <v/>
      </c>
    </row>
    <row r="26" ht="15.75" customHeight="1" s="335" thickBot="1">
      <c r="A26" s="299">
        <f>'SF2 (JUN)'!A33</f>
        <v/>
      </c>
      <c r="B26" s="339">
        <f>'SF2 (JUN)'!B33:C33</f>
        <v/>
      </c>
      <c r="C26" s="344">
        <f>IF(B26="","",IF(C109=1,$C$3-Q26,$C$4-Q26))</f>
        <v/>
      </c>
      <c r="D26" s="321">
        <f>IF(B26="","",IF(D109=1,$D$3-R26,$D$4-R26))</f>
        <v/>
      </c>
      <c r="E26" s="321">
        <f>IF(B26="","",IF(E109=1,$E$3-S26,$E$4-S26))</f>
        <v/>
      </c>
      <c r="F26" s="321">
        <f>IF(B26="","",IF(F109=1,$F$3-T26,$F$4-T26))</f>
        <v/>
      </c>
      <c r="G26" s="321">
        <f>IF(B26="","",IF(G109=1,$G$3-U26,$G$4-U26))</f>
        <v/>
      </c>
      <c r="H26" s="321">
        <f>IF(B26="","",IF(H109=1,$H$3-V26,$H$4-V26))</f>
        <v/>
      </c>
      <c r="I26" s="321">
        <f>IF(B26="","",IF(I109=1,$I$3-W26,$I$4-W26))</f>
        <v/>
      </c>
      <c r="J26" s="321">
        <f>IF(B26="","",IF(J109=1,$J$3-X26,$J$4-X26))</f>
        <v/>
      </c>
      <c r="K26" s="321">
        <f>IF(B26="","",IF(K109=1,$K$3-Y26,$K$4-Y26))</f>
        <v/>
      </c>
      <c r="L26" s="321">
        <f>IF(B26="","",IF(L109=1,$L$3-Z26,$L$4-Z26))</f>
        <v/>
      </c>
      <c r="M26" s="353">
        <f>IF(B26="","",IF(M109=1,$M$3-AA26,$M$4-AA26))</f>
        <v/>
      </c>
      <c r="N26" s="358">
        <f>IF(B26="","",SUM(C26:M26))</f>
        <v/>
      </c>
      <c r="O26" s="348">
        <f>IF(B26="",0,1)</f>
        <v/>
      </c>
      <c r="P26" s="348" t="n"/>
      <c r="Q26" s="344">
        <f>'SF2 (JUN)'!AO33</f>
        <v/>
      </c>
      <c r="R26" s="321">
        <f>'SF2 (JUL)'!AO33</f>
        <v/>
      </c>
      <c r="S26" s="321">
        <f>'SF2 (AUG)'!AO33</f>
        <v/>
      </c>
      <c r="T26" s="321">
        <f>'SF2 (SEP)'!AO33</f>
        <v/>
      </c>
      <c r="U26" s="321">
        <f>'SF2 (OCT)'!AO33</f>
        <v/>
      </c>
      <c r="V26" s="321">
        <f>'SF2 (NOV)'!AO33</f>
        <v/>
      </c>
      <c r="W26" s="321">
        <f>'SF2 (DEC)'!AO33</f>
        <v/>
      </c>
      <c r="X26" s="321">
        <f>'SF2 (JAN)'!AO33</f>
        <v/>
      </c>
      <c r="Y26" s="321">
        <f>'SF2 (FEB)'!AO33</f>
        <v/>
      </c>
      <c r="Z26" s="321">
        <f>'SF2 (MAR)'!AO33</f>
        <v/>
      </c>
      <c r="AA26" s="353">
        <f>'SF2 (APR)'!AO33</f>
        <v/>
      </c>
      <c r="AB26" s="358">
        <f>IF(B26="","",SUM(Q26:AA26))</f>
        <v/>
      </c>
      <c r="AC26" s="348" t="n"/>
      <c r="AD26" s="344">
        <f>'SF2 (JUN)'!AP33</f>
        <v/>
      </c>
      <c r="AE26" s="321">
        <f>'SF2 (JUL)'!AP33</f>
        <v/>
      </c>
      <c r="AF26" s="321">
        <f>'SF2 (AUG)'!AP33</f>
        <v/>
      </c>
      <c r="AG26" s="321">
        <f>'SF2 (SEP)'!AP33</f>
        <v/>
      </c>
      <c r="AH26" s="321">
        <f>'SF2 (OCT)'!AP33</f>
        <v/>
      </c>
      <c r="AI26" s="321">
        <f>'SF2 (NOV)'!AP33</f>
        <v/>
      </c>
      <c r="AJ26" s="321">
        <f>'SF2 (DEC)'!AP33</f>
        <v/>
      </c>
      <c r="AK26" s="321">
        <f>'SF2 (JAN)'!AP33</f>
        <v/>
      </c>
      <c r="AL26" s="321">
        <f>'SF2 (FEB)'!AP33</f>
        <v/>
      </c>
      <c r="AM26" s="321">
        <f>'SF2 (MAR)'!AP33</f>
        <v/>
      </c>
      <c r="AN26" s="301">
        <f>'SF2 (APR)'!AP33</f>
        <v/>
      </c>
      <c r="AO26" s="358">
        <f>IF(B26="","",SUM(AD26:AN26))</f>
        <v/>
      </c>
    </row>
    <row r="27">
      <c r="A27" s="302">
        <f>'SF2 (JUN)'!A34</f>
        <v/>
      </c>
      <c r="B27" s="340">
        <f>'SF2 (JUN)'!B34:C34</f>
        <v/>
      </c>
      <c r="C27" s="345">
        <f>IF(B27="","",IF(C110=1,$C$3-Q27,$C$4-Q27))</f>
        <v/>
      </c>
      <c r="D27" s="322">
        <f>IF(B27="","",IF(D110=1,$D$3-R27,$D$4-R27))</f>
        <v/>
      </c>
      <c r="E27" s="322">
        <f>IF(B27="","",IF(E110=1,$E$3-S27,$E$4-S27))</f>
        <v/>
      </c>
      <c r="F27" s="322">
        <f>IF(B27="","",IF(F110=1,$F$3-T27,$F$4-T27))</f>
        <v/>
      </c>
      <c r="G27" s="322">
        <f>IF(B27="","",IF(G110=1,$G$3-U27,$G$4-U27))</f>
        <v/>
      </c>
      <c r="H27" s="322">
        <f>IF(B27="","",IF(H110=1,$H$3-V27,$H$4-V27))</f>
        <v/>
      </c>
      <c r="I27" s="322">
        <f>IF(B27="","",IF(I110=1,$I$3-W27,$I$4-W27))</f>
        <v/>
      </c>
      <c r="J27" s="322">
        <f>IF(B27="","",IF(J110=1,$J$3-X27,$J$4-X27))</f>
        <v/>
      </c>
      <c r="K27" s="322">
        <f>IF(B27="","",IF(K110=1,$K$3-Y27,$K$4-Y27))</f>
        <v/>
      </c>
      <c r="L27" s="322">
        <f>IF(B27="","",IF(L110=1,$L$3-Z27,$L$4-Z27))</f>
        <v/>
      </c>
      <c r="M27" s="354">
        <f>IF(B27="","",IF(M110=1,$M$3-AA27,$M$4-AA27))</f>
        <v/>
      </c>
      <c r="N27" s="359">
        <f>IF(B27="","",SUM(C27:M27))</f>
        <v/>
      </c>
      <c r="O27" s="348">
        <f>IF(B27="",0,1)</f>
        <v/>
      </c>
      <c r="P27" s="348" t="n"/>
      <c r="Q27" s="345">
        <f>'SF2 (JUN)'!AO34</f>
        <v/>
      </c>
      <c r="R27" s="322">
        <f>'SF2 (JUL)'!AO34</f>
        <v/>
      </c>
      <c r="S27" s="322">
        <f>'SF2 (AUG)'!AO34</f>
        <v/>
      </c>
      <c r="T27" s="322">
        <f>'SF2 (SEP)'!AO34</f>
        <v/>
      </c>
      <c r="U27" s="322">
        <f>'SF2 (OCT)'!AO34</f>
        <v/>
      </c>
      <c r="V27" s="322">
        <f>'SF2 (NOV)'!AO34</f>
        <v/>
      </c>
      <c r="W27" s="322">
        <f>'SF2 (DEC)'!AO34</f>
        <v/>
      </c>
      <c r="X27" s="322">
        <f>'SF2 (JAN)'!AO34</f>
        <v/>
      </c>
      <c r="Y27" s="322">
        <f>'SF2 (FEB)'!AO34</f>
        <v/>
      </c>
      <c r="Z27" s="322">
        <f>'SF2 (MAR)'!AO34</f>
        <v/>
      </c>
      <c r="AA27" s="354">
        <f>'SF2 (APR)'!AO34</f>
        <v/>
      </c>
      <c r="AB27" s="356">
        <f>IF(B27="","",SUM(Q27:AA27))</f>
        <v/>
      </c>
      <c r="AC27" s="348" t="n"/>
      <c r="AD27" s="345">
        <f>'SF2 (JUN)'!AP34</f>
        <v/>
      </c>
      <c r="AE27" s="322">
        <f>'SF2 (JUL)'!AP34</f>
        <v/>
      </c>
      <c r="AF27" s="322">
        <f>'SF2 (AUG)'!AP34</f>
        <v/>
      </c>
      <c r="AG27" s="322">
        <f>'SF2 (SEP)'!AP34</f>
        <v/>
      </c>
      <c r="AH27" s="322">
        <f>'SF2 (OCT)'!AP34</f>
        <v/>
      </c>
      <c r="AI27" s="322">
        <f>'SF2 (NOV)'!AP34</f>
        <v/>
      </c>
      <c r="AJ27" s="322">
        <f>'SF2 (DEC)'!AP34</f>
        <v/>
      </c>
      <c r="AK27" s="322">
        <f>'SF2 (JAN)'!AP34</f>
        <v/>
      </c>
      <c r="AL27" s="322">
        <f>'SF2 (FEB)'!AP34</f>
        <v/>
      </c>
      <c r="AM27" s="322">
        <f>'SF2 (MAR)'!AP34</f>
        <v/>
      </c>
      <c r="AN27" s="304">
        <f>'SF2 (APR)'!AP34</f>
        <v/>
      </c>
      <c r="AO27" s="359">
        <f>IF(B27="","",SUM(AD27:AN27))</f>
        <v/>
      </c>
    </row>
    <row r="28">
      <c r="A28" s="297">
        <f>'SF2 (JUN)'!A35</f>
        <v/>
      </c>
      <c r="B28" s="338">
        <f>'SF2 (JUN)'!B35:C35</f>
        <v/>
      </c>
      <c r="C28" s="343">
        <f>IF(B28="","",IF(C111=1,$C$3-Q28,$C$4-Q28))</f>
        <v/>
      </c>
      <c r="D28" s="319">
        <f>IF(B28="","",IF(D111=1,$D$3-R28,$D$4-R28))</f>
        <v/>
      </c>
      <c r="E28" s="319">
        <f>IF(B28="","",IF(E111=1,$E$3-S28,$E$4-S28))</f>
        <v/>
      </c>
      <c r="F28" s="319">
        <f>IF(B28="","",IF(F111=1,$F$3-T28,$F$4-T28))</f>
        <v/>
      </c>
      <c r="G28" s="319">
        <f>IF(B28="","",IF(G111=1,$G$3-U28,$G$4-U28))</f>
        <v/>
      </c>
      <c r="H28" s="319">
        <f>IF(B28="","",IF(H111=1,$H$3-V28,$H$4-V28))</f>
        <v/>
      </c>
      <c r="I28" s="319">
        <f>IF(B28="","",IF(I111=1,$I$3-W28,$I$4-W28))</f>
        <v/>
      </c>
      <c r="J28" s="319">
        <f>IF(B28="","",IF(J111=1,$J$3-X28,$J$4-X28))</f>
        <v/>
      </c>
      <c r="K28" s="319">
        <f>IF(B28="","",IF(K111=1,$K$3-Y28,$K$4-Y28))</f>
        <v/>
      </c>
      <c r="L28" s="319">
        <f>IF(B28="","",IF(L111=1,$L$3-Z28,$L$4-Z28))</f>
        <v/>
      </c>
      <c r="M28" s="352">
        <f>IF(B28="","",IF(M111=1,$M$3-AA28,$M$4-AA28))</f>
        <v/>
      </c>
      <c r="N28" s="357">
        <f>IF(B28="","",SUM(C28:M28))</f>
        <v/>
      </c>
      <c r="O28" s="348">
        <f>IF(B28="",0,1)</f>
        <v/>
      </c>
      <c r="P28" s="348" t="n"/>
      <c r="Q28" s="343">
        <f>'SF2 (JUN)'!AO35</f>
        <v/>
      </c>
      <c r="R28" s="319">
        <f>'SF2 (JUL)'!AO35</f>
        <v/>
      </c>
      <c r="S28" s="319">
        <f>'SF2 (AUG)'!AO35</f>
        <v/>
      </c>
      <c r="T28" s="319">
        <f>'SF2 (SEP)'!AO35</f>
        <v/>
      </c>
      <c r="U28" s="319">
        <f>'SF2 (OCT)'!AO35</f>
        <v/>
      </c>
      <c r="V28" s="319">
        <f>'SF2 (NOV)'!AO35</f>
        <v/>
      </c>
      <c r="W28" s="319">
        <f>'SF2 (DEC)'!AO35</f>
        <v/>
      </c>
      <c r="X28" s="319">
        <f>'SF2 (JAN)'!AO35</f>
        <v/>
      </c>
      <c r="Y28" s="319">
        <f>'SF2 (FEB)'!AO35</f>
        <v/>
      </c>
      <c r="Z28" s="319">
        <f>'SF2 (MAR)'!AO35</f>
        <v/>
      </c>
      <c r="AA28" s="352">
        <f>'SF2 (APR)'!AO35</f>
        <v/>
      </c>
      <c r="AB28" s="361">
        <f>IF(B28="","",SUM(Q28:AA28))</f>
        <v/>
      </c>
      <c r="AC28" s="348" t="n"/>
      <c r="AD28" s="343">
        <f>'SF2 (JUN)'!AP35</f>
        <v/>
      </c>
      <c r="AE28" s="319">
        <f>'SF2 (JUL)'!AP35</f>
        <v/>
      </c>
      <c r="AF28" s="319">
        <f>'SF2 (AUG)'!AP35</f>
        <v/>
      </c>
      <c r="AG28" s="319">
        <f>'SF2 (SEP)'!AP35</f>
        <v/>
      </c>
      <c r="AH28" s="319">
        <f>'SF2 (OCT)'!AP35</f>
        <v/>
      </c>
      <c r="AI28" s="319">
        <f>'SF2 (NOV)'!AP35</f>
        <v/>
      </c>
      <c r="AJ28" s="319">
        <f>'SF2 (DEC)'!AP35</f>
        <v/>
      </c>
      <c r="AK28" s="319">
        <f>'SF2 (JAN)'!AP35</f>
        <v/>
      </c>
      <c r="AL28" s="319">
        <f>'SF2 (FEB)'!AP35</f>
        <v/>
      </c>
      <c r="AM28" s="319">
        <f>'SF2 (MAR)'!AP35</f>
        <v/>
      </c>
      <c r="AN28" s="298">
        <f>'SF2 (APR)'!AP35</f>
        <v/>
      </c>
      <c r="AO28" s="357">
        <f>IF(B28="","",SUM(AD28:AN28))</f>
        <v/>
      </c>
    </row>
    <row r="29" ht="15.75" customHeight="1" s="335" thickBot="1">
      <c r="A29" s="299">
        <f>'SF2 (JUN)'!A36</f>
        <v/>
      </c>
      <c r="B29" s="339">
        <f>'SF2 (JUN)'!B36:C36</f>
        <v/>
      </c>
      <c r="C29" s="344">
        <f>IF(B29="","",IF(C112=1,$C$3-Q29,$C$4-Q29))</f>
        <v/>
      </c>
      <c r="D29" s="321">
        <f>IF(B29="","",IF(D112=1,$D$3-R29,$D$4-R29))</f>
        <v/>
      </c>
      <c r="E29" s="321">
        <f>IF(B29="","",IF(E112=1,$E$3-S29,$E$4-S29))</f>
        <v/>
      </c>
      <c r="F29" s="321">
        <f>IF(B29="","",IF(F112=1,$F$3-T29,$F$4-T29))</f>
        <v/>
      </c>
      <c r="G29" s="321">
        <f>IF(B29="","",IF(G112=1,$G$3-U29,$G$4-U29))</f>
        <v/>
      </c>
      <c r="H29" s="321">
        <f>IF(B29="","",IF(H112=1,$H$3-V29,$H$4-V29))</f>
        <v/>
      </c>
      <c r="I29" s="321">
        <f>IF(B29="","",IF(I112=1,$I$3-W29,$I$4-W29))</f>
        <v/>
      </c>
      <c r="J29" s="321">
        <f>IF(B29="","",IF(J112=1,$J$3-X29,$J$4-X29))</f>
        <v/>
      </c>
      <c r="K29" s="321">
        <f>IF(B29="","",IF(K112=1,$K$3-Y29,$K$4-Y29))</f>
        <v/>
      </c>
      <c r="L29" s="321">
        <f>IF(B29="","",IF(L112=1,$L$3-Z29,$L$4-Z29))</f>
        <v/>
      </c>
      <c r="M29" s="353">
        <f>IF(B29="","",IF(M112=1,$M$3-AA29,$M$4-AA29))</f>
        <v/>
      </c>
      <c r="N29" s="358">
        <f>IF(B29="","",SUM(C29:M29))</f>
        <v/>
      </c>
      <c r="O29" s="348">
        <f>IF(B29="",0,1)</f>
        <v/>
      </c>
      <c r="P29" s="348" t="n"/>
      <c r="Q29" s="344">
        <f>'SF2 (JUN)'!AO36</f>
        <v/>
      </c>
      <c r="R29" s="321">
        <f>'SF2 (JUL)'!AO36</f>
        <v/>
      </c>
      <c r="S29" s="321">
        <f>'SF2 (AUG)'!AO36</f>
        <v/>
      </c>
      <c r="T29" s="321">
        <f>'SF2 (SEP)'!AO36</f>
        <v/>
      </c>
      <c r="U29" s="321">
        <f>'SF2 (OCT)'!AO36</f>
        <v/>
      </c>
      <c r="V29" s="321">
        <f>'SF2 (NOV)'!AO36</f>
        <v/>
      </c>
      <c r="W29" s="321">
        <f>'SF2 (DEC)'!AO36</f>
        <v/>
      </c>
      <c r="X29" s="321">
        <f>'SF2 (JAN)'!AO36</f>
        <v/>
      </c>
      <c r="Y29" s="321">
        <f>'SF2 (FEB)'!AO36</f>
        <v/>
      </c>
      <c r="Z29" s="321">
        <f>'SF2 (MAR)'!AO36</f>
        <v/>
      </c>
      <c r="AA29" s="353">
        <f>'SF2 (APR)'!AO36</f>
        <v/>
      </c>
      <c r="AB29" s="358">
        <f>IF(B29="","",SUM(Q29:AA29))</f>
        <v/>
      </c>
      <c r="AC29" s="348" t="n"/>
      <c r="AD29" s="344">
        <f>'SF2 (JUN)'!AP36</f>
        <v/>
      </c>
      <c r="AE29" s="321">
        <f>'SF2 (JUL)'!AP36</f>
        <v/>
      </c>
      <c r="AF29" s="321">
        <f>'SF2 (AUG)'!AP36</f>
        <v/>
      </c>
      <c r="AG29" s="321">
        <f>'SF2 (SEP)'!AP36</f>
        <v/>
      </c>
      <c r="AH29" s="321">
        <f>'SF2 (OCT)'!AP36</f>
        <v/>
      </c>
      <c r="AI29" s="321">
        <f>'SF2 (NOV)'!AP36</f>
        <v/>
      </c>
      <c r="AJ29" s="321">
        <f>'SF2 (DEC)'!AP36</f>
        <v/>
      </c>
      <c r="AK29" s="321">
        <f>'SF2 (JAN)'!AP36</f>
        <v/>
      </c>
      <c r="AL29" s="321">
        <f>'SF2 (FEB)'!AP36</f>
        <v/>
      </c>
      <c r="AM29" s="321">
        <f>'SF2 (MAR)'!AP36</f>
        <v/>
      </c>
      <c r="AN29" s="301">
        <f>'SF2 (APR)'!AP36</f>
        <v/>
      </c>
      <c r="AO29" s="358">
        <f>IF(B29="","",SUM(AD29:AN29))</f>
        <v/>
      </c>
    </row>
    <row r="30">
      <c r="A30" s="302">
        <f>'SF2 (JUN)'!A37</f>
        <v/>
      </c>
      <c r="B30" s="340">
        <f>'SF2 (JUN)'!B37:C37</f>
        <v/>
      </c>
      <c r="C30" s="345">
        <f>IF(B30="","",IF(C113=1,$C$3-Q30,$C$4-Q30))</f>
        <v/>
      </c>
      <c r="D30" s="322">
        <f>IF(B30="","",IF(D113=1,$D$3-R30,$D$4-R30))</f>
        <v/>
      </c>
      <c r="E30" s="322">
        <f>IF(B30="","",IF(E113=1,$E$3-S30,$E$4-S30))</f>
        <v/>
      </c>
      <c r="F30" s="322">
        <f>IF(B30="","",IF(F113=1,$F$3-T30,$F$4-T30))</f>
        <v/>
      </c>
      <c r="G30" s="322">
        <f>IF(B30="","",IF(G113=1,$G$3-U30,$G$4-U30))</f>
        <v/>
      </c>
      <c r="H30" s="322">
        <f>IF(B30="","",IF(H113=1,$H$3-V30,$H$4-V30))</f>
        <v/>
      </c>
      <c r="I30" s="322">
        <f>IF(B30="","",IF(I113=1,$I$3-W30,$I$4-W30))</f>
        <v/>
      </c>
      <c r="J30" s="322">
        <f>IF(B30="","",IF(J113=1,$J$3-X30,$J$4-X30))</f>
        <v/>
      </c>
      <c r="K30" s="322">
        <f>IF(B30="","",IF(K113=1,$K$3-Y30,$K$4-Y30))</f>
        <v/>
      </c>
      <c r="L30" s="322">
        <f>IF(B30="","",IF(L113=1,$L$3-Z30,$L$4-Z30))</f>
        <v/>
      </c>
      <c r="M30" s="354">
        <f>IF(B30="","",IF(M113=1,$M$3-AA30,$M$4-AA30))</f>
        <v/>
      </c>
      <c r="N30" s="359">
        <f>IF(B30="","",SUM(C30:M30))</f>
        <v/>
      </c>
      <c r="O30" s="348">
        <f>IF(B30="",0,1)</f>
        <v/>
      </c>
      <c r="P30" s="348" t="n"/>
      <c r="Q30" s="345">
        <f>'SF2 (JUN)'!AO37</f>
        <v/>
      </c>
      <c r="R30" s="322">
        <f>'SF2 (JUL)'!AO37</f>
        <v/>
      </c>
      <c r="S30" s="322">
        <f>'SF2 (AUG)'!AO37</f>
        <v/>
      </c>
      <c r="T30" s="322">
        <f>'SF2 (SEP)'!AO37</f>
        <v/>
      </c>
      <c r="U30" s="322">
        <f>'SF2 (OCT)'!AO37</f>
        <v/>
      </c>
      <c r="V30" s="322">
        <f>'SF2 (NOV)'!AO37</f>
        <v/>
      </c>
      <c r="W30" s="322">
        <f>'SF2 (DEC)'!AO37</f>
        <v/>
      </c>
      <c r="X30" s="322">
        <f>'SF2 (JAN)'!AO37</f>
        <v/>
      </c>
      <c r="Y30" s="322">
        <f>'SF2 (FEB)'!AO37</f>
        <v/>
      </c>
      <c r="Z30" s="322">
        <f>'SF2 (MAR)'!AO37</f>
        <v/>
      </c>
      <c r="AA30" s="354">
        <f>'SF2 (APR)'!AO37</f>
        <v/>
      </c>
      <c r="AB30" s="356">
        <f>IF(B30="","",SUM(Q30:AA30))</f>
        <v/>
      </c>
      <c r="AC30" s="348" t="n"/>
      <c r="AD30" s="345">
        <f>'SF2 (JUN)'!AP37</f>
        <v/>
      </c>
      <c r="AE30" s="322">
        <f>'SF2 (JUL)'!AP37</f>
        <v/>
      </c>
      <c r="AF30" s="322">
        <f>'SF2 (AUG)'!AP37</f>
        <v/>
      </c>
      <c r="AG30" s="322">
        <f>'SF2 (SEP)'!AP37</f>
        <v/>
      </c>
      <c r="AH30" s="322">
        <f>'SF2 (OCT)'!AP37</f>
        <v/>
      </c>
      <c r="AI30" s="322">
        <f>'SF2 (NOV)'!AP37</f>
        <v/>
      </c>
      <c r="AJ30" s="322">
        <f>'SF2 (DEC)'!AP37</f>
        <v/>
      </c>
      <c r="AK30" s="322">
        <f>'SF2 (JAN)'!AP37</f>
        <v/>
      </c>
      <c r="AL30" s="322">
        <f>'SF2 (FEB)'!AP37</f>
        <v/>
      </c>
      <c r="AM30" s="322">
        <f>'SF2 (MAR)'!AP37</f>
        <v/>
      </c>
      <c r="AN30" s="304">
        <f>'SF2 (APR)'!AP37</f>
        <v/>
      </c>
      <c r="AO30" s="359">
        <f>IF(B30="","",SUM(AD30:AN30))</f>
        <v/>
      </c>
    </row>
    <row r="31">
      <c r="A31" s="297">
        <f>'SF2 (JUN)'!A38</f>
        <v/>
      </c>
      <c r="B31" s="338">
        <f>'SF2 (JUN)'!B38:C38</f>
        <v/>
      </c>
      <c r="C31" s="343">
        <f>IF(B31="","",IF(C114=1,$C$3-Q31,$C$4-Q31))</f>
        <v/>
      </c>
      <c r="D31" s="319">
        <f>IF(B31="","",IF(D114=1,$D$3-R31,$D$4-R31))</f>
        <v/>
      </c>
      <c r="E31" s="319">
        <f>IF(B31="","",IF(E114=1,$E$3-S31,$E$4-S31))</f>
        <v/>
      </c>
      <c r="F31" s="319">
        <f>IF(B31="","",IF(F114=1,$F$3-T31,$F$4-T31))</f>
        <v/>
      </c>
      <c r="G31" s="319">
        <f>IF(B31="","",IF(G114=1,$G$3-U31,$G$4-U31))</f>
        <v/>
      </c>
      <c r="H31" s="319">
        <f>IF(B31="","",IF(H114=1,$H$3-V31,$H$4-V31))</f>
        <v/>
      </c>
      <c r="I31" s="319">
        <f>IF(B31="","",IF(I114=1,$I$3-W31,$I$4-W31))</f>
        <v/>
      </c>
      <c r="J31" s="319">
        <f>IF(B31="","",IF(J114=1,$J$3-X31,$J$4-X31))</f>
        <v/>
      </c>
      <c r="K31" s="319">
        <f>IF(B31="","",IF(K114=1,$K$3-Y31,$K$4-Y31))</f>
        <v/>
      </c>
      <c r="L31" s="319">
        <f>IF(B31="","",IF(L114=1,$L$3-Z31,$L$4-Z31))</f>
        <v/>
      </c>
      <c r="M31" s="352">
        <f>IF(B31="","",IF(M114=1,$M$3-AA31,$M$4-AA31))</f>
        <v/>
      </c>
      <c r="N31" s="357">
        <f>IF(B31="","",SUM(C31:M31))</f>
        <v/>
      </c>
      <c r="O31" s="348">
        <f>IF(B31="",0,1)</f>
        <v/>
      </c>
      <c r="P31" s="348" t="n"/>
      <c r="Q31" s="343">
        <f>'SF2 (JUN)'!AO38</f>
        <v/>
      </c>
      <c r="R31" s="319">
        <f>'SF2 (JUL)'!AO38</f>
        <v/>
      </c>
      <c r="S31" s="319">
        <f>'SF2 (AUG)'!AO38</f>
        <v/>
      </c>
      <c r="T31" s="319">
        <f>'SF2 (SEP)'!AO38</f>
        <v/>
      </c>
      <c r="U31" s="319">
        <f>'SF2 (OCT)'!AO38</f>
        <v/>
      </c>
      <c r="V31" s="319">
        <f>'SF2 (NOV)'!AO38</f>
        <v/>
      </c>
      <c r="W31" s="319">
        <f>'SF2 (DEC)'!AO38</f>
        <v/>
      </c>
      <c r="X31" s="319">
        <f>'SF2 (JAN)'!AO38</f>
        <v/>
      </c>
      <c r="Y31" s="319">
        <f>'SF2 (FEB)'!AO38</f>
        <v/>
      </c>
      <c r="Z31" s="319">
        <f>'SF2 (MAR)'!AO38</f>
        <v/>
      </c>
      <c r="AA31" s="352">
        <f>'SF2 (APR)'!AO38</f>
        <v/>
      </c>
      <c r="AB31" s="361">
        <f>IF(B31="","",SUM(Q31:AA31))</f>
        <v/>
      </c>
      <c r="AC31" s="348" t="n"/>
      <c r="AD31" s="343">
        <f>'SF2 (JUN)'!AP38</f>
        <v/>
      </c>
      <c r="AE31" s="319">
        <f>'SF2 (JUL)'!AP38</f>
        <v/>
      </c>
      <c r="AF31" s="319">
        <f>'SF2 (AUG)'!AP38</f>
        <v/>
      </c>
      <c r="AG31" s="319">
        <f>'SF2 (SEP)'!AP38</f>
        <v/>
      </c>
      <c r="AH31" s="319">
        <f>'SF2 (OCT)'!AP38</f>
        <v/>
      </c>
      <c r="AI31" s="319">
        <f>'SF2 (NOV)'!AP38</f>
        <v/>
      </c>
      <c r="AJ31" s="319">
        <f>'SF2 (DEC)'!AP38</f>
        <v/>
      </c>
      <c r="AK31" s="319">
        <f>'SF2 (JAN)'!AP38</f>
        <v/>
      </c>
      <c r="AL31" s="319">
        <f>'SF2 (FEB)'!AP38</f>
        <v/>
      </c>
      <c r="AM31" s="319">
        <f>'SF2 (MAR)'!AP38</f>
        <v/>
      </c>
      <c r="AN31" s="298">
        <f>'SF2 (APR)'!AP38</f>
        <v/>
      </c>
      <c r="AO31" s="357">
        <f>IF(B31="","",SUM(AD31:AN31))</f>
        <v/>
      </c>
    </row>
    <row r="32" ht="15.75" customHeight="1" s="335" thickBot="1">
      <c r="A32" s="299">
        <f>'SF2 (JUN)'!A39</f>
        <v/>
      </c>
      <c r="B32" s="339">
        <f>'SF2 (JUN)'!B39:C39</f>
        <v/>
      </c>
      <c r="C32" s="344">
        <f>IF(B32="","",IF(C115=1,$C$3-Q32,$C$4-Q32))</f>
        <v/>
      </c>
      <c r="D32" s="321">
        <f>IF(B32="","",IF(D115=1,$D$3-R32,$D$4-R32))</f>
        <v/>
      </c>
      <c r="E32" s="321">
        <f>IF(B32="","",IF(E115=1,$E$3-S32,$E$4-S32))</f>
        <v/>
      </c>
      <c r="F32" s="321">
        <f>IF(B32="","",IF(F115=1,$F$3-T32,$F$4-T32))</f>
        <v/>
      </c>
      <c r="G32" s="321">
        <f>IF(B32="","",IF(G115=1,$G$3-U32,$G$4-U32))</f>
        <v/>
      </c>
      <c r="H32" s="321">
        <f>IF(B32="","",IF(H115=1,$H$3-V32,$H$4-V32))</f>
        <v/>
      </c>
      <c r="I32" s="321">
        <f>IF(B32="","",IF(I115=1,$I$3-W32,$I$4-W32))</f>
        <v/>
      </c>
      <c r="J32" s="321">
        <f>IF(B32="","",IF(J115=1,$J$3-X32,$J$4-X32))</f>
        <v/>
      </c>
      <c r="K32" s="321">
        <f>IF(B32="","",IF(K115=1,$K$3-Y32,$K$4-Y32))</f>
        <v/>
      </c>
      <c r="L32" s="321">
        <f>IF(B32="","",IF(L115=1,$L$3-Z32,$L$4-Z32))</f>
        <v/>
      </c>
      <c r="M32" s="353">
        <f>IF(B32="","",IF(M115=1,$M$3-AA32,$M$4-AA32))</f>
        <v/>
      </c>
      <c r="N32" s="358">
        <f>IF(B32="","",SUM(C32:M32))</f>
        <v/>
      </c>
      <c r="O32" s="348">
        <f>IF(B32="",0,1)</f>
        <v/>
      </c>
      <c r="P32" s="348" t="n"/>
      <c r="Q32" s="344">
        <f>'SF2 (JUN)'!AO39</f>
        <v/>
      </c>
      <c r="R32" s="321">
        <f>'SF2 (JUL)'!AO39</f>
        <v/>
      </c>
      <c r="S32" s="321">
        <f>'SF2 (AUG)'!AO39</f>
        <v/>
      </c>
      <c r="T32" s="321">
        <f>'SF2 (SEP)'!AO39</f>
        <v/>
      </c>
      <c r="U32" s="321">
        <f>'SF2 (OCT)'!AO39</f>
        <v/>
      </c>
      <c r="V32" s="321">
        <f>'SF2 (NOV)'!AO39</f>
        <v/>
      </c>
      <c r="W32" s="321">
        <f>'SF2 (DEC)'!AO39</f>
        <v/>
      </c>
      <c r="X32" s="321">
        <f>'SF2 (JAN)'!AO39</f>
        <v/>
      </c>
      <c r="Y32" s="321">
        <f>'SF2 (FEB)'!AO39</f>
        <v/>
      </c>
      <c r="Z32" s="321">
        <f>'SF2 (MAR)'!AO39</f>
        <v/>
      </c>
      <c r="AA32" s="353">
        <f>'SF2 (APR)'!AO39</f>
        <v/>
      </c>
      <c r="AB32" s="358">
        <f>IF(B32="","",SUM(Q32:AA32))</f>
        <v/>
      </c>
      <c r="AC32" s="348" t="n"/>
      <c r="AD32" s="344">
        <f>'SF2 (JUN)'!AP39</f>
        <v/>
      </c>
      <c r="AE32" s="321">
        <f>'SF2 (JUL)'!AP39</f>
        <v/>
      </c>
      <c r="AF32" s="321">
        <f>'SF2 (AUG)'!AP39</f>
        <v/>
      </c>
      <c r="AG32" s="321">
        <f>'SF2 (SEP)'!AP39</f>
        <v/>
      </c>
      <c r="AH32" s="321">
        <f>'SF2 (OCT)'!AP39</f>
        <v/>
      </c>
      <c r="AI32" s="321">
        <f>'SF2 (NOV)'!AP39</f>
        <v/>
      </c>
      <c r="AJ32" s="321">
        <f>'SF2 (DEC)'!AP39</f>
        <v/>
      </c>
      <c r="AK32" s="321">
        <f>'SF2 (JAN)'!AP39</f>
        <v/>
      </c>
      <c r="AL32" s="321">
        <f>'SF2 (FEB)'!AP39</f>
        <v/>
      </c>
      <c r="AM32" s="321">
        <f>'SF2 (MAR)'!AP39</f>
        <v/>
      </c>
      <c r="AN32" s="301">
        <f>'SF2 (APR)'!AP39</f>
        <v/>
      </c>
      <c r="AO32" s="358">
        <f>IF(B32="","",SUM(AD32:AN32))</f>
        <v/>
      </c>
    </row>
    <row r="33">
      <c r="A33" s="302">
        <f>'SF2 (JUN)'!A40</f>
        <v/>
      </c>
      <c r="B33" s="340">
        <f>'SF2 (JUN)'!B40:C40</f>
        <v/>
      </c>
      <c r="C33" s="345">
        <f>IF(B33="","",IF(C116=1,$C$3-Q33,$C$4-Q33))</f>
        <v/>
      </c>
      <c r="D33" s="322">
        <f>IF(B33="","",IF(D116=1,$D$3-R33,$D$4-R33))</f>
        <v/>
      </c>
      <c r="E33" s="322">
        <f>IF(B33="","",IF(E116=1,$E$3-S33,$E$4-S33))</f>
        <v/>
      </c>
      <c r="F33" s="322">
        <f>IF(B33="","",IF(F116=1,$F$3-T33,$F$4-T33))</f>
        <v/>
      </c>
      <c r="G33" s="322">
        <f>IF(B33="","",IF(G116=1,$G$3-U33,$G$4-U33))</f>
        <v/>
      </c>
      <c r="H33" s="322">
        <f>IF(B33="","",IF(H116=1,$H$3-V33,$H$4-V33))</f>
        <v/>
      </c>
      <c r="I33" s="322">
        <f>IF(B33="","",IF(I116=1,$I$3-W33,$I$4-W33))</f>
        <v/>
      </c>
      <c r="J33" s="322">
        <f>IF(B33="","",IF(J116=1,$J$3-X33,$J$4-X33))</f>
        <v/>
      </c>
      <c r="K33" s="322">
        <f>IF(B33="","",IF(K116=1,$K$3-Y33,$K$4-Y33))</f>
        <v/>
      </c>
      <c r="L33" s="322">
        <f>IF(B33="","",IF(L116=1,$L$3-Z33,$L$4-Z33))</f>
        <v/>
      </c>
      <c r="M33" s="354">
        <f>IF(B33="","",IF(M116=1,$M$3-AA33,$M$4-AA33))</f>
        <v/>
      </c>
      <c r="N33" s="359">
        <f>IF(B33="","",SUM(C33:M33))</f>
        <v/>
      </c>
      <c r="O33" s="348">
        <f>IF(B33="",0,1)</f>
        <v/>
      </c>
      <c r="P33" s="348" t="n"/>
      <c r="Q33" s="345">
        <f>'SF2 (JUN)'!AO40</f>
        <v/>
      </c>
      <c r="R33" s="322">
        <f>'SF2 (JUL)'!AO40</f>
        <v/>
      </c>
      <c r="S33" s="322">
        <f>'SF2 (AUG)'!AO40</f>
        <v/>
      </c>
      <c r="T33" s="322">
        <f>'SF2 (SEP)'!AO40</f>
        <v/>
      </c>
      <c r="U33" s="322">
        <f>'SF2 (OCT)'!AO40</f>
        <v/>
      </c>
      <c r="V33" s="322">
        <f>'SF2 (NOV)'!AO40</f>
        <v/>
      </c>
      <c r="W33" s="322">
        <f>'SF2 (DEC)'!AO40</f>
        <v/>
      </c>
      <c r="X33" s="322">
        <f>'SF2 (JAN)'!AO40</f>
        <v/>
      </c>
      <c r="Y33" s="322">
        <f>'SF2 (FEB)'!AO40</f>
        <v/>
      </c>
      <c r="Z33" s="322">
        <f>'SF2 (MAR)'!AO40</f>
        <v/>
      </c>
      <c r="AA33" s="354">
        <f>'SF2 (APR)'!AO40</f>
        <v/>
      </c>
      <c r="AB33" s="356">
        <f>IF(B33="","",SUM(Q33:AA33))</f>
        <v/>
      </c>
      <c r="AC33" s="348" t="n"/>
      <c r="AD33" s="345">
        <f>'SF2 (JUN)'!AP40</f>
        <v/>
      </c>
      <c r="AE33" s="322">
        <f>'SF2 (JUL)'!AP40</f>
        <v/>
      </c>
      <c r="AF33" s="322">
        <f>'SF2 (AUG)'!AP40</f>
        <v/>
      </c>
      <c r="AG33" s="322">
        <f>'SF2 (SEP)'!AP40</f>
        <v/>
      </c>
      <c r="AH33" s="322">
        <f>'SF2 (OCT)'!AP40</f>
        <v/>
      </c>
      <c r="AI33" s="322">
        <f>'SF2 (NOV)'!AP40</f>
        <v/>
      </c>
      <c r="AJ33" s="322">
        <f>'SF2 (DEC)'!AP40</f>
        <v/>
      </c>
      <c r="AK33" s="322">
        <f>'SF2 (JAN)'!AP40</f>
        <v/>
      </c>
      <c r="AL33" s="322">
        <f>'SF2 (FEB)'!AP40</f>
        <v/>
      </c>
      <c r="AM33" s="322">
        <f>'SF2 (MAR)'!AP40</f>
        <v/>
      </c>
      <c r="AN33" s="304">
        <f>'SF2 (APR)'!AP40</f>
        <v/>
      </c>
      <c r="AO33" s="359">
        <f>IF(B33="","",SUM(AD33:AN33))</f>
        <v/>
      </c>
    </row>
    <row r="34">
      <c r="A34" s="297">
        <f>'SF2 (JUN)'!A41</f>
        <v/>
      </c>
      <c r="B34" s="338">
        <f>'SF2 (JUN)'!B41:C41</f>
        <v/>
      </c>
      <c r="C34" s="343">
        <f>IF(B34="","",IF(C117=1,$C$3-Q34,$C$4-Q34))</f>
        <v/>
      </c>
      <c r="D34" s="319">
        <f>IF(B34="","",IF(D117=1,$D$3-R34,$D$4-R34))</f>
        <v/>
      </c>
      <c r="E34" s="319">
        <f>IF(B34="","",IF(E117=1,$E$3-S34,$E$4-S34))</f>
        <v/>
      </c>
      <c r="F34" s="319">
        <f>IF(B34="","",IF(F117=1,$F$3-T34,$F$4-T34))</f>
        <v/>
      </c>
      <c r="G34" s="319">
        <f>IF(B34="","",IF(G117=1,$G$3-U34,$G$4-U34))</f>
        <v/>
      </c>
      <c r="H34" s="319">
        <f>IF(B34="","",IF(H117=1,$H$3-V34,$H$4-V34))</f>
        <v/>
      </c>
      <c r="I34" s="319">
        <f>IF(B34="","",IF(I117=1,$I$3-W34,$I$4-W34))</f>
        <v/>
      </c>
      <c r="J34" s="319">
        <f>IF(B34="","",IF(J117=1,$J$3-X34,$J$4-X34))</f>
        <v/>
      </c>
      <c r="K34" s="319">
        <f>IF(B34="","",IF(K117=1,$K$3-Y34,$K$4-Y34))</f>
        <v/>
      </c>
      <c r="L34" s="319">
        <f>IF(B34="","",IF(L117=1,$L$3-Z34,$L$4-Z34))</f>
        <v/>
      </c>
      <c r="M34" s="352">
        <f>IF(B34="","",IF(M117=1,$M$3-AA34,$M$4-AA34))</f>
        <v/>
      </c>
      <c r="N34" s="357">
        <f>IF(B34="","",SUM(C34:M34))</f>
        <v/>
      </c>
      <c r="O34" s="348">
        <f>IF(B34="",0,1)</f>
        <v/>
      </c>
      <c r="P34" s="348" t="n"/>
      <c r="Q34" s="343">
        <f>'SF2 (JUN)'!AO41</f>
        <v/>
      </c>
      <c r="R34" s="319">
        <f>'SF2 (JUL)'!AO41</f>
        <v/>
      </c>
      <c r="S34" s="319">
        <f>'SF2 (AUG)'!AO41</f>
        <v/>
      </c>
      <c r="T34" s="319">
        <f>'SF2 (SEP)'!AO41</f>
        <v/>
      </c>
      <c r="U34" s="319">
        <f>'SF2 (OCT)'!AO41</f>
        <v/>
      </c>
      <c r="V34" s="319">
        <f>'SF2 (NOV)'!AO41</f>
        <v/>
      </c>
      <c r="W34" s="319">
        <f>'SF2 (DEC)'!AO41</f>
        <v/>
      </c>
      <c r="X34" s="319">
        <f>'SF2 (JAN)'!AO41</f>
        <v/>
      </c>
      <c r="Y34" s="319">
        <f>'SF2 (FEB)'!AO41</f>
        <v/>
      </c>
      <c r="Z34" s="319">
        <f>'SF2 (MAR)'!AO41</f>
        <v/>
      </c>
      <c r="AA34" s="352">
        <f>'SF2 (APR)'!AO41</f>
        <v/>
      </c>
      <c r="AB34" s="361">
        <f>IF(B34="","",SUM(Q34:AA34))</f>
        <v/>
      </c>
      <c r="AC34" s="348" t="n"/>
      <c r="AD34" s="343">
        <f>'SF2 (JUN)'!AP41</f>
        <v/>
      </c>
      <c r="AE34" s="319">
        <f>'SF2 (JUL)'!AP41</f>
        <v/>
      </c>
      <c r="AF34" s="319">
        <f>'SF2 (AUG)'!AP41</f>
        <v/>
      </c>
      <c r="AG34" s="319">
        <f>'SF2 (SEP)'!AP41</f>
        <v/>
      </c>
      <c r="AH34" s="319">
        <f>'SF2 (OCT)'!AP41</f>
        <v/>
      </c>
      <c r="AI34" s="319">
        <f>'SF2 (NOV)'!AP41</f>
        <v/>
      </c>
      <c r="AJ34" s="319">
        <f>'SF2 (DEC)'!AP41</f>
        <v/>
      </c>
      <c r="AK34" s="319">
        <f>'SF2 (JAN)'!AP41</f>
        <v/>
      </c>
      <c r="AL34" s="319">
        <f>'SF2 (FEB)'!AP41</f>
        <v/>
      </c>
      <c r="AM34" s="319">
        <f>'SF2 (MAR)'!AP41</f>
        <v/>
      </c>
      <c r="AN34" s="298">
        <f>'SF2 (APR)'!AP41</f>
        <v/>
      </c>
      <c r="AO34" s="357">
        <f>IF(B34="","",SUM(AD34:AN34))</f>
        <v/>
      </c>
    </row>
    <row r="35" ht="15.75" customHeight="1" s="335" thickBot="1">
      <c r="A35" s="299">
        <f>'SF2 (JUN)'!A42</f>
        <v/>
      </c>
      <c r="B35" s="339">
        <f>'SF2 (JUN)'!B42:C42</f>
        <v/>
      </c>
      <c r="C35" s="344">
        <f>IF(B35="","",IF(C118=1,$C$3-Q35,$C$4-Q35))</f>
        <v/>
      </c>
      <c r="D35" s="321">
        <f>IF(B35="","",IF(D118=1,$D$3-R35,$D$4-R35))</f>
        <v/>
      </c>
      <c r="E35" s="321">
        <f>IF(B35="","",IF(E118=1,$E$3-S35,$E$4-S35))</f>
        <v/>
      </c>
      <c r="F35" s="321">
        <f>IF(B35="","",IF(F118=1,$F$3-T35,$F$4-T35))</f>
        <v/>
      </c>
      <c r="G35" s="321">
        <f>IF(B35="","",IF(G118=1,$G$3-U35,$G$4-U35))</f>
        <v/>
      </c>
      <c r="H35" s="321">
        <f>IF(B35="","",IF(H118=1,$H$3-V35,$H$4-V35))</f>
        <v/>
      </c>
      <c r="I35" s="321">
        <f>IF(B35="","",IF(I118=1,$I$3-W35,$I$4-W35))</f>
        <v/>
      </c>
      <c r="J35" s="321">
        <f>IF(B35="","",IF(J118=1,$J$3-X35,$J$4-X35))</f>
        <v/>
      </c>
      <c r="K35" s="321">
        <f>IF(B35="","",IF(K118=1,$K$3-Y35,$K$4-Y35))</f>
        <v/>
      </c>
      <c r="L35" s="321">
        <f>IF(B35="","",IF(L118=1,$L$3-Z35,$L$4-Z35))</f>
        <v/>
      </c>
      <c r="M35" s="353">
        <f>IF(B35="","",IF(M118=1,$M$3-AA35,$M$4-AA35))</f>
        <v/>
      </c>
      <c r="N35" s="358">
        <f>IF(B35="","",SUM(C35:M35))</f>
        <v/>
      </c>
      <c r="O35" s="348">
        <f>IF(B35="",0,1)</f>
        <v/>
      </c>
      <c r="P35" s="348" t="n"/>
      <c r="Q35" s="344">
        <f>'SF2 (JUN)'!AO42</f>
        <v/>
      </c>
      <c r="R35" s="321">
        <f>'SF2 (JUL)'!AO42</f>
        <v/>
      </c>
      <c r="S35" s="321">
        <f>'SF2 (AUG)'!AO42</f>
        <v/>
      </c>
      <c r="T35" s="321">
        <f>'SF2 (SEP)'!AO42</f>
        <v/>
      </c>
      <c r="U35" s="321">
        <f>'SF2 (OCT)'!AO42</f>
        <v/>
      </c>
      <c r="V35" s="321">
        <f>'SF2 (NOV)'!AO42</f>
        <v/>
      </c>
      <c r="W35" s="321">
        <f>'SF2 (DEC)'!AO42</f>
        <v/>
      </c>
      <c r="X35" s="321">
        <f>'SF2 (JAN)'!AO42</f>
        <v/>
      </c>
      <c r="Y35" s="321">
        <f>'SF2 (FEB)'!AO42</f>
        <v/>
      </c>
      <c r="Z35" s="321">
        <f>'SF2 (MAR)'!AO42</f>
        <v/>
      </c>
      <c r="AA35" s="353">
        <f>'SF2 (APR)'!AO42</f>
        <v/>
      </c>
      <c r="AB35" s="358">
        <f>IF(B35="","",SUM(Q35:AA35))</f>
        <v/>
      </c>
      <c r="AC35" s="348" t="n"/>
      <c r="AD35" s="344">
        <f>'SF2 (JUN)'!AP42</f>
        <v/>
      </c>
      <c r="AE35" s="321">
        <f>'SF2 (JUL)'!AP42</f>
        <v/>
      </c>
      <c r="AF35" s="321">
        <f>'SF2 (AUG)'!AP42</f>
        <v/>
      </c>
      <c r="AG35" s="321">
        <f>'SF2 (SEP)'!AP42</f>
        <v/>
      </c>
      <c r="AH35" s="321">
        <f>'SF2 (OCT)'!AP42</f>
        <v/>
      </c>
      <c r="AI35" s="321">
        <f>'SF2 (NOV)'!AP42</f>
        <v/>
      </c>
      <c r="AJ35" s="321">
        <f>'SF2 (DEC)'!AP42</f>
        <v/>
      </c>
      <c r="AK35" s="321">
        <f>'SF2 (JAN)'!AP42</f>
        <v/>
      </c>
      <c r="AL35" s="321">
        <f>'SF2 (FEB)'!AP42</f>
        <v/>
      </c>
      <c r="AM35" s="321">
        <f>'SF2 (MAR)'!AP42</f>
        <v/>
      </c>
      <c r="AN35" s="301">
        <f>'SF2 (APR)'!AP42</f>
        <v/>
      </c>
      <c r="AO35" s="358">
        <f>IF(B35="","",SUM(AD35:AN35))</f>
        <v/>
      </c>
    </row>
    <row r="36">
      <c r="A36" s="302">
        <f>'SF2 (JUN)'!A43</f>
        <v/>
      </c>
      <c r="B36" s="340">
        <f>'SF2 (JUN)'!B43:C43</f>
        <v/>
      </c>
      <c r="C36" s="345">
        <f>IF(B36="","",IF(C119=1,$C$3-Q36,$C$4-Q36))</f>
        <v/>
      </c>
      <c r="D36" s="322">
        <f>IF(B36="","",IF(D119=1,$D$3-R36,$D$4-R36))</f>
        <v/>
      </c>
      <c r="E36" s="322">
        <f>IF(B36="","",IF(E119=1,$E$3-S36,$E$4-S36))</f>
        <v/>
      </c>
      <c r="F36" s="322">
        <f>IF(B36="","",IF(F119=1,$F$3-T36,$F$4-T36))</f>
        <v/>
      </c>
      <c r="G36" s="322">
        <f>IF(B36="","",IF(G119=1,$G$3-U36,$G$4-U36))</f>
        <v/>
      </c>
      <c r="H36" s="322">
        <f>IF(B36="","",IF(H119=1,$H$3-V36,$H$4-V36))</f>
        <v/>
      </c>
      <c r="I36" s="322">
        <f>IF(B36="","",IF(I119=1,$I$3-W36,$I$4-W36))</f>
        <v/>
      </c>
      <c r="J36" s="322">
        <f>IF(B36="","",IF(J119=1,$J$3-X36,$J$4-X36))</f>
        <v/>
      </c>
      <c r="K36" s="322">
        <f>IF(B36="","",IF(K119=1,$K$3-Y36,$K$4-Y36))</f>
        <v/>
      </c>
      <c r="L36" s="322">
        <f>IF(B36="","",IF(L119=1,$L$3-Z36,$L$4-Z36))</f>
        <v/>
      </c>
      <c r="M36" s="354">
        <f>IF(B36="","",IF(M119=1,$M$3-AA36,$M$4-AA36))</f>
        <v/>
      </c>
      <c r="N36" s="359">
        <f>IF(B36="","",SUM(C36:M36))</f>
        <v/>
      </c>
      <c r="O36" s="348">
        <f>IF(B36="",0,1)</f>
        <v/>
      </c>
      <c r="P36" s="348" t="n"/>
      <c r="Q36" s="345">
        <f>'SF2 (JUN)'!AO43</f>
        <v/>
      </c>
      <c r="R36" s="322">
        <f>'SF2 (JUL)'!AO43</f>
        <v/>
      </c>
      <c r="S36" s="322">
        <f>'SF2 (AUG)'!AO43</f>
        <v/>
      </c>
      <c r="T36" s="322">
        <f>'SF2 (SEP)'!AO43</f>
        <v/>
      </c>
      <c r="U36" s="322">
        <f>'SF2 (OCT)'!AO43</f>
        <v/>
      </c>
      <c r="V36" s="322">
        <f>'SF2 (NOV)'!AO43</f>
        <v/>
      </c>
      <c r="W36" s="322">
        <f>'SF2 (DEC)'!AO43</f>
        <v/>
      </c>
      <c r="X36" s="322">
        <f>'SF2 (JAN)'!AO43</f>
        <v/>
      </c>
      <c r="Y36" s="322">
        <f>'SF2 (FEB)'!AO43</f>
        <v/>
      </c>
      <c r="Z36" s="322">
        <f>'SF2 (MAR)'!AO43</f>
        <v/>
      </c>
      <c r="AA36" s="354">
        <f>'SF2 (APR)'!AO43</f>
        <v/>
      </c>
      <c r="AB36" s="356">
        <f>IF(B36="","",SUM(Q36:AA36))</f>
        <v/>
      </c>
      <c r="AC36" s="348" t="n"/>
      <c r="AD36" s="345">
        <f>'SF2 (JUN)'!AP43</f>
        <v/>
      </c>
      <c r="AE36" s="322">
        <f>'SF2 (JUL)'!AP43</f>
        <v/>
      </c>
      <c r="AF36" s="322">
        <f>'SF2 (AUG)'!AP43</f>
        <v/>
      </c>
      <c r="AG36" s="322">
        <f>'SF2 (SEP)'!AP43</f>
        <v/>
      </c>
      <c r="AH36" s="322">
        <f>'SF2 (OCT)'!AP43</f>
        <v/>
      </c>
      <c r="AI36" s="322">
        <f>'SF2 (NOV)'!AP43</f>
        <v/>
      </c>
      <c r="AJ36" s="322">
        <f>'SF2 (DEC)'!AP43</f>
        <v/>
      </c>
      <c r="AK36" s="322">
        <f>'SF2 (JAN)'!AP43</f>
        <v/>
      </c>
      <c r="AL36" s="322">
        <f>'SF2 (FEB)'!AP43</f>
        <v/>
      </c>
      <c r="AM36" s="322">
        <f>'SF2 (MAR)'!AP43</f>
        <v/>
      </c>
      <c r="AN36" s="304">
        <f>'SF2 (APR)'!AP43</f>
        <v/>
      </c>
      <c r="AO36" s="359">
        <f>IF(B36="","",SUM(AD36:AN36))</f>
        <v/>
      </c>
    </row>
    <row r="37">
      <c r="A37" s="297">
        <f>'SF2 (JUN)'!A44</f>
        <v/>
      </c>
      <c r="B37" s="338">
        <f>'SF2 (JUN)'!B44:C44</f>
        <v/>
      </c>
      <c r="C37" s="343">
        <f>IF(B37="","",IF(C120=1,$C$3-Q37,$C$4-Q37))</f>
        <v/>
      </c>
      <c r="D37" s="319">
        <f>IF(B37="","",IF(D120=1,$D$3-R37,$D$4-R37))</f>
        <v/>
      </c>
      <c r="E37" s="319">
        <f>IF(B37="","",IF(E120=1,$E$3-S37,$E$4-S37))</f>
        <v/>
      </c>
      <c r="F37" s="319">
        <f>IF(B37="","",IF(F120=1,$F$3-T37,$F$4-T37))</f>
        <v/>
      </c>
      <c r="G37" s="319">
        <f>IF(B37="","",IF(G120=1,$G$3-U37,$G$4-U37))</f>
        <v/>
      </c>
      <c r="H37" s="319">
        <f>IF(B37="","",IF(H120=1,$H$3-V37,$H$4-V37))</f>
        <v/>
      </c>
      <c r="I37" s="319">
        <f>IF(B37="","",IF(I120=1,$I$3-W37,$I$4-W37))</f>
        <v/>
      </c>
      <c r="J37" s="319">
        <f>IF(B37="","",IF(J120=1,$J$3-X37,$J$4-X37))</f>
        <v/>
      </c>
      <c r="K37" s="319">
        <f>IF(B37="","",IF(K120=1,$K$3-Y37,$K$4-Y37))</f>
        <v/>
      </c>
      <c r="L37" s="319">
        <f>IF(B37="","",IF(L120=1,$L$3-Z37,$L$4-Z37))</f>
        <v/>
      </c>
      <c r="M37" s="352">
        <f>IF(B37="","",IF(M120=1,$M$3-AA37,$M$4-AA37))</f>
        <v/>
      </c>
      <c r="N37" s="357">
        <f>IF(B37="","",SUM(C37:M37))</f>
        <v/>
      </c>
      <c r="O37" s="348">
        <f>IF(B37="",0,1)</f>
        <v/>
      </c>
      <c r="P37" s="348" t="n"/>
      <c r="Q37" s="343">
        <f>'SF2 (JUN)'!AO44</f>
        <v/>
      </c>
      <c r="R37" s="319">
        <f>'SF2 (JUL)'!AO44</f>
        <v/>
      </c>
      <c r="S37" s="319">
        <f>'SF2 (AUG)'!AO44</f>
        <v/>
      </c>
      <c r="T37" s="319">
        <f>'SF2 (SEP)'!AO44</f>
        <v/>
      </c>
      <c r="U37" s="319">
        <f>'SF2 (OCT)'!AO44</f>
        <v/>
      </c>
      <c r="V37" s="319">
        <f>'SF2 (NOV)'!AO44</f>
        <v/>
      </c>
      <c r="W37" s="319">
        <f>'SF2 (DEC)'!AO44</f>
        <v/>
      </c>
      <c r="X37" s="319">
        <f>'SF2 (JAN)'!AO44</f>
        <v/>
      </c>
      <c r="Y37" s="319">
        <f>'SF2 (FEB)'!AO44</f>
        <v/>
      </c>
      <c r="Z37" s="319">
        <f>'SF2 (MAR)'!AO44</f>
        <v/>
      </c>
      <c r="AA37" s="352">
        <f>'SF2 (APR)'!AO44</f>
        <v/>
      </c>
      <c r="AB37" s="361">
        <f>IF(B37="","",SUM(Q37:AA37))</f>
        <v/>
      </c>
      <c r="AC37" s="348" t="n"/>
      <c r="AD37" s="343">
        <f>'SF2 (JUN)'!AP44</f>
        <v/>
      </c>
      <c r="AE37" s="319">
        <f>'SF2 (JUL)'!AP44</f>
        <v/>
      </c>
      <c r="AF37" s="319">
        <f>'SF2 (AUG)'!AP44</f>
        <v/>
      </c>
      <c r="AG37" s="319">
        <f>'SF2 (SEP)'!AP44</f>
        <v/>
      </c>
      <c r="AH37" s="319">
        <f>'SF2 (OCT)'!AP44</f>
        <v/>
      </c>
      <c r="AI37" s="319">
        <f>'SF2 (NOV)'!AP44</f>
        <v/>
      </c>
      <c r="AJ37" s="319">
        <f>'SF2 (DEC)'!AP44</f>
        <v/>
      </c>
      <c r="AK37" s="319">
        <f>'SF2 (JAN)'!AP44</f>
        <v/>
      </c>
      <c r="AL37" s="319">
        <f>'SF2 (FEB)'!AP44</f>
        <v/>
      </c>
      <c r="AM37" s="319">
        <f>'SF2 (MAR)'!AP44</f>
        <v/>
      </c>
      <c r="AN37" s="298">
        <f>'SF2 (APR)'!AP44</f>
        <v/>
      </c>
      <c r="AO37" s="357">
        <f>IF(B37="","",SUM(AD37:AN37))</f>
        <v/>
      </c>
    </row>
    <row r="38" ht="15.75" customHeight="1" s="335" thickBot="1">
      <c r="A38" s="299">
        <f>'SF2 (JUN)'!A45</f>
        <v/>
      </c>
      <c r="B38" s="339">
        <f>'SF2 (JUN)'!B45:C45</f>
        <v/>
      </c>
      <c r="C38" s="344">
        <f>IF(B38="","",IF(C121=1,$C$3-Q38,$C$4-Q38))</f>
        <v/>
      </c>
      <c r="D38" s="321">
        <f>IF(B38="","",IF(D121=1,$D$3-R38,$D$4-R38))</f>
        <v/>
      </c>
      <c r="E38" s="321">
        <f>IF(B38="","",IF(E121=1,$E$3-S38,$E$4-S38))</f>
        <v/>
      </c>
      <c r="F38" s="321">
        <f>IF(B38="","",IF(F121=1,$F$3-T38,$F$4-T38))</f>
        <v/>
      </c>
      <c r="G38" s="321">
        <f>IF(B38="","",IF(G121=1,$G$3-U38,$G$4-U38))</f>
        <v/>
      </c>
      <c r="H38" s="321">
        <f>IF(B38="","",IF(H121=1,$H$3-V38,$H$4-V38))</f>
        <v/>
      </c>
      <c r="I38" s="321">
        <f>IF(B38="","",IF(I121=1,$I$3-W38,$I$4-W38))</f>
        <v/>
      </c>
      <c r="J38" s="321">
        <f>IF(B38="","",IF(J121=1,$J$3-X38,$J$4-X38))</f>
        <v/>
      </c>
      <c r="K38" s="321">
        <f>IF(B38="","",IF(K121=1,$K$3-Y38,$K$4-Y38))</f>
        <v/>
      </c>
      <c r="L38" s="321">
        <f>IF(B38="","",IF(L121=1,$L$3-Z38,$L$4-Z38))</f>
        <v/>
      </c>
      <c r="M38" s="353">
        <f>IF(B38="","",IF(M121=1,$M$3-AA38,$M$4-AA38))</f>
        <v/>
      </c>
      <c r="N38" s="358">
        <f>IF(B38="","",SUM(C38:M38))</f>
        <v/>
      </c>
      <c r="O38" s="348">
        <f>IF(B38="",0,1)</f>
        <v/>
      </c>
      <c r="P38" s="348" t="n"/>
      <c r="Q38" s="344">
        <f>'SF2 (JUN)'!AO45</f>
        <v/>
      </c>
      <c r="R38" s="321">
        <f>'SF2 (JUL)'!AO45</f>
        <v/>
      </c>
      <c r="S38" s="321">
        <f>'SF2 (AUG)'!AO45</f>
        <v/>
      </c>
      <c r="T38" s="321">
        <f>'SF2 (SEP)'!AO45</f>
        <v/>
      </c>
      <c r="U38" s="321">
        <f>'SF2 (OCT)'!AO45</f>
        <v/>
      </c>
      <c r="V38" s="321">
        <f>'SF2 (NOV)'!AO45</f>
        <v/>
      </c>
      <c r="W38" s="321">
        <f>'SF2 (DEC)'!AO45</f>
        <v/>
      </c>
      <c r="X38" s="321">
        <f>'SF2 (JAN)'!AO45</f>
        <v/>
      </c>
      <c r="Y38" s="321">
        <f>'SF2 (FEB)'!AO45</f>
        <v/>
      </c>
      <c r="Z38" s="321">
        <f>'SF2 (MAR)'!AO45</f>
        <v/>
      </c>
      <c r="AA38" s="353">
        <f>'SF2 (APR)'!AO45</f>
        <v/>
      </c>
      <c r="AB38" s="358">
        <f>IF(B38="","",SUM(Q38:AA38))</f>
        <v/>
      </c>
      <c r="AC38" s="348" t="n"/>
      <c r="AD38" s="344">
        <f>'SF2 (JUN)'!AP45</f>
        <v/>
      </c>
      <c r="AE38" s="321">
        <f>'SF2 (JUL)'!AP45</f>
        <v/>
      </c>
      <c r="AF38" s="321">
        <f>'SF2 (AUG)'!AP45</f>
        <v/>
      </c>
      <c r="AG38" s="321">
        <f>'SF2 (SEP)'!AP45</f>
        <v/>
      </c>
      <c r="AH38" s="321">
        <f>'SF2 (OCT)'!AP45</f>
        <v/>
      </c>
      <c r="AI38" s="321">
        <f>'SF2 (NOV)'!AP45</f>
        <v/>
      </c>
      <c r="AJ38" s="321">
        <f>'SF2 (DEC)'!AP45</f>
        <v/>
      </c>
      <c r="AK38" s="321">
        <f>'SF2 (JAN)'!AP45</f>
        <v/>
      </c>
      <c r="AL38" s="321">
        <f>'SF2 (FEB)'!AP45</f>
        <v/>
      </c>
      <c r="AM38" s="321">
        <f>'SF2 (MAR)'!AP45</f>
        <v/>
      </c>
      <c r="AN38" s="301">
        <f>'SF2 (APR)'!AP45</f>
        <v/>
      </c>
      <c r="AO38" s="358">
        <f>IF(B38="","",SUM(AD38:AN38))</f>
        <v/>
      </c>
    </row>
    <row r="39" hidden="1" s="335">
      <c r="A39" s="302">
        <f>'SF2 (JUN)'!A46</f>
        <v/>
      </c>
      <c r="B39" s="340">
        <f>'SF2 (JUN)'!B46:C46</f>
        <v/>
      </c>
      <c r="C39" s="345">
        <f>IF(B39="","",IF(C122=1,$C$3-Q39,$C$4-Q39))</f>
        <v/>
      </c>
      <c r="D39" s="322">
        <f>IF(B39="","",IF(D122=1,$D$3-R39,$D$4-R39))</f>
        <v/>
      </c>
      <c r="E39" s="322">
        <f>IF(B39="","",IF(E122=1,$E$3-S39,$E$4-S39))</f>
        <v/>
      </c>
      <c r="F39" s="322">
        <f>IF(B39="","",IF(F122=1,$F$3-T39,$F$4-T39))</f>
        <v/>
      </c>
      <c r="G39" s="322">
        <f>IF(B39="","",IF(G122=1,$G$3-U39,$G$4-U39))</f>
        <v/>
      </c>
      <c r="H39" s="322">
        <f>IF(B39="","",IF(H122=1,$H$3-V39,$H$4-V39))</f>
        <v/>
      </c>
      <c r="I39" s="322">
        <f>IF(B39="","",IF(I122=1,$I$3-W39,$I$4-W39))</f>
        <v/>
      </c>
      <c r="J39" s="322">
        <f>IF(B39="","",IF(J122=1,$J$3-X39,$J$4-X39))</f>
        <v/>
      </c>
      <c r="K39" s="322">
        <f>IF(B39="","",IF(K122=1,$K$3-Y39,$K$4-Y39))</f>
        <v/>
      </c>
      <c r="L39" s="322">
        <f>IF(B39="","",IF(L122=1,$L$3-Z39,$L$4-Z39))</f>
        <v/>
      </c>
      <c r="M39" s="354">
        <f>IF(B39="","",IF(M122=1,$M$3-AA39,$M$4-AA39))</f>
        <v/>
      </c>
      <c r="N39" s="359">
        <f>IF(B39="","",SUM(C39:M39))</f>
        <v/>
      </c>
      <c r="O39" s="348">
        <f>IF(B39="",0,1)</f>
        <v/>
      </c>
      <c r="P39" s="348" t="n"/>
      <c r="Q39" s="345">
        <f>'SF2 (JUN)'!AO46</f>
        <v/>
      </c>
      <c r="R39" s="322">
        <f>'SF2 (JUL)'!AO46</f>
        <v/>
      </c>
      <c r="S39" s="322">
        <f>'SF2 (AUG)'!AO46</f>
        <v/>
      </c>
      <c r="T39" s="322">
        <f>'SF2 (SEP)'!AO46</f>
        <v/>
      </c>
      <c r="U39" s="322">
        <f>'SF2 (OCT)'!AO46</f>
        <v/>
      </c>
      <c r="V39" s="322">
        <f>'SF2 (NOV)'!AO46</f>
        <v/>
      </c>
      <c r="W39" s="322">
        <f>'SF2 (DEC)'!AO46</f>
        <v/>
      </c>
      <c r="X39" s="322">
        <f>'SF2 (JAN)'!AO46</f>
        <v/>
      </c>
      <c r="Y39" s="322">
        <f>'SF2 (FEB)'!AO46</f>
        <v/>
      </c>
      <c r="Z39" s="322">
        <f>'SF2 (MAR)'!AO46</f>
        <v/>
      </c>
      <c r="AA39" s="354">
        <f>'SF2 (APR)'!AO46</f>
        <v/>
      </c>
      <c r="AB39" s="356">
        <f>IF(B39="","",SUM(Q39:AA39))</f>
        <v/>
      </c>
      <c r="AC39" s="348" t="n"/>
      <c r="AD39" s="345">
        <f>'SF2 (JUN)'!AP46</f>
        <v/>
      </c>
      <c r="AE39" s="322">
        <f>'SF2 (JUL)'!AP46</f>
        <v/>
      </c>
      <c r="AF39" s="322">
        <f>'SF2 (AUG)'!AP46</f>
        <v/>
      </c>
      <c r="AG39" s="322">
        <f>'SF2 (SEP)'!AP46</f>
        <v/>
      </c>
      <c r="AH39" s="322">
        <f>'SF2 (OCT)'!AP46</f>
        <v/>
      </c>
      <c r="AI39" s="322">
        <f>'SF2 (NOV)'!AP46</f>
        <v/>
      </c>
      <c r="AJ39" s="322">
        <f>'SF2 (DEC)'!AP46</f>
        <v/>
      </c>
      <c r="AK39" s="322">
        <f>'SF2 (JAN)'!AP46</f>
        <v/>
      </c>
      <c r="AL39" s="322">
        <f>'SF2 (FEB)'!AP46</f>
        <v/>
      </c>
      <c r="AM39" s="322">
        <f>'SF2 (MAR)'!AP46</f>
        <v/>
      </c>
      <c r="AN39" s="304">
        <f>'SF2 (APR)'!AP46</f>
        <v/>
      </c>
      <c r="AO39" s="359">
        <f>IF(B39="","",SUM(AD39:AN39))</f>
        <v/>
      </c>
    </row>
    <row r="40" hidden="1" s="335">
      <c r="A40" s="297">
        <f>'SF2 (JUN)'!A47</f>
        <v/>
      </c>
      <c r="B40" s="338">
        <f>'SF2 (JUN)'!B47:C47</f>
        <v/>
      </c>
      <c r="C40" s="343">
        <f>IF(B40="","",IF(C123=1,$C$3-Q40,$C$4-Q40))</f>
        <v/>
      </c>
      <c r="D40" s="319">
        <f>IF(B40="","",IF(D123=1,$D$3-R40,$D$4-R40))</f>
        <v/>
      </c>
      <c r="E40" s="319">
        <f>IF(B40="","",IF(E123=1,$E$3-S40,$E$4-S40))</f>
        <v/>
      </c>
      <c r="F40" s="319">
        <f>IF(B40="","",IF(F123=1,$F$3-T40,$F$4-T40))</f>
        <v/>
      </c>
      <c r="G40" s="319">
        <f>IF(B40="","",IF(G123=1,$G$3-U40,$G$4-U40))</f>
        <v/>
      </c>
      <c r="H40" s="319">
        <f>IF(B40="","",IF(H123=1,$H$3-V40,$H$4-V40))</f>
        <v/>
      </c>
      <c r="I40" s="319">
        <f>IF(B40="","",IF(I123=1,$I$3-W40,$I$4-W40))</f>
        <v/>
      </c>
      <c r="J40" s="319">
        <f>IF(B40="","",IF(J123=1,$J$3-X40,$J$4-X40))</f>
        <v/>
      </c>
      <c r="K40" s="319">
        <f>IF(B40="","",IF(K123=1,$K$3-Y40,$K$4-Y40))</f>
        <v/>
      </c>
      <c r="L40" s="319">
        <f>IF(B40="","",IF(L123=1,$L$3-Z40,$L$4-Z40))</f>
        <v/>
      </c>
      <c r="M40" s="352">
        <f>IF(B40="","",IF(M123=1,$M$3-AA40,$M$4-AA40))</f>
        <v/>
      </c>
      <c r="N40" s="357">
        <f>IF(B40="","",SUM(C40:M40))</f>
        <v/>
      </c>
      <c r="O40" s="348">
        <f>IF(B40="",0,1)</f>
        <v/>
      </c>
      <c r="P40" s="348" t="n"/>
      <c r="Q40" s="343">
        <f>'SF2 (JUN)'!AO47</f>
        <v/>
      </c>
      <c r="R40" s="319">
        <f>'SF2 (JUL)'!AO47</f>
        <v/>
      </c>
      <c r="S40" s="319">
        <f>'SF2 (AUG)'!AO47</f>
        <v/>
      </c>
      <c r="T40" s="319">
        <f>'SF2 (SEP)'!AO47</f>
        <v/>
      </c>
      <c r="U40" s="319">
        <f>'SF2 (OCT)'!AO47</f>
        <v/>
      </c>
      <c r="V40" s="319">
        <f>'SF2 (NOV)'!AO47</f>
        <v/>
      </c>
      <c r="W40" s="319">
        <f>'SF2 (DEC)'!AO47</f>
        <v/>
      </c>
      <c r="X40" s="319">
        <f>'SF2 (JAN)'!AO47</f>
        <v/>
      </c>
      <c r="Y40" s="319">
        <f>'SF2 (FEB)'!AO47</f>
        <v/>
      </c>
      <c r="Z40" s="319">
        <f>'SF2 (MAR)'!AO47</f>
        <v/>
      </c>
      <c r="AA40" s="352">
        <f>'SF2 (APR)'!AO47</f>
        <v/>
      </c>
      <c r="AB40" s="361">
        <f>IF(B40="","",SUM(Q40:AA40))</f>
        <v/>
      </c>
      <c r="AC40" s="348" t="n"/>
      <c r="AD40" s="343">
        <f>'SF2 (JUN)'!AP47</f>
        <v/>
      </c>
      <c r="AE40" s="319">
        <f>'SF2 (JUL)'!AP47</f>
        <v/>
      </c>
      <c r="AF40" s="319">
        <f>'SF2 (AUG)'!AP47</f>
        <v/>
      </c>
      <c r="AG40" s="319">
        <f>'SF2 (SEP)'!AP47</f>
        <v/>
      </c>
      <c r="AH40" s="319">
        <f>'SF2 (OCT)'!AP47</f>
        <v/>
      </c>
      <c r="AI40" s="319">
        <f>'SF2 (NOV)'!AP47</f>
        <v/>
      </c>
      <c r="AJ40" s="319">
        <f>'SF2 (DEC)'!AP47</f>
        <v/>
      </c>
      <c r="AK40" s="319">
        <f>'SF2 (JAN)'!AP47</f>
        <v/>
      </c>
      <c r="AL40" s="319">
        <f>'SF2 (FEB)'!AP47</f>
        <v/>
      </c>
      <c r="AM40" s="319">
        <f>'SF2 (MAR)'!AP47</f>
        <v/>
      </c>
      <c r="AN40" s="298">
        <f>'SF2 (APR)'!AP47</f>
        <v/>
      </c>
      <c r="AO40" s="357">
        <f>IF(B40="","",SUM(AD40:AN40))</f>
        <v/>
      </c>
    </row>
    <row r="41" hidden="1" ht="15.75" customHeight="1" s="335" thickBot="1">
      <c r="A41" s="299">
        <f>'SF2 (JUN)'!A48</f>
        <v/>
      </c>
      <c r="B41" s="339">
        <f>'SF2 (JUN)'!B48:C48</f>
        <v/>
      </c>
      <c r="C41" s="344">
        <f>IF(B41="","",IF(C124=1,$C$3-Q41,$C$4-Q41))</f>
        <v/>
      </c>
      <c r="D41" s="321">
        <f>IF(B41="","",IF(D124=1,$D$3-R41,$D$4-R41))</f>
        <v/>
      </c>
      <c r="E41" s="321">
        <f>IF(B41="","",IF(E124=1,$E$3-S41,$E$4-S41))</f>
        <v/>
      </c>
      <c r="F41" s="321">
        <f>IF(B41="","",IF(F124=1,$F$3-T41,$F$4-T41))</f>
        <v/>
      </c>
      <c r="G41" s="321">
        <f>IF(B41="","",IF(G124=1,$G$3-U41,$G$4-U41))</f>
        <v/>
      </c>
      <c r="H41" s="321">
        <f>IF(B41="","",IF(H124=1,$H$3-V41,$H$4-V41))</f>
        <v/>
      </c>
      <c r="I41" s="321">
        <f>IF(B41="","",IF(I124=1,$I$3-W41,$I$4-W41))</f>
        <v/>
      </c>
      <c r="J41" s="321">
        <f>IF(B41="","",IF(J124=1,$J$3-X41,$J$4-X41))</f>
        <v/>
      </c>
      <c r="K41" s="321">
        <f>IF(B41="","",IF(K124=1,$K$3-Y41,$K$4-Y41))</f>
        <v/>
      </c>
      <c r="L41" s="321">
        <f>IF(B41="","",IF(L124=1,$L$3-Z41,$L$4-Z41))</f>
        <v/>
      </c>
      <c r="M41" s="353">
        <f>IF(B41="","",IF(M124=1,$M$3-AA41,$M$4-AA41))</f>
        <v/>
      </c>
      <c r="N41" s="358">
        <f>IF(B41="","",SUM(C41:M41))</f>
        <v/>
      </c>
      <c r="O41" s="348">
        <f>IF(B41="",0,1)</f>
        <v/>
      </c>
      <c r="P41" s="348" t="n"/>
      <c r="Q41" s="344">
        <f>'SF2 (JUN)'!AO48</f>
        <v/>
      </c>
      <c r="R41" s="321">
        <f>'SF2 (JUL)'!AO48</f>
        <v/>
      </c>
      <c r="S41" s="321">
        <f>'SF2 (AUG)'!AO48</f>
        <v/>
      </c>
      <c r="T41" s="321">
        <f>'SF2 (SEP)'!AO48</f>
        <v/>
      </c>
      <c r="U41" s="321">
        <f>'SF2 (OCT)'!AO48</f>
        <v/>
      </c>
      <c r="V41" s="321">
        <f>'SF2 (NOV)'!AO48</f>
        <v/>
      </c>
      <c r="W41" s="321">
        <f>'SF2 (DEC)'!AO48</f>
        <v/>
      </c>
      <c r="X41" s="321">
        <f>'SF2 (JAN)'!AO48</f>
        <v/>
      </c>
      <c r="Y41" s="321">
        <f>'SF2 (FEB)'!AO48</f>
        <v/>
      </c>
      <c r="Z41" s="321">
        <f>'SF2 (MAR)'!AO48</f>
        <v/>
      </c>
      <c r="AA41" s="353">
        <f>'SF2 (APR)'!AO48</f>
        <v/>
      </c>
      <c r="AB41" s="358">
        <f>IF(B41="","",SUM(Q41:AA41))</f>
        <v/>
      </c>
      <c r="AC41" s="348" t="n"/>
      <c r="AD41" s="344">
        <f>'SF2 (JUN)'!AP48</f>
        <v/>
      </c>
      <c r="AE41" s="321">
        <f>'SF2 (JUL)'!AP48</f>
        <v/>
      </c>
      <c r="AF41" s="321">
        <f>'SF2 (AUG)'!AP48</f>
        <v/>
      </c>
      <c r="AG41" s="321">
        <f>'SF2 (SEP)'!AP48</f>
        <v/>
      </c>
      <c r="AH41" s="321">
        <f>'SF2 (OCT)'!AP48</f>
        <v/>
      </c>
      <c r="AI41" s="321">
        <f>'SF2 (NOV)'!AP48</f>
        <v/>
      </c>
      <c r="AJ41" s="321">
        <f>'SF2 (DEC)'!AP48</f>
        <v/>
      </c>
      <c r="AK41" s="321">
        <f>'SF2 (JAN)'!AP48</f>
        <v/>
      </c>
      <c r="AL41" s="321">
        <f>'SF2 (FEB)'!AP48</f>
        <v/>
      </c>
      <c r="AM41" s="321">
        <f>'SF2 (MAR)'!AP48</f>
        <v/>
      </c>
      <c r="AN41" s="301">
        <f>'SF2 (APR)'!AP48</f>
        <v/>
      </c>
      <c r="AO41" s="358">
        <f>IF(B41="","",SUM(AD41:AN41))</f>
        <v/>
      </c>
    </row>
    <row r="42" hidden="1" s="335">
      <c r="A42" s="302">
        <f>'SF2 (JUN)'!A49</f>
        <v/>
      </c>
      <c r="B42" s="340">
        <f>'SF2 (JUN)'!B49:C49</f>
        <v/>
      </c>
      <c r="C42" s="345">
        <f>IF(B42="","",IF(C125=1,$C$3-Q42,$C$4-Q42))</f>
        <v/>
      </c>
      <c r="D42" s="322">
        <f>IF(B42="","",IF(D125=1,$D$3-R42,$D$4-R42))</f>
        <v/>
      </c>
      <c r="E42" s="322">
        <f>IF(B42="","",IF(E125=1,$E$3-S42,$E$4-S42))</f>
        <v/>
      </c>
      <c r="F42" s="322">
        <f>IF(B42="","",IF(F125=1,$F$3-T42,$F$4-T42))</f>
        <v/>
      </c>
      <c r="G42" s="322">
        <f>IF(B42="","",IF(G125=1,$G$3-U42,$G$4-U42))</f>
        <v/>
      </c>
      <c r="H42" s="322">
        <f>IF(B42="","",IF(H125=1,$H$3-V42,$H$4-V42))</f>
        <v/>
      </c>
      <c r="I42" s="322">
        <f>IF(B42="","",IF(I125=1,$I$3-W42,$I$4-W42))</f>
        <v/>
      </c>
      <c r="J42" s="322">
        <f>IF(B42="","",IF(J125=1,$J$3-X42,$J$4-X42))</f>
        <v/>
      </c>
      <c r="K42" s="322">
        <f>IF(B42="","",IF(K125=1,$K$3-Y42,$K$4-Y42))</f>
        <v/>
      </c>
      <c r="L42" s="322">
        <f>IF(B42="","",IF(L125=1,$L$3-Z42,$L$4-Z42))</f>
        <v/>
      </c>
      <c r="M42" s="354">
        <f>IF(B42="","",IF(M125=1,$M$3-AA42,$M$4-AA42))</f>
        <v/>
      </c>
      <c r="N42" s="359">
        <f>IF(B42="","",SUM(C42:M42))</f>
        <v/>
      </c>
      <c r="O42" s="348">
        <f>IF(B42="",0,1)</f>
        <v/>
      </c>
      <c r="P42" s="348" t="n"/>
      <c r="Q42" s="345">
        <f>'SF2 (JUN)'!AO49</f>
        <v/>
      </c>
      <c r="R42" s="322">
        <f>'SF2 (JUL)'!AO49</f>
        <v/>
      </c>
      <c r="S42" s="322">
        <f>'SF2 (AUG)'!AO49</f>
        <v/>
      </c>
      <c r="T42" s="322">
        <f>'SF2 (SEP)'!AO49</f>
        <v/>
      </c>
      <c r="U42" s="322">
        <f>'SF2 (OCT)'!AO49</f>
        <v/>
      </c>
      <c r="V42" s="322">
        <f>'SF2 (NOV)'!AO49</f>
        <v/>
      </c>
      <c r="W42" s="322">
        <f>'SF2 (DEC)'!AO49</f>
        <v/>
      </c>
      <c r="X42" s="322">
        <f>'SF2 (JAN)'!AO49</f>
        <v/>
      </c>
      <c r="Y42" s="322">
        <f>'SF2 (FEB)'!AO49</f>
        <v/>
      </c>
      <c r="Z42" s="322">
        <f>'SF2 (MAR)'!AO49</f>
        <v/>
      </c>
      <c r="AA42" s="354">
        <f>'SF2 (APR)'!AO49</f>
        <v/>
      </c>
      <c r="AB42" s="356">
        <f>IF(B42="","",SUM(Q42:AA42))</f>
        <v/>
      </c>
      <c r="AC42" s="348" t="n"/>
      <c r="AD42" s="345">
        <f>'SF2 (JUN)'!AP49</f>
        <v/>
      </c>
      <c r="AE42" s="322">
        <f>'SF2 (JUL)'!AP49</f>
        <v/>
      </c>
      <c r="AF42" s="322">
        <f>'SF2 (AUG)'!AP49</f>
        <v/>
      </c>
      <c r="AG42" s="322">
        <f>'SF2 (SEP)'!AP49</f>
        <v/>
      </c>
      <c r="AH42" s="322">
        <f>'SF2 (OCT)'!AP49</f>
        <v/>
      </c>
      <c r="AI42" s="322">
        <f>'SF2 (NOV)'!AP49</f>
        <v/>
      </c>
      <c r="AJ42" s="322">
        <f>'SF2 (DEC)'!AP49</f>
        <v/>
      </c>
      <c r="AK42" s="322">
        <f>'SF2 (JAN)'!AP49</f>
        <v/>
      </c>
      <c r="AL42" s="322">
        <f>'SF2 (FEB)'!AP49</f>
        <v/>
      </c>
      <c r="AM42" s="322">
        <f>'SF2 (MAR)'!AP49</f>
        <v/>
      </c>
      <c r="AN42" s="304">
        <f>'SF2 (APR)'!AP49</f>
        <v/>
      </c>
      <c r="AO42" s="359">
        <f>IF(B42="","",SUM(AD42:AN42))</f>
        <v/>
      </c>
    </row>
    <row r="43" hidden="1" s="335">
      <c r="A43" s="297">
        <f>'SF2 (JUN)'!A50</f>
        <v/>
      </c>
      <c r="B43" s="338">
        <f>'SF2 (JUN)'!B50:C50</f>
        <v/>
      </c>
      <c r="C43" s="343">
        <f>IF(B43="","",IF(C126=1,$C$3-Q43,$C$4-Q43))</f>
        <v/>
      </c>
      <c r="D43" s="319">
        <f>IF(B43="","",IF(D126=1,$D$3-R43,$D$4-R43))</f>
        <v/>
      </c>
      <c r="E43" s="319">
        <f>IF(B43="","",IF(E126=1,$E$3-S43,$E$4-S43))</f>
        <v/>
      </c>
      <c r="F43" s="319">
        <f>IF(B43="","",IF(F126=1,$F$3-T43,$F$4-T43))</f>
        <v/>
      </c>
      <c r="G43" s="319">
        <f>IF(B43="","",IF(G126=1,$G$3-U43,$G$4-U43))</f>
        <v/>
      </c>
      <c r="H43" s="319">
        <f>IF(B43="","",IF(H126=1,$H$3-V43,$H$4-V43))</f>
        <v/>
      </c>
      <c r="I43" s="319">
        <f>IF(B43="","",IF(I126=1,$I$3-W43,$I$4-W43))</f>
        <v/>
      </c>
      <c r="J43" s="319">
        <f>IF(B43="","",IF(J126=1,$J$3-X43,$J$4-X43))</f>
        <v/>
      </c>
      <c r="K43" s="319">
        <f>IF(B43="","",IF(K126=1,$K$3-Y43,$K$4-Y43))</f>
        <v/>
      </c>
      <c r="L43" s="319">
        <f>IF(B43="","",IF(L126=1,$L$3-Z43,$L$4-Z43))</f>
        <v/>
      </c>
      <c r="M43" s="352">
        <f>IF(B43="","",IF(M126=1,$M$3-AA43,$M$4-AA43))</f>
        <v/>
      </c>
      <c r="N43" s="357">
        <f>IF(B43="","",SUM(C43:M43))</f>
        <v/>
      </c>
      <c r="O43" s="348">
        <f>IF(B43="",0,1)</f>
        <v/>
      </c>
      <c r="P43" s="348" t="n"/>
      <c r="Q43" s="343">
        <f>'SF2 (JUN)'!AO50</f>
        <v/>
      </c>
      <c r="R43" s="319">
        <f>'SF2 (JUL)'!AO50</f>
        <v/>
      </c>
      <c r="S43" s="319">
        <f>'SF2 (AUG)'!AO50</f>
        <v/>
      </c>
      <c r="T43" s="319">
        <f>'SF2 (SEP)'!AO50</f>
        <v/>
      </c>
      <c r="U43" s="319">
        <f>'SF2 (OCT)'!AO50</f>
        <v/>
      </c>
      <c r="V43" s="319">
        <f>'SF2 (NOV)'!AO50</f>
        <v/>
      </c>
      <c r="W43" s="319">
        <f>'SF2 (DEC)'!AO50</f>
        <v/>
      </c>
      <c r="X43" s="319">
        <f>'SF2 (JAN)'!AO50</f>
        <v/>
      </c>
      <c r="Y43" s="319">
        <f>'SF2 (FEB)'!AO50</f>
        <v/>
      </c>
      <c r="Z43" s="319">
        <f>'SF2 (MAR)'!AO50</f>
        <v/>
      </c>
      <c r="AA43" s="352">
        <f>'SF2 (APR)'!AO50</f>
        <v/>
      </c>
      <c r="AB43" s="361">
        <f>IF(B43="","",SUM(Q43:AA43))</f>
        <v/>
      </c>
      <c r="AC43" s="348" t="n"/>
      <c r="AD43" s="343">
        <f>'SF2 (JUN)'!AP50</f>
        <v/>
      </c>
      <c r="AE43" s="319">
        <f>'SF2 (JUL)'!AP50</f>
        <v/>
      </c>
      <c r="AF43" s="319">
        <f>'SF2 (AUG)'!AP50</f>
        <v/>
      </c>
      <c r="AG43" s="319">
        <f>'SF2 (SEP)'!AP50</f>
        <v/>
      </c>
      <c r="AH43" s="319">
        <f>'SF2 (OCT)'!AP50</f>
        <v/>
      </c>
      <c r="AI43" s="319">
        <f>'SF2 (NOV)'!AP50</f>
        <v/>
      </c>
      <c r="AJ43" s="319">
        <f>'SF2 (DEC)'!AP50</f>
        <v/>
      </c>
      <c r="AK43" s="319">
        <f>'SF2 (JAN)'!AP50</f>
        <v/>
      </c>
      <c r="AL43" s="319">
        <f>'SF2 (FEB)'!AP50</f>
        <v/>
      </c>
      <c r="AM43" s="319">
        <f>'SF2 (MAR)'!AP50</f>
        <v/>
      </c>
      <c r="AN43" s="298">
        <f>'SF2 (APR)'!AP50</f>
        <v/>
      </c>
      <c r="AO43" s="357">
        <f>IF(B43="","",SUM(AD43:AN43))</f>
        <v/>
      </c>
    </row>
    <row r="44" hidden="1" ht="15.75" customHeight="1" s="335" thickBot="1">
      <c r="A44" s="299">
        <f>'SF2 (JUN)'!A51</f>
        <v/>
      </c>
      <c r="B44" s="339">
        <f>'SF2 (JUN)'!B51:C51</f>
        <v/>
      </c>
      <c r="C44" s="344">
        <f>IF(B44="","",IF(C127=1,$C$3-Q44,$C$4-Q44))</f>
        <v/>
      </c>
      <c r="D44" s="321">
        <f>IF(B44="","",IF(D127=1,$D$3-R44,$D$4-R44))</f>
        <v/>
      </c>
      <c r="E44" s="321">
        <f>IF(B44="","",IF(E127=1,$E$3-S44,$E$4-S44))</f>
        <v/>
      </c>
      <c r="F44" s="321">
        <f>IF(B44="","",IF(F127=1,$F$3-T44,$F$4-T44))</f>
        <v/>
      </c>
      <c r="G44" s="321">
        <f>IF(B44="","",IF(G127=1,$G$3-U44,$G$4-U44))</f>
        <v/>
      </c>
      <c r="H44" s="321">
        <f>IF(B44="","",IF(H127=1,$H$3-V44,$H$4-V44))</f>
        <v/>
      </c>
      <c r="I44" s="321">
        <f>IF(B44="","",IF(I127=1,$I$3-W44,$I$4-W44))</f>
        <v/>
      </c>
      <c r="J44" s="321">
        <f>IF(B44="","",IF(J127=1,$J$3-X44,$J$4-X44))</f>
        <v/>
      </c>
      <c r="K44" s="321">
        <f>IF(B44="","",IF(K127=1,$K$3-Y44,$K$4-Y44))</f>
        <v/>
      </c>
      <c r="L44" s="321">
        <f>IF(B44="","",IF(L127=1,$L$3-Z44,$L$4-Z44))</f>
        <v/>
      </c>
      <c r="M44" s="353">
        <f>IF(B44="","",IF(M127=1,$M$3-AA44,$M$4-AA44))</f>
        <v/>
      </c>
      <c r="N44" s="358">
        <f>IF(B44="","",SUM(C44:M44))</f>
        <v/>
      </c>
      <c r="O44" s="348">
        <f>IF(B44="",0,1)</f>
        <v/>
      </c>
      <c r="P44" s="348" t="n"/>
      <c r="Q44" s="344">
        <f>'SF2 (JUN)'!AO51</f>
        <v/>
      </c>
      <c r="R44" s="321">
        <f>'SF2 (JUL)'!AO51</f>
        <v/>
      </c>
      <c r="S44" s="321">
        <f>'SF2 (AUG)'!AO51</f>
        <v/>
      </c>
      <c r="T44" s="321">
        <f>'SF2 (SEP)'!AO51</f>
        <v/>
      </c>
      <c r="U44" s="321">
        <f>'SF2 (OCT)'!AO51</f>
        <v/>
      </c>
      <c r="V44" s="321">
        <f>'SF2 (NOV)'!AO51</f>
        <v/>
      </c>
      <c r="W44" s="321">
        <f>'SF2 (DEC)'!AO51</f>
        <v/>
      </c>
      <c r="X44" s="321">
        <f>'SF2 (JAN)'!AO51</f>
        <v/>
      </c>
      <c r="Y44" s="321">
        <f>'SF2 (FEB)'!AO51</f>
        <v/>
      </c>
      <c r="Z44" s="321">
        <f>'SF2 (MAR)'!AO51</f>
        <v/>
      </c>
      <c r="AA44" s="353">
        <f>'SF2 (APR)'!AO51</f>
        <v/>
      </c>
      <c r="AB44" s="358">
        <f>IF(B44="","",SUM(Q44:AA44))</f>
        <v/>
      </c>
      <c r="AC44" s="348" t="n"/>
      <c r="AD44" s="344">
        <f>'SF2 (JUN)'!AP51</f>
        <v/>
      </c>
      <c r="AE44" s="321">
        <f>'SF2 (JUL)'!AP51</f>
        <v/>
      </c>
      <c r="AF44" s="321">
        <f>'SF2 (AUG)'!AP51</f>
        <v/>
      </c>
      <c r="AG44" s="321">
        <f>'SF2 (SEP)'!AP51</f>
        <v/>
      </c>
      <c r="AH44" s="321">
        <f>'SF2 (OCT)'!AP51</f>
        <v/>
      </c>
      <c r="AI44" s="321">
        <f>'SF2 (NOV)'!AP51</f>
        <v/>
      </c>
      <c r="AJ44" s="321">
        <f>'SF2 (DEC)'!AP51</f>
        <v/>
      </c>
      <c r="AK44" s="321">
        <f>'SF2 (JAN)'!AP51</f>
        <v/>
      </c>
      <c r="AL44" s="321">
        <f>'SF2 (FEB)'!AP51</f>
        <v/>
      </c>
      <c r="AM44" s="321">
        <f>'SF2 (MAR)'!AP51</f>
        <v/>
      </c>
      <c r="AN44" s="301">
        <f>'SF2 (APR)'!AP51</f>
        <v/>
      </c>
      <c r="AO44" s="358">
        <f>IF(B44="","",SUM(AD44:AN44))</f>
        <v/>
      </c>
    </row>
    <row r="45" hidden="1" ht="15.75" customHeight="1" s="335" thickBot="1">
      <c r="A45" s="305">
        <f>'SF2 (JUN)'!A52</f>
        <v/>
      </c>
      <c r="B45" s="341">
        <f>'SF2 (JUN)'!B52:C52</f>
        <v/>
      </c>
      <c r="C45" s="346">
        <f>IF(B45="","",IF(C128=1,$C$3-Q45,$C$4-Q45))</f>
        <v/>
      </c>
      <c r="D45" s="323">
        <f>IF(B45="","",IF(D128=1,$D$3-R45,$D$4-R45))</f>
        <v/>
      </c>
      <c r="E45" s="323">
        <f>IF(B45="","",IF(E128=1,$E$3-S45,$E$4-S45))</f>
        <v/>
      </c>
      <c r="F45" s="323">
        <f>IF(B45="","",IF(F128=1,$F$3-T45,$F$4-T45))</f>
        <v/>
      </c>
      <c r="G45" s="323">
        <f>IF(B45="","",IF(G128=1,$G$3-U45,$G$4-U45))</f>
        <v/>
      </c>
      <c r="H45" s="323">
        <f>IF(B45="","",IF(H128=1,$H$3-V45,$H$4-V45))</f>
        <v/>
      </c>
      <c r="I45" s="323">
        <f>IF(B45="","",IF(I128=1,$I$3-W45,$I$4-W45))</f>
        <v/>
      </c>
      <c r="J45" s="323">
        <f>IF(B45="","",IF(J128=1,$J$3-X45,$J$4-X45))</f>
        <v/>
      </c>
      <c r="K45" s="323">
        <f>IF(B45="","",IF(K128=1,$K$3-Y45,$K$4-Y45))</f>
        <v/>
      </c>
      <c r="L45" s="323">
        <f>IF(B45="","",IF(L128=1,$L$3-Z45,$L$4-Z45))</f>
        <v/>
      </c>
      <c r="M45" s="355">
        <f>IF(B45="","",IF(M128=1,$M$3-AA45,$M$4-AA45))</f>
        <v/>
      </c>
      <c r="N45" s="360">
        <f>IF(B45="","",SUM(C45:M45))</f>
        <v/>
      </c>
      <c r="O45" s="348">
        <f>IF(B45="",0,1)</f>
        <v/>
      </c>
      <c r="P45" s="348" t="n"/>
      <c r="Q45" s="362">
        <f>'SF2 (JUN)'!AO52</f>
        <v/>
      </c>
      <c r="R45" s="363">
        <f>'SF2 (JUL)'!AO52</f>
        <v/>
      </c>
      <c r="S45" s="363">
        <f>'SF2 (AUG)'!AO52</f>
        <v/>
      </c>
      <c r="T45" s="363">
        <f>'SF2 (SEP)'!AO52</f>
        <v/>
      </c>
      <c r="U45" s="363">
        <f>'SF2 (OCT)'!AO52</f>
        <v/>
      </c>
      <c r="V45" s="363">
        <f>'SF2 (NOV)'!AO52</f>
        <v/>
      </c>
      <c r="W45" s="363">
        <f>'SF2 (DEC)'!AO52</f>
        <v/>
      </c>
      <c r="X45" s="363">
        <f>'SF2 (JAN)'!AO52</f>
        <v/>
      </c>
      <c r="Y45" s="363">
        <f>'SF2 (FEB)'!AO52</f>
        <v/>
      </c>
      <c r="Z45" s="363">
        <f>'SF2 (MAR)'!AO52</f>
        <v/>
      </c>
      <c r="AA45" s="330">
        <f>'SF2 (APR)'!AO52</f>
        <v/>
      </c>
      <c r="AB45" s="360">
        <f>IF(B45="","",SUM(Q45:AA45))</f>
        <v/>
      </c>
      <c r="AC45" s="348" t="n"/>
      <c r="AD45" s="362">
        <f>'SF2 (JUN)'!AP52</f>
        <v/>
      </c>
      <c r="AE45" s="363">
        <f>'SF2 (JUL)'!AP52</f>
        <v/>
      </c>
      <c r="AF45" s="363">
        <f>'SF2 (AUG)'!AP52</f>
        <v/>
      </c>
      <c r="AG45" s="363">
        <f>'SF2 (SEP)'!AP52</f>
        <v/>
      </c>
      <c r="AH45" s="363">
        <f>'SF2 (OCT)'!AP52</f>
        <v/>
      </c>
      <c r="AI45" s="363">
        <f>'SF2 (NOV)'!AP52</f>
        <v/>
      </c>
      <c r="AJ45" s="363">
        <f>'SF2 (DEC)'!AP52</f>
        <v/>
      </c>
      <c r="AK45" s="363">
        <f>'SF2 (JAN)'!AP52</f>
        <v/>
      </c>
      <c r="AL45" s="363">
        <f>'SF2 (FEB)'!AP52</f>
        <v/>
      </c>
      <c r="AM45" s="363">
        <f>'SF2 (MAR)'!AP52</f>
        <v/>
      </c>
      <c r="AN45" s="364">
        <f>'SF2 (APR)'!AP52</f>
        <v/>
      </c>
      <c r="AO45" s="336">
        <f>IF(B45="","",SUM(AD45:AN45))</f>
        <v/>
      </c>
    </row>
    <row r="46" hidden="1" ht="15.75" customHeight="1" s="335" thickBot="1">
      <c r="A46">
        <f>'SF2 (JUN)'!A53</f>
        <v/>
      </c>
      <c r="C46" s="347">
        <f>IF(B46="","",IF(C129=1,$C$3-Q46,$C$4-Q46))</f>
        <v/>
      </c>
      <c r="D46" s="348">
        <f>IF(B46="","",IF(D129=1,$D$3-R46,$D$4-R46))</f>
        <v/>
      </c>
      <c r="E46" s="348">
        <f>IF(B46="","",IF(E129=1,$E$3-S46,$E$4-S46))</f>
        <v/>
      </c>
      <c r="F46" s="348">
        <f>IF(B46="","",IF(F129=1,$F$3-T46,$F$4-T46))</f>
        <v/>
      </c>
      <c r="G46" s="348">
        <f>IF(B46="","",IF(G129=1,$G$3-U46,$G$4-U46))</f>
        <v/>
      </c>
      <c r="H46" s="348">
        <f>IF(B46="","",IF(H129=1,$H$3-V46,$H$4-V46))</f>
        <v/>
      </c>
      <c r="I46" s="348">
        <f>IF(B46="","",IF(I129=1,$I$3-W46,$I$4-W46))</f>
        <v/>
      </c>
      <c r="J46" s="348">
        <f>IF(B46="","",IF(J129=1,$J$3-X46,$J$4-X46))</f>
        <v/>
      </c>
      <c r="K46" s="348">
        <f>IF(B46="","",IF(K129=1,$K$3-Y46,$K$4-Y46))</f>
        <v/>
      </c>
      <c r="L46" s="348">
        <f>IF(B46="","",IF(L129=1,$L$3-Z46,$L$4-Z46))</f>
        <v/>
      </c>
      <c r="M46" s="348">
        <f>IF(B46="","",IF(M129=1,$M$3-AA46,$M$4-AA46))</f>
        <v/>
      </c>
      <c r="N46" s="361">
        <f>IF(B46="","",SUM(C46:M46))</f>
        <v/>
      </c>
      <c r="O46" s="348">
        <f>IF(B46="",0,1)</f>
        <v/>
      </c>
      <c r="P46" s="348" t="n"/>
      <c r="Q46" s="345">
        <f>'SF2 (JUN)'!AO53</f>
        <v/>
      </c>
      <c r="R46" s="322">
        <f>'SF2 (JUL)'!AO53</f>
        <v/>
      </c>
      <c r="S46" s="322">
        <f>'SF2 (AUG)'!AO53</f>
        <v/>
      </c>
      <c r="T46" s="322">
        <f>'SF2 (SEP)'!AO53</f>
        <v/>
      </c>
      <c r="U46" s="322">
        <f>'SF2 (OCT)'!AO53</f>
        <v/>
      </c>
      <c r="V46" s="322">
        <f>'SF2 (NOV)'!AO53</f>
        <v/>
      </c>
      <c r="W46" s="322">
        <f>'SF2 (DEC)'!AO53</f>
        <v/>
      </c>
      <c r="X46" s="322">
        <f>'SF2 (JAN)'!AO53</f>
        <v/>
      </c>
      <c r="Y46" s="322">
        <f>'SF2 (FEB)'!AO53</f>
        <v/>
      </c>
      <c r="Z46" s="322">
        <f>'SF2 (MAR)'!AO53</f>
        <v/>
      </c>
      <c r="AA46" s="354">
        <f>'SF2 (APR)'!AO53</f>
        <v/>
      </c>
      <c r="AB46" s="361">
        <f>IF(B46="","",SUM(Q46:AA46))</f>
        <v/>
      </c>
      <c r="AC46" s="348" t="n"/>
      <c r="AD46" s="345">
        <f>'SF2 (JUN)'!AP53</f>
        <v/>
      </c>
      <c r="AE46" s="322">
        <f>'SF2 (JUL)'!AP53</f>
        <v/>
      </c>
      <c r="AF46" s="322">
        <f>'SF2 (AUG)'!AP53</f>
        <v/>
      </c>
      <c r="AG46" s="322">
        <f>'SF2 (SEP)'!AP53</f>
        <v/>
      </c>
      <c r="AH46" s="322">
        <f>'SF2 (OCT)'!AP53</f>
        <v/>
      </c>
      <c r="AI46" s="322">
        <f>'SF2 (NOV)'!AP53</f>
        <v/>
      </c>
      <c r="AJ46" s="322">
        <f>'SF2 (DEC)'!AP53</f>
        <v/>
      </c>
      <c r="AK46" s="322">
        <f>'SF2 (JAN)'!AP53</f>
        <v/>
      </c>
      <c r="AL46" s="322">
        <f>'SF2 (FEB)'!AP53</f>
        <v/>
      </c>
      <c r="AM46" s="322">
        <f>'SF2 (MAR)'!AP53</f>
        <v/>
      </c>
      <c r="AN46" s="304">
        <f>'SF2 (APR)'!AP53</f>
        <v/>
      </c>
      <c r="AO46" s="359">
        <f>IF(B46="","",SUM(AD46:AN46))</f>
        <v/>
      </c>
    </row>
    <row r="47">
      <c r="A47" s="294">
        <f>'SF2 (JUN)'!A54</f>
        <v/>
      </c>
      <c r="B47" s="337">
        <f>'SF2 (JUN)'!B54:C54</f>
        <v/>
      </c>
      <c r="C47" s="342">
        <f>IF(B47="","",IF(C130=1,$C$3-Q47,$C$4-Q47))</f>
        <v/>
      </c>
      <c r="D47" s="320">
        <f>IF(B47="","",IF(D130=1,$D$3-R47,$D$4-R47))</f>
        <v/>
      </c>
      <c r="E47" s="320">
        <f>IF(B47="","",IF(E130=1,$E$3-S47,$E$4-S47))</f>
        <v/>
      </c>
      <c r="F47" s="320">
        <f>IF(B47="","",IF(F130=1,$F$3-T47,$F$4-T47))</f>
        <v/>
      </c>
      <c r="G47" s="320">
        <f>IF(B47="","",IF(G130=1,$G$3-U47,$G$4-U47))</f>
        <v/>
      </c>
      <c r="H47" s="320">
        <f>IF(B47="","",IF(H130=1,$H$3-V47,$H$4-V47))</f>
        <v/>
      </c>
      <c r="I47" s="320">
        <f>IF(B47="","",IF(I130=1,$I$3-W47,$I$4-W47))</f>
        <v/>
      </c>
      <c r="J47" s="320">
        <f>IF(B47="","",IF(J130=1,$J$3-X47,$J$4-X47))</f>
        <v/>
      </c>
      <c r="K47" s="320">
        <f>IF(B47="","",IF(K130=1,$K$3-Y47,$K$4-Y47))</f>
        <v/>
      </c>
      <c r="L47" s="320">
        <f>IF(B47="","",IF(L130=1,$L$3-Z47,$L$4-Z47))</f>
        <v/>
      </c>
      <c r="M47" s="351">
        <f>IF(B47="","",IF(M130=1,$M$3-AA47,$M$4-AA47))</f>
        <v/>
      </c>
      <c r="N47" s="356">
        <f>IF(B47="","",SUM(C47:M47))</f>
        <v/>
      </c>
      <c r="O47" s="348">
        <f>IF(B47="",0,1)</f>
        <v/>
      </c>
      <c r="P47" s="348" t="n"/>
      <c r="Q47" s="343">
        <f>'SF2 (JUN)'!AO54</f>
        <v/>
      </c>
      <c r="R47" s="319">
        <f>'SF2 (JUL)'!AO54</f>
        <v/>
      </c>
      <c r="S47" s="319">
        <f>'SF2 (AUG)'!AO54</f>
        <v/>
      </c>
      <c r="T47" s="319">
        <f>'SF2 (SEP)'!AO54</f>
        <v/>
      </c>
      <c r="U47" s="319">
        <f>'SF2 (OCT)'!AO54</f>
        <v/>
      </c>
      <c r="V47" s="319">
        <f>'SF2 (NOV)'!AO54</f>
        <v/>
      </c>
      <c r="W47" s="319">
        <f>'SF2 (DEC)'!AO54</f>
        <v/>
      </c>
      <c r="X47" s="319">
        <f>'SF2 (JAN)'!AO54</f>
        <v/>
      </c>
      <c r="Y47" s="319">
        <f>'SF2 (FEB)'!AO54</f>
        <v/>
      </c>
      <c r="Z47" s="319">
        <f>'SF2 (MAR)'!AO54</f>
        <v/>
      </c>
      <c r="AA47" s="352">
        <f>'SF2 (APR)'!AO54</f>
        <v/>
      </c>
      <c r="AB47" s="356">
        <f>IF(B47="","",SUM(Q47:AA47))</f>
        <v/>
      </c>
      <c r="AC47" s="348" t="n"/>
      <c r="AD47" s="343">
        <f>'SF2 (JUN)'!AP54</f>
        <v/>
      </c>
      <c r="AE47" s="319">
        <f>'SF2 (JUL)'!AP54</f>
        <v/>
      </c>
      <c r="AF47" s="319">
        <f>'SF2 (AUG)'!AP54</f>
        <v/>
      </c>
      <c r="AG47" s="319">
        <f>'SF2 (SEP)'!AP54</f>
        <v/>
      </c>
      <c r="AH47" s="319">
        <f>'SF2 (OCT)'!AP54</f>
        <v/>
      </c>
      <c r="AI47" s="319">
        <f>'SF2 (NOV)'!AP54</f>
        <v/>
      </c>
      <c r="AJ47" s="319">
        <f>'SF2 (DEC)'!AP54</f>
        <v/>
      </c>
      <c r="AK47" s="319">
        <f>'SF2 (JAN)'!AP54</f>
        <v/>
      </c>
      <c r="AL47" s="319">
        <f>'SF2 (FEB)'!AP54</f>
        <v/>
      </c>
      <c r="AM47" s="319">
        <f>'SF2 (MAR)'!AP54</f>
        <v/>
      </c>
      <c r="AN47" s="298">
        <f>'SF2 (APR)'!AP54</f>
        <v/>
      </c>
      <c r="AO47" s="357">
        <f>IF(B47="","",SUM(AD47:AN47))</f>
        <v/>
      </c>
    </row>
    <row r="48">
      <c r="A48" s="297">
        <f>'SF2 (JUN)'!A55</f>
        <v/>
      </c>
      <c r="B48" s="338">
        <f>'SF2 (JUN)'!B55:C55</f>
        <v/>
      </c>
      <c r="C48" s="343">
        <f>IF(B48="","",IF(C131=1,$C$3-Q48,$C$4-Q48))</f>
        <v/>
      </c>
      <c r="D48" s="319">
        <f>IF(B48="","",IF(D131=1,$D$3-R48,$D$4-R48))</f>
        <v/>
      </c>
      <c r="E48" s="319">
        <f>IF(B48="","",IF(E131=1,$E$3-S48,$E$4-S48))</f>
        <v/>
      </c>
      <c r="F48" s="319">
        <f>IF(B48="","",IF(F131=1,$F$3-T48,$F$4-T48))</f>
        <v/>
      </c>
      <c r="G48" s="319">
        <f>IF(B48="","",IF(G131=1,$G$3-U48,$G$4-U48))</f>
        <v/>
      </c>
      <c r="H48" s="319">
        <f>IF(B48="","",IF(H131=1,$H$3-V48,$H$4-V48))</f>
        <v/>
      </c>
      <c r="I48" s="319">
        <f>IF(B48="","",IF(I131=1,$I$3-W48,$I$4-W48))</f>
        <v/>
      </c>
      <c r="J48" s="319">
        <f>IF(B48="","",IF(J131=1,$J$3-X48,$J$4-X48))</f>
        <v/>
      </c>
      <c r="K48" s="319">
        <f>IF(B48="","",IF(K131=1,$K$3-Y48,$K$4-Y48))</f>
        <v/>
      </c>
      <c r="L48" s="319">
        <f>IF(B48="","",IF(L131=1,$L$3-Z48,$L$4-Z48))</f>
        <v/>
      </c>
      <c r="M48" s="352">
        <f>IF(B48="","",IF(M131=1,$M$3-AA48,$M$4-AA48))</f>
        <v/>
      </c>
      <c r="N48" s="357">
        <f>IF(B48="","",SUM(C48:M48))</f>
        <v/>
      </c>
      <c r="O48" s="348">
        <f>IF(B48="",0,1)</f>
        <v/>
      </c>
      <c r="P48" s="348" t="n"/>
      <c r="Q48" s="343">
        <f>'SF2 (JUN)'!AO55</f>
        <v/>
      </c>
      <c r="R48" s="319">
        <f>'SF2 (JUL)'!AO55</f>
        <v/>
      </c>
      <c r="S48" s="319">
        <f>'SF2 (AUG)'!AO55</f>
        <v/>
      </c>
      <c r="T48" s="319">
        <f>'SF2 (SEP)'!AO55</f>
        <v/>
      </c>
      <c r="U48" s="319">
        <f>'SF2 (OCT)'!AO55</f>
        <v/>
      </c>
      <c r="V48" s="319">
        <f>'SF2 (NOV)'!AO55</f>
        <v/>
      </c>
      <c r="W48" s="319">
        <f>'SF2 (DEC)'!AO55</f>
        <v/>
      </c>
      <c r="X48" s="319">
        <f>'SF2 (JAN)'!AO55</f>
        <v/>
      </c>
      <c r="Y48" s="319">
        <f>'SF2 (FEB)'!AO55</f>
        <v/>
      </c>
      <c r="Z48" s="319">
        <f>'SF2 (MAR)'!AO55</f>
        <v/>
      </c>
      <c r="AA48" s="352">
        <f>'SF2 (APR)'!AO55</f>
        <v/>
      </c>
      <c r="AB48" s="357">
        <f>IF(B48="","",SUM(Q48:AA48))</f>
        <v/>
      </c>
      <c r="AC48" s="348" t="n"/>
      <c r="AD48" s="343">
        <f>'SF2 (JUN)'!AP55</f>
        <v/>
      </c>
      <c r="AE48" s="319">
        <f>'SF2 (JUL)'!AP55</f>
        <v/>
      </c>
      <c r="AF48" s="319">
        <f>'SF2 (AUG)'!AP55</f>
        <v/>
      </c>
      <c r="AG48" s="319">
        <f>'SF2 (SEP)'!AP55</f>
        <v/>
      </c>
      <c r="AH48" s="319">
        <f>'SF2 (OCT)'!AP55</f>
        <v/>
      </c>
      <c r="AI48" s="319">
        <f>'SF2 (NOV)'!AP55</f>
        <v/>
      </c>
      <c r="AJ48" s="319">
        <f>'SF2 (DEC)'!AP55</f>
        <v/>
      </c>
      <c r="AK48" s="319">
        <f>'SF2 (JAN)'!AP55</f>
        <v/>
      </c>
      <c r="AL48" s="319">
        <f>'SF2 (FEB)'!AP55</f>
        <v/>
      </c>
      <c r="AM48" s="319">
        <f>'SF2 (MAR)'!AP55</f>
        <v/>
      </c>
      <c r="AN48" s="298">
        <f>'SF2 (APR)'!AP55</f>
        <v/>
      </c>
      <c r="AO48" s="357">
        <f>IF(B48="","",SUM(AD48:AN48))</f>
        <v/>
      </c>
    </row>
    <row r="49" ht="15.75" customHeight="1" s="335" thickBot="1">
      <c r="A49" s="299">
        <f>'SF2 (JUN)'!A56</f>
        <v/>
      </c>
      <c r="B49" s="339">
        <f>'SF2 (JUN)'!B56:C56</f>
        <v/>
      </c>
      <c r="C49" s="344">
        <f>IF(B49="","",IF(C132=1,$C$3-Q49,$C$4-Q49))</f>
        <v/>
      </c>
      <c r="D49" s="321">
        <f>IF(B49="","",IF(D132=1,$D$3-R49,$D$4-R49))</f>
        <v/>
      </c>
      <c r="E49" s="321">
        <f>IF(B49="","",IF(E132=1,$E$3-S49,$E$4-S49))</f>
        <v/>
      </c>
      <c r="F49" s="321">
        <f>IF(B49="","",IF(F132=1,$F$3-T49,$F$4-T49))</f>
        <v/>
      </c>
      <c r="G49" s="321">
        <f>IF(B49="","",IF(G132=1,$G$3-U49,$G$4-U49))</f>
        <v/>
      </c>
      <c r="H49" s="321">
        <f>IF(B49="","",IF(H132=1,$H$3-V49,$H$4-V49))</f>
        <v/>
      </c>
      <c r="I49" s="321">
        <f>IF(B49="","",IF(I132=1,$I$3-W49,$I$4-W49))</f>
        <v/>
      </c>
      <c r="J49" s="321">
        <f>IF(B49="","",IF(J132=1,$J$3-X49,$J$4-X49))</f>
        <v/>
      </c>
      <c r="K49" s="321">
        <f>IF(B49="","",IF(K132=1,$K$3-Y49,$K$4-Y49))</f>
        <v/>
      </c>
      <c r="L49" s="321">
        <f>IF(B49="","",IF(L132=1,$L$3-Z49,$L$4-Z49))</f>
        <v/>
      </c>
      <c r="M49" s="353">
        <f>IF(B49="","",IF(M132=1,$M$3-AA49,$M$4-AA49))</f>
        <v/>
      </c>
      <c r="N49" s="358">
        <f>IF(B49="","",SUM(C49:M49))</f>
        <v/>
      </c>
      <c r="O49" s="348">
        <f>IF(B49="",0,1)</f>
        <v/>
      </c>
      <c r="P49" s="348" t="n"/>
      <c r="Q49" s="344">
        <f>'SF2 (JUN)'!AO56</f>
        <v/>
      </c>
      <c r="R49" s="321">
        <f>'SF2 (JUL)'!AO56</f>
        <v/>
      </c>
      <c r="S49" s="321">
        <f>'SF2 (AUG)'!AO56</f>
        <v/>
      </c>
      <c r="T49" s="321">
        <f>'SF2 (SEP)'!AO56</f>
        <v/>
      </c>
      <c r="U49" s="321">
        <f>'SF2 (OCT)'!AO56</f>
        <v/>
      </c>
      <c r="V49" s="321">
        <f>'SF2 (NOV)'!AO56</f>
        <v/>
      </c>
      <c r="W49" s="321">
        <f>'SF2 (DEC)'!AO56</f>
        <v/>
      </c>
      <c r="X49" s="321">
        <f>'SF2 (JAN)'!AO56</f>
        <v/>
      </c>
      <c r="Y49" s="321">
        <f>'SF2 (FEB)'!AO56</f>
        <v/>
      </c>
      <c r="Z49" s="321">
        <f>'SF2 (MAR)'!AO56</f>
        <v/>
      </c>
      <c r="AA49" s="353">
        <f>'SF2 (APR)'!AO56</f>
        <v/>
      </c>
      <c r="AB49" s="358">
        <f>IF(B49="","",SUM(Q49:AA49))</f>
        <v/>
      </c>
      <c r="AC49" s="348" t="n"/>
      <c r="AD49" s="344">
        <f>'SF2 (JUN)'!AP56</f>
        <v/>
      </c>
      <c r="AE49" s="321">
        <f>'SF2 (JUL)'!AP56</f>
        <v/>
      </c>
      <c r="AF49" s="321">
        <f>'SF2 (AUG)'!AP56</f>
        <v/>
      </c>
      <c r="AG49" s="321">
        <f>'SF2 (SEP)'!AP56</f>
        <v/>
      </c>
      <c r="AH49" s="321">
        <f>'SF2 (OCT)'!AP56</f>
        <v/>
      </c>
      <c r="AI49" s="321">
        <f>'SF2 (NOV)'!AP56</f>
        <v/>
      </c>
      <c r="AJ49" s="321">
        <f>'SF2 (DEC)'!AP56</f>
        <v/>
      </c>
      <c r="AK49" s="321">
        <f>'SF2 (JAN)'!AP56</f>
        <v/>
      </c>
      <c r="AL49" s="321">
        <f>'SF2 (FEB)'!AP56</f>
        <v/>
      </c>
      <c r="AM49" s="321">
        <f>'SF2 (MAR)'!AP56</f>
        <v/>
      </c>
      <c r="AN49" s="301">
        <f>'SF2 (APR)'!AP56</f>
        <v/>
      </c>
      <c r="AO49" s="358">
        <f>IF(B49="","",SUM(AD49:AN49))</f>
        <v/>
      </c>
    </row>
    <row r="50">
      <c r="A50" s="302">
        <f>'SF2 (JUN)'!A57</f>
        <v/>
      </c>
      <c r="B50" s="340">
        <f>'SF2 (JUN)'!B57:C57</f>
        <v/>
      </c>
      <c r="C50" s="345">
        <f>IF(B50="","",IF(C133=1,$C$3-Q50,$C$4-Q50))</f>
        <v/>
      </c>
      <c r="D50" s="322">
        <f>IF(B50="","",IF(D133=1,$D$3-R50,$D$4-R50))</f>
        <v/>
      </c>
      <c r="E50" s="322">
        <f>IF(B50="","",IF(E133=1,$E$3-S50,$E$4-S50))</f>
        <v/>
      </c>
      <c r="F50" s="322">
        <f>IF(B50="","",IF(F133=1,$F$3-T50,$F$4-T50))</f>
        <v/>
      </c>
      <c r="G50" s="322">
        <f>IF(B50="","",IF(G133=1,$G$3-U50,$G$4-U50))</f>
        <v/>
      </c>
      <c r="H50" s="322">
        <f>IF(B50="","",IF(H133=1,$H$3-V50,$H$4-V50))</f>
        <v/>
      </c>
      <c r="I50" s="322">
        <f>IF(B50="","",IF(I133=1,$I$3-W50,$I$4-W50))</f>
        <v/>
      </c>
      <c r="J50" s="322">
        <f>IF(B50="","",IF(J133=1,$J$3-X50,$J$4-X50))</f>
        <v/>
      </c>
      <c r="K50" s="322">
        <f>IF(B50="","",IF(K133=1,$K$3-Y50,$K$4-Y50))</f>
        <v/>
      </c>
      <c r="L50" s="322">
        <f>IF(B50="","",IF(L133=1,$L$3-Z50,$L$4-Z50))</f>
        <v/>
      </c>
      <c r="M50" s="354">
        <f>IF(B50="","",IF(M133=1,$M$3-AA50,$M$4-AA50))</f>
        <v/>
      </c>
      <c r="N50" s="359">
        <f>IF(B50="","",SUM(C50:M50))</f>
        <v/>
      </c>
      <c r="O50" s="348">
        <f>IF(B50="",0,1)</f>
        <v/>
      </c>
      <c r="P50" s="348" t="n"/>
      <c r="Q50" s="345">
        <f>'SF2 (JUN)'!AO57</f>
        <v/>
      </c>
      <c r="R50" s="322">
        <f>'SF2 (JUL)'!AO57</f>
        <v/>
      </c>
      <c r="S50" s="322">
        <f>'SF2 (AUG)'!AO57</f>
        <v/>
      </c>
      <c r="T50" s="322">
        <f>'SF2 (SEP)'!AO57</f>
        <v/>
      </c>
      <c r="U50" s="322">
        <f>'SF2 (OCT)'!AO57</f>
        <v/>
      </c>
      <c r="V50" s="322">
        <f>'SF2 (NOV)'!AO57</f>
        <v/>
      </c>
      <c r="W50" s="322">
        <f>'SF2 (DEC)'!AO57</f>
        <v/>
      </c>
      <c r="X50" s="322">
        <f>'SF2 (JAN)'!AO57</f>
        <v/>
      </c>
      <c r="Y50" s="322">
        <f>'SF2 (FEB)'!AO57</f>
        <v/>
      </c>
      <c r="Z50" s="322">
        <f>'SF2 (MAR)'!AO57</f>
        <v/>
      </c>
      <c r="AA50" s="354">
        <f>'SF2 (APR)'!AO57</f>
        <v/>
      </c>
      <c r="AB50" s="359">
        <f>IF(B50="","",SUM(Q50:AA50))</f>
        <v/>
      </c>
      <c r="AC50" s="348" t="n"/>
      <c r="AD50" s="345">
        <f>'SF2 (JUN)'!AP57</f>
        <v/>
      </c>
      <c r="AE50" s="322">
        <f>'SF2 (JUL)'!AP57</f>
        <v/>
      </c>
      <c r="AF50" s="322">
        <f>'SF2 (AUG)'!AP57</f>
        <v/>
      </c>
      <c r="AG50" s="322">
        <f>'SF2 (SEP)'!AP57</f>
        <v/>
      </c>
      <c r="AH50" s="322">
        <f>'SF2 (OCT)'!AP57</f>
        <v/>
      </c>
      <c r="AI50" s="322">
        <f>'SF2 (NOV)'!AP57</f>
        <v/>
      </c>
      <c r="AJ50" s="322">
        <f>'SF2 (DEC)'!AP57</f>
        <v/>
      </c>
      <c r="AK50" s="322">
        <f>'SF2 (JAN)'!AP57</f>
        <v/>
      </c>
      <c r="AL50" s="322">
        <f>'SF2 (FEB)'!AP57</f>
        <v/>
      </c>
      <c r="AM50" s="322">
        <f>'SF2 (MAR)'!AP57</f>
        <v/>
      </c>
      <c r="AN50" s="304">
        <f>'SF2 (APR)'!AP57</f>
        <v/>
      </c>
      <c r="AO50" s="359">
        <f>IF(B50="","",SUM(AD50:AN50))</f>
        <v/>
      </c>
    </row>
    <row r="51">
      <c r="A51" s="297">
        <f>'SF2 (JUN)'!A58</f>
        <v/>
      </c>
      <c r="B51" s="338">
        <f>'SF2 (JUN)'!B58:C58</f>
        <v/>
      </c>
      <c r="C51" s="343">
        <f>IF(B51="","",IF(C134=1,$C$3-Q51,$C$4-Q51))</f>
        <v/>
      </c>
      <c r="D51" s="319">
        <f>IF(B51="","",IF(D134=1,$D$3-R51,$D$4-R51))</f>
        <v/>
      </c>
      <c r="E51" s="319">
        <f>IF(B51="","",IF(E134=1,$E$3-S51,$E$4-S51))</f>
        <v/>
      </c>
      <c r="F51" s="319">
        <f>IF(B51="","",IF(F134=1,$F$3-T51,$F$4-T51))</f>
        <v/>
      </c>
      <c r="G51" s="319">
        <f>IF(B51="","",IF(G134=1,$G$3-U51,$G$4-U51))</f>
        <v/>
      </c>
      <c r="H51" s="319">
        <f>IF(B51="","",IF(H134=1,$H$3-V51,$H$4-V51))</f>
        <v/>
      </c>
      <c r="I51" s="319">
        <f>IF(B51="","",IF(I134=1,$I$3-W51,$I$4-W51))</f>
        <v/>
      </c>
      <c r="J51" s="319">
        <f>IF(B51="","",IF(J134=1,$J$3-X51,$J$4-X51))</f>
        <v/>
      </c>
      <c r="K51" s="319">
        <f>IF(B51="","",IF(K134=1,$K$3-Y51,$K$4-Y51))</f>
        <v/>
      </c>
      <c r="L51" s="319">
        <f>IF(B51="","",IF(L134=1,$L$3-Z51,$L$4-Z51))</f>
        <v/>
      </c>
      <c r="M51" s="352">
        <f>IF(B51="","",IF(M134=1,$M$3-AA51,$M$4-AA51))</f>
        <v/>
      </c>
      <c r="N51" s="357">
        <f>IF(B51="","",SUM(C51:M51))</f>
        <v/>
      </c>
      <c r="O51" s="348">
        <f>IF(B51="",0,1)</f>
        <v/>
      </c>
      <c r="P51" s="348" t="n"/>
      <c r="Q51" s="343">
        <f>'SF2 (JUN)'!AO58</f>
        <v/>
      </c>
      <c r="R51" s="319">
        <f>'SF2 (JUL)'!AO58</f>
        <v/>
      </c>
      <c r="S51" s="319">
        <f>'SF2 (AUG)'!AO58</f>
        <v/>
      </c>
      <c r="T51" s="319">
        <f>'SF2 (SEP)'!AO58</f>
        <v/>
      </c>
      <c r="U51" s="319">
        <f>'SF2 (OCT)'!AO58</f>
        <v/>
      </c>
      <c r="V51" s="319">
        <f>'SF2 (NOV)'!AO58</f>
        <v/>
      </c>
      <c r="W51" s="319">
        <f>'SF2 (DEC)'!AO58</f>
        <v/>
      </c>
      <c r="X51" s="319">
        <f>'SF2 (JAN)'!AO58</f>
        <v/>
      </c>
      <c r="Y51" s="319">
        <f>'SF2 (FEB)'!AO58</f>
        <v/>
      </c>
      <c r="Z51" s="319">
        <f>'SF2 (MAR)'!AO58</f>
        <v/>
      </c>
      <c r="AA51" s="352">
        <f>'SF2 (APR)'!AO58</f>
        <v/>
      </c>
      <c r="AB51" s="357">
        <f>IF(B51="","",SUM(Q51:AA51))</f>
        <v/>
      </c>
      <c r="AC51" s="348" t="n"/>
      <c r="AD51" s="343">
        <f>'SF2 (JUN)'!AP58</f>
        <v/>
      </c>
      <c r="AE51" s="319">
        <f>'SF2 (JUL)'!AP58</f>
        <v/>
      </c>
      <c r="AF51" s="319">
        <f>'SF2 (AUG)'!AP58</f>
        <v/>
      </c>
      <c r="AG51" s="319">
        <f>'SF2 (SEP)'!AP58</f>
        <v/>
      </c>
      <c r="AH51" s="319">
        <f>'SF2 (OCT)'!AP58</f>
        <v/>
      </c>
      <c r="AI51" s="319">
        <f>'SF2 (NOV)'!AP58</f>
        <v/>
      </c>
      <c r="AJ51" s="319">
        <f>'SF2 (DEC)'!AP58</f>
        <v/>
      </c>
      <c r="AK51" s="319">
        <f>'SF2 (JAN)'!AP58</f>
        <v/>
      </c>
      <c r="AL51" s="319">
        <f>'SF2 (FEB)'!AP58</f>
        <v/>
      </c>
      <c r="AM51" s="319">
        <f>'SF2 (MAR)'!AP58</f>
        <v/>
      </c>
      <c r="AN51" s="298">
        <f>'SF2 (APR)'!AP58</f>
        <v/>
      </c>
      <c r="AO51" s="357">
        <f>IF(B51="","",SUM(AD51:AN51))</f>
        <v/>
      </c>
    </row>
    <row r="52" ht="15.75" customHeight="1" s="335" thickBot="1">
      <c r="A52" s="299">
        <f>'SF2 (JUN)'!A59</f>
        <v/>
      </c>
      <c r="B52" s="339">
        <f>'SF2 (JUN)'!B59:C59</f>
        <v/>
      </c>
      <c r="C52" s="344">
        <f>IF(B52="","",IF(C135=1,$C$3-Q52,$C$4-Q52))</f>
        <v/>
      </c>
      <c r="D52" s="321">
        <f>IF(B52="","",IF(D135=1,$D$3-R52,$D$4-R52))</f>
        <v/>
      </c>
      <c r="E52" s="321">
        <f>IF(B52="","",IF(E135=1,$E$3-S52,$E$4-S52))</f>
        <v/>
      </c>
      <c r="F52" s="321">
        <f>IF(B52="","",IF(F135=1,$F$3-T52,$F$4-T52))</f>
        <v/>
      </c>
      <c r="G52" s="321">
        <f>IF(B52="","",IF(G135=1,$G$3-U52,$G$4-U52))</f>
        <v/>
      </c>
      <c r="H52" s="321">
        <f>IF(B52="","",IF(H135=1,$H$3-V52,$H$4-V52))</f>
        <v/>
      </c>
      <c r="I52" s="321">
        <f>IF(B52="","",IF(I135=1,$I$3-W52,$I$4-W52))</f>
        <v/>
      </c>
      <c r="J52" s="321">
        <f>IF(B52="","",IF(J135=1,$J$3-X52,$J$4-X52))</f>
        <v/>
      </c>
      <c r="K52" s="321">
        <f>IF(B52="","",IF(K135=1,$K$3-Y52,$K$4-Y52))</f>
        <v/>
      </c>
      <c r="L52" s="321">
        <f>IF(B52="","",IF(L135=1,$L$3-Z52,$L$4-Z52))</f>
        <v/>
      </c>
      <c r="M52" s="353">
        <f>IF(B52="","",IF(M135=1,$M$3-AA52,$M$4-AA52))</f>
        <v/>
      </c>
      <c r="N52" s="358">
        <f>IF(B52="","",SUM(C52:M52))</f>
        <v/>
      </c>
      <c r="O52" s="348">
        <f>IF(B52="",0,1)</f>
        <v/>
      </c>
      <c r="P52" s="348" t="n"/>
      <c r="Q52" s="344">
        <f>'SF2 (JUN)'!AO59</f>
        <v/>
      </c>
      <c r="R52" s="321">
        <f>'SF2 (JUL)'!AO59</f>
        <v/>
      </c>
      <c r="S52" s="321">
        <f>'SF2 (AUG)'!AO59</f>
        <v/>
      </c>
      <c r="T52" s="321">
        <f>'SF2 (SEP)'!AO59</f>
        <v/>
      </c>
      <c r="U52" s="321">
        <f>'SF2 (OCT)'!AO59</f>
        <v/>
      </c>
      <c r="V52" s="321">
        <f>'SF2 (NOV)'!AO59</f>
        <v/>
      </c>
      <c r="W52" s="321">
        <f>'SF2 (DEC)'!AO59</f>
        <v/>
      </c>
      <c r="X52" s="321">
        <f>'SF2 (JAN)'!AO59</f>
        <v/>
      </c>
      <c r="Y52" s="321">
        <f>'SF2 (FEB)'!AO59</f>
        <v/>
      </c>
      <c r="Z52" s="321">
        <f>'SF2 (MAR)'!AO59</f>
        <v/>
      </c>
      <c r="AA52" s="353">
        <f>'SF2 (APR)'!AO59</f>
        <v/>
      </c>
      <c r="AB52" s="358">
        <f>IF(B52="","",SUM(Q52:AA52))</f>
        <v/>
      </c>
      <c r="AC52" s="348" t="n"/>
      <c r="AD52" s="344">
        <f>'SF2 (JUN)'!AP59</f>
        <v/>
      </c>
      <c r="AE52" s="321">
        <f>'SF2 (JUL)'!AP59</f>
        <v/>
      </c>
      <c r="AF52" s="321">
        <f>'SF2 (AUG)'!AP59</f>
        <v/>
      </c>
      <c r="AG52" s="321">
        <f>'SF2 (SEP)'!AP59</f>
        <v/>
      </c>
      <c r="AH52" s="321">
        <f>'SF2 (OCT)'!AP59</f>
        <v/>
      </c>
      <c r="AI52" s="321">
        <f>'SF2 (NOV)'!AP59</f>
        <v/>
      </c>
      <c r="AJ52" s="321">
        <f>'SF2 (DEC)'!AP59</f>
        <v/>
      </c>
      <c r="AK52" s="321">
        <f>'SF2 (JAN)'!AP59</f>
        <v/>
      </c>
      <c r="AL52" s="321">
        <f>'SF2 (FEB)'!AP59</f>
        <v/>
      </c>
      <c r="AM52" s="321">
        <f>'SF2 (MAR)'!AP59</f>
        <v/>
      </c>
      <c r="AN52" s="301">
        <f>'SF2 (APR)'!AP59</f>
        <v/>
      </c>
      <c r="AO52" s="358">
        <f>IF(B52="","",SUM(AD52:AN52))</f>
        <v/>
      </c>
    </row>
    <row r="53">
      <c r="A53" s="302">
        <f>'SF2 (JUN)'!A60</f>
        <v/>
      </c>
      <c r="B53" s="340">
        <f>'SF2 (JUN)'!B60:C60</f>
        <v/>
      </c>
      <c r="C53" s="345">
        <f>IF(B53="","",IF(C136=1,$C$3-Q53,$C$4-Q53))</f>
        <v/>
      </c>
      <c r="D53" s="322">
        <f>IF(B53="","",IF(D136=1,$D$3-R53,$D$4-R53))</f>
        <v/>
      </c>
      <c r="E53" s="322">
        <f>IF(B53="","",IF(E136=1,$E$3-S53,$E$4-S53))</f>
        <v/>
      </c>
      <c r="F53" s="322">
        <f>IF(B53="","",IF(F136=1,$F$3-T53,$F$4-T53))</f>
        <v/>
      </c>
      <c r="G53" s="322">
        <f>IF(B53="","",IF(G136=1,$G$3-U53,$G$4-U53))</f>
        <v/>
      </c>
      <c r="H53" s="322">
        <f>IF(B53="","",IF(H136=1,$H$3-V53,$H$4-V53))</f>
        <v/>
      </c>
      <c r="I53" s="322">
        <f>IF(B53="","",IF(I136=1,$I$3-W53,$I$4-W53))</f>
        <v/>
      </c>
      <c r="J53" s="322">
        <f>IF(B53="","",IF(J136=1,$J$3-X53,$J$4-X53))</f>
        <v/>
      </c>
      <c r="K53" s="322">
        <f>IF(B53="","",IF(K136=1,$K$3-Y53,$K$4-Y53))</f>
        <v/>
      </c>
      <c r="L53" s="322">
        <f>IF(B53="","",IF(L136=1,$L$3-Z53,$L$4-Z53))</f>
        <v/>
      </c>
      <c r="M53" s="354">
        <f>IF(B53="","",IF(M136=1,$M$3-AA53,$M$4-AA53))</f>
        <v/>
      </c>
      <c r="N53" s="359">
        <f>IF(B53="","",SUM(C53:M53))</f>
        <v/>
      </c>
      <c r="O53" s="348">
        <f>IF(B53="",0,1)</f>
        <v/>
      </c>
      <c r="P53" s="348" t="n"/>
      <c r="Q53" s="345">
        <f>'SF2 (JUN)'!AO60</f>
        <v/>
      </c>
      <c r="R53" s="322">
        <f>'SF2 (JUL)'!AO60</f>
        <v/>
      </c>
      <c r="S53" s="322">
        <f>'SF2 (AUG)'!AO60</f>
        <v/>
      </c>
      <c r="T53" s="322">
        <f>'SF2 (SEP)'!AO60</f>
        <v/>
      </c>
      <c r="U53" s="322">
        <f>'SF2 (OCT)'!AO60</f>
        <v/>
      </c>
      <c r="V53" s="322">
        <f>'SF2 (NOV)'!AO60</f>
        <v/>
      </c>
      <c r="W53" s="322">
        <f>'SF2 (DEC)'!AO60</f>
        <v/>
      </c>
      <c r="X53" s="322">
        <f>'SF2 (JAN)'!AO60</f>
        <v/>
      </c>
      <c r="Y53" s="322">
        <f>'SF2 (FEB)'!AO60</f>
        <v/>
      </c>
      <c r="Z53" s="322">
        <f>'SF2 (MAR)'!AO60</f>
        <v/>
      </c>
      <c r="AA53" s="354">
        <f>'SF2 (APR)'!AO60</f>
        <v/>
      </c>
      <c r="AB53" s="359">
        <f>IF(B53="","",SUM(Q53:AA53))</f>
        <v/>
      </c>
      <c r="AC53" s="348" t="n"/>
      <c r="AD53" s="345">
        <f>'SF2 (JUN)'!AP60</f>
        <v/>
      </c>
      <c r="AE53" s="322">
        <f>'SF2 (JUL)'!AP60</f>
        <v/>
      </c>
      <c r="AF53" s="322">
        <f>'SF2 (AUG)'!AP60</f>
        <v/>
      </c>
      <c r="AG53" s="322">
        <f>'SF2 (SEP)'!AP60</f>
        <v/>
      </c>
      <c r="AH53" s="322">
        <f>'SF2 (OCT)'!AP60</f>
        <v/>
      </c>
      <c r="AI53" s="322">
        <f>'SF2 (NOV)'!AP60</f>
        <v/>
      </c>
      <c r="AJ53" s="322">
        <f>'SF2 (DEC)'!AP60</f>
        <v/>
      </c>
      <c r="AK53" s="322">
        <f>'SF2 (JAN)'!AP60</f>
        <v/>
      </c>
      <c r="AL53" s="322">
        <f>'SF2 (FEB)'!AP60</f>
        <v/>
      </c>
      <c r="AM53" s="322">
        <f>'SF2 (MAR)'!AP60</f>
        <v/>
      </c>
      <c r="AN53" s="304">
        <f>'SF2 (APR)'!AP60</f>
        <v/>
      </c>
      <c r="AO53" s="359">
        <f>IF(B53="","",SUM(AD53:AN53))</f>
        <v/>
      </c>
    </row>
    <row r="54">
      <c r="A54" s="297">
        <f>'SF2 (JUN)'!A61</f>
        <v/>
      </c>
      <c r="B54" s="338">
        <f>'SF2 (JUN)'!B61:C61</f>
        <v/>
      </c>
      <c r="C54" s="343">
        <f>IF(B54="","",IF(C137=1,$C$3-Q54,$C$4-Q54))</f>
        <v/>
      </c>
      <c r="D54" s="319">
        <f>IF(B54="","",IF(D137=1,$D$3-R54,$D$4-R54))</f>
        <v/>
      </c>
      <c r="E54" s="319">
        <f>IF(B54="","",IF(E137=1,$E$3-S54,$E$4-S54))</f>
        <v/>
      </c>
      <c r="F54" s="319">
        <f>IF(B54="","",IF(F137=1,$F$3-T54,$F$4-T54))</f>
        <v/>
      </c>
      <c r="G54" s="319">
        <f>IF(B54="","",IF(G137=1,$G$3-U54,$G$4-U54))</f>
        <v/>
      </c>
      <c r="H54" s="319">
        <f>IF(B54="","",IF(H137=1,$H$3-V54,$H$4-V54))</f>
        <v/>
      </c>
      <c r="I54" s="319">
        <f>IF(B54="","",IF(I137=1,$I$3-W54,$I$4-W54))</f>
        <v/>
      </c>
      <c r="J54" s="319">
        <f>IF(B54="","",IF(J137=1,$J$3-X54,$J$4-X54))</f>
        <v/>
      </c>
      <c r="K54" s="319">
        <f>IF(B54="","",IF(K137=1,$K$3-Y54,$K$4-Y54))</f>
        <v/>
      </c>
      <c r="L54" s="319">
        <f>IF(B54="","",IF(L137=1,$L$3-Z54,$L$4-Z54))</f>
        <v/>
      </c>
      <c r="M54" s="352">
        <f>IF(B54="","",IF(M137=1,$M$3-AA54,$M$4-AA54))</f>
        <v/>
      </c>
      <c r="N54" s="357">
        <f>IF(B54="","",SUM(C54:M54))</f>
        <v/>
      </c>
      <c r="O54" s="348">
        <f>IF(B54="",0,1)</f>
        <v/>
      </c>
      <c r="P54" s="348" t="n"/>
      <c r="Q54" s="343">
        <f>'SF2 (JUN)'!AO61</f>
        <v/>
      </c>
      <c r="R54" s="319">
        <f>'SF2 (JUL)'!AO61</f>
        <v/>
      </c>
      <c r="S54" s="319">
        <f>'SF2 (AUG)'!AO61</f>
        <v/>
      </c>
      <c r="T54" s="319">
        <f>'SF2 (SEP)'!AO61</f>
        <v/>
      </c>
      <c r="U54" s="319">
        <f>'SF2 (OCT)'!AO61</f>
        <v/>
      </c>
      <c r="V54" s="319">
        <f>'SF2 (NOV)'!AO61</f>
        <v/>
      </c>
      <c r="W54" s="319">
        <f>'SF2 (DEC)'!AO61</f>
        <v/>
      </c>
      <c r="X54" s="319">
        <f>'SF2 (JAN)'!AO61</f>
        <v/>
      </c>
      <c r="Y54" s="319">
        <f>'SF2 (FEB)'!AO61</f>
        <v/>
      </c>
      <c r="Z54" s="319">
        <f>'SF2 (MAR)'!AO61</f>
        <v/>
      </c>
      <c r="AA54" s="352">
        <f>'SF2 (APR)'!AO61</f>
        <v/>
      </c>
      <c r="AB54" s="357">
        <f>IF(B54="","",SUM(Q54:AA54))</f>
        <v/>
      </c>
      <c r="AC54" s="348" t="n"/>
      <c r="AD54" s="343">
        <f>'SF2 (JUN)'!AP61</f>
        <v/>
      </c>
      <c r="AE54" s="319">
        <f>'SF2 (JUL)'!AP61</f>
        <v/>
      </c>
      <c r="AF54" s="319">
        <f>'SF2 (AUG)'!AP61</f>
        <v/>
      </c>
      <c r="AG54" s="319">
        <f>'SF2 (SEP)'!AP61</f>
        <v/>
      </c>
      <c r="AH54" s="319">
        <f>'SF2 (OCT)'!AP61</f>
        <v/>
      </c>
      <c r="AI54" s="319">
        <f>'SF2 (NOV)'!AP61</f>
        <v/>
      </c>
      <c r="AJ54" s="319">
        <f>'SF2 (DEC)'!AP61</f>
        <v/>
      </c>
      <c r="AK54" s="319">
        <f>'SF2 (JAN)'!AP61</f>
        <v/>
      </c>
      <c r="AL54" s="319">
        <f>'SF2 (FEB)'!AP61</f>
        <v/>
      </c>
      <c r="AM54" s="319">
        <f>'SF2 (MAR)'!AP61</f>
        <v/>
      </c>
      <c r="AN54" s="298">
        <f>'SF2 (APR)'!AP61</f>
        <v/>
      </c>
      <c r="AO54" s="357">
        <f>IF(B54="","",SUM(AD54:AN54))</f>
        <v/>
      </c>
    </row>
    <row r="55" ht="15.75" customHeight="1" s="335" thickBot="1">
      <c r="A55" s="299">
        <f>'SF2 (JUN)'!A62</f>
        <v/>
      </c>
      <c r="B55" s="339">
        <f>'SF2 (JUN)'!B62:C62</f>
        <v/>
      </c>
      <c r="C55" s="344">
        <f>IF(B55="","",IF(C138=1,$C$3-Q55,$C$4-Q55))</f>
        <v/>
      </c>
      <c r="D55" s="321">
        <f>IF(B55="","",IF(D138=1,$D$3-R55,$D$4-R55))</f>
        <v/>
      </c>
      <c r="E55" s="321">
        <f>IF(B55="","",IF(E138=1,$E$3-S55,$E$4-S55))</f>
        <v/>
      </c>
      <c r="F55" s="321">
        <f>IF(B55="","",IF(F138=1,$F$3-T55,$F$4-T55))</f>
        <v/>
      </c>
      <c r="G55" s="321">
        <f>IF(B55="","",IF(G138=1,$G$3-U55,$G$4-U55))</f>
        <v/>
      </c>
      <c r="H55" s="321">
        <f>IF(B55="","",IF(H138=1,$H$3-V55,$H$4-V55))</f>
        <v/>
      </c>
      <c r="I55" s="321">
        <f>IF(B55="","",IF(I138=1,$I$3-W55,$I$4-W55))</f>
        <v/>
      </c>
      <c r="J55" s="321">
        <f>IF(B55="","",IF(J138=1,$J$3-X55,$J$4-X55))</f>
        <v/>
      </c>
      <c r="K55" s="321">
        <f>IF(B55="","",IF(K138=1,$K$3-Y55,$K$4-Y55))</f>
        <v/>
      </c>
      <c r="L55" s="321">
        <f>IF(B55="","",IF(L138=1,$L$3-Z55,$L$4-Z55))</f>
        <v/>
      </c>
      <c r="M55" s="353">
        <f>IF(B55="","",IF(M138=1,$M$3-AA55,$M$4-AA55))</f>
        <v/>
      </c>
      <c r="N55" s="358">
        <f>IF(B55="","",SUM(C55:M55))</f>
        <v/>
      </c>
      <c r="O55" s="348">
        <f>IF(B55="",0,1)</f>
        <v/>
      </c>
      <c r="P55" s="348" t="n"/>
      <c r="Q55" s="344">
        <f>'SF2 (JUN)'!AO62</f>
        <v/>
      </c>
      <c r="R55" s="321">
        <f>'SF2 (JUL)'!AO62</f>
        <v/>
      </c>
      <c r="S55" s="321">
        <f>'SF2 (AUG)'!AO62</f>
        <v/>
      </c>
      <c r="T55" s="321">
        <f>'SF2 (SEP)'!AO62</f>
        <v/>
      </c>
      <c r="U55" s="321">
        <f>'SF2 (OCT)'!AO62</f>
        <v/>
      </c>
      <c r="V55" s="321">
        <f>'SF2 (NOV)'!AO62</f>
        <v/>
      </c>
      <c r="W55" s="321">
        <f>'SF2 (DEC)'!AO62</f>
        <v/>
      </c>
      <c r="X55" s="321">
        <f>'SF2 (JAN)'!AO62</f>
        <v/>
      </c>
      <c r="Y55" s="321">
        <f>'SF2 (FEB)'!AO62</f>
        <v/>
      </c>
      <c r="Z55" s="321">
        <f>'SF2 (MAR)'!AO62</f>
        <v/>
      </c>
      <c r="AA55" s="353">
        <f>'SF2 (APR)'!AO62</f>
        <v/>
      </c>
      <c r="AB55" s="358">
        <f>IF(B55="","",SUM(Q55:AA55))</f>
        <v/>
      </c>
      <c r="AC55" s="348" t="n"/>
      <c r="AD55" s="344">
        <f>'SF2 (JUN)'!AP62</f>
        <v/>
      </c>
      <c r="AE55" s="321">
        <f>'SF2 (JUL)'!AP62</f>
        <v/>
      </c>
      <c r="AF55" s="321">
        <f>'SF2 (AUG)'!AP62</f>
        <v/>
      </c>
      <c r="AG55" s="321">
        <f>'SF2 (SEP)'!AP62</f>
        <v/>
      </c>
      <c r="AH55" s="321">
        <f>'SF2 (OCT)'!AP62</f>
        <v/>
      </c>
      <c r="AI55" s="321">
        <f>'SF2 (NOV)'!AP62</f>
        <v/>
      </c>
      <c r="AJ55" s="321">
        <f>'SF2 (DEC)'!AP62</f>
        <v/>
      </c>
      <c r="AK55" s="321">
        <f>'SF2 (JAN)'!AP62</f>
        <v/>
      </c>
      <c r="AL55" s="321">
        <f>'SF2 (FEB)'!AP62</f>
        <v/>
      </c>
      <c r="AM55" s="321">
        <f>'SF2 (MAR)'!AP62</f>
        <v/>
      </c>
      <c r="AN55" s="301">
        <f>'SF2 (APR)'!AP62</f>
        <v/>
      </c>
      <c r="AO55" s="358">
        <f>IF(B55="","",SUM(AD55:AN55))</f>
        <v/>
      </c>
    </row>
    <row r="56">
      <c r="A56" s="302">
        <f>'SF2 (JUN)'!A63</f>
        <v/>
      </c>
      <c r="B56" s="340">
        <f>'SF2 (JUN)'!B63:C63</f>
        <v/>
      </c>
      <c r="C56" s="345">
        <f>IF(B56="","",IF(C139=1,$C$3-Q56,$C$4-Q56))</f>
        <v/>
      </c>
      <c r="D56" s="322">
        <f>IF(B56="","",IF(D139=1,$D$3-R56,$D$4-R56))</f>
        <v/>
      </c>
      <c r="E56" s="322">
        <f>IF(B56="","",IF(E139=1,$E$3-S56,$E$4-S56))</f>
        <v/>
      </c>
      <c r="F56" s="322">
        <f>IF(B56="","",IF(F139=1,$F$3-T56,$F$4-T56))</f>
        <v/>
      </c>
      <c r="G56" s="322">
        <f>IF(B56="","",IF(G139=1,$G$3-U56,$G$4-U56))</f>
        <v/>
      </c>
      <c r="H56" s="322">
        <f>IF(B56="","",IF(H139=1,$H$3-V56,$H$4-V56))</f>
        <v/>
      </c>
      <c r="I56" s="322">
        <f>IF(B56="","",IF(I139=1,$I$3-W56,$I$4-W56))</f>
        <v/>
      </c>
      <c r="J56" s="322">
        <f>IF(B56="","",IF(J139=1,$J$3-X56,$J$4-X56))</f>
        <v/>
      </c>
      <c r="K56" s="322">
        <f>IF(B56="","",IF(K139=1,$K$3-Y56,$K$4-Y56))</f>
        <v/>
      </c>
      <c r="L56" s="322">
        <f>IF(B56="","",IF(L139=1,$L$3-Z56,$L$4-Z56))</f>
        <v/>
      </c>
      <c r="M56" s="354">
        <f>IF(B56="","",IF(M139=1,$M$3-AA56,$M$4-AA56))</f>
        <v/>
      </c>
      <c r="N56" s="359">
        <f>IF(B56="","",SUM(C56:M56))</f>
        <v/>
      </c>
      <c r="O56" s="348">
        <f>IF(B56="",0,1)</f>
        <v/>
      </c>
      <c r="P56" s="348" t="n"/>
      <c r="Q56" s="345">
        <f>'SF2 (JUN)'!AO63</f>
        <v/>
      </c>
      <c r="R56" s="322">
        <f>'SF2 (JUL)'!AO63</f>
        <v/>
      </c>
      <c r="S56" s="322">
        <f>'SF2 (AUG)'!AO63</f>
        <v/>
      </c>
      <c r="T56" s="322">
        <f>'SF2 (SEP)'!AO63</f>
        <v/>
      </c>
      <c r="U56" s="322">
        <f>'SF2 (OCT)'!AO63</f>
        <v/>
      </c>
      <c r="V56" s="322">
        <f>'SF2 (NOV)'!AO63</f>
        <v/>
      </c>
      <c r="W56" s="322">
        <f>'SF2 (DEC)'!AO63</f>
        <v/>
      </c>
      <c r="X56" s="322">
        <f>'SF2 (JAN)'!AO63</f>
        <v/>
      </c>
      <c r="Y56" s="322">
        <f>'SF2 (FEB)'!AO63</f>
        <v/>
      </c>
      <c r="Z56" s="322">
        <f>'SF2 (MAR)'!AO63</f>
        <v/>
      </c>
      <c r="AA56" s="354">
        <f>'SF2 (APR)'!AO63</f>
        <v/>
      </c>
      <c r="AB56" s="359">
        <f>IF(B56="","",SUM(Q56:AA56))</f>
        <v/>
      </c>
      <c r="AC56" s="348" t="n"/>
      <c r="AD56" s="345">
        <f>'SF2 (JUN)'!AP63</f>
        <v/>
      </c>
      <c r="AE56" s="322">
        <f>'SF2 (JUL)'!AP63</f>
        <v/>
      </c>
      <c r="AF56" s="322">
        <f>'SF2 (AUG)'!AP63</f>
        <v/>
      </c>
      <c r="AG56" s="322">
        <f>'SF2 (SEP)'!AP63</f>
        <v/>
      </c>
      <c r="AH56" s="322">
        <f>'SF2 (OCT)'!AP63</f>
        <v/>
      </c>
      <c r="AI56" s="322">
        <f>'SF2 (NOV)'!AP63</f>
        <v/>
      </c>
      <c r="AJ56" s="322">
        <f>'SF2 (DEC)'!AP63</f>
        <v/>
      </c>
      <c r="AK56" s="322">
        <f>'SF2 (JAN)'!AP63</f>
        <v/>
      </c>
      <c r="AL56" s="322">
        <f>'SF2 (FEB)'!AP63</f>
        <v/>
      </c>
      <c r="AM56" s="322">
        <f>'SF2 (MAR)'!AP63</f>
        <v/>
      </c>
      <c r="AN56" s="304">
        <f>'SF2 (APR)'!AP63</f>
        <v/>
      </c>
      <c r="AO56" s="359">
        <f>IF(B56="","",SUM(AD56:AN56))</f>
        <v/>
      </c>
    </row>
    <row r="57">
      <c r="A57" s="297">
        <f>'SF2 (JUN)'!A64</f>
        <v/>
      </c>
      <c r="B57" s="338">
        <f>'SF2 (JUN)'!B64:C64</f>
        <v/>
      </c>
      <c r="C57" s="343">
        <f>IF(B57="","",IF(C140=1,$C$3-Q57,$C$4-Q57))</f>
        <v/>
      </c>
      <c r="D57" s="319">
        <f>IF(B57="","",IF(D140=1,$D$3-R57,$D$4-R57))</f>
        <v/>
      </c>
      <c r="E57" s="319">
        <f>IF(B57="","",IF(E140=1,$E$3-S57,$E$4-S57))</f>
        <v/>
      </c>
      <c r="F57" s="319">
        <f>IF(B57="","",IF(F140=1,$F$3-T57,$F$4-T57))</f>
        <v/>
      </c>
      <c r="G57" s="319">
        <f>IF(B57="","",IF(G140=1,$G$3-U57,$G$4-U57))</f>
        <v/>
      </c>
      <c r="H57" s="319">
        <f>IF(B57="","",IF(H140=1,$H$3-V57,$H$4-V57))</f>
        <v/>
      </c>
      <c r="I57" s="319">
        <f>IF(B57="","",IF(I140=1,$I$3-W57,$I$4-W57))</f>
        <v/>
      </c>
      <c r="J57" s="319">
        <f>IF(B57="","",IF(J140=1,$J$3-X57,$J$4-X57))</f>
        <v/>
      </c>
      <c r="K57" s="319">
        <f>IF(B57="","",IF(K140=1,$K$3-Y57,$K$4-Y57))</f>
        <v/>
      </c>
      <c r="L57" s="319">
        <f>IF(B57="","",IF(L140=1,$L$3-Z57,$L$4-Z57))</f>
        <v/>
      </c>
      <c r="M57" s="352">
        <f>IF(B57="","",IF(M140=1,$M$3-AA57,$M$4-AA57))</f>
        <v/>
      </c>
      <c r="N57" s="357">
        <f>IF(B57="","",SUM(C57:M57))</f>
        <v/>
      </c>
      <c r="O57" s="348">
        <f>IF(B57="",0,1)</f>
        <v/>
      </c>
      <c r="P57" s="348" t="n"/>
      <c r="Q57" s="343">
        <f>'SF2 (JUN)'!AO64</f>
        <v/>
      </c>
      <c r="R57" s="319">
        <f>'SF2 (JUL)'!AO64</f>
        <v/>
      </c>
      <c r="S57" s="319">
        <f>'SF2 (AUG)'!AO64</f>
        <v/>
      </c>
      <c r="T57" s="319">
        <f>'SF2 (SEP)'!AO64</f>
        <v/>
      </c>
      <c r="U57" s="319">
        <f>'SF2 (OCT)'!AO64</f>
        <v/>
      </c>
      <c r="V57" s="319">
        <f>'SF2 (NOV)'!AO64</f>
        <v/>
      </c>
      <c r="W57" s="319">
        <f>'SF2 (DEC)'!AO64</f>
        <v/>
      </c>
      <c r="X57" s="319">
        <f>'SF2 (JAN)'!AO64</f>
        <v/>
      </c>
      <c r="Y57" s="319">
        <f>'SF2 (FEB)'!AO64</f>
        <v/>
      </c>
      <c r="Z57" s="319">
        <f>'SF2 (MAR)'!AO64</f>
        <v/>
      </c>
      <c r="AA57" s="352">
        <f>'SF2 (APR)'!AO64</f>
        <v/>
      </c>
      <c r="AB57" s="357">
        <f>IF(B57="","",SUM(Q57:AA57))</f>
        <v/>
      </c>
      <c r="AC57" s="348" t="n"/>
      <c r="AD57" s="343">
        <f>'SF2 (JUN)'!AP64</f>
        <v/>
      </c>
      <c r="AE57" s="319">
        <f>'SF2 (JUL)'!AP64</f>
        <v/>
      </c>
      <c r="AF57" s="319">
        <f>'SF2 (AUG)'!AP64</f>
        <v/>
      </c>
      <c r="AG57" s="319">
        <f>'SF2 (SEP)'!AP64</f>
        <v/>
      </c>
      <c r="AH57" s="319">
        <f>'SF2 (OCT)'!AP64</f>
        <v/>
      </c>
      <c r="AI57" s="319">
        <f>'SF2 (NOV)'!AP64</f>
        <v/>
      </c>
      <c r="AJ57" s="319">
        <f>'SF2 (DEC)'!AP64</f>
        <v/>
      </c>
      <c r="AK57" s="319">
        <f>'SF2 (JAN)'!AP64</f>
        <v/>
      </c>
      <c r="AL57" s="319">
        <f>'SF2 (FEB)'!AP64</f>
        <v/>
      </c>
      <c r="AM57" s="319">
        <f>'SF2 (MAR)'!AP64</f>
        <v/>
      </c>
      <c r="AN57" s="298">
        <f>'SF2 (APR)'!AP64</f>
        <v/>
      </c>
      <c r="AO57" s="357">
        <f>IF(B57="","",SUM(AD57:AN57))</f>
        <v/>
      </c>
    </row>
    <row r="58" ht="15.75" customHeight="1" s="335" thickBot="1">
      <c r="A58" s="299">
        <f>'SF2 (JUN)'!A65</f>
        <v/>
      </c>
      <c r="B58" s="339">
        <f>'SF2 (JUN)'!B65:C65</f>
        <v/>
      </c>
      <c r="C58" s="344">
        <f>IF(B58="","",IF(C141=1,$C$3-Q58,$C$4-Q58))</f>
        <v/>
      </c>
      <c r="D58" s="321">
        <f>IF(B58="","",IF(D141=1,$D$3-R58,$D$4-R58))</f>
        <v/>
      </c>
      <c r="E58" s="321">
        <f>IF(B58="","",IF(E141=1,$E$3-S58,$E$4-S58))</f>
        <v/>
      </c>
      <c r="F58" s="321">
        <f>IF(B58="","",IF(F141=1,$F$3-T58,$F$4-T58))</f>
        <v/>
      </c>
      <c r="G58" s="321">
        <f>IF(B58="","",IF(G141=1,$G$3-U58,$G$4-U58))</f>
        <v/>
      </c>
      <c r="H58" s="321">
        <f>IF(B58="","",IF(H141=1,$H$3-V58,$H$4-V58))</f>
        <v/>
      </c>
      <c r="I58" s="321">
        <f>IF(B58="","",IF(I141=1,$I$3-W58,$I$4-W58))</f>
        <v/>
      </c>
      <c r="J58" s="321">
        <f>IF(B58="","",IF(J141=1,$J$3-X58,$J$4-X58))</f>
        <v/>
      </c>
      <c r="K58" s="321">
        <f>IF(B58="","",IF(K141=1,$K$3-Y58,$K$4-Y58))</f>
        <v/>
      </c>
      <c r="L58" s="321">
        <f>IF(B58="","",IF(L141=1,$L$3-Z58,$L$4-Z58))</f>
        <v/>
      </c>
      <c r="M58" s="353">
        <f>IF(B58="","",IF(M141=1,$M$3-AA58,$M$4-AA58))</f>
        <v/>
      </c>
      <c r="N58" s="358">
        <f>IF(B58="","",SUM(C58:M58))</f>
        <v/>
      </c>
      <c r="O58" s="348">
        <f>IF(B58="",0,1)</f>
        <v/>
      </c>
      <c r="P58" s="348" t="n"/>
      <c r="Q58" s="344">
        <f>'SF2 (JUN)'!AO65</f>
        <v/>
      </c>
      <c r="R58" s="321">
        <f>'SF2 (JUL)'!AO65</f>
        <v/>
      </c>
      <c r="S58" s="321">
        <f>'SF2 (AUG)'!AO65</f>
        <v/>
      </c>
      <c r="T58" s="321">
        <f>'SF2 (SEP)'!AO65</f>
        <v/>
      </c>
      <c r="U58" s="321">
        <f>'SF2 (OCT)'!AO65</f>
        <v/>
      </c>
      <c r="V58" s="321">
        <f>'SF2 (NOV)'!AO65</f>
        <v/>
      </c>
      <c r="W58" s="321">
        <f>'SF2 (DEC)'!AO65</f>
        <v/>
      </c>
      <c r="X58" s="321">
        <f>'SF2 (JAN)'!AO65</f>
        <v/>
      </c>
      <c r="Y58" s="321">
        <f>'SF2 (FEB)'!AO65</f>
        <v/>
      </c>
      <c r="Z58" s="321">
        <f>'SF2 (MAR)'!AO65</f>
        <v/>
      </c>
      <c r="AA58" s="353">
        <f>'SF2 (APR)'!AO65</f>
        <v/>
      </c>
      <c r="AB58" s="358">
        <f>IF(B58="","",SUM(Q58:AA58))</f>
        <v/>
      </c>
      <c r="AC58" s="348" t="n"/>
      <c r="AD58" s="344">
        <f>'SF2 (JUN)'!AP65</f>
        <v/>
      </c>
      <c r="AE58" s="321">
        <f>'SF2 (JUL)'!AP65</f>
        <v/>
      </c>
      <c r="AF58" s="321">
        <f>'SF2 (AUG)'!AP65</f>
        <v/>
      </c>
      <c r="AG58" s="321">
        <f>'SF2 (SEP)'!AP65</f>
        <v/>
      </c>
      <c r="AH58" s="321">
        <f>'SF2 (OCT)'!AP65</f>
        <v/>
      </c>
      <c r="AI58" s="321">
        <f>'SF2 (NOV)'!AP65</f>
        <v/>
      </c>
      <c r="AJ58" s="321">
        <f>'SF2 (DEC)'!AP65</f>
        <v/>
      </c>
      <c r="AK58" s="321">
        <f>'SF2 (JAN)'!AP65</f>
        <v/>
      </c>
      <c r="AL58" s="321">
        <f>'SF2 (FEB)'!AP65</f>
        <v/>
      </c>
      <c r="AM58" s="321">
        <f>'SF2 (MAR)'!AP65</f>
        <v/>
      </c>
      <c r="AN58" s="301">
        <f>'SF2 (APR)'!AP65</f>
        <v/>
      </c>
      <c r="AO58" s="358">
        <f>IF(B58="","",SUM(AD58:AN58))</f>
        <v/>
      </c>
    </row>
    <row r="59">
      <c r="A59" s="302">
        <f>'SF2 (JUN)'!A66</f>
        <v/>
      </c>
      <c r="B59" s="340">
        <f>'SF2 (JUN)'!B66:C66</f>
        <v/>
      </c>
      <c r="C59" s="345">
        <f>IF(B59="","",IF(C142=1,$C$3-Q59,$C$4-Q59))</f>
        <v/>
      </c>
      <c r="D59" s="322">
        <f>IF(B59="","",IF(D142=1,$D$3-R59,$D$4-R59))</f>
        <v/>
      </c>
      <c r="E59" s="322">
        <f>IF(B59="","",IF(E142=1,$E$3-S59,$E$4-S59))</f>
        <v/>
      </c>
      <c r="F59" s="322">
        <f>IF(B59="","",IF(F142=1,$F$3-T59,$F$4-T59))</f>
        <v/>
      </c>
      <c r="G59" s="322">
        <f>IF(B59="","",IF(G142=1,$G$3-U59,$G$4-U59))</f>
        <v/>
      </c>
      <c r="H59" s="322">
        <f>IF(B59="","",IF(H142=1,$H$3-V59,$H$4-V59))</f>
        <v/>
      </c>
      <c r="I59" s="322">
        <f>IF(B59="","",IF(I142=1,$I$3-W59,$I$4-W59))</f>
        <v/>
      </c>
      <c r="J59" s="322">
        <f>IF(B59="","",IF(J142=1,$J$3-X59,$J$4-X59))</f>
        <v/>
      </c>
      <c r="K59" s="322">
        <f>IF(B59="","",IF(K142=1,$K$3-Y59,$K$4-Y59))</f>
        <v/>
      </c>
      <c r="L59" s="322">
        <f>IF(B59="","",IF(L142=1,$L$3-Z59,$L$4-Z59))</f>
        <v/>
      </c>
      <c r="M59" s="354">
        <f>IF(B59="","",IF(M142=1,$M$3-AA59,$M$4-AA59))</f>
        <v/>
      </c>
      <c r="N59" s="359">
        <f>IF(B59="","",SUM(C59:M59))</f>
        <v/>
      </c>
      <c r="O59" s="348">
        <f>IF(B59="",0,1)</f>
        <v/>
      </c>
      <c r="P59" s="348" t="n"/>
      <c r="Q59" s="345">
        <f>'SF2 (JUN)'!AO66</f>
        <v/>
      </c>
      <c r="R59" s="322">
        <f>'SF2 (JUL)'!AO66</f>
        <v/>
      </c>
      <c r="S59" s="322">
        <f>'SF2 (AUG)'!AO66</f>
        <v/>
      </c>
      <c r="T59" s="322">
        <f>'SF2 (SEP)'!AO66</f>
        <v/>
      </c>
      <c r="U59" s="322">
        <f>'SF2 (OCT)'!AO66</f>
        <v/>
      </c>
      <c r="V59" s="322">
        <f>'SF2 (NOV)'!AO66</f>
        <v/>
      </c>
      <c r="W59" s="322">
        <f>'SF2 (DEC)'!AO66</f>
        <v/>
      </c>
      <c r="X59" s="322">
        <f>'SF2 (JAN)'!AO66</f>
        <v/>
      </c>
      <c r="Y59" s="322">
        <f>'SF2 (FEB)'!AO66</f>
        <v/>
      </c>
      <c r="Z59" s="322">
        <f>'SF2 (MAR)'!AO66</f>
        <v/>
      </c>
      <c r="AA59" s="354">
        <f>'SF2 (APR)'!AO66</f>
        <v/>
      </c>
      <c r="AB59" s="359">
        <f>IF(B59="","",SUM(Q59:AA59))</f>
        <v/>
      </c>
      <c r="AC59" s="348" t="n"/>
      <c r="AD59" s="345">
        <f>'SF2 (JUN)'!AP66</f>
        <v/>
      </c>
      <c r="AE59" s="322">
        <f>'SF2 (JUL)'!AP66</f>
        <v/>
      </c>
      <c r="AF59" s="322">
        <f>'SF2 (AUG)'!AP66</f>
        <v/>
      </c>
      <c r="AG59" s="322">
        <f>'SF2 (SEP)'!AP66</f>
        <v/>
      </c>
      <c r="AH59" s="322">
        <f>'SF2 (OCT)'!AP66</f>
        <v/>
      </c>
      <c r="AI59" s="322">
        <f>'SF2 (NOV)'!AP66</f>
        <v/>
      </c>
      <c r="AJ59" s="322">
        <f>'SF2 (DEC)'!AP66</f>
        <v/>
      </c>
      <c r="AK59" s="322">
        <f>'SF2 (JAN)'!AP66</f>
        <v/>
      </c>
      <c r="AL59" s="322">
        <f>'SF2 (FEB)'!AP66</f>
        <v/>
      </c>
      <c r="AM59" s="322">
        <f>'SF2 (MAR)'!AP66</f>
        <v/>
      </c>
      <c r="AN59" s="304">
        <f>'SF2 (APR)'!AP66</f>
        <v/>
      </c>
      <c r="AO59" s="359">
        <f>IF(B59="","",SUM(AD59:AN59))</f>
        <v/>
      </c>
    </row>
    <row r="60">
      <c r="A60" s="297">
        <f>'SF2 (JUN)'!A67</f>
        <v/>
      </c>
      <c r="B60" s="338">
        <f>'SF2 (JUN)'!B67:C67</f>
        <v/>
      </c>
      <c r="C60" s="343">
        <f>IF(B60="","",IF(C143=1,$C$3-Q60,$C$4-Q60))</f>
        <v/>
      </c>
      <c r="D60" s="319">
        <f>IF(B60="","",IF(D143=1,$D$3-R60,$D$4-R60))</f>
        <v/>
      </c>
      <c r="E60" s="319">
        <f>IF(B60="","",IF(E143=1,$E$3-S60,$E$4-S60))</f>
        <v/>
      </c>
      <c r="F60" s="319">
        <f>IF(B60="","",IF(F143=1,$F$3-T60,$F$4-T60))</f>
        <v/>
      </c>
      <c r="G60" s="319">
        <f>IF(B60="","",IF(G143=1,$G$3-U60,$G$4-U60))</f>
        <v/>
      </c>
      <c r="H60" s="319">
        <f>IF(B60="","",IF(H143=1,$H$3-V60,$H$4-V60))</f>
        <v/>
      </c>
      <c r="I60" s="319">
        <f>IF(B60="","",IF(I143=1,$I$3-W60,$I$4-W60))</f>
        <v/>
      </c>
      <c r="J60" s="319">
        <f>IF(B60="","",IF(J143=1,$J$3-X60,$J$4-X60))</f>
        <v/>
      </c>
      <c r="K60" s="319">
        <f>IF(B60="","",IF(K143=1,$K$3-Y60,$K$4-Y60))</f>
        <v/>
      </c>
      <c r="L60" s="319">
        <f>IF(B60="","",IF(L143=1,$L$3-Z60,$L$4-Z60))</f>
        <v/>
      </c>
      <c r="M60" s="352">
        <f>IF(B60="","",IF(M143=1,$M$3-AA60,$M$4-AA60))</f>
        <v/>
      </c>
      <c r="N60" s="357">
        <f>IF(B60="","",SUM(C60:M60))</f>
        <v/>
      </c>
      <c r="O60" s="348">
        <f>IF(B60="",0,1)</f>
        <v/>
      </c>
      <c r="P60" s="348" t="n"/>
      <c r="Q60" s="343">
        <f>'SF2 (JUN)'!AO67</f>
        <v/>
      </c>
      <c r="R60" s="319">
        <f>'SF2 (JUL)'!AO67</f>
        <v/>
      </c>
      <c r="S60" s="319">
        <f>'SF2 (AUG)'!AO67</f>
        <v/>
      </c>
      <c r="T60" s="319">
        <f>'SF2 (SEP)'!AO67</f>
        <v/>
      </c>
      <c r="U60" s="319">
        <f>'SF2 (OCT)'!AO67</f>
        <v/>
      </c>
      <c r="V60" s="319">
        <f>'SF2 (NOV)'!AO67</f>
        <v/>
      </c>
      <c r="W60" s="319">
        <f>'SF2 (DEC)'!AO67</f>
        <v/>
      </c>
      <c r="X60" s="319">
        <f>'SF2 (JAN)'!AO67</f>
        <v/>
      </c>
      <c r="Y60" s="319">
        <f>'SF2 (FEB)'!AO67</f>
        <v/>
      </c>
      <c r="Z60" s="319">
        <f>'SF2 (MAR)'!AO67</f>
        <v/>
      </c>
      <c r="AA60" s="352">
        <f>'SF2 (APR)'!AO67</f>
        <v/>
      </c>
      <c r="AB60" s="357">
        <f>IF(B60="","",SUM(Q60:AA60))</f>
        <v/>
      </c>
      <c r="AC60" s="348" t="n"/>
      <c r="AD60" s="343">
        <f>'SF2 (JUN)'!AP67</f>
        <v/>
      </c>
      <c r="AE60" s="319">
        <f>'SF2 (JUL)'!AP67</f>
        <v/>
      </c>
      <c r="AF60" s="319">
        <f>'SF2 (AUG)'!AP67</f>
        <v/>
      </c>
      <c r="AG60" s="319">
        <f>'SF2 (SEP)'!AP67</f>
        <v/>
      </c>
      <c r="AH60" s="319">
        <f>'SF2 (OCT)'!AP67</f>
        <v/>
      </c>
      <c r="AI60" s="319">
        <f>'SF2 (NOV)'!AP67</f>
        <v/>
      </c>
      <c r="AJ60" s="319">
        <f>'SF2 (DEC)'!AP67</f>
        <v/>
      </c>
      <c r="AK60" s="319">
        <f>'SF2 (JAN)'!AP67</f>
        <v/>
      </c>
      <c r="AL60" s="319">
        <f>'SF2 (FEB)'!AP67</f>
        <v/>
      </c>
      <c r="AM60" s="319">
        <f>'SF2 (MAR)'!AP67</f>
        <v/>
      </c>
      <c r="AN60" s="298">
        <f>'SF2 (APR)'!AP67</f>
        <v/>
      </c>
      <c r="AO60" s="357">
        <f>IF(B60="","",SUM(AD60:AN60))</f>
        <v/>
      </c>
    </row>
    <row r="61" ht="15.75" customHeight="1" s="335" thickBot="1">
      <c r="A61" s="299">
        <f>'SF2 (JUN)'!A68</f>
        <v/>
      </c>
      <c r="B61" s="339">
        <f>'SF2 (JUN)'!B68:C68</f>
        <v/>
      </c>
      <c r="C61" s="344">
        <f>IF(B61="","",IF(C144=1,$C$3-Q61,$C$4-Q61))</f>
        <v/>
      </c>
      <c r="D61" s="321">
        <f>IF(B61="","",IF(D144=1,$D$3-R61,$D$4-R61))</f>
        <v/>
      </c>
      <c r="E61" s="321">
        <f>IF(B61="","",IF(E144=1,$E$3-S61,$E$4-S61))</f>
        <v/>
      </c>
      <c r="F61" s="321">
        <f>IF(B61="","",IF(F144=1,$F$3-T61,$F$4-T61))</f>
        <v/>
      </c>
      <c r="G61" s="321">
        <f>IF(B61="","",IF(G144=1,$G$3-U61,$G$4-U61))</f>
        <v/>
      </c>
      <c r="H61" s="321">
        <f>IF(B61="","",IF(H144=1,$H$3-V61,$H$4-V61))</f>
        <v/>
      </c>
      <c r="I61" s="321">
        <f>IF(B61="","",IF(I144=1,$I$3-W61,$I$4-W61))</f>
        <v/>
      </c>
      <c r="J61" s="321">
        <f>IF(B61="","",IF(J144=1,$J$3-X61,$J$4-X61))</f>
        <v/>
      </c>
      <c r="K61" s="321">
        <f>IF(B61="","",IF(K144=1,$K$3-Y61,$K$4-Y61))</f>
        <v/>
      </c>
      <c r="L61" s="321">
        <f>IF(B61="","",IF(L144=1,$L$3-Z61,$L$4-Z61))</f>
        <v/>
      </c>
      <c r="M61" s="353">
        <f>IF(B61="","",IF(M144=1,$M$3-AA61,$M$4-AA61))</f>
        <v/>
      </c>
      <c r="N61" s="358">
        <f>IF(B61="","",SUM(C61:M61))</f>
        <v/>
      </c>
      <c r="O61" s="348">
        <f>IF(B61="",0,1)</f>
        <v/>
      </c>
      <c r="P61" s="348" t="n"/>
      <c r="Q61" s="344">
        <f>'SF2 (JUN)'!AO68</f>
        <v/>
      </c>
      <c r="R61" s="321">
        <f>'SF2 (JUL)'!AO68</f>
        <v/>
      </c>
      <c r="S61" s="321">
        <f>'SF2 (AUG)'!AO68</f>
        <v/>
      </c>
      <c r="T61" s="321">
        <f>'SF2 (SEP)'!AO68</f>
        <v/>
      </c>
      <c r="U61" s="321">
        <f>'SF2 (OCT)'!AO68</f>
        <v/>
      </c>
      <c r="V61" s="321">
        <f>'SF2 (NOV)'!AO68</f>
        <v/>
      </c>
      <c r="W61" s="321">
        <f>'SF2 (DEC)'!AO68</f>
        <v/>
      </c>
      <c r="X61" s="321">
        <f>'SF2 (JAN)'!AO68</f>
        <v/>
      </c>
      <c r="Y61" s="321">
        <f>'SF2 (FEB)'!AO68</f>
        <v/>
      </c>
      <c r="Z61" s="321">
        <f>'SF2 (MAR)'!AO68</f>
        <v/>
      </c>
      <c r="AA61" s="353">
        <f>'SF2 (APR)'!AO68</f>
        <v/>
      </c>
      <c r="AB61" s="358">
        <f>IF(B61="","",SUM(Q61:AA61))</f>
        <v/>
      </c>
      <c r="AC61" s="348" t="n"/>
      <c r="AD61" s="344">
        <f>'SF2 (JUN)'!AP68</f>
        <v/>
      </c>
      <c r="AE61" s="321">
        <f>'SF2 (JUL)'!AP68</f>
        <v/>
      </c>
      <c r="AF61" s="321">
        <f>'SF2 (AUG)'!AP68</f>
        <v/>
      </c>
      <c r="AG61" s="321">
        <f>'SF2 (SEP)'!AP68</f>
        <v/>
      </c>
      <c r="AH61" s="321">
        <f>'SF2 (OCT)'!AP68</f>
        <v/>
      </c>
      <c r="AI61" s="321">
        <f>'SF2 (NOV)'!AP68</f>
        <v/>
      </c>
      <c r="AJ61" s="321">
        <f>'SF2 (DEC)'!AP68</f>
        <v/>
      </c>
      <c r="AK61" s="321">
        <f>'SF2 (JAN)'!AP68</f>
        <v/>
      </c>
      <c r="AL61" s="321">
        <f>'SF2 (FEB)'!AP68</f>
        <v/>
      </c>
      <c r="AM61" s="321">
        <f>'SF2 (MAR)'!AP68</f>
        <v/>
      </c>
      <c r="AN61" s="301">
        <f>'SF2 (APR)'!AP68</f>
        <v/>
      </c>
      <c r="AO61" s="358">
        <f>IF(B61="","",SUM(AD61:AN61))</f>
        <v/>
      </c>
    </row>
    <row r="62">
      <c r="A62" s="302">
        <f>'SF2 (JUN)'!A69</f>
        <v/>
      </c>
      <c r="B62" s="340">
        <f>'SF2 (JUN)'!B69:C69</f>
        <v/>
      </c>
      <c r="C62" s="345">
        <f>IF(B62="","",IF(C145=1,$C$3-Q62,$C$4-Q62))</f>
        <v/>
      </c>
      <c r="D62" s="322">
        <f>IF(B62="","",IF(D145=1,$D$3-R62,$D$4-R62))</f>
        <v/>
      </c>
      <c r="E62" s="322">
        <f>IF(B62="","",IF(E145=1,$E$3-S62,$E$4-S62))</f>
        <v/>
      </c>
      <c r="F62" s="322">
        <f>IF(B62="","",IF(F145=1,$F$3-T62,$F$4-T62))</f>
        <v/>
      </c>
      <c r="G62" s="322">
        <f>IF(B62="","",IF(G145=1,$G$3-U62,$G$4-U62))</f>
        <v/>
      </c>
      <c r="H62" s="322">
        <f>IF(B62="","",IF(H145=1,$H$3-V62,$H$4-V62))</f>
        <v/>
      </c>
      <c r="I62" s="322">
        <f>IF(B62="","",IF(I145=1,$I$3-W62,$I$4-W62))</f>
        <v/>
      </c>
      <c r="J62" s="322">
        <f>IF(B62="","",IF(J145=1,$J$3-X62,$J$4-X62))</f>
        <v/>
      </c>
      <c r="K62" s="322">
        <f>IF(B62="","",IF(K145=1,$K$3-Y62,$K$4-Y62))</f>
        <v/>
      </c>
      <c r="L62" s="322">
        <f>IF(B62="","",IF(L145=1,$L$3-Z62,$L$4-Z62))</f>
        <v/>
      </c>
      <c r="M62" s="354">
        <f>IF(B62="","",IF(M145=1,$M$3-AA62,$M$4-AA62))</f>
        <v/>
      </c>
      <c r="N62" s="359">
        <f>IF(B62="","",SUM(C62:M62))</f>
        <v/>
      </c>
      <c r="O62" s="348">
        <f>IF(B62="",0,1)</f>
        <v/>
      </c>
      <c r="P62" s="348" t="n"/>
      <c r="Q62" s="345">
        <f>'SF2 (JUN)'!AO69</f>
        <v/>
      </c>
      <c r="R62" s="322">
        <f>'SF2 (JUL)'!AO69</f>
        <v/>
      </c>
      <c r="S62" s="322">
        <f>'SF2 (AUG)'!AO69</f>
        <v/>
      </c>
      <c r="T62" s="322">
        <f>'SF2 (SEP)'!AO69</f>
        <v/>
      </c>
      <c r="U62" s="322">
        <f>'SF2 (OCT)'!AO69</f>
        <v/>
      </c>
      <c r="V62" s="322">
        <f>'SF2 (NOV)'!AO69</f>
        <v/>
      </c>
      <c r="W62" s="322">
        <f>'SF2 (DEC)'!AO69</f>
        <v/>
      </c>
      <c r="X62" s="322">
        <f>'SF2 (JAN)'!AO69</f>
        <v/>
      </c>
      <c r="Y62" s="322">
        <f>'SF2 (FEB)'!AO69</f>
        <v/>
      </c>
      <c r="Z62" s="322">
        <f>'SF2 (MAR)'!AO69</f>
        <v/>
      </c>
      <c r="AA62" s="354">
        <f>'SF2 (APR)'!AO69</f>
        <v/>
      </c>
      <c r="AB62" s="359">
        <f>IF(B62="","",SUM(Q62:AA62))</f>
        <v/>
      </c>
      <c r="AC62" s="348" t="n"/>
      <c r="AD62" s="345">
        <f>'SF2 (JUN)'!AP69</f>
        <v/>
      </c>
      <c r="AE62" s="322">
        <f>'SF2 (JUL)'!AP69</f>
        <v/>
      </c>
      <c r="AF62" s="322">
        <f>'SF2 (AUG)'!AP69</f>
        <v/>
      </c>
      <c r="AG62" s="322">
        <f>'SF2 (SEP)'!AP69</f>
        <v/>
      </c>
      <c r="AH62" s="322">
        <f>'SF2 (OCT)'!AP69</f>
        <v/>
      </c>
      <c r="AI62" s="322">
        <f>'SF2 (NOV)'!AP69</f>
        <v/>
      </c>
      <c r="AJ62" s="322">
        <f>'SF2 (DEC)'!AP69</f>
        <v/>
      </c>
      <c r="AK62" s="322">
        <f>'SF2 (JAN)'!AP69</f>
        <v/>
      </c>
      <c r="AL62" s="322">
        <f>'SF2 (FEB)'!AP69</f>
        <v/>
      </c>
      <c r="AM62" s="322">
        <f>'SF2 (MAR)'!AP69</f>
        <v/>
      </c>
      <c r="AN62" s="304">
        <f>'SF2 (APR)'!AP69</f>
        <v/>
      </c>
      <c r="AO62" s="359">
        <f>IF(B62="","",SUM(AD62:AN62))</f>
        <v/>
      </c>
    </row>
    <row r="63">
      <c r="A63" s="297">
        <f>'SF2 (JUN)'!A70</f>
        <v/>
      </c>
      <c r="B63" s="338">
        <f>'SF2 (JUN)'!B70:C70</f>
        <v/>
      </c>
      <c r="C63" s="343">
        <f>IF(B63="","",IF(C146=1,$C$3-Q63,$C$4-Q63))</f>
        <v/>
      </c>
      <c r="D63" s="319">
        <f>IF(B63="","",IF(D146=1,$D$3-R63,$D$4-R63))</f>
        <v/>
      </c>
      <c r="E63" s="319">
        <f>IF(B63="","",IF(E146=1,$E$3-S63,$E$4-S63))</f>
        <v/>
      </c>
      <c r="F63" s="319">
        <f>IF(B63="","",IF(F146=1,$F$3-T63,$F$4-T63))</f>
        <v/>
      </c>
      <c r="G63" s="319">
        <f>IF(B63="","",IF(G146=1,$G$3-U63,$G$4-U63))</f>
        <v/>
      </c>
      <c r="H63" s="319">
        <f>IF(B63="","",IF(H146=1,$H$3-V63,$H$4-V63))</f>
        <v/>
      </c>
      <c r="I63" s="319">
        <f>IF(B63="","",IF(I146=1,$I$3-W63,$I$4-W63))</f>
        <v/>
      </c>
      <c r="J63" s="319">
        <f>IF(B63="","",IF(J146=1,$J$3-X63,$J$4-X63))</f>
        <v/>
      </c>
      <c r="K63" s="319">
        <f>IF(B63="","",IF(K146=1,$K$3-Y63,$K$4-Y63))</f>
        <v/>
      </c>
      <c r="L63" s="319">
        <f>IF(B63="","",IF(L146=1,$L$3-Z63,$L$4-Z63))</f>
        <v/>
      </c>
      <c r="M63" s="352">
        <f>IF(B63="","",IF(M146=1,$M$3-AA63,$M$4-AA63))</f>
        <v/>
      </c>
      <c r="N63" s="357">
        <f>IF(B63="","",SUM(C63:M63))</f>
        <v/>
      </c>
      <c r="O63" s="348">
        <f>IF(B63="",0,1)</f>
        <v/>
      </c>
      <c r="P63" s="348" t="n"/>
      <c r="Q63" s="343">
        <f>'SF2 (JUN)'!AO70</f>
        <v/>
      </c>
      <c r="R63" s="319">
        <f>'SF2 (JUL)'!AO70</f>
        <v/>
      </c>
      <c r="S63" s="319">
        <f>'SF2 (AUG)'!AO70</f>
        <v/>
      </c>
      <c r="T63" s="319">
        <f>'SF2 (SEP)'!AO70</f>
        <v/>
      </c>
      <c r="U63" s="319">
        <f>'SF2 (OCT)'!AO70</f>
        <v/>
      </c>
      <c r="V63" s="319">
        <f>'SF2 (NOV)'!AO70</f>
        <v/>
      </c>
      <c r="W63" s="319">
        <f>'SF2 (DEC)'!AO70</f>
        <v/>
      </c>
      <c r="X63" s="319">
        <f>'SF2 (JAN)'!AO70</f>
        <v/>
      </c>
      <c r="Y63" s="319">
        <f>'SF2 (FEB)'!AO70</f>
        <v/>
      </c>
      <c r="Z63" s="319">
        <f>'SF2 (MAR)'!AO70</f>
        <v/>
      </c>
      <c r="AA63" s="352">
        <f>'SF2 (APR)'!AO70</f>
        <v/>
      </c>
      <c r="AB63" s="357">
        <f>IF(B63="","",SUM(Q63:AA63))</f>
        <v/>
      </c>
      <c r="AC63" s="348" t="n"/>
      <c r="AD63" s="343">
        <f>'SF2 (JUN)'!AP70</f>
        <v/>
      </c>
      <c r="AE63" s="319">
        <f>'SF2 (JUL)'!AP70</f>
        <v/>
      </c>
      <c r="AF63" s="319">
        <f>'SF2 (AUG)'!AP70</f>
        <v/>
      </c>
      <c r="AG63" s="319">
        <f>'SF2 (SEP)'!AP70</f>
        <v/>
      </c>
      <c r="AH63" s="319">
        <f>'SF2 (OCT)'!AP70</f>
        <v/>
      </c>
      <c r="AI63" s="319">
        <f>'SF2 (NOV)'!AP70</f>
        <v/>
      </c>
      <c r="AJ63" s="319">
        <f>'SF2 (DEC)'!AP70</f>
        <v/>
      </c>
      <c r="AK63" s="319">
        <f>'SF2 (JAN)'!AP70</f>
        <v/>
      </c>
      <c r="AL63" s="319">
        <f>'SF2 (FEB)'!AP70</f>
        <v/>
      </c>
      <c r="AM63" s="319">
        <f>'SF2 (MAR)'!AP70</f>
        <v/>
      </c>
      <c r="AN63" s="298">
        <f>'SF2 (APR)'!AP70</f>
        <v/>
      </c>
      <c r="AO63" s="357">
        <f>IF(B63="","",SUM(AD63:AN63))</f>
        <v/>
      </c>
    </row>
    <row r="64" ht="15.75" customHeight="1" s="335" thickBot="1">
      <c r="A64" s="299">
        <f>'SF2 (JUN)'!A71</f>
        <v/>
      </c>
      <c r="B64" s="339">
        <f>'SF2 (JUN)'!B71:C71</f>
        <v/>
      </c>
      <c r="C64" s="344">
        <f>IF(B64="","",IF(C147=1,$C$3-Q64,$C$4-Q64))</f>
        <v/>
      </c>
      <c r="D64" s="321">
        <f>IF(B64="","",IF(D147=1,$D$3-R64,$D$4-R64))</f>
        <v/>
      </c>
      <c r="E64" s="321">
        <f>IF(B64="","",IF(E147=1,$E$3-S64,$E$4-S64))</f>
        <v/>
      </c>
      <c r="F64" s="321">
        <f>IF(B64="","",IF(F147=1,$F$3-T64,$F$4-T64))</f>
        <v/>
      </c>
      <c r="G64" s="321">
        <f>IF(B64="","",IF(G147=1,$G$3-U64,$G$4-U64))</f>
        <v/>
      </c>
      <c r="H64" s="321">
        <f>IF(B64="","",IF(H147=1,$H$3-V64,$H$4-V64))</f>
        <v/>
      </c>
      <c r="I64" s="321">
        <f>IF(B64="","",IF(I147=1,$I$3-W64,$I$4-W64))</f>
        <v/>
      </c>
      <c r="J64" s="321">
        <f>IF(B64="","",IF(J147=1,$J$3-X64,$J$4-X64))</f>
        <v/>
      </c>
      <c r="K64" s="321">
        <f>IF(B64="","",IF(K147=1,$K$3-Y64,$K$4-Y64))</f>
        <v/>
      </c>
      <c r="L64" s="321">
        <f>IF(B64="","",IF(L147=1,$L$3-Z64,$L$4-Z64))</f>
        <v/>
      </c>
      <c r="M64" s="353">
        <f>IF(B64="","",IF(M147=1,$M$3-AA64,$M$4-AA64))</f>
        <v/>
      </c>
      <c r="N64" s="358">
        <f>IF(B64="","",SUM(C64:M64))</f>
        <v/>
      </c>
      <c r="O64" s="348">
        <f>IF(B64="",0,1)</f>
        <v/>
      </c>
      <c r="P64" s="348" t="n"/>
      <c r="Q64" s="344">
        <f>'SF2 (JUN)'!AO71</f>
        <v/>
      </c>
      <c r="R64" s="321">
        <f>'SF2 (JUL)'!AO71</f>
        <v/>
      </c>
      <c r="S64" s="321">
        <f>'SF2 (AUG)'!AO71</f>
        <v/>
      </c>
      <c r="T64" s="321">
        <f>'SF2 (SEP)'!AO71</f>
        <v/>
      </c>
      <c r="U64" s="321">
        <f>'SF2 (OCT)'!AO71</f>
        <v/>
      </c>
      <c r="V64" s="321">
        <f>'SF2 (NOV)'!AO71</f>
        <v/>
      </c>
      <c r="W64" s="321">
        <f>'SF2 (DEC)'!AO71</f>
        <v/>
      </c>
      <c r="X64" s="321">
        <f>'SF2 (JAN)'!AO71</f>
        <v/>
      </c>
      <c r="Y64" s="321">
        <f>'SF2 (FEB)'!AO71</f>
        <v/>
      </c>
      <c r="Z64" s="321">
        <f>'SF2 (MAR)'!AO71</f>
        <v/>
      </c>
      <c r="AA64" s="353">
        <f>'SF2 (APR)'!AO71</f>
        <v/>
      </c>
      <c r="AB64" s="358">
        <f>IF(B64="","",SUM(Q64:AA64))</f>
        <v/>
      </c>
      <c r="AC64" s="348" t="n"/>
      <c r="AD64" s="344">
        <f>'SF2 (JUN)'!AP71</f>
        <v/>
      </c>
      <c r="AE64" s="321">
        <f>'SF2 (JUL)'!AP71</f>
        <v/>
      </c>
      <c r="AF64" s="321">
        <f>'SF2 (AUG)'!AP71</f>
        <v/>
      </c>
      <c r="AG64" s="321">
        <f>'SF2 (SEP)'!AP71</f>
        <v/>
      </c>
      <c r="AH64" s="321">
        <f>'SF2 (OCT)'!AP71</f>
        <v/>
      </c>
      <c r="AI64" s="321">
        <f>'SF2 (NOV)'!AP71</f>
        <v/>
      </c>
      <c r="AJ64" s="321">
        <f>'SF2 (DEC)'!AP71</f>
        <v/>
      </c>
      <c r="AK64" s="321">
        <f>'SF2 (JAN)'!AP71</f>
        <v/>
      </c>
      <c r="AL64" s="321">
        <f>'SF2 (FEB)'!AP71</f>
        <v/>
      </c>
      <c r="AM64" s="321">
        <f>'SF2 (MAR)'!AP71</f>
        <v/>
      </c>
      <c r="AN64" s="301">
        <f>'SF2 (APR)'!AP71</f>
        <v/>
      </c>
      <c r="AO64" s="358">
        <f>IF(B64="","",SUM(AD64:AN64))</f>
        <v/>
      </c>
    </row>
    <row r="65">
      <c r="A65" s="302">
        <f>'SF2 (JUN)'!A72</f>
        <v/>
      </c>
      <c r="B65" s="340">
        <f>'SF2 (JUN)'!B72:C72</f>
        <v/>
      </c>
      <c r="C65" s="345">
        <f>IF(B65="","",IF(C148=1,$C$3-Q65,$C$4-Q65))</f>
        <v/>
      </c>
      <c r="D65" s="322">
        <f>IF(B65="","",IF(D148=1,$D$3-R65,$D$4-R65))</f>
        <v/>
      </c>
      <c r="E65" s="322">
        <f>IF(B65="","",IF(E148=1,$E$3-S65,$E$4-S65))</f>
        <v/>
      </c>
      <c r="F65" s="322">
        <f>IF(B65="","",IF(F148=1,$F$3-T65,$F$4-T65))</f>
        <v/>
      </c>
      <c r="G65" s="322">
        <f>IF(B65="","",IF(G148=1,$G$3-U65,$G$4-U65))</f>
        <v/>
      </c>
      <c r="H65" s="322">
        <f>IF(B65="","",IF(H148=1,$H$3-V65,$H$4-V65))</f>
        <v/>
      </c>
      <c r="I65" s="322">
        <f>IF(B65="","",IF(I148=1,$I$3-W65,$I$4-W65))</f>
        <v/>
      </c>
      <c r="J65" s="322">
        <f>IF(B65="","",IF(J148=1,$J$3-X65,$J$4-X65))</f>
        <v/>
      </c>
      <c r="K65" s="322">
        <f>IF(B65="","",IF(K148=1,$K$3-Y65,$K$4-Y65))</f>
        <v/>
      </c>
      <c r="L65" s="322">
        <f>IF(B65="","",IF(L148=1,$L$3-Z65,$L$4-Z65))</f>
        <v/>
      </c>
      <c r="M65" s="354">
        <f>IF(B65="","",IF(M148=1,$M$3-AA65,$M$4-AA65))</f>
        <v/>
      </c>
      <c r="N65" s="359">
        <f>IF(B65="","",SUM(C65:M65))</f>
        <v/>
      </c>
      <c r="O65" s="348">
        <f>IF(B65="",0,1)</f>
        <v/>
      </c>
      <c r="P65" s="348" t="n"/>
      <c r="Q65" s="345">
        <f>'SF2 (JUN)'!AO72</f>
        <v/>
      </c>
      <c r="R65" s="322">
        <f>'SF2 (JUL)'!AO72</f>
        <v/>
      </c>
      <c r="S65" s="322">
        <f>'SF2 (AUG)'!AO72</f>
        <v/>
      </c>
      <c r="T65" s="322">
        <f>'SF2 (SEP)'!AO72</f>
        <v/>
      </c>
      <c r="U65" s="322">
        <f>'SF2 (OCT)'!AO72</f>
        <v/>
      </c>
      <c r="V65" s="322">
        <f>'SF2 (NOV)'!AO72</f>
        <v/>
      </c>
      <c r="W65" s="322">
        <f>'SF2 (DEC)'!AO72</f>
        <v/>
      </c>
      <c r="X65" s="322">
        <f>'SF2 (JAN)'!AO72</f>
        <v/>
      </c>
      <c r="Y65" s="322">
        <f>'SF2 (FEB)'!AO72</f>
        <v/>
      </c>
      <c r="Z65" s="322">
        <f>'SF2 (MAR)'!AO72</f>
        <v/>
      </c>
      <c r="AA65" s="354">
        <f>'SF2 (APR)'!AO72</f>
        <v/>
      </c>
      <c r="AB65" s="359">
        <f>IF(B65="","",SUM(Q65:AA65))</f>
        <v/>
      </c>
      <c r="AC65" s="348" t="n"/>
      <c r="AD65" s="345">
        <f>'SF2 (JUN)'!AP72</f>
        <v/>
      </c>
      <c r="AE65" s="322">
        <f>'SF2 (JUL)'!AP72</f>
        <v/>
      </c>
      <c r="AF65" s="322">
        <f>'SF2 (AUG)'!AP72</f>
        <v/>
      </c>
      <c r="AG65" s="322">
        <f>'SF2 (SEP)'!AP72</f>
        <v/>
      </c>
      <c r="AH65" s="322">
        <f>'SF2 (OCT)'!AP72</f>
        <v/>
      </c>
      <c r="AI65" s="322">
        <f>'SF2 (NOV)'!AP72</f>
        <v/>
      </c>
      <c r="AJ65" s="322">
        <f>'SF2 (DEC)'!AP72</f>
        <v/>
      </c>
      <c r="AK65" s="322">
        <f>'SF2 (JAN)'!AP72</f>
        <v/>
      </c>
      <c r="AL65" s="322">
        <f>'SF2 (FEB)'!AP72</f>
        <v/>
      </c>
      <c r="AM65" s="322">
        <f>'SF2 (MAR)'!AP72</f>
        <v/>
      </c>
      <c r="AN65" s="304">
        <f>'SF2 (APR)'!AP72</f>
        <v/>
      </c>
      <c r="AO65" s="359">
        <f>IF(B65="","",SUM(AD65:AN65))</f>
        <v/>
      </c>
    </row>
    <row r="66" hidden="1" s="335">
      <c r="A66" s="297">
        <f>'SF2 (JUN)'!A73</f>
        <v/>
      </c>
      <c r="B66" s="338">
        <f>'SF2 (JUN)'!B73:C73</f>
        <v/>
      </c>
      <c r="C66" s="343">
        <f>IF(B66="","",IF(C149=1,$C$3-Q66,$C$4-Q66))</f>
        <v/>
      </c>
      <c r="D66" s="319">
        <f>IF(B66="","",IF(D149=1,$D$3-R66,$D$4-R66))</f>
        <v/>
      </c>
      <c r="E66" s="319">
        <f>IF(B66="","",IF(E149=1,$E$3-S66,$E$4-S66))</f>
        <v/>
      </c>
      <c r="F66" s="319">
        <f>IF(B66="","",IF(F149=1,$F$3-T66,$F$4-T66))</f>
        <v/>
      </c>
      <c r="G66" s="319">
        <f>IF(B66="","",IF(G149=1,$G$3-U66,$G$4-U66))</f>
        <v/>
      </c>
      <c r="H66" s="319">
        <f>IF(B66="","",IF(H149=1,$H$3-V66,$H$4-V66))</f>
        <v/>
      </c>
      <c r="I66" s="319">
        <f>IF(B66="","",IF(I149=1,$I$3-W66,$I$4-W66))</f>
        <v/>
      </c>
      <c r="J66" s="319">
        <f>IF(B66="","",IF(J149=1,$J$3-X66,$J$4-X66))</f>
        <v/>
      </c>
      <c r="K66" s="319">
        <f>IF(B66="","",IF(K149=1,$K$3-Y66,$K$4-Y66))</f>
        <v/>
      </c>
      <c r="L66" s="319">
        <f>IF(B66="","",IF(L149=1,$L$3-Z66,$L$4-Z66))</f>
        <v/>
      </c>
      <c r="M66" s="352">
        <f>IF(B66="","",IF(M149=1,$M$3-AA66,$M$4-AA66))</f>
        <v/>
      </c>
      <c r="N66" s="357">
        <f>IF(B66="","",SUM(C66:M66))</f>
        <v/>
      </c>
      <c r="O66" s="348">
        <f>IF(B66="",0,1)</f>
        <v/>
      </c>
      <c r="P66" s="348" t="n"/>
      <c r="Q66" s="343">
        <f>'SF2 (JUN)'!AO73</f>
        <v/>
      </c>
      <c r="R66" s="319">
        <f>'SF2 (JUL)'!AO73</f>
        <v/>
      </c>
      <c r="S66" s="319">
        <f>'SF2 (AUG)'!AO73</f>
        <v/>
      </c>
      <c r="T66" s="319">
        <f>'SF2 (SEP)'!AO73</f>
        <v/>
      </c>
      <c r="U66" s="319">
        <f>'SF2 (OCT)'!AO73</f>
        <v/>
      </c>
      <c r="V66" s="319">
        <f>'SF2 (NOV)'!AO73</f>
        <v/>
      </c>
      <c r="W66" s="319">
        <f>'SF2 (DEC)'!AO73</f>
        <v/>
      </c>
      <c r="X66" s="319">
        <f>'SF2 (JAN)'!AO73</f>
        <v/>
      </c>
      <c r="Y66" s="319">
        <f>'SF2 (FEB)'!AO73</f>
        <v/>
      </c>
      <c r="Z66" s="319">
        <f>'SF2 (MAR)'!AO73</f>
        <v/>
      </c>
      <c r="AA66" s="352">
        <f>'SF2 (APR)'!AO73</f>
        <v/>
      </c>
      <c r="AB66" s="357">
        <f>IF(B66="","",SUM(Q66:AA66))</f>
        <v/>
      </c>
      <c r="AC66" s="348" t="n"/>
      <c r="AD66" s="343">
        <f>'SF2 (JUN)'!AP73</f>
        <v/>
      </c>
      <c r="AE66" s="319">
        <f>'SF2 (JUL)'!AP73</f>
        <v/>
      </c>
      <c r="AF66" s="319">
        <f>'SF2 (AUG)'!AP73</f>
        <v/>
      </c>
      <c r="AG66" s="319">
        <f>'SF2 (SEP)'!AP73</f>
        <v/>
      </c>
      <c r="AH66" s="319">
        <f>'SF2 (OCT)'!AP73</f>
        <v/>
      </c>
      <c r="AI66" s="319">
        <f>'SF2 (NOV)'!AP73</f>
        <v/>
      </c>
      <c r="AJ66" s="319">
        <f>'SF2 (DEC)'!AP73</f>
        <v/>
      </c>
      <c r="AK66" s="319">
        <f>'SF2 (JAN)'!AP73</f>
        <v/>
      </c>
      <c r="AL66" s="319">
        <f>'SF2 (FEB)'!AP73</f>
        <v/>
      </c>
      <c r="AM66" s="319">
        <f>'SF2 (MAR)'!AP73</f>
        <v/>
      </c>
      <c r="AN66" s="298">
        <f>'SF2 (APR)'!AP73</f>
        <v/>
      </c>
      <c r="AO66" s="357">
        <f>IF(B66="","",SUM(AD66:AN66))</f>
        <v/>
      </c>
    </row>
    <row r="67" hidden="1" ht="15.75" customHeight="1" s="335" thickBot="1">
      <c r="A67" s="299">
        <f>'SF2 (JUN)'!A74</f>
        <v/>
      </c>
      <c r="B67" s="339">
        <f>'SF2 (JUN)'!B74:C74</f>
        <v/>
      </c>
      <c r="C67" s="344">
        <f>IF(B67="","",IF(C150=1,$C$3-Q67,$C$4-Q67))</f>
        <v/>
      </c>
      <c r="D67" s="321">
        <f>IF(B67="","",IF(D150=1,$D$3-R67,$D$4-R67))</f>
        <v/>
      </c>
      <c r="E67" s="321">
        <f>IF(B67="","",IF(E150=1,$E$3-S67,$E$4-S67))</f>
        <v/>
      </c>
      <c r="F67" s="321">
        <f>IF(B67="","",IF(F150=1,$F$3-T67,$F$4-T67))</f>
        <v/>
      </c>
      <c r="G67" s="321">
        <f>IF(B67="","",IF(G150=1,$G$3-U67,$G$4-U67))</f>
        <v/>
      </c>
      <c r="H67" s="321">
        <f>IF(B67="","",IF(H150=1,$H$3-V67,$H$4-V67))</f>
        <v/>
      </c>
      <c r="I67" s="321">
        <f>IF(B67="","",IF(I150=1,$I$3-W67,$I$4-W67))</f>
        <v/>
      </c>
      <c r="J67" s="321">
        <f>IF(B67="","",IF(J150=1,$J$3-X67,$J$4-X67))</f>
        <v/>
      </c>
      <c r="K67" s="321">
        <f>IF(B67="","",IF(K150=1,$K$3-Y67,$K$4-Y67))</f>
        <v/>
      </c>
      <c r="L67" s="321">
        <f>IF(B67="","",IF(L150=1,$L$3-Z67,$L$4-Z67))</f>
        <v/>
      </c>
      <c r="M67" s="353">
        <f>IF(B67="","",IF(M150=1,$M$3-AA67,$M$4-AA67))</f>
        <v/>
      </c>
      <c r="N67" s="358">
        <f>IF(B67="","",SUM(C67:M67))</f>
        <v/>
      </c>
      <c r="O67" s="348">
        <f>IF(B67="",0,1)</f>
        <v/>
      </c>
      <c r="P67" s="348" t="n"/>
      <c r="Q67" s="344">
        <f>'SF2 (JUN)'!AO74</f>
        <v/>
      </c>
      <c r="R67" s="321">
        <f>'SF2 (JUL)'!AO74</f>
        <v/>
      </c>
      <c r="S67" s="321">
        <f>'SF2 (AUG)'!AO74</f>
        <v/>
      </c>
      <c r="T67" s="321">
        <f>'SF2 (SEP)'!AO74</f>
        <v/>
      </c>
      <c r="U67" s="321">
        <f>'SF2 (OCT)'!AO74</f>
        <v/>
      </c>
      <c r="V67" s="321">
        <f>'SF2 (NOV)'!AO74</f>
        <v/>
      </c>
      <c r="W67" s="321">
        <f>'SF2 (DEC)'!AO74</f>
        <v/>
      </c>
      <c r="X67" s="321">
        <f>'SF2 (JAN)'!AO74</f>
        <v/>
      </c>
      <c r="Y67" s="321">
        <f>'SF2 (FEB)'!AO74</f>
        <v/>
      </c>
      <c r="Z67" s="321">
        <f>'SF2 (MAR)'!AO74</f>
        <v/>
      </c>
      <c r="AA67" s="353">
        <f>'SF2 (APR)'!AO74</f>
        <v/>
      </c>
      <c r="AB67" s="358">
        <f>IF(B67="","",SUM(Q67:AA67))</f>
        <v/>
      </c>
      <c r="AC67" s="348" t="n"/>
      <c r="AD67" s="344">
        <f>'SF2 (JUN)'!AP74</f>
        <v/>
      </c>
      <c r="AE67" s="321">
        <f>'SF2 (JUL)'!AP74</f>
        <v/>
      </c>
      <c r="AF67" s="321">
        <f>'SF2 (AUG)'!AP74</f>
        <v/>
      </c>
      <c r="AG67" s="321">
        <f>'SF2 (SEP)'!AP74</f>
        <v/>
      </c>
      <c r="AH67" s="321">
        <f>'SF2 (OCT)'!AP74</f>
        <v/>
      </c>
      <c r="AI67" s="321">
        <f>'SF2 (NOV)'!AP74</f>
        <v/>
      </c>
      <c r="AJ67" s="321">
        <f>'SF2 (DEC)'!AP74</f>
        <v/>
      </c>
      <c r="AK67" s="321">
        <f>'SF2 (JAN)'!AP74</f>
        <v/>
      </c>
      <c r="AL67" s="321">
        <f>'SF2 (FEB)'!AP74</f>
        <v/>
      </c>
      <c r="AM67" s="321">
        <f>'SF2 (MAR)'!AP74</f>
        <v/>
      </c>
      <c r="AN67" s="301">
        <f>'SF2 (APR)'!AP74</f>
        <v/>
      </c>
      <c r="AO67" s="358">
        <f>IF(B67="","",SUM(AD67:AN67))</f>
        <v/>
      </c>
    </row>
    <row r="68" hidden="1" s="335">
      <c r="A68" s="302">
        <f>'SF2 (JUN)'!A75</f>
        <v/>
      </c>
      <c r="B68" s="340">
        <f>'SF2 (JUN)'!B75:C75</f>
        <v/>
      </c>
      <c r="C68" s="345">
        <f>IF(B68="","",IF(C151=1,$C$3-Q68,$C$4-Q68))</f>
        <v/>
      </c>
      <c r="D68" s="322">
        <f>IF(B68="","",IF(D151=1,$D$3-R68,$D$4-R68))</f>
        <v/>
      </c>
      <c r="E68" s="322">
        <f>IF(B68="","",IF(E151=1,$E$3-S68,$E$4-S68))</f>
        <v/>
      </c>
      <c r="F68" s="322">
        <f>IF(B68="","",IF(F151=1,$F$3-T68,$F$4-T68))</f>
        <v/>
      </c>
      <c r="G68" s="322">
        <f>IF(B68="","",IF(G151=1,$G$3-U68,$G$4-U68))</f>
        <v/>
      </c>
      <c r="H68" s="322">
        <f>IF(B68="","",IF(H151=1,$H$3-V68,$H$4-V68))</f>
        <v/>
      </c>
      <c r="I68" s="322">
        <f>IF(B68="","",IF(I151=1,$I$3-W68,$I$4-W68))</f>
        <v/>
      </c>
      <c r="J68" s="322">
        <f>IF(B68="","",IF(J151=1,$J$3-X68,$J$4-X68))</f>
        <v/>
      </c>
      <c r="K68" s="322">
        <f>IF(B68="","",IF(K151=1,$K$3-Y68,$K$4-Y68))</f>
        <v/>
      </c>
      <c r="L68" s="322">
        <f>IF(B68="","",IF(L151=1,$L$3-Z68,$L$4-Z68))</f>
        <v/>
      </c>
      <c r="M68" s="354">
        <f>IF(B68="","",IF(M151=1,$M$3-AA68,$M$4-AA68))</f>
        <v/>
      </c>
      <c r="N68" s="359">
        <f>IF(B68="","",SUM(C68:M68))</f>
        <v/>
      </c>
      <c r="O68" s="348">
        <f>IF(B68="",0,1)</f>
        <v/>
      </c>
      <c r="P68" s="348" t="n"/>
      <c r="Q68" s="345">
        <f>'SF2 (JUN)'!AO75</f>
        <v/>
      </c>
      <c r="R68" s="322">
        <f>'SF2 (JUL)'!AO75</f>
        <v/>
      </c>
      <c r="S68" s="322">
        <f>'SF2 (AUG)'!AO75</f>
        <v/>
      </c>
      <c r="T68" s="322">
        <f>'SF2 (SEP)'!AO75</f>
        <v/>
      </c>
      <c r="U68" s="322">
        <f>'SF2 (OCT)'!AO75</f>
        <v/>
      </c>
      <c r="V68" s="322">
        <f>'SF2 (NOV)'!AO75</f>
        <v/>
      </c>
      <c r="W68" s="322">
        <f>'SF2 (DEC)'!AO75</f>
        <v/>
      </c>
      <c r="X68" s="322">
        <f>'SF2 (JAN)'!AO75</f>
        <v/>
      </c>
      <c r="Y68" s="322">
        <f>'SF2 (FEB)'!AO75</f>
        <v/>
      </c>
      <c r="Z68" s="322">
        <f>'SF2 (MAR)'!AO75</f>
        <v/>
      </c>
      <c r="AA68" s="354">
        <f>'SF2 (APR)'!AO75</f>
        <v/>
      </c>
      <c r="AB68" s="359">
        <f>IF(B68="","",SUM(Q68:AA68))</f>
        <v/>
      </c>
      <c r="AC68" s="348" t="n"/>
      <c r="AD68" s="345">
        <f>'SF2 (JUN)'!AP75</f>
        <v/>
      </c>
      <c r="AE68" s="322">
        <f>'SF2 (JUL)'!AP75</f>
        <v/>
      </c>
      <c r="AF68" s="322">
        <f>'SF2 (AUG)'!AP75</f>
        <v/>
      </c>
      <c r="AG68" s="322">
        <f>'SF2 (SEP)'!AP75</f>
        <v/>
      </c>
      <c r="AH68" s="322">
        <f>'SF2 (OCT)'!AP75</f>
        <v/>
      </c>
      <c r="AI68" s="322">
        <f>'SF2 (NOV)'!AP75</f>
        <v/>
      </c>
      <c r="AJ68" s="322">
        <f>'SF2 (DEC)'!AP75</f>
        <v/>
      </c>
      <c r="AK68" s="322">
        <f>'SF2 (JAN)'!AP75</f>
        <v/>
      </c>
      <c r="AL68" s="322">
        <f>'SF2 (FEB)'!AP75</f>
        <v/>
      </c>
      <c r="AM68" s="322">
        <f>'SF2 (MAR)'!AP75</f>
        <v/>
      </c>
      <c r="AN68" s="304">
        <f>'SF2 (APR)'!AP75</f>
        <v/>
      </c>
      <c r="AO68" s="359">
        <f>IF(B68="","",SUM(AD68:AN68))</f>
        <v/>
      </c>
    </row>
    <row r="69" hidden="1" s="335">
      <c r="A69" s="297">
        <f>'SF2 (JUN)'!A76</f>
        <v/>
      </c>
      <c r="B69" s="338">
        <f>'SF2 (JUN)'!B76:C76</f>
        <v/>
      </c>
      <c r="C69" s="343">
        <f>IF(B69="","",IF(C152=1,$C$3-Q69,$C$4-Q69))</f>
        <v/>
      </c>
      <c r="D69" s="319">
        <f>IF(B69="","",IF(D152=1,$D$3-R69,$D$4-R69))</f>
        <v/>
      </c>
      <c r="E69" s="319">
        <f>IF(B69="","",IF(E152=1,$E$3-S69,$E$4-S69))</f>
        <v/>
      </c>
      <c r="F69" s="319">
        <f>IF(B69="","",IF(F152=1,$F$3-T69,$F$4-T69))</f>
        <v/>
      </c>
      <c r="G69" s="319">
        <f>IF(B69="","",IF(G152=1,$G$3-U69,$G$4-U69))</f>
        <v/>
      </c>
      <c r="H69" s="319">
        <f>IF(B69="","",IF(H152=1,$H$3-V69,$H$4-V69))</f>
        <v/>
      </c>
      <c r="I69" s="319">
        <f>IF(B69="","",IF(I152=1,$I$3-W69,$I$4-W69))</f>
        <v/>
      </c>
      <c r="J69" s="319">
        <f>IF(B69="","",IF(J152=1,$J$3-X69,$J$4-X69))</f>
        <v/>
      </c>
      <c r="K69" s="319">
        <f>IF(B69="","",IF(K152=1,$K$3-Y69,$K$4-Y69))</f>
        <v/>
      </c>
      <c r="L69" s="319">
        <f>IF(B69="","",IF(L152=1,$L$3-Z69,$L$4-Z69))</f>
        <v/>
      </c>
      <c r="M69" s="352">
        <f>IF(B69="","",IF(M152=1,$M$3-AA69,$M$4-AA69))</f>
        <v/>
      </c>
      <c r="N69" s="357">
        <f>IF(B69="","",SUM(C69:M69))</f>
        <v/>
      </c>
      <c r="O69" s="348">
        <f>IF(B69="",0,1)</f>
        <v/>
      </c>
      <c r="P69" s="348" t="n"/>
      <c r="Q69" s="343">
        <f>'SF2 (JUN)'!AO76</f>
        <v/>
      </c>
      <c r="R69" s="319">
        <f>'SF2 (JUL)'!AO76</f>
        <v/>
      </c>
      <c r="S69" s="319">
        <f>'SF2 (AUG)'!AO76</f>
        <v/>
      </c>
      <c r="T69" s="319">
        <f>'SF2 (SEP)'!AO76</f>
        <v/>
      </c>
      <c r="U69" s="319">
        <f>'SF2 (OCT)'!AO76</f>
        <v/>
      </c>
      <c r="V69" s="319">
        <f>'SF2 (NOV)'!AO76</f>
        <v/>
      </c>
      <c r="W69" s="319">
        <f>'SF2 (DEC)'!AO76</f>
        <v/>
      </c>
      <c r="X69" s="319">
        <f>'SF2 (JAN)'!AO76</f>
        <v/>
      </c>
      <c r="Y69" s="319">
        <f>'SF2 (FEB)'!AO76</f>
        <v/>
      </c>
      <c r="Z69" s="319">
        <f>'SF2 (MAR)'!AO76</f>
        <v/>
      </c>
      <c r="AA69" s="352">
        <f>'SF2 (APR)'!AO76</f>
        <v/>
      </c>
      <c r="AB69" s="357">
        <f>IF(B69="","",SUM(Q69:AA69))</f>
        <v/>
      </c>
      <c r="AC69" s="348" t="n"/>
      <c r="AD69" s="343">
        <f>'SF2 (JUN)'!AP76</f>
        <v/>
      </c>
      <c r="AE69" s="319">
        <f>'SF2 (JUL)'!AP76</f>
        <v/>
      </c>
      <c r="AF69" s="319">
        <f>'SF2 (AUG)'!AP76</f>
        <v/>
      </c>
      <c r="AG69" s="319">
        <f>'SF2 (SEP)'!AP76</f>
        <v/>
      </c>
      <c r="AH69" s="319">
        <f>'SF2 (OCT)'!AP76</f>
        <v/>
      </c>
      <c r="AI69" s="319">
        <f>'SF2 (NOV)'!AP76</f>
        <v/>
      </c>
      <c r="AJ69" s="319">
        <f>'SF2 (DEC)'!AP76</f>
        <v/>
      </c>
      <c r="AK69" s="319">
        <f>'SF2 (JAN)'!AP76</f>
        <v/>
      </c>
      <c r="AL69" s="319">
        <f>'SF2 (FEB)'!AP76</f>
        <v/>
      </c>
      <c r="AM69" s="319">
        <f>'SF2 (MAR)'!AP76</f>
        <v/>
      </c>
      <c r="AN69" s="298">
        <f>'SF2 (APR)'!AP76</f>
        <v/>
      </c>
      <c r="AO69" s="357">
        <f>IF(B69="","",SUM(AD69:AN69))</f>
        <v/>
      </c>
    </row>
    <row r="70" hidden="1" ht="15.75" customHeight="1" s="335" thickBot="1">
      <c r="A70" s="299">
        <f>'SF2 (JUN)'!A77</f>
        <v/>
      </c>
      <c r="B70" s="339">
        <f>'SF2 (JUN)'!B77:C77</f>
        <v/>
      </c>
      <c r="C70" s="344">
        <f>IF(B70="","",IF(C153=1,$C$3-Q70,$C$4-Q70))</f>
        <v/>
      </c>
      <c r="D70" s="321">
        <f>IF(B70="","",IF(D153=1,$D$3-R70,$D$4-R70))</f>
        <v/>
      </c>
      <c r="E70" s="321">
        <f>IF(B70="","",IF(E153=1,$E$3-S70,$E$4-S70))</f>
        <v/>
      </c>
      <c r="F70" s="321">
        <f>IF(B70="","",IF(F153=1,$F$3-T70,$F$4-T70))</f>
        <v/>
      </c>
      <c r="G70" s="321">
        <f>IF(B70="","",IF(G153=1,$G$3-U70,$G$4-U70))</f>
        <v/>
      </c>
      <c r="H70" s="321">
        <f>IF(B70="","",IF(H153=1,$H$3-V70,$H$4-V70))</f>
        <v/>
      </c>
      <c r="I70" s="321">
        <f>IF(B70="","",IF(I153=1,$I$3-W70,$I$4-W70))</f>
        <v/>
      </c>
      <c r="J70" s="321">
        <f>IF(B70="","",IF(J153=1,$J$3-X70,$J$4-X70))</f>
        <v/>
      </c>
      <c r="K70" s="321">
        <f>IF(B70="","",IF(K153=1,$K$3-Y70,$K$4-Y70))</f>
        <v/>
      </c>
      <c r="L70" s="321">
        <f>IF(B70="","",IF(L153=1,$L$3-Z70,$L$4-Z70))</f>
        <v/>
      </c>
      <c r="M70" s="353">
        <f>IF(B70="","",IF(M153=1,$M$3-AA70,$M$4-AA70))</f>
        <v/>
      </c>
      <c r="N70" s="358">
        <f>IF(B70="","",SUM(C70:M70))</f>
        <v/>
      </c>
      <c r="O70" s="348">
        <f>IF(B70="",0,1)</f>
        <v/>
      </c>
      <c r="P70" s="348" t="n"/>
      <c r="Q70" s="344">
        <f>'SF2 (JUN)'!AO77</f>
        <v/>
      </c>
      <c r="R70" s="321">
        <f>'SF2 (JUL)'!AO77</f>
        <v/>
      </c>
      <c r="S70" s="321">
        <f>'SF2 (AUG)'!AO77</f>
        <v/>
      </c>
      <c r="T70" s="321">
        <f>'SF2 (SEP)'!AO77</f>
        <v/>
      </c>
      <c r="U70" s="321">
        <f>'SF2 (OCT)'!AO77</f>
        <v/>
      </c>
      <c r="V70" s="321">
        <f>'SF2 (NOV)'!AO77</f>
        <v/>
      </c>
      <c r="W70" s="321">
        <f>'SF2 (DEC)'!AO77</f>
        <v/>
      </c>
      <c r="X70" s="321">
        <f>'SF2 (JAN)'!AO77</f>
        <v/>
      </c>
      <c r="Y70" s="321">
        <f>'SF2 (FEB)'!AO77</f>
        <v/>
      </c>
      <c r="Z70" s="321">
        <f>'SF2 (MAR)'!AO77</f>
        <v/>
      </c>
      <c r="AA70" s="353">
        <f>'SF2 (APR)'!AO77</f>
        <v/>
      </c>
      <c r="AB70" s="358">
        <f>IF(B70="","",SUM(Q70:AA70))</f>
        <v/>
      </c>
      <c r="AC70" s="348" t="n"/>
      <c r="AD70" s="344">
        <f>'SF2 (JUN)'!AP77</f>
        <v/>
      </c>
      <c r="AE70" s="321">
        <f>'SF2 (JUL)'!AP77</f>
        <v/>
      </c>
      <c r="AF70" s="321">
        <f>'SF2 (AUG)'!AP77</f>
        <v/>
      </c>
      <c r="AG70" s="321">
        <f>'SF2 (SEP)'!AP77</f>
        <v/>
      </c>
      <c r="AH70" s="321">
        <f>'SF2 (OCT)'!AP77</f>
        <v/>
      </c>
      <c r="AI70" s="321">
        <f>'SF2 (NOV)'!AP77</f>
        <v/>
      </c>
      <c r="AJ70" s="321">
        <f>'SF2 (DEC)'!AP77</f>
        <v/>
      </c>
      <c r="AK70" s="321">
        <f>'SF2 (JAN)'!AP77</f>
        <v/>
      </c>
      <c r="AL70" s="321">
        <f>'SF2 (FEB)'!AP77</f>
        <v/>
      </c>
      <c r="AM70" s="321">
        <f>'SF2 (MAR)'!AP77</f>
        <v/>
      </c>
      <c r="AN70" s="301">
        <f>'SF2 (APR)'!AP77</f>
        <v/>
      </c>
      <c r="AO70" s="358">
        <f>IF(B70="","",SUM(AD70:AN70))</f>
        <v/>
      </c>
    </row>
    <row r="71" hidden="1" s="335">
      <c r="A71" s="302">
        <f>'SF2 (JUN)'!A78</f>
        <v/>
      </c>
      <c r="B71" s="340">
        <f>'SF2 (JUN)'!B78:C78</f>
        <v/>
      </c>
      <c r="C71" s="345">
        <f>IF(B71="","",IF(C154=1,$C$3-Q71,$C$4-Q71))</f>
        <v/>
      </c>
      <c r="D71" s="322">
        <f>IF(B71="","",IF(D154=1,$D$3-R71,$D$4-R71))</f>
        <v/>
      </c>
      <c r="E71" s="322">
        <f>IF(B71="","",IF(E154=1,$E$3-S71,$E$4-S71))</f>
        <v/>
      </c>
      <c r="F71" s="322">
        <f>IF(B71="","",IF(F154=1,$F$3-T71,$F$4-T71))</f>
        <v/>
      </c>
      <c r="G71" s="322">
        <f>IF(B71="","",IF(G154=1,$G$3-U71,$G$4-U71))</f>
        <v/>
      </c>
      <c r="H71" s="322">
        <f>IF(B71="","",IF(H154=1,$H$3-V71,$H$4-V71))</f>
        <v/>
      </c>
      <c r="I71" s="322">
        <f>IF(B71="","",IF(I154=1,$I$3-W71,$I$4-W71))</f>
        <v/>
      </c>
      <c r="J71" s="322">
        <f>IF(B71="","",IF(J154=1,$J$3-X71,$J$4-X71))</f>
        <v/>
      </c>
      <c r="K71" s="322">
        <f>IF(B71="","",IF(K154=1,$K$3-Y71,$K$4-Y71))</f>
        <v/>
      </c>
      <c r="L71" s="322">
        <f>IF(B71="","",IF(L154=1,$L$3-Z71,$L$4-Z71))</f>
        <v/>
      </c>
      <c r="M71" s="354">
        <f>IF(B71="","",IF(M154=1,$M$3-AA71,$M$4-AA71))</f>
        <v/>
      </c>
      <c r="N71" s="359">
        <f>IF(B71="","",SUM(C71:M71))</f>
        <v/>
      </c>
      <c r="O71" s="348">
        <f>IF(B71="",0,1)</f>
        <v/>
      </c>
      <c r="P71" s="348" t="n"/>
      <c r="Q71" s="345">
        <f>'SF2 (JUN)'!AO78</f>
        <v/>
      </c>
      <c r="R71" s="322">
        <f>'SF2 (JUL)'!AO78</f>
        <v/>
      </c>
      <c r="S71" s="322">
        <f>'SF2 (AUG)'!AO78</f>
        <v/>
      </c>
      <c r="T71" s="322">
        <f>'SF2 (SEP)'!AO78</f>
        <v/>
      </c>
      <c r="U71" s="322">
        <f>'SF2 (OCT)'!AO78</f>
        <v/>
      </c>
      <c r="V71" s="322">
        <f>'SF2 (NOV)'!AO78</f>
        <v/>
      </c>
      <c r="W71" s="322">
        <f>'SF2 (DEC)'!AO78</f>
        <v/>
      </c>
      <c r="X71" s="322">
        <f>'SF2 (JAN)'!AO78</f>
        <v/>
      </c>
      <c r="Y71" s="322">
        <f>'SF2 (FEB)'!AO78</f>
        <v/>
      </c>
      <c r="Z71" s="322">
        <f>'SF2 (MAR)'!AO78</f>
        <v/>
      </c>
      <c r="AA71" s="354">
        <f>'SF2 (APR)'!AO78</f>
        <v/>
      </c>
      <c r="AB71" s="359">
        <f>IF(B71="","",SUM(Q71:AA71))</f>
        <v/>
      </c>
      <c r="AC71" s="348" t="n"/>
      <c r="AD71" s="345">
        <f>'SF2 (JUN)'!AP78</f>
        <v/>
      </c>
      <c r="AE71" s="322">
        <f>'SF2 (JUL)'!AP78</f>
        <v/>
      </c>
      <c r="AF71" s="322">
        <f>'SF2 (AUG)'!AP78</f>
        <v/>
      </c>
      <c r="AG71" s="322">
        <f>'SF2 (SEP)'!AP78</f>
        <v/>
      </c>
      <c r="AH71" s="322">
        <f>'SF2 (OCT)'!AP78</f>
        <v/>
      </c>
      <c r="AI71" s="322">
        <f>'SF2 (NOV)'!AP78</f>
        <v/>
      </c>
      <c r="AJ71" s="322">
        <f>'SF2 (DEC)'!AP78</f>
        <v/>
      </c>
      <c r="AK71" s="322">
        <f>'SF2 (JAN)'!AP78</f>
        <v/>
      </c>
      <c r="AL71" s="322">
        <f>'SF2 (FEB)'!AP78</f>
        <v/>
      </c>
      <c r="AM71" s="322">
        <f>'SF2 (MAR)'!AP78</f>
        <v/>
      </c>
      <c r="AN71" s="304">
        <f>'SF2 (APR)'!AP78</f>
        <v/>
      </c>
      <c r="AO71" s="359">
        <f>IF(B71="","",SUM(AD71:AN71))</f>
        <v/>
      </c>
    </row>
    <row r="72" hidden="1" s="335">
      <c r="A72" s="297">
        <f>'SF2 (JUN)'!A79</f>
        <v/>
      </c>
      <c r="B72" s="338">
        <f>'SF2 (JUN)'!B79:C79</f>
        <v/>
      </c>
      <c r="C72" s="343">
        <f>IF(B72="","",IF(C155=1,$C$3-Q72,$C$4-Q72))</f>
        <v/>
      </c>
      <c r="D72" s="319">
        <f>IF(B72="","",IF(D155=1,$D$3-R72,$D$4-R72))</f>
        <v/>
      </c>
      <c r="E72" s="319">
        <f>IF(B72="","",IF(E155=1,$E$3-S72,$E$4-S72))</f>
        <v/>
      </c>
      <c r="F72" s="319">
        <f>IF(B72="","",IF(F155=1,$F$3-T72,$F$4-T72))</f>
        <v/>
      </c>
      <c r="G72" s="319">
        <f>IF(B72="","",IF(G155=1,$G$3-U72,$G$4-U72))</f>
        <v/>
      </c>
      <c r="H72" s="319">
        <f>IF(B72="","",IF(H155=1,$H$3-V72,$H$4-V72))</f>
        <v/>
      </c>
      <c r="I72" s="319">
        <f>IF(B72="","",IF(I155=1,$I$3-W72,$I$4-W72))</f>
        <v/>
      </c>
      <c r="J72" s="319">
        <f>IF(B72="","",IF(J155=1,$J$3-X72,$J$4-X72))</f>
        <v/>
      </c>
      <c r="K72" s="319">
        <f>IF(B72="","",IF(K155=1,$K$3-Y72,$K$4-Y72))</f>
        <v/>
      </c>
      <c r="L72" s="319">
        <f>IF(B72="","",IF(L155=1,$L$3-Z72,$L$4-Z72))</f>
        <v/>
      </c>
      <c r="M72" s="352">
        <f>IF(B72="","",IF(M155=1,$M$3-AA72,$M$4-AA72))</f>
        <v/>
      </c>
      <c r="N72" s="357">
        <f>IF(B72="","",SUM(C72:M72))</f>
        <v/>
      </c>
      <c r="O72" s="348">
        <f>IF(B72="",0,1)</f>
        <v/>
      </c>
      <c r="P72" s="348" t="n"/>
      <c r="Q72" s="343">
        <f>'SF2 (JUN)'!AO79</f>
        <v/>
      </c>
      <c r="R72" s="319">
        <f>'SF2 (JUL)'!AO79</f>
        <v/>
      </c>
      <c r="S72" s="319">
        <f>'SF2 (AUG)'!AO79</f>
        <v/>
      </c>
      <c r="T72" s="319">
        <f>'SF2 (SEP)'!AO79</f>
        <v/>
      </c>
      <c r="U72" s="319">
        <f>'SF2 (OCT)'!AO79</f>
        <v/>
      </c>
      <c r="V72" s="319">
        <f>'SF2 (NOV)'!AO79</f>
        <v/>
      </c>
      <c r="W72" s="319">
        <f>'SF2 (DEC)'!AO79</f>
        <v/>
      </c>
      <c r="X72" s="319">
        <f>'SF2 (JAN)'!AO79</f>
        <v/>
      </c>
      <c r="Y72" s="319">
        <f>'SF2 (FEB)'!AO79</f>
        <v/>
      </c>
      <c r="Z72" s="319">
        <f>'SF2 (MAR)'!AO79</f>
        <v/>
      </c>
      <c r="AA72" s="352">
        <f>'SF2 (APR)'!AO79</f>
        <v/>
      </c>
      <c r="AB72" s="357">
        <f>IF(B72="","",SUM(Q72:AA72))</f>
        <v/>
      </c>
      <c r="AC72" s="348" t="n"/>
      <c r="AD72" s="343">
        <f>'SF2 (JUN)'!AP79</f>
        <v/>
      </c>
      <c r="AE72" s="319">
        <f>'SF2 (JUL)'!AP79</f>
        <v/>
      </c>
      <c r="AF72" s="319">
        <f>'SF2 (AUG)'!AP79</f>
        <v/>
      </c>
      <c r="AG72" s="319">
        <f>'SF2 (SEP)'!AP79</f>
        <v/>
      </c>
      <c r="AH72" s="319">
        <f>'SF2 (OCT)'!AP79</f>
        <v/>
      </c>
      <c r="AI72" s="319">
        <f>'SF2 (NOV)'!AP79</f>
        <v/>
      </c>
      <c r="AJ72" s="319">
        <f>'SF2 (DEC)'!AP79</f>
        <v/>
      </c>
      <c r="AK72" s="319">
        <f>'SF2 (JAN)'!AP79</f>
        <v/>
      </c>
      <c r="AL72" s="319">
        <f>'SF2 (FEB)'!AP79</f>
        <v/>
      </c>
      <c r="AM72" s="319">
        <f>'SF2 (MAR)'!AP79</f>
        <v/>
      </c>
      <c r="AN72" s="298">
        <f>'SF2 (APR)'!AP79</f>
        <v/>
      </c>
      <c r="AO72" s="357">
        <f>IF(B72="","",SUM(AD72:AN72))</f>
        <v/>
      </c>
    </row>
    <row r="73" hidden="1" ht="15.75" customHeight="1" s="335" thickBot="1">
      <c r="A73" s="299">
        <f>'SF2 (JUN)'!A80</f>
        <v/>
      </c>
      <c r="B73" s="339">
        <f>'SF2 (JUN)'!B80:C80</f>
        <v/>
      </c>
      <c r="C73" s="344">
        <f>IF(B73="","",IF(C156=1,$C$3-Q73,$C$4-Q73))</f>
        <v/>
      </c>
      <c r="D73" s="321">
        <f>IF(B73="","",IF(D156=1,$D$3-R73,$D$4-R73))</f>
        <v/>
      </c>
      <c r="E73" s="321">
        <f>IF(B73="","",IF(E156=1,$E$3-S73,$E$4-S73))</f>
        <v/>
      </c>
      <c r="F73" s="321">
        <f>IF(B73="","",IF(F156=1,$F$3-T73,$F$4-T73))</f>
        <v/>
      </c>
      <c r="G73" s="321">
        <f>IF(B73="","",IF(G156=1,$G$3-U73,$G$4-U73))</f>
        <v/>
      </c>
      <c r="H73" s="321">
        <f>IF(B73="","",IF(H156=1,$H$3-V73,$H$4-V73))</f>
        <v/>
      </c>
      <c r="I73" s="321">
        <f>IF(B73="","",IF(I156=1,$I$3-W73,$I$4-W73))</f>
        <v/>
      </c>
      <c r="J73" s="321">
        <f>IF(B73="","",IF(J156=1,$J$3-X73,$J$4-X73))</f>
        <v/>
      </c>
      <c r="K73" s="321">
        <f>IF(B73="","",IF(K156=1,$K$3-Y73,$K$4-Y73))</f>
        <v/>
      </c>
      <c r="L73" s="321">
        <f>IF(B73="","",IF(L156=1,$L$3-Z73,$L$4-Z73))</f>
        <v/>
      </c>
      <c r="M73" s="353">
        <f>IF(B73="","",IF(M156=1,$M$3-AA73,$M$4-AA73))</f>
        <v/>
      </c>
      <c r="N73" s="358">
        <f>IF(B73="","",SUM(C73:M73))</f>
        <v/>
      </c>
      <c r="O73" s="348">
        <f>IF(B73="",0,1)</f>
        <v/>
      </c>
      <c r="P73" s="348" t="n"/>
      <c r="Q73" s="344">
        <f>'SF2 (JUN)'!AO80</f>
        <v/>
      </c>
      <c r="R73" s="321">
        <f>'SF2 (JUL)'!AO80</f>
        <v/>
      </c>
      <c r="S73" s="321">
        <f>'SF2 (AUG)'!AO80</f>
        <v/>
      </c>
      <c r="T73" s="321">
        <f>'SF2 (SEP)'!AO80</f>
        <v/>
      </c>
      <c r="U73" s="321">
        <f>'SF2 (OCT)'!AO80</f>
        <v/>
      </c>
      <c r="V73" s="321">
        <f>'SF2 (NOV)'!AO80</f>
        <v/>
      </c>
      <c r="W73" s="321">
        <f>'SF2 (DEC)'!AO80</f>
        <v/>
      </c>
      <c r="X73" s="321">
        <f>'SF2 (JAN)'!AO80</f>
        <v/>
      </c>
      <c r="Y73" s="321">
        <f>'SF2 (FEB)'!AO80</f>
        <v/>
      </c>
      <c r="Z73" s="321">
        <f>'SF2 (MAR)'!AO80</f>
        <v/>
      </c>
      <c r="AA73" s="353">
        <f>'SF2 (APR)'!AO80</f>
        <v/>
      </c>
      <c r="AB73" s="358">
        <f>IF(B73="","",SUM(Q73:AA73))</f>
        <v/>
      </c>
      <c r="AC73" s="348" t="n"/>
      <c r="AD73" s="344">
        <f>'SF2 (JUN)'!AP80</f>
        <v/>
      </c>
      <c r="AE73" s="321">
        <f>'SF2 (JUL)'!AP80</f>
        <v/>
      </c>
      <c r="AF73" s="321">
        <f>'SF2 (AUG)'!AP80</f>
        <v/>
      </c>
      <c r="AG73" s="321">
        <f>'SF2 (SEP)'!AP80</f>
        <v/>
      </c>
      <c r="AH73" s="321">
        <f>'SF2 (OCT)'!AP80</f>
        <v/>
      </c>
      <c r="AI73" s="321">
        <f>'SF2 (NOV)'!AP80</f>
        <v/>
      </c>
      <c r="AJ73" s="321">
        <f>'SF2 (DEC)'!AP80</f>
        <v/>
      </c>
      <c r="AK73" s="321">
        <f>'SF2 (JAN)'!AP80</f>
        <v/>
      </c>
      <c r="AL73" s="321">
        <f>'SF2 (FEB)'!AP80</f>
        <v/>
      </c>
      <c r="AM73" s="321">
        <f>'SF2 (MAR)'!AP80</f>
        <v/>
      </c>
      <c r="AN73" s="301">
        <f>'SF2 (APR)'!AP80</f>
        <v/>
      </c>
      <c r="AO73" s="358">
        <f>IF(B73="","",SUM(AD73:AN73))</f>
        <v/>
      </c>
    </row>
    <row r="74" hidden="1" s="335">
      <c r="A74" s="302">
        <f>'SF2 (JUN)'!A81</f>
        <v/>
      </c>
      <c r="B74" s="340">
        <f>'SF2 (JUN)'!B81:C81</f>
        <v/>
      </c>
      <c r="C74" s="345">
        <f>IF(B74="","",IF(C157=1,$C$3-Q74,$C$4-Q74))</f>
        <v/>
      </c>
      <c r="D74" s="322">
        <f>IF(B74="","",IF(D157=1,$D$3-R74,$D$4-R74))</f>
        <v/>
      </c>
      <c r="E74" s="322">
        <f>IF(B74="","",IF(E157=1,$E$3-S74,$E$4-S74))</f>
        <v/>
      </c>
      <c r="F74" s="322">
        <f>IF(B74="","",IF(F157=1,$F$3-T74,$F$4-T74))</f>
        <v/>
      </c>
      <c r="G74" s="322">
        <f>IF(B74="","",IF(G157=1,$G$3-U74,$G$4-U74))</f>
        <v/>
      </c>
      <c r="H74" s="322">
        <f>IF(B74="","",IF(H157=1,$H$3-V74,$H$4-V74))</f>
        <v/>
      </c>
      <c r="I74" s="322">
        <f>IF(B74="","",IF(I157=1,$I$3-W74,$I$4-W74))</f>
        <v/>
      </c>
      <c r="J74" s="322">
        <f>IF(B74="","",IF(J157=1,$J$3-X74,$J$4-X74))</f>
        <v/>
      </c>
      <c r="K74" s="322">
        <f>IF(B74="","",IF(K157=1,$K$3-Y74,$K$4-Y74))</f>
        <v/>
      </c>
      <c r="L74" s="322">
        <f>IF(B74="","",IF(L157=1,$L$3-Z74,$L$4-Z74))</f>
        <v/>
      </c>
      <c r="M74" s="354">
        <f>IF(B74="","",IF(M157=1,$M$3-AA74,$M$4-AA74))</f>
        <v/>
      </c>
      <c r="N74" s="359">
        <f>IF(B74="","",SUM(C74:M74))</f>
        <v/>
      </c>
      <c r="O74" s="348">
        <f>IF(B74="",0,1)</f>
        <v/>
      </c>
      <c r="P74" s="348" t="n"/>
      <c r="Q74" s="345">
        <f>'SF2 (JUN)'!AO81</f>
        <v/>
      </c>
      <c r="R74" s="322">
        <f>'SF2 (JUL)'!AO81</f>
        <v/>
      </c>
      <c r="S74" s="322">
        <f>'SF2 (AUG)'!AO81</f>
        <v/>
      </c>
      <c r="T74" s="322">
        <f>'SF2 (SEP)'!AO81</f>
        <v/>
      </c>
      <c r="U74" s="322">
        <f>'SF2 (OCT)'!AO81</f>
        <v/>
      </c>
      <c r="V74" s="322">
        <f>'SF2 (NOV)'!AO81</f>
        <v/>
      </c>
      <c r="W74" s="322">
        <f>'SF2 (DEC)'!AO81</f>
        <v/>
      </c>
      <c r="X74" s="322">
        <f>'SF2 (JAN)'!AO81</f>
        <v/>
      </c>
      <c r="Y74" s="322">
        <f>'SF2 (FEB)'!AO81</f>
        <v/>
      </c>
      <c r="Z74" s="322">
        <f>'SF2 (MAR)'!AO81</f>
        <v/>
      </c>
      <c r="AA74" s="304">
        <f>'SF2 (APR)'!AO81</f>
        <v/>
      </c>
      <c r="AB74" s="359">
        <f>IF(B74="","",SUM(Q74:AA74))</f>
        <v/>
      </c>
      <c r="AC74" s="348" t="n"/>
      <c r="AD74" s="345">
        <f>'SF2 (JUN)'!AP81</f>
        <v/>
      </c>
      <c r="AE74" s="322">
        <f>'SF2 (JUL)'!AP81</f>
        <v/>
      </c>
      <c r="AF74" s="322">
        <f>'SF2 (AUG)'!AP81</f>
        <v/>
      </c>
      <c r="AG74" s="322">
        <f>'SF2 (SEP)'!AP81</f>
        <v/>
      </c>
      <c r="AH74" s="322">
        <f>'SF2 (OCT)'!AP81</f>
        <v/>
      </c>
      <c r="AI74" s="322">
        <f>'SF2 (NOV)'!AP81</f>
        <v/>
      </c>
      <c r="AJ74" s="322">
        <f>'SF2 (DEC)'!AP81</f>
        <v/>
      </c>
      <c r="AK74" s="322">
        <f>'SF2 (JAN)'!AP81</f>
        <v/>
      </c>
      <c r="AL74" s="322">
        <f>'SF2 (FEB)'!AP81</f>
        <v/>
      </c>
      <c r="AM74" s="322">
        <f>'SF2 (MAR)'!AP81</f>
        <v/>
      </c>
      <c r="AN74" s="304">
        <f>'SF2 (APR)'!AP81</f>
        <v/>
      </c>
      <c r="AO74" s="359">
        <f>IF(B74="","",SUM(AD74:AN74))</f>
        <v/>
      </c>
    </row>
    <row r="75" hidden="1" s="335">
      <c r="A75" s="297">
        <f>'SF2 (JUN)'!A82</f>
        <v/>
      </c>
      <c r="B75" s="338">
        <f>'SF2 (JUN)'!B82:C82</f>
        <v/>
      </c>
      <c r="C75" s="343">
        <f>IF(B75="","",IF(C158=1,$C$3-Q75,$C$4-Q75))</f>
        <v/>
      </c>
      <c r="D75" s="319">
        <f>IF(B75="","",IF(D158=1,$D$3-R75,$D$4-R75))</f>
        <v/>
      </c>
      <c r="E75" s="319">
        <f>IF(B75="","",IF(E158=1,$E$3-S75,$E$4-S75))</f>
        <v/>
      </c>
      <c r="F75" s="319">
        <f>IF(B75="","",IF(F158=1,$F$3-T75,$F$4-T75))</f>
        <v/>
      </c>
      <c r="G75" s="319">
        <f>IF(B75="","",IF(G158=1,$G$3-U75,$G$4-U75))</f>
        <v/>
      </c>
      <c r="H75" s="319">
        <f>IF(B75="","",IF(H158=1,$H$3-V75,$H$4-V75))</f>
        <v/>
      </c>
      <c r="I75" s="319">
        <f>IF(B75="","",IF(I158=1,$I$3-W75,$I$4-W75))</f>
        <v/>
      </c>
      <c r="J75" s="319">
        <f>IF(B75="","",IF(J158=1,$J$3-X75,$J$4-X75))</f>
        <v/>
      </c>
      <c r="K75" s="319">
        <f>IF(B75="","",IF(K158=1,$K$3-Y75,$K$4-Y75))</f>
        <v/>
      </c>
      <c r="L75" s="319">
        <f>IF(B75="","",IF(L158=1,$L$3-Z75,$L$4-Z75))</f>
        <v/>
      </c>
      <c r="M75" s="352">
        <f>IF(B75="","",IF(M158=1,$M$3-AA75,$M$4-AA75))</f>
        <v/>
      </c>
      <c r="N75" s="357">
        <f>IF(B75="","",SUM(C75:M75))</f>
        <v/>
      </c>
      <c r="O75" s="348">
        <f>IF(B75="",0,1)</f>
        <v/>
      </c>
      <c r="P75" s="348" t="n"/>
      <c r="Q75" s="343">
        <f>'SF2 (JUN)'!AO82</f>
        <v/>
      </c>
      <c r="R75" s="319">
        <f>'SF2 (JUL)'!AO82</f>
        <v/>
      </c>
      <c r="S75" s="319">
        <f>'SF2 (AUG)'!AO82</f>
        <v/>
      </c>
      <c r="T75" s="319">
        <f>'SF2 (SEP)'!AO82</f>
        <v/>
      </c>
      <c r="U75" s="319">
        <f>'SF2 (OCT)'!AO82</f>
        <v/>
      </c>
      <c r="V75" s="319">
        <f>'SF2 (NOV)'!AO82</f>
        <v/>
      </c>
      <c r="W75" s="319">
        <f>'SF2 (DEC)'!AO82</f>
        <v/>
      </c>
      <c r="X75" s="319">
        <f>'SF2 (JAN)'!AO82</f>
        <v/>
      </c>
      <c r="Y75" s="319">
        <f>'SF2 (FEB)'!AO82</f>
        <v/>
      </c>
      <c r="Z75" s="319">
        <f>'SF2 (MAR)'!AO82</f>
        <v/>
      </c>
      <c r="AA75" s="298">
        <f>'SF2 (APR)'!AO82</f>
        <v/>
      </c>
      <c r="AB75" s="357">
        <f>IF(B75="","",SUM(Q75:AA75))</f>
        <v/>
      </c>
      <c r="AC75" s="348" t="n"/>
      <c r="AD75" s="343">
        <f>'SF2 (JUN)'!AP82</f>
        <v/>
      </c>
      <c r="AE75" s="319">
        <f>'SF2 (JUL)'!AP82</f>
        <v/>
      </c>
      <c r="AF75" s="319">
        <f>'SF2 (AUG)'!AP82</f>
        <v/>
      </c>
      <c r="AG75" s="319">
        <f>'SF2 (SEP)'!AP82</f>
        <v/>
      </c>
      <c r="AH75" s="319">
        <f>'SF2 (OCT)'!AP82</f>
        <v/>
      </c>
      <c r="AI75" s="319">
        <f>'SF2 (NOV)'!AP82</f>
        <v/>
      </c>
      <c r="AJ75" s="319">
        <f>'SF2 (DEC)'!AP82</f>
        <v/>
      </c>
      <c r="AK75" s="319">
        <f>'SF2 (JAN)'!AP82</f>
        <v/>
      </c>
      <c r="AL75" s="319">
        <f>'SF2 (FEB)'!AP82</f>
        <v/>
      </c>
      <c r="AM75" s="319">
        <f>'SF2 (MAR)'!AP82</f>
        <v/>
      </c>
      <c r="AN75" s="298">
        <f>'SF2 (APR)'!AP82</f>
        <v/>
      </c>
      <c r="AO75" s="357">
        <f>IF(B75="","",SUM(AD75:AN75))</f>
        <v/>
      </c>
    </row>
    <row r="76" hidden="1" ht="15.75" customHeight="1" s="335" thickBot="1">
      <c r="A76" s="299">
        <f>'SF2 (JUN)'!A83</f>
        <v/>
      </c>
      <c r="B76" s="339">
        <f>'SF2 (JUN)'!B83:C83</f>
        <v/>
      </c>
      <c r="C76" s="344">
        <f>IF(B76="","",IF(C159=1,$C$3-Q76,$C$4-Q76))</f>
        <v/>
      </c>
      <c r="D76" s="321">
        <f>IF(B76="","",IF(D159=1,$D$3-R76,$D$4-R76))</f>
        <v/>
      </c>
      <c r="E76" s="321">
        <f>IF(B76="","",IF(E159=1,$E$3-S76,$E$4-S76))</f>
        <v/>
      </c>
      <c r="F76" s="321">
        <f>IF(B76="","",IF(F159=1,$F$3-T76,$F$4-T76))</f>
        <v/>
      </c>
      <c r="G76" s="321">
        <f>IF(B76="","",IF(G159=1,$G$3-U76,$G$4-U76))</f>
        <v/>
      </c>
      <c r="H76" s="321">
        <f>IF(B76="","",IF(H159=1,$H$3-V76,$H$4-V76))</f>
        <v/>
      </c>
      <c r="I76" s="321">
        <f>IF(B76="","",IF(I159=1,$I$3-W76,$I$4-W76))</f>
        <v/>
      </c>
      <c r="J76" s="321">
        <f>IF(B76="","",IF(J159=1,$J$3-X76,$J$4-X76))</f>
        <v/>
      </c>
      <c r="K76" s="321">
        <f>IF(B76="","",IF(K159=1,$K$3-Y76,$K$4-Y76))</f>
        <v/>
      </c>
      <c r="L76" s="321">
        <f>IF(B76="","",IF(L159=1,$L$3-Z76,$L$4-Z76))</f>
        <v/>
      </c>
      <c r="M76" s="353">
        <f>IF(B76="","",IF(M159=1,$M$3-AA76,$M$4-AA76))</f>
        <v/>
      </c>
      <c r="N76" s="358">
        <f>IF(B76="","",SUM(C76:M76))</f>
        <v/>
      </c>
      <c r="O76" s="348">
        <f>IF(B76="",0,1)</f>
        <v/>
      </c>
      <c r="P76" s="348" t="n"/>
      <c r="Q76" s="344">
        <f>'SF2 (JUN)'!AO83</f>
        <v/>
      </c>
      <c r="R76" s="321">
        <f>'SF2 (JUL)'!AO83</f>
        <v/>
      </c>
      <c r="S76" s="321">
        <f>'SF2 (AUG)'!AO83</f>
        <v/>
      </c>
      <c r="T76" s="321">
        <f>'SF2 (SEP)'!AO83</f>
        <v/>
      </c>
      <c r="U76" s="321">
        <f>'SF2 (OCT)'!AO83</f>
        <v/>
      </c>
      <c r="V76" s="321">
        <f>'SF2 (NOV)'!AO83</f>
        <v/>
      </c>
      <c r="W76" s="321">
        <f>'SF2 (DEC)'!AO83</f>
        <v/>
      </c>
      <c r="X76" s="321">
        <f>'SF2 (JAN)'!AO83</f>
        <v/>
      </c>
      <c r="Y76" s="321">
        <f>'SF2 (FEB)'!AO83</f>
        <v/>
      </c>
      <c r="Z76" s="321">
        <f>'SF2 (MAR)'!AO83</f>
        <v/>
      </c>
      <c r="AA76" s="301">
        <f>'SF2 (APR)'!AO83</f>
        <v/>
      </c>
      <c r="AB76" s="358">
        <f>IF(B76="","",SUM(Q76:AA76))</f>
        <v/>
      </c>
      <c r="AC76" s="348" t="n"/>
      <c r="AD76" s="344">
        <f>'SF2 (JUN)'!AP83</f>
        <v/>
      </c>
      <c r="AE76" s="321">
        <f>'SF2 (JUL)'!AP83</f>
        <v/>
      </c>
      <c r="AF76" s="321">
        <f>'SF2 (AUG)'!AP83</f>
        <v/>
      </c>
      <c r="AG76" s="321">
        <f>'SF2 (SEP)'!AP83</f>
        <v/>
      </c>
      <c r="AH76" s="321">
        <f>'SF2 (OCT)'!AP83</f>
        <v/>
      </c>
      <c r="AI76" s="321">
        <f>'SF2 (NOV)'!AP83</f>
        <v/>
      </c>
      <c r="AJ76" s="321">
        <f>'SF2 (DEC)'!AP83</f>
        <v/>
      </c>
      <c r="AK76" s="321">
        <f>'SF2 (JAN)'!AP83</f>
        <v/>
      </c>
      <c r="AL76" s="321">
        <f>'SF2 (FEB)'!AP83</f>
        <v/>
      </c>
      <c r="AM76" s="321">
        <f>'SF2 (MAR)'!AP83</f>
        <v/>
      </c>
      <c r="AN76" s="301">
        <f>'SF2 (APR)'!AP83</f>
        <v/>
      </c>
      <c r="AO76" s="358">
        <f>IF(B76="","",SUM(AD76:AN76))</f>
        <v/>
      </c>
    </row>
    <row r="77" hidden="1" s="335">
      <c r="A77" s="302">
        <f>'SF2 (JUN)'!A84</f>
        <v/>
      </c>
      <c r="B77" s="340">
        <f>'SF2 (JUN)'!B84:C84</f>
        <v/>
      </c>
      <c r="C77" s="345">
        <f>IF(B77="","",IF(C160=1,$C$3-Q77,$C$4-Q77))</f>
        <v/>
      </c>
      <c r="D77" s="322">
        <f>IF(B77="","",IF(D160=1,$D$3-R77,$D$4-R77))</f>
        <v/>
      </c>
      <c r="E77" s="322">
        <f>IF(B77="","",IF(E160=1,$E$3-S77,$E$4-S77))</f>
        <v/>
      </c>
      <c r="F77" s="322">
        <f>IF(B77="","",IF(F160=1,$F$3-T77,$F$4-T77))</f>
        <v/>
      </c>
      <c r="G77" s="322">
        <f>IF(B77="","",IF(G160=1,$G$3-U77,$G$4-U77))</f>
        <v/>
      </c>
      <c r="H77" s="322">
        <f>IF(B77="","",IF(H160=1,$H$3-V77,$H$4-V77))</f>
        <v/>
      </c>
      <c r="I77" s="322">
        <f>IF(B77="","",IF(I160=1,$I$3-W77,$I$4-W77))</f>
        <v/>
      </c>
      <c r="J77" s="322">
        <f>IF(B77="","",IF(J160=1,$J$3-X77,$J$4-X77))</f>
        <v/>
      </c>
      <c r="K77" s="322">
        <f>IF(B77="","",IF(K160=1,$K$3-Y77,$K$4-Y77))</f>
        <v/>
      </c>
      <c r="L77" s="322">
        <f>IF(B77="","",IF(L160=1,$L$3-Z77,$L$4-Z77))</f>
        <v/>
      </c>
      <c r="M77" s="354">
        <f>IF(B77="","",IF(M160=1,$M$3-AA77,$M$4-AA77))</f>
        <v/>
      </c>
      <c r="N77" s="359">
        <f>IF(B77="","",SUM(C77:M77))</f>
        <v/>
      </c>
      <c r="O77" s="348">
        <f>IF(B77="",0,1)</f>
        <v/>
      </c>
      <c r="P77" s="348" t="n"/>
      <c r="Q77" s="345">
        <f>'SF2 (JUN)'!AO84</f>
        <v/>
      </c>
      <c r="R77" s="322">
        <f>'SF2 (JUL)'!AO84</f>
        <v/>
      </c>
      <c r="S77" s="322">
        <f>'SF2 (AUG)'!AO84</f>
        <v/>
      </c>
      <c r="T77" s="322">
        <f>'SF2 (SEP)'!AO84</f>
        <v/>
      </c>
      <c r="U77" s="322">
        <f>'SF2 (OCT)'!AO84</f>
        <v/>
      </c>
      <c r="V77" s="322">
        <f>'SF2 (NOV)'!AO84</f>
        <v/>
      </c>
      <c r="W77" s="322">
        <f>'SF2 (DEC)'!AO84</f>
        <v/>
      </c>
      <c r="X77" s="322">
        <f>'SF2 (JAN)'!AO84</f>
        <v/>
      </c>
      <c r="Y77" s="322">
        <f>'SF2 (FEB)'!AO84</f>
        <v/>
      </c>
      <c r="Z77" s="322">
        <f>'SF2 (MAR)'!AO84</f>
        <v/>
      </c>
      <c r="AA77" s="304">
        <f>'SF2 (APR)'!AO84</f>
        <v/>
      </c>
      <c r="AB77" s="359">
        <f>IF(B77="","",SUM(Q77:AA77))</f>
        <v/>
      </c>
      <c r="AC77" s="348" t="n"/>
      <c r="AD77" s="345">
        <f>'SF2 (JUN)'!AP84</f>
        <v/>
      </c>
      <c r="AE77" s="322">
        <f>'SF2 (JUL)'!AP84</f>
        <v/>
      </c>
      <c r="AF77" s="322">
        <f>'SF2 (AUG)'!AP84</f>
        <v/>
      </c>
      <c r="AG77" s="322">
        <f>'SF2 (SEP)'!AP84</f>
        <v/>
      </c>
      <c r="AH77" s="322">
        <f>'SF2 (OCT)'!AP84</f>
        <v/>
      </c>
      <c r="AI77" s="322">
        <f>'SF2 (NOV)'!AP84</f>
        <v/>
      </c>
      <c r="AJ77" s="322">
        <f>'SF2 (DEC)'!AP84</f>
        <v/>
      </c>
      <c r="AK77" s="322">
        <f>'SF2 (JAN)'!AP84</f>
        <v/>
      </c>
      <c r="AL77" s="322">
        <f>'SF2 (FEB)'!AP84</f>
        <v/>
      </c>
      <c r="AM77" s="322">
        <f>'SF2 (MAR)'!AP84</f>
        <v/>
      </c>
      <c r="AN77" s="304">
        <f>'SF2 (APR)'!AP84</f>
        <v/>
      </c>
      <c r="AO77" s="359">
        <f>IF(B77="","",SUM(AD77:AN77))</f>
        <v/>
      </c>
    </row>
    <row r="78" hidden="1" s="335">
      <c r="A78" s="297">
        <f>'SF2 (JUN)'!A85</f>
        <v/>
      </c>
      <c r="B78" s="338">
        <f>'SF2 (JUN)'!B85:C85</f>
        <v/>
      </c>
      <c r="C78" s="343">
        <f>IF(B78="","",IF(C161=1,$C$3-Q78,$C$4-Q78))</f>
        <v/>
      </c>
      <c r="D78" s="319">
        <f>IF(B78="","",IF(D161=1,$D$3-R78,$D$4-R78))</f>
        <v/>
      </c>
      <c r="E78" s="319">
        <f>IF(B78="","",IF(E161=1,$E$3-S78,$E$4-S78))</f>
        <v/>
      </c>
      <c r="F78" s="319">
        <f>IF(B78="","",IF(F161=1,$F$3-T78,$F$4-T78))</f>
        <v/>
      </c>
      <c r="G78" s="319">
        <f>IF(B78="","",IF(G161=1,$G$3-U78,$G$4-U78))</f>
        <v/>
      </c>
      <c r="H78" s="319">
        <f>IF(B78="","",IF(H161=1,$H$3-V78,$H$4-V78))</f>
        <v/>
      </c>
      <c r="I78" s="319">
        <f>IF(B78="","",IF(I161=1,$I$3-W78,$I$4-W78))</f>
        <v/>
      </c>
      <c r="J78" s="319">
        <f>IF(B78="","",IF(J161=1,$J$3-X78,$J$4-X78))</f>
        <v/>
      </c>
      <c r="K78" s="319">
        <f>IF(B78="","",IF(K161=1,$K$3-Y78,$K$4-Y78))</f>
        <v/>
      </c>
      <c r="L78" s="319">
        <f>IF(B78="","",IF(L161=1,$L$3-Z78,$L$4-Z78))</f>
        <v/>
      </c>
      <c r="M78" s="352">
        <f>IF(B78="","",IF(M161=1,$M$3-AA78,$M$4-AA78))</f>
        <v/>
      </c>
      <c r="N78" s="357">
        <f>IF(B78="","",SUM(C78:M78))</f>
        <v/>
      </c>
      <c r="O78" s="348">
        <f>IF(B78="",0,1)</f>
        <v/>
      </c>
      <c r="P78" s="348" t="n"/>
      <c r="Q78" s="343">
        <f>'SF2 (JUN)'!AO85</f>
        <v/>
      </c>
      <c r="R78" s="319">
        <f>'SF2 (JUL)'!AO85</f>
        <v/>
      </c>
      <c r="S78" s="319">
        <f>'SF2 (AUG)'!AO85</f>
        <v/>
      </c>
      <c r="T78" s="319">
        <f>'SF2 (SEP)'!AO85</f>
        <v/>
      </c>
      <c r="U78" s="319">
        <f>'SF2 (OCT)'!AO85</f>
        <v/>
      </c>
      <c r="V78" s="319">
        <f>'SF2 (NOV)'!AO85</f>
        <v/>
      </c>
      <c r="W78" s="319">
        <f>'SF2 (DEC)'!AO85</f>
        <v/>
      </c>
      <c r="X78" s="319">
        <f>'SF2 (JAN)'!AO85</f>
        <v/>
      </c>
      <c r="Y78" s="319">
        <f>'SF2 (FEB)'!AO85</f>
        <v/>
      </c>
      <c r="Z78" s="319">
        <f>'SF2 (MAR)'!AO85</f>
        <v/>
      </c>
      <c r="AA78" s="298">
        <f>'SF2 (APR)'!AO85</f>
        <v/>
      </c>
      <c r="AB78" s="357">
        <f>IF(B78="","",SUM(Q78:AA78))</f>
        <v/>
      </c>
      <c r="AC78" s="348" t="n"/>
      <c r="AD78" s="343">
        <f>'SF2 (JUN)'!AP85</f>
        <v/>
      </c>
      <c r="AE78" s="319">
        <f>'SF2 (JUL)'!AP85</f>
        <v/>
      </c>
      <c r="AF78" s="319">
        <f>'SF2 (AUG)'!AP85</f>
        <v/>
      </c>
      <c r="AG78" s="319">
        <f>'SF2 (SEP)'!AP85</f>
        <v/>
      </c>
      <c r="AH78" s="319">
        <f>'SF2 (OCT)'!AP85</f>
        <v/>
      </c>
      <c r="AI78" s="319">
        <f>'SF2 (NOV)'!AP85</f>
        <v/>
      </c>
      <c r="AJ78" s="319">
        <f>'SF2 (DEC)'!AP85</f>
        <v/>
      </c>
      <c r="AK78" s="319">
        <f>'SF2 (JAN)'!AP85</f>
        <v/>
      </c>
      <c r="AL78" s="319">
        <f>'SF2 (FEB)'!AP85</f>
        <v/>
      </c>
      <c r="AM78" s="319">
        <f>'SF2 (MAR)'!AP85</f>
        <v/>
      </c>
      <c r="AN78" s="298">
        <f>'SF2 (APR)'!AP85</f>
        <v/>
      </c>
      <c r="AO78" s="357">
        <f>IF(B78="","",SUM(AD78:AN78))</f>
        <v/>
      </c>
    </row>
    <row r="79" hidden="1" ht="15.75" customHeight="1" s="335" thickBot="1">
      <c r="A79" s="299">
        <f>'SF2 (JUN)'!A86</f>
        <v/>
      </c>
      <c r="B79" s="339">
        <f>'SF2 (JUN)'!B86:C86</f>
        <v/>
      </c>
      <c r="C79" s="344">
        <f>IF(B79="","",IF(C162=1,$C$3-Q79,$C$4-Q79))</f>
        <v/>
      </c>
      <c r="D79" s="321">
        <f>IF(B79="","",IF(D162=1,$D$3-R79,$D$4-R79))</f>
        <v/>
      </c>
      <c r="E79" s="321">
        <f>IF(B79="","",IF(E162=1,$E$3-S79,$E$4-S79))</f>
        <v/>
      </c>
      <c r="F79" s="321">
        <f>IF(B79="","",IF(F162=1,$F$3-T79,$F$4-T79))</f>
        <v/>
      </c>
      <c r="G79" s="321">
        <f>IF(B79="","",IF(G162=1,$G$3-U79,$G$4-U79))</f>
        <v/>
      </c>
      <c r="H79" s="321">
        <f>IF(B79="","",IF(H162=1,$H$3-V79,$H$4-V79))</f>
        <v/>
      </c>
      <c r="I79" s="321">
        <f>IF(B79="","",IF(I162=1,$I$3-W79,$I$4-W79))</f>
        <v/>
      </c>
      <c r="J79" s="321">
        <f>IF(B79="","",IF(J162=1,$J$3-X79,$J$4-X79))</f>
        <v/>
      </c>
      <c r="K79" s="321">
        <f>IF(B79="","",IF(K162=1,$K$3-Y79,$K$4-Y79))</f>
        <v/>
      </c>
      <c r="L79" s="321">
        <f>IF(B79="","",IF(L162=1,$L$3-Z79,$L$4-Z79))</f>
        <v/>
      </c>
      <c r="M79" s="353">
        <f>IF(B79="","",IF(M162=1,$M$3-AA79,$M$4-AA79))</f>
        <v/>
      </c>
      <c r="N79" s="358">
        <f>IF(B79="","",SUM(C79:M79))</f>
        <v/>
      </c>
      <c r="O79" s="348">
        <f>IF(B79="",0,1)</f>
        <v/>
      </c>
      <c r="P79" s="348" t="n"/>
      <c r="Q79" s="344">
        <f>'SF2 (JUN)'!AO86</f>
        <v/>
      </c>
      <c r="R79" s="321">
        <f>'SF2 (JUL)'!AO86</f>
        <v/>
      </c>
      <c r="S79" s="321">
        <f>'SF2 (AUG)'!AO86</f>
        <v/>
      </c>
      <c r="T79" s="321">
        <f>'SF2 (SEP)'!AO86</f>
        <v/>
      </c>
      <c r="U79" s="321">
        <f>'SF2 (OCT)'!AO86</f>
        <v/>
      </c>
      <c r="V79" s="321">
        <f>'SF2 (NOV)'!AO86</f>
        <v/>
      </c>
      <c r="W79" s="321">
        <f>'SF2 (DEC)'!AO86</f>
        <v/>
      </c>
      <c r="X79" s="321">
        <f>'SF2 (JAN)'!AO86</f>
        <v/>
      </c>
      <c r="Y79" s="321">
        <f>'SF2 (FEB)'!AO86</f>
        <v/>
      </c>
      <c r="Z79" s="321">
        <f>'SF2 (MAR)'!AO86</f>
        <v/>
      </c>
      <c r="AA79" s="301">
        <f>'SF2 (APR)'!AO86</f>
        <v/>
      </c>
      <c r="AB79" s="358">
        <f>IF(B79="","",SUM(Q79:AA79))</f>
        <v/>
      </c>
      <c r="AC79" s="348" t="n"/>
      <c r="AD79" s="344">
        <f>'SF2 (JUN)'!AP86</f>
        <v/>
      </c>
      <c r="AE79" s="321">
        <f>'SF2 (JUL)'!AP86</f>
        <v/>
      </c>
      <c r="AF79" s="321">
        <f>'SF2 (AUG)'!AP86</f>
        <v/>
      </c>
      <c r="AG79" s="321">
        <f>'SF2 (SEP)'!AP86</f>
        <v/>
      </c>
      <c r="AH79" s="321">
        <f>'SF2 (OCT)'!AP86</f>
        <v/>
      </c>
      <c r="AI79" s="321">
        <f>'SF2 (NOV)'!AP86</f>
        <v/>
      </c>
      <c r="AJ79" s="321">
        <f>'SF2 (DEC)'!AP86</f>
        <v/>
      </c>
      <c r="AK79" s="321">
        <f>'SF2 (JAN)'!AP86</f>
        <v/>
      </c>
      <c r="AL79" s="321">
        <f>'SF2 (FEB)'!AP86</f>
        <v/>
      </c>
      <c r="AM79" s="321">
        <f>'SF2 (MAR)'!AP86</f>
        <v/>
      </c>
      <c r="AN79" s="301">
        <f>'SF2 (APR)'!AP86</f>
        <v/>
      </c>
      <c r="AO79" s="358">
        <f>IF(B79="","",SUM(AD79:AN79))</f>
        <v/>
      </c>
    </row>
    <row r="80" hidden="1" s="335">
      <c r="A80" s="302">
        <f>'SF2 (JUN)'!A87</f>
        <v/>
      </c>
      <c r="B80" s="340">
        <f>'SF2 (JUN)'!B87:C87</f>
        <v/>
      </c>
      <c r="C80" s="345">
        <f>IF(B80="","",IF(C163=1,$C$3-Q80,$C$4-Q80))</f>
        <v/>
      </c>
      <c r="D80" s="322">
        <f>IF(B80="","",IF(D163=1,$D$3-R80,$D$4-R80))</f>
        <v/>
      </c>
      <c r="E80" s="322">
        <f>IF(B80="","",IF(E163=1,$E$3-S80,$E$4-S80))</f>
        <v/>
      </c>
      <c r="F80" s="322">
        <f>IF(B80="","",IF(F163=1,$F$3-T80,$F$4-T80))</f>
        <v/>
      </c>
      <c r="G80" s="322">
        <f>IF(B80="","",IF(G163=1,$G$3-U80,$G$4-U80))</f>
        <v/>
      </c>
      <c r="H80" s="322">
        <f>IF(B80="","",IF(H163=1,$H$3-V80,$H$4-V80))</f>
        <v/>
      </c>
      <c r="I80" s="322">
        <f>IF(B80="","",IF(I163=1,$I$3-W80,$I$4-W80))</f>
        <v/>
      </c>
      <c r="J80" s="322">
        <f>IF(B80="","",IF(J163=1,$J$3-X80,$J$4-X80))</f>
        <v/>
      </c>
      <c r="K80" s="322">
        <f>IF(B80="","",IF(K163=1,$K$3-Y80,$K$4-Y80))</f>
        <v/>
      </c>
      <c r="L80" s="322">
        <f>IF(B80="","",IF(L163=1,$L$3-Z80,$L$4-Z80))</f>
        <v/>
      </c>
      <c r="M80" s="354">
        <f>IF(B80="","",IF(M163=1,$M$3-AA80,$M$4-AA80))</f>
        <v/>
      </c>
      <c r="N80" s="359">
        <f>IF(B80="","",SUM(C80:M80))</f>
        <v/>
      </c>
      <c r="O80" s="348">
        <f>IF(B80="",0,1)</f>
        <v/>
      </c>
      <c r="P80" s="348" t="n"/>
      <c r="Q80" s="345">
        <f>'SF2 (JUN)'!AO87</f>
        <v/>
      </c>
      <c r="R80" s="322">
        <f>'SF2 (JUL)'!AO87</f>
        <v/>
      </c>
      <c r="S80" s="322">
        <f>'SF2 (AUG)'!AO87</f>
        <v/>
      </c>
      <c r="T80" s="322">
        <f>'SF2 (SEP)'!AO87</f>
        <v/>
      </c>
      <c r="U80" s="322">
        <f>'SF2 (OCT)'!AO87</f>
        <v/>
      </c>
      <c r="V80" s="322">
        <f>'SF2 (NOV)'!AO87</f>
        <v/>
      </c>
      <c r="W80" s="322">
        <f>'SF2 (DEC)'!AO87</f>
        <v/>
      </c>
      <c r="X80" s="322">
        <f>'SF2 (JAN)'!AO87</f>
        <v/>
      </c>
      <c r="Y80" s="322">
        <f>'SF2 (FEB)'!AO87</f>
        <v/>
      </c>
      <c r="Z80" s="322">
        <f>'SF2 (MAR)'!AO87</f>
        <v/>
      </c>
      <c r="AA80" s="304">
        <f>'SF2 (APR)'!AO87</f>
        <v/>
      </c>
      <c r="AB80" s="359">
        <f>IF(B80="","",SUM(Q80:AA80))</f>
        <v/>
      </c>
      <c r="AC80" s="348" t="n"/>
      <c r="AD80" s="345">
        <f>'SF2 (JUN)'!AP87</f>
        <v/>
      </c>
      <c r="AE80" s="322">
        <f>'SF2 (JUL)'!AP87</f>
        <v/>
      </c>
      <c r="AF80" s="322">
        <f>'SF2 (AUG)'!AP87</f>
        <v/>
      </c>
      <c r="AG80" s="322">
        <f>'SF2 (SEP)'!AP87</f>
        <v/>
      </c>
      <c r="AH80" s="322">
        <f>'SF2 (OCT)'!AP87</f>
        <v/>
      </c>
      <c r="AI80" s="322">
        <f>'SF2 (NOV)'!AP87</f>
        <v/>
      </c>
      <c r="AJ80" s="322">
        <f>'SF2 (DEC)'!AP87</f>
        <v/>
      </c>
      <c r="AK80" s="322">
        <f>'SF2 (JAN)'!AP87</f>
        <v/>
      </c>
      <c r="AL80" s="322">
        <f>'SF2 (FEB)'!AP87</f>
        <v/>
      </c>
      <c r="AM80" s="322">
        <f>'SF2 (MAR)'!AP87</f>
        <v/>
      </c>
      <c r="AN80" s="304">
        <f>'SF2 (APR)'!AP87</f>
        <v/>
      </c>
      <c r="AO80" s="359">
        <f>IF(B80="","",SUM(AD80:AN80))</f>
        <v/>
      </c>
    </row>
    <row r="81" hidden="1" s="335">
      <c r="A81" s="297">
        <f>'SF2 (JUN)'!A88</f>
        <v/>
      </c>
      <c r="B81" s="338">
        <f>'SF2 (JUN)'!B88:C88</f>
        <v/>
      </c>
      <c r="C81" s="343">
        <f>IF(B81="","",IF(C164=1,$C$3-Q81,$C$4-Q81))</f>
        <v/>
      </c>
      <c r="D81" s="319">
        <f>IF(B81="","",IF(D164=1,$D$3-R81,$D$4-R81))</f>
        <v/>
      </c>
      <c r="E81" s="319">
        <f>IF(B81="","",IF(E164=1,$E$3-S81,$E$4-S81))</f>
        <v/>
      </c>
      <c r="F81" s="319">
        <f>IF(B81="","",IF(F164=1,$F$3-T81,$F$4-T81))</f>
        <v/>
      </c>
      <c r="G81" s="319">
        <f>IF(B81="","",IF(G164=1,$G$3-U81,$G$4-U81))</f>
        <v/>
      </c>
      <c r="H81" s="319">
        <f>IF(B81="","",IF(H164=1,$H$3-V81,$H$4-V81))</f>
        <v/>
      </c>
      <c r="I81" s="319">
        <f>IF(B81="","",IF(I164=1,$I$3-W81,$I$4-W81))</f>
        <v/>
      </c>
      <c r="J81" s="319">
        <f>IF(B81="","",IF(J164=1,$J$3-X81,$J$4-X81))</f>
        <v/>
      </c>
      <c r="K81" s="319">
        <f>IF(B81="","",IF(K164=1,$K$3-Y81,$K$4-Y81))</f>
        <v/>
      </c>
      <c r="L81" s="319">
        <f>IF(B81="","",IF(L164=1,$L$3-Z81,$L$4-Z81))</f>
        <v/>
      </c>
      <c r="M81" s="352">
        <f>IF(B81="","",IF(M164=1,$M$3-AA81,$M$4-AA81))</f>
        <v/>
      </c>
      <c r="N81" s="357">
        <f>IF(B81="","",SUM(C81:M81))</f>
        <v/>
      </c>
      <c r="O81" s="348">
        <f>IF(B81="",0,1)</f>
        <v/>
      </c>
      <c r="P81" s="348" t="n"/>
      <c r="Q81" s="343">
        <f>'SF2 (JUN)'!AO88</f>
        <v/>
      </c>
      <c r="R81" s="319">
        <f>'SF2 (JUL)'!AO88</f>
        <v/>
      </c>
      <c r="S81" s="319">
        <f>'SF2 (AUG)'!AO88</f>
        <v/>
      </c>
      <c r="T81" s="319">
        <f>'SF2 (SEP)'!AO88</f>
        <v/>
      </c>
      <c r="U81" s="319">
        <f>'SF2 (OCT)'!AO88</f>
        <v/>
      </c>
      <c r="V81" s="319">
        <f>'SF2 (NOV)'!AO88</f>
        <v/>
      </c>
      <c r="W81" s="319">
        <f>'SF2 (DEC)'!AO88</f>
        <v/>
      </c>
      <c r="X81" s="319">
        <f>'SF2 (JAN)'!AO88</f>
        <v/>
      </c>
      <c r="Y81" s="319">
        <f>'SF2 (FEB)'!AO88</f>
        <v/>
      </c>
      <c r="Z81" s="319">
        <f>'SF2 (MAR)'!AO88</f>
        <v/>
      </c>
      <c r="AA81" s="298">
        <f>'SF2 (APR)'!AO88</f>
        <v/>
      </c>
      <c r="AB81" s="357">
        <f>IF(B81="","",SUM(Q81:AA81))</f>
        <v/>
      </c>
      <c r="AC81" s="348" t="n"/>
      <c r="AD81" s="343">
        <f>'SF2 (JUN)'!AP88</f>
        <v/>
      </c>
      <c r="AE81" s="319">
        <f>'SF2 (JUL)'!AP88</f>
        <v/>
      </c>
      <c r="AF81" s="319">
        <f>'SF2 (AUG)'!AP88</f>
        <v/>
      </c>
      <c r="AG81" s="319">
        <f>'SF2 (SEP)'!AP88</f>
        <v/>
      </c>
      <c r="AH81" s="319">
        <f>'SF2 (OCT)'!AP88</f>
        <v/>
      </c>
      <c r="AI81" s="319">
        <f>'SF2 (NOV)'!AP88</f>
        <v/>
      </c>
      <c r="AJ81" s="319">
        <f>'SF2 (DEC)'!AP88</f>
        <v/>
      </c>
      <c r="AK81" s="319">
        <f>'SF2 (JAN)'!AP88</f>
        <v/>
      </c>
      <c r="AL81" s="319">
        <f>'SF2 (FEB)'!AP88</f>
        <v/>
      </c>
      <c r="AM81" s="319">
        <f>'SF2 (MAR)'!AP88</f>
        <v/>
      </c>
      <c r="AN81" s="298">
        <f>'SF2 (APR)'!AP88</f>
        <v/>
      </c>
      <c r="AO81" s="357">
        <f>IF(B81="","",SUM(AD81:AN81))</f>
        <v/>
      </c>
    </row>
    <row r="82" hidden="1" ht="15.75" customHeight="1" s="335" thickBot="1">
      <c r="A82" s="299">
        <f>'SF2 (JUN)'!A89</f>
        <v/>
      </c>
      <c r="B82" s="339">
        <f>'SF2 (JUN)'!B89:C89</f>
        <v/>
      </c>
      <c r="C82" s="344">
        <f>IF(B82="","",IF(C165=1,$C$3-Q82,$C$4-Q82))</f>
        <v/>
      </c>
      <c r="D82" s="321">
        <f>IF(B82="","",IF(D165=1,$D$3-R82,$D$4-R82))</f>
        <v/>
      </c>
      <c r="E82" s="321">
        <f>IF(B82="","",IF(E165=1,$E$3-S82,$E$4-S82))</f>
        <v/>
      </c>
      <c r="F82" s="321">
        <f>IF(B82="","",IF(F165=1,$F$3-T82,$F$4-T82))</f>
        <v/>
      </c>
      <c r="G82" s="321">
        <f>IF(B82="","",IF(G165=1,$G$3-U82,$G$4-U82))</f>
        <v/>
      </c>
      <c r="H82" s="321">
        <f>IF(B82="","",IF(H165=1,$H$3-V82,$H$4-V82))</f>
        <v/>
      </c>
      <c r="I82" s="321">
        <f>IF(B82="","",IF(I165=1,$I$3-W82,$I$4-W82))</f>
        <v/>
      </c>
      <c r="J82" s="321">
        <f>IF(B82="","",IF(J165=1,$J$3-X82,$J$4-X82))</f>
        <v/>
      </c>
      <c r="K82" s="321">
        <f>IF(B82="","",IF(K165=1,$K$3-Y82,$K$4-Y82))</f>
        <v/>
      </c>
      <c r="L82" s="321">
        <f>IF(B82="","",IF(L165=1,$L$3-Z82,$L$4-Z82))</f>
        <v/>
      </c>
      <c r="M82" s="353">
        <f>IF(B82="","",IF(M165=1,$M$3-AA82,$M$4-AA82))</f>
        <v/>
      </c>
      <c r="N82" s="358">
        <f>IF(B82="","",SUM(C82:M82))</f>
        <v/>
      </c>
      <c r="O82" s="348">
        <f>IF(B82="",0,1)</f>
        <v/>
      </c>
      <c r="P82" s="348" t="n"/>
      <c r="Q82" s="344">
        <f>'SF2 (JUN)'!AO89</f>
        <v/>
      </c>
      <c r="R82" s="321">
        <f>'SF2 (JUL)'!AO89</f>
        <v/>
      </c>
      <c r="S82" s="321">
        <f>'SF2 (AUG)'!AO89</f>
        <v/>
      </c>
      <c r="T82" s="321">
        <f>'SF2 (SEP)'!AO89</f>
        <v/>
      </c>
      <c r="U82" s="321">
        <f>'SF2 (OCT)'!AO89</f>
        <v/>
      </c>
      <c r="V82" s="321">
        <f>'SF2 (NOV)'!AO89</f>
        <v/>
      </c>
      <c r="W82" s="321">
        <f>'SF2 (DEC)'!AO89</f>
        <v/>
      </c>
      <c r="X82" s="321">
        <f>'SF2 (JAN)'!AO89</f>
        <v/>
      </c>
      <c r="Y82" s="321">
        <f>'SF2 (FEB)'!AO89</f>
        <v/>
      </c>
      <c r="Z82" s="321">
        <f>'SF2 (MAR)'!AO89</f>
        <v/>
      </c>
      <c r="AA82" s="301">
        <f>'SF2 (APR)'!AO89</f>
        <v/>
      </c>
      <c r="AB82" s="358">
        <f>IF(B82="","",SUM(Q82:AA82))</f>
        <v/>
      </c>
      <c r="AC82" s="348" t="n"/>
      <c r="AD82" s="344">
        <f>'SF2 (JUN)'!AP89</f>
        <v/>
      </c>
      <c r="AE82" s="321">
        <f>'SF2 (JUL)'!AP89</f>
        <v/>
      </c>
      <c r="AF82" s="321">
        <f>'SF2 (AUG)'!AP89</f>
        <v/>
      </c>
      <c r="AG82" s="321">
        <f>'SF2 (SEP)'!AP89</f>
        <v/>
      </c>
      <c r="AH82" s="321">
        <f>'SF2 (OCT)'!AP89</f>
        <v/>
      </c>
      <c r="AI82" s="321">
        <f>'SF2 (NOV)'!AP89</f>
        <v/>
      </c>
      <c r="AJ82" s="321">
        <f>'SF2 (DEC)'!AP89</f>
        <v/>
      </c>
      <c r="AK82" s="321">
        <f>'SF2 (JAN)'!AP89</f>
        <v/>
      </c>
      <c r="AL82" s="321">
        <f>'SF2 (FEB)'!AP89</f>
        <v/>
      </c>
      <c r="AM82" s="321">
        <f>'SF2 (MAR)'!AP89</f>
        <v/>
      </c>
      <c r="AN82" s="301">
        <f>'SF2 (APR)'!AP89</f>
        <v/>
      </c>
      <c r="AO82" s="358">
        <f>IF(B82="","",SUM(AD82:AN82))</f>
        <v/>
      </c>
    </row>
    <row r="83" hidden="1" s="335">
      <c r="A83" s="302">
        <f>'SF2 (JUN)'!A90</f>
        <v/>
      </c>
      <c r="B83" s="340">
        <f>'SF2 (JUN)'!B90:C90</f>
        <v/>
      </c>
      <c r="C83" s="345">
        <f>IF(B83="","",IF(C166=1,$C$3-Q83,$C$4-Q83))</f>
        <v/>
      </c>
      <c r="D83" s="322">
        <f>IF(B83="","",IF(D166=1,$D$3-R83,$D$4-R83))</f>
        <v/>
      </c>
      <c r="E83" s="322">
        <f>IF(B83="","",IF(E166=1,$E$3-S83,$E$4-S83))</f>
        <v/>
      </c>
      <c r="F83" s="322">
        <f>IF(B83="","",IF(F166=1,$F$3-T83,$F$4-T83))</f>
        <v/>
      </c>
      <c r="G83" s="322">
        <f>IF(B83="","",IF(G166=1,$G$3-U83,$G$4-U83))</f>
        <v/>
      </c>
      <c r="H83" s="322">
        <f>IF(B83="","",IF(H166=1,$H$3-V83,$H$4-V83))</f>
        <v/>
      </c>
      <c r="I83" s="322">
        <f>IF(B83="","",IF(I166=1,$I$3-W83,$I$4-W83))</f>
        <v/>
      </c>
      <c r="J83" s="322">
        <f>IF(B83="","",IF(J166=1,$J$3-X83,$J$4-X83))</f>
        <v/>
      </c>
      <c r="K83" s="322">
        <f>IF(B83="","",IF(K166=1,$K$3-Y83,$K$4-Y83))</f>
        <v/>
      </c>
      <c r="L83" s="322">
        <f>IF(B83="","",IF(L166=1,$L$3-Z83,$L$4-Z83))</f>
        <v/>
      </c>
      <c r="M83" s="354">
        <f>IF(B83="","",IF(M166=1,$M$3-AA83,$M$4-AA83))</f>
        <v/>
      </c>
      <c r="N83" s="359">
        <f>IF(B83="","",SUM(C83:M83))</f>
        <v/>
      </c>
      <c r="O83" s="348">
        <f>IF(B83="",0,1)</f>
        <v/>
      </c>
      <c r="P83" s="348" t="n"/>
      <c r="Q83" s="345">
        <f>'SF2 (JUN)'!AO90</f>
        <v/>
      </c>
      <c r="R83" s="322">
        <f>'SF2 (JUL)'!AO90</f>
        <v/>
      </c>
      <c r="S83" s="322">
        <f>'SF2 (AUG)'!AO90</f>
        <v/>
      </c>
      <c r="T83" s="322">
        <f>'SF2 (SEP)'!AO90</f>
        <v/>
      </c>
      <c r="U83" s="322">
        <f>'SF2 (OCT)'!AO90</f>
        <v/>
      </c>
      <c r="V83" s="322">
        <f>'SF2 (NOV)'!AO90</f>
        <v/>
      </c>
      <c r="W83" s="322">
        <f>'SF2 (DEC)'!AO90</f>
        <v/>
      </c>
      <c r="X83" s="322">
        <f>'SF2 (JAN)'!AO90</f>
        <v/>
      </c>
      <c r="Y83" s="322">
        <f>'SF2 (FEB)'!AO90</f>
        <v/>
      </c>
      <c r="Z83" s="322">
        <f>'SF2 (MAR)'!AO90</f>
        <v/>
      </c>
      <c r="AA83" s="304">
        <f>'SF2 (APR)'!AO90</f>
        <v/>
      </c>
      <c r="AB83" s="359">
        <f>IF(B83="","",SUM(Q83:AA83))</f>
        <v/>
      </c>
      <c r="AC83" s="348" t="n"/>
      <c r="AD83" s="345">
        <f>'SF2 (JUN)'!AP90</f>
        <v/>
      </c>
      <c r="AE83" s="322">
        <f>'SF2 (JUL)'!AP90</f>
        <v/>
      </c>
      <c r="AF83" s="322">
        <f>'SF2 (AUG)'!AP90</f>
        <v/>
      </c>
      <c r="AG83" s="322">
        <f>'SF2 (SEP)'!AP90</f>
        <v/>
      </c>
      <c r="AH83" s="322">
        <f>'SF2 (OCT)'!AP90</f>
        <v/>
      </c>
      <c r="AI83" s="322">
        <f>'SF2 (NOV)'!AP90</f>
        <v/>
      </c>
      <c r="AJ83" s="322">
        <f>'SF2 (DEC)'!AP90</f>
        <v/>
      </c>
      <c r="AK83" s="322">
        <f>'SF2 (JAN)'!AP90</f>
        <v/>
      </c>
      <c r="AL83" s="322">
        <f>'SF2 (FEB)'!AP90</f>
        <v/>
      </c>
      <c r="AM83" s="322">
        <f>'SF2 (MAR)'!AP90</f>
        <v/>
      </c>
      <c r="AN83" s="304">
        <f>'SF2 (APR)'!AP90</f>
        <v/>
      </c>
      <c r="AO83" s="359">
        <f>IF(B83="","",SUM(AD83:AN83))</f>
        <v/>
      </c>
    </row>
    <row r="84" hidden="1" s="335">
      <c r="A84" s="297">
        <f>'SF2 (JUN)'!A91</f>
        <v/>
      </c>
      <c r="B84" s="338">
        <f>'SF2 (JUN)'!B91:C91</f>
        <v/>
      </c>
      <c r="C84" s="343">
        <f>IF(B84="","",IF(C167=1,$C$3-Q84,$C$4-Q84))</f>
        <v/>
      </c>
      <c r="D84" s="319">
        <f>IF(B84="","",IF(D167=1,$D$3-R84,$D$4-R84))</f>
        <v/>
      </c>
      <c r="E84" s="319">
        <f>IF(B84="","",IF(E167=1,$E$3-S84,$E$4-S84))</f>
        <v/>
      </c>
      <c r="F84" s="319">
        <f>IF(B84="","",IF(F167=1,$F$3-T84,$F$4-T84))</f>
        <v/>
      </c>
      <c r="G84" s="319">
        <f>IF(B84="","",IF(G167=1,$G$3-U84,$G$4-U84))</f>
        <v/>
      </c>
      <c r="H84" s="319">
        <f>IF(B84="","",IF(H167=1,$H$3-V84,$H$4-V84))</f>
        <v/>
      </c>
      <c r="I84" s="319">
        <f>IF(B84="","",IF(I167=1,$I$3-W84,$I$4-W84))</f>
        <v/>
      </c>
      <c r="J84" s="319">
        <f>IF(B84="","",IF(J167=1,$J$3-X84,$J$4-X84))</f>
        <v/>
      </c>
      <c r="K84" s="319">
        <f>IF(B84="","",IF(K167=1,$K$3-Y84,$K$4-Y84))</f>
        <v/>
      </c>
      <c r="L84" s="319">
        <f>IF(B84="","",IF(L167=1,$L$3-Z84,$L$4-Z84))</f>
        <v/>
      </c>
      <c r="M84" s="352">
        <f>IF(B84="","",IF(M167=1,$M$3-AA84,$M$4-AA84))</f>
        <v/>
      </c>
      <c r="N84" s="357">
        <f>IF(B84="","",SUM(C84:M84))</f>
        <v/>
      </c>
      <c r="O84" s="348">
        <f>IF(B84="",0,1)</f>
        <v/>
      </c>
      <c r="P84" s="348" t="n"/>
      <c r="Q84" s="343">
        <f>'SF2 (JUN)'!AO91</f>
        <v/>
      </c>
      <c r="R84" s="319">
        <f>'SF2 (JUL)'!AO91</f>
        <v/>
      </c>
      <c r="S84" s="319">
        <f>'SF2 (AUG)'!AO91</f>
        <v/>
      </c>
      <c r="T84" s="319">
        <f>'SF2 (SEP)'!AO91</f>
        <v/>
      </c>
      <c r="U84" s="319">
        <f>'SF2 (OCT)'!AO91</f>
        <v/>
      </c>
      <c r="V84" s="319">
        <f>'SF2 (NOV)'!AO91</f>
        <v/>
      </c>
      <c r="W84" s="319">
        <f>'SF2 (DEC)'!AO91</f>
        <v/>
      </c>
      <c r="X84" s="319">
        <f>'SF2 (JAN)'!AO91</f>
        <v/>
      </c>
      <c r="Y84" s="319">
        <f>'SF2 (FEB)'!AO91</f>
        <v/>
      </c>
      <c r="Z84" s="319">
        <f>'SF2 (MAR)'!AO91</f>
        <v/>
      </c>
      <c r="AA84" s="298">
        <f>'SF2 (APR)'!AO91</f>
        <v/>
      </c>
      <c r="AB84" s="357">
        <f>IF(B84="","",SUM(Q84:AA84))</f>
        <v/>
      </c>
      <c r="AC84" s="348" t="n"/>
      <c r="AD84" s="343">
        <f>'SF2 (JUN)'!AP91</f>
        <v/>
      </c>
      <c r="AE84" s="319">
        <f>'SF2 (JUL)'!AP91</f>
        <v/>
      </c>
      <c r="AF84" s="319">
        <f>'SF2 (AUG)'!AP91</f>
        <v/>
      </c>
      <c r="AG84" s="319">
        <f>'SF2 (SEP)'!AP91</f>
        <v/>
      </c>
      <c r="AH84" s="319">
        <f>'SF2 (OCT)'!AP91</f>
        <v/>
      </c>
      <c r="AI84" s="319">
        <f>'SF2 (NOV)'!AP91</f>
        <v/>
      </c>
      <c r="AJ84" s="319">
        <f>'SF2 (DEC)'!AP91</f>
        <v/>
      </c>
      <c r="AK84" s="319">
        <f>'SF2 (JAN)'!AP91</f>
        <v/>
      </c>
      <c r="AL84" s="319">
        <f>'SF2 (FEB)'!AP91</f>
        <v/>
      </c>
      <c r="AM84" s="319">
        <f>'SF2 (MAR)'!AP91</f>
        <v/>
      </c>
      <c r="AN84" s="298">
        <f>'SF2 (APR)'!AP91</f>
        <v/>
      </c>
      <c r="AO84" s="357">
        <f>IF(B84="","",SUM(AD84:AN84))</f>
        <v/>
      </c>
    </row>
    <row r="85" hidden="1" ht="15.75" customHeight="1" s="335" thickBot="1">
      <c r="A85" s="299">
        <f>'SF2 (JUN)'!A92</f>
        <v/>
      </c>
      <c r="B85" s="339">
        <f>'SF2 (JUN)'!B92:C92</f>
        <v/>
      </c>
      <c r="C85" s="344">
        <f>IF(B85="","",IF(C168=1,$C$3-Q85,$C$4-Q85))</f>
        <v/>
      </c>
      <c r="D85" s="321">
        <f>IF(B85="","",IF(D168=1,$D$3-R85,$D$4-R85))</f>
        <v/>
      </c>
      <c r="E85" s="321">
        <f>IF(B85="","",IF(E168=1,$E$3-S85,$E$4-S85))</f>
        <v/>
      </c>
      <c r="F85" s="321">
        <f>IF(B85="","",IF(F168=1,$F$3-T85,$F$4-T85))</f>
        <v/>
      </c>
      <c r="G85" s="321">
        <f>IF(B85="","",IF(G168=1,$G$3-U85,$G$4-U85))</f>
        <v/>
      </c>
      <c r="H85" s="321">
        <f>IF(B85="","",IF(H168=1,$H$3-V85,$H$4-V85))</f>
        <v/>
      </c>
      <c r="I85" s="321">
        <f>IF(B85="","",IF(I168=1,$I$3-W85,$I$4-W85))</f>
        <v/>
      </c>
      <c r="J85" s="321">
        <f>IF(B85="","",IF(J168=1,$J$3-X85,$J$4-X85))</f>
        <v/>
      </c>
      <c r="K85" s="321">
        <f>IF(B85="","",IF(K168=1,$K$3-Y85,$K$4-Y85))</f>
        <v/>
      </c>
      <c r="L85" s="321">
        <f>IF(B85="","",IF(L168=1,$L$3-Z85,$L$4-Z85))</f>
        <v/>
      </c>
      <c r="M85" s="353">
        <f>IF(B85="","",IF(M168=1,$M$3-AA85,$M$4-AA85))</f>
        <v/>
      </c>
      <c r="N85" s="358">
        <f>IF(B85="","",SUM(C85:M85))</f>
        <v/>
      </c>
      <c r="O85" s="348">
        <f>IF(B85="",0,1)</f>
        <v/>
      </c>
      <c r="P85" s="348" t="n"/>
      <c r="Q85" s="344">
        <f>'SF2 (JUN)'!AO92</f>
        <v/>
      </c>
      <c r="R85" s="321">
        <f>'SF2 (JUL)'!AO92</f>
        <v/>
      </c>
      <c r="S85" s="321">
        <f>'SF2 (AUG)'!AO92</f>
        <v/>
      </c>
      <c r="T85" s="321">
        <f>'SF2 (SEP)'!AO92</f>
        <v/>
      </c>
      <c r="U85" s="321">
        <f>'SF2 (OCT)'!AO92</f>
        <v/>
      </c>
      <c r="V85" s="321">
        <f>'SF2 (NOV)'!AO92</f>
        <v/>
      </c>
      <c r="W85" s="321">
        <f>'SF2 (DEC)'!AO92</f>
        <v/>
      </c>
      <c r="X85" s="321">
        <f>'SF2 (JAN)'!AO92</f>
        <v/>
      </c>
      <c r="Y85" s="321">
        <f>'SF2 (FEB)'!AO92</f>
        <v/>
      </c>
      <c r="Z85" s="321">
        <f>'SF2 (MAR)'!AO92</f>
        <v/>
      </c>
      <c r="AA85" s="301">
        <f>'SF2 (APR)'!AO92</f>
        <v/>
      </c>
      <c r="AB85" s="358">
        <f>IF(B85="","",SUM(Q85:AA85))</f>
        <v/>
      </c>
      <c r="AC85" s="348" t="n"/>
      <c r="AD85" s="344">
        <f>'SF2 (JUN)'!AP92</f>
        <v/>
      </c>
      <c r="AE85" s="321">
        <f>'SF2 (JUL)'!AP92</f>
        <v/>
      </c>
      <c r="AF85" s="321">
        <f>'SF2 (AUG)'!AP92</f>
        <v/>
      </c>
      <c r="AG85" s="321">
        <f>'SF2 (SEP)'!AP92</f>
        <v/>
      </c>
      <c r="AH85" s="321">
        <f>'SF2 (OCT)'!AP92</f>
        <v/>
      </c>
      <c r="AI85" s="321">
        <f>'SF2 (NOV)'!AP92</f>
        <v/>
      </c>
      <c r="AJ85" s="321">
        <f>'SF2 (DEC)'!AP92</f>
        <v/>
      </c>
      <c r="AK85" s="321">
        <f>'SF2 (JAN)'!AP92</f>
        <v/>
      </c>
      <c r="AL85" s="321">
        <f>'SF2 (FEB)'!AP92</f>
        <v/>
      </c>
      <c r="AM85" s="321">
        <f>'SF2 (MAR)'!AP92</f>
        <v/>
      </c>
      <c r="AN85" s="301">
        <f>'SF2 (APR)'!AP92</f>
        <v/>
      </c>
      <c r="AO85" s="358">
        <f>IF(B85="","",SUM(AD85:AN85))</f>
        <v/>
      </c>
    </row>
    <row r="86" hidden="1" ht="15.75" customHeight="1" s="335" thickBot="1">
      <c r="A86" s="305">
        <f>'SF2 (JUN)'!A93</f>
        <v/>
      </c>
      <c r="B86" s="341">
        <f>'SF2 (JUN)'!B93:C93</f>
        <v/>
      </c>
      <c r="C86" s="346">
        <f>IF(B86="","",IF(C169=1,$C$3-Q86,$C$4-Q86))</f>
        <v/>
      </c>
      <c r="D86" s="323">
        <f>IF(B86="","",IF(D169=1,$D$3-R86,$D$4-R86))</f>
        <v/>
      </c>
      <c r="E86" s="323">
        <f>IF(B86="","",IF(E169=1,$E$3-S86,$E$4-S86))</f>
        <v/>
      </c>
      <c r="F86" s="323">
        <f>IF(B86="","",IF(F169=1,$F$3-T86,$F$4-T86))</f>
        <v/>
      </c>
      <c r="G86" s="323">
        <f>IF(B86="","",IF(G169=1,$G$3-U86,$G$4-U86))</f>
        <v/>
      </c>
      <c r="H86" s="323">
        <f>IF(B86="","",IF(H169=1,$H$3-V86,$H$4-V86))</f>
        <v/>
      </c>
      <c r="I86" s="323">
        <f>IF(B86="","",IF(I169=1,$I$3-W86,$I$4-W86))</f>
        <v/>
      </c>
      <c r="J86" s="323">
        <f>IF(B86="","",IF(J169=1,$J$3-X86,$J$4-X86))</f>
        <v/>
      </c>
      <c r="K86" s="323">
        <f>IF(B86="","",IF(K169=1,$K$3-Y86,$K$4-Y86))</f>
        <v/>
      </c>
      <c r="L86" s="323">
        <f>IF(B86="","",IF(L169=1,$L$3-Z86,$L$4-Z86))</f>
        <v/>
      </c>
      <c r="M86" s="355">
        <f>IF(B86="","",IF(M169=1,$M$3-AA86,$M$4-AA86))</f>
        <v/>
      </c>
      <c r="N86" s="360">
        <f>IF(B86="","",SUM(C86:M86))</f>
        <v/>
      </c>
      <c r="O86" s="348">
        <f>IF(B86="",0,1)</f>
        <v/>
      </c>
      <c r="P86" s="348" t="n"/>
      <c r="Q86" s="346">
        <f>'SF2 (JUN)'!AO93</f>
        <v/>
      </c>
      <c r="R86" s="323">
        <f>'SF2 (JUL)'!AO93</f>
        <v/>
      </c>
      <c r="S86" s="323">
        <f>'SF2 (AUG)'!AO93</f>
        <v/>
      </c>
      <c r="T86" s="323">
        <f>'SF2 (SEP)'!AO93</f>
        <v/>
      </c>
      <c r="U86" s="323">
        <f>'SF2 (OCT)'!AO93</f>
        <v/>
      </c>
      <c r="V86" s="323">
        <f>'SF2 (NOV)'!AO93</f>
        <v/>
      </c>
      <c r="W86" s="323">
        <f>'SF2 (DEC)'!AO93</f>
        <v/>
      </c>
      <c r="X86" s="323">
        <f>'SF2 (JAN)'!AO93</f>
        <v/>
      </c>
      <c r="Y86" s="323">
        <f>'SF2 (FEB)'!AO93</f>
        <v/>
      </c>
      <c r="Z86" s="323">
        <f>'SF2 (MAR)'!AO93</f>
        <v/>
      </c>
      <c r="AA86" s="307">
        <f>'SF2 (APR)'!AO93</f>
        <v/>
      </c>
      <c r="AB86" s="360">
        <f>IF(B86="","",SUM(Q86:AA86))</f>
        <v/>
      </c>
      <c r="AC86" s="348" t="n"/>
      <c r="AD86" s="346">
        <f>'SF2 (JUN)'!AP93</f>
        <v/>
      </c>
      <c r="AE86" s="323">
        <f>'SF2 (JUL)'!AP93</f>
        <v/>
      </c>
      <c r="AF86" s="323">
        <f>'SF2 (AUG)'!AP93</f>
        <v/>
      </c>
      <c r="AG86" s="323">
        <f>'SF2 (SEP)'!AP93</f>
        <v/>
      </c>
      <c r="AH86" s="323">
        <f>'SF2 (OCT)'!AP93</f>
        <v/>
      </c>
      <c r="AI86" s="323">
        <f>'SF2 (NOV)'!AP93</f>
        <v/>
      </c>
      <c r="AJ86" s="323">
        <f>'SF2 (DEC)'!AP93</f>
        <v/>
      </c>
      <c r="AK86" s="323">
        <f>'SF2 (JAN)'!AP93</f>
        <v/>
      </c>
      <c r="AL86" s="323">
        <f>'SF2 (FEB)'!AP93</f>
        <v/>
      </c>
      <c r="AM86" s="323">
        <f>'SF2 (MAR)'!AP93</f>
        <v/>
      </c>
      <c r="AN86" s="307">
        <f>'SF2 (APR)'!AP93</f>
        <v/>
      </c>
      <c r="AO86" s="336">
        <f>IF(B86="","",SUM(AD86:AN86))</f>
        <v/>
      </c>
    </row>
    <row r="87">
      <c r="N87" s="348" t="n"/>
    </row>
    <row r="88" hidden="1" s="335">
      <c r="C88" s="348">
        <f>IF(C4="",0,1)</f>
        <v/>
      </c>
      <c r="D88" s="348">
        <f>IF(D4="",0,1)</f>
        <v/>
      </c>
      <c r="E88" s="348">
        <f>IF(E4="",0,1)</f>
        <v/>
      </c>
      <c r="F88" s="348">
        <f>IF(F4="",0,1)</f>
        <v/>
      </c>
      <c r="G88" s="348">
        <f>IF(G4="",0,1)</f>
        <v/>
      </c>
      <c r="H88" s="348">
        <f>IF(H4="",0,1)</f>
        <v/>
      </c>
      <c r="I88" s="348">
        <f>IF(I4="",0,1)</f>
        <v/>
      </c>
      <c r="J88" s="348">
        <f>IF(J4="",0,1)</f>
        <v/>
      </c>
      <c r="K88" s="348">
        <f>IF(K4="",0,1)</f>
        <v/>
      </c>
      <c r="L88" s="348">
        <f>IF(L4="",0,1)</f>
        <v/>
      </c>
      <c r="M88" s="348">
        <f>IF(M4="",0,1)</f>
        <v/>
      </c>
      <c r="N88" s="348" t="n"/>
    </row>
    <row r="89" hidden="1" s="335">
      <c r="B89" t="n">
        <v>1</v>
      </c>
      <c r="C89">
        <f>(C88+$O$6)</f>
        <v/>
      </c>
      <c r="D89">
        <f>($D$88+O6)</f>
        <v/>
      </c>
      <c r="E89">
        <f>($E$88+O6)</f>
        <v/>
      </c>
      <c r="F89">
        <f>($F$88+O6)</f>
        <v/>
      </c>
      <c r="G89">
        <f>($G$88+O6)</f>
        <v/>
      </c>
      <c r="H89">
        <f>($H$88+O6)</f>
        <v/>
      </c>
      <c r="I89">
        <f>($I$88+O6)</f>
        <v/>
      </c>
      <c r="J89">
        <f>($J$88+O6)</f>
        <v/>
      </c>
      <c r="K89">
        <f>($K$88+O6)</f>
        <v/>
      </c>
      <c r="L89">
        <f>($L$88+O6)</f>
        <v/>
      </c>
      <c r="M89">
        <f>($M$88+O6)</f>
        <v/>
      </c>
    </row>
    <row r="90" hidden="1" s="335">
      <c r="B90" t="n">
        <v>2</v>
      </c>
      <c r="C90">
        <f>($C$88+O7)</f>
        <v/>
      </c>
      <c r="D90">
        <f>($D$88+O7)</f>
        <v/>
      </c>
      <c r="E90">
        <f>($E$88+O7)</f>
        <v/>
      </c>
      <c r="F90">
        <f>($F$88+O7)</f>
        <v/>
      </c>
      <c r="G90">
        <f>($G$88+O7)</f>
        <v/>
      </c>
      <c r="H90">
        <f>($H$88+O7)</f>
        <v/>
      </c>
      <c r="I90">
        <f>($I$88+O7)</f>
        <v/>
      </c>
      <c r="J90">
        <f>($J$88+O7)</f>
        <v/>
      </c>
      <c r="K90">
        <f>($K$88+O7)</f>
        <v/>
      </c>
      <c r="L90">
        <f>($L$88+O7)</f>
        <v/>
      </c>
      <c r="M90">
        <f>($M$88+O7)</f>
        <v/>
      </c>
    </row>
    <row r="91" hidden="1" s="335">
      <c r="B91" t="n">
        <v>3</v>
      </c>
      <c r="C91">
        <f>($C$88+O8)</f>
        <v/>
      </c>
      <c r="D91">
        <f>($D$88+O8)</f>
        <v/>
      </c>
      <c r="E91">
        <f>($E$88+O8)</f>
        <v/>
      </c>
      <c r="F91">
        <f>($F$88+O8)</f>
        <v/>
      </c>
      <c r="G91">
        <f>($G$88+O8)</f>
        <v/>
      </c>
      <c r="H91">
        <f>($H$88+O8)</f>
        <v/>
      </c>
      <c r="I91">
        <f>($I$88+O8)</f>
        <v/>
      </c>
      <c r="J91">
        <f>($J$88+O8)</f>
        <v/>
      </c>
      <c r="K91">
        <f>($K$88+O8)</f>
        <v/>
      </c>
      <c r="L91">
        <f>($L$88+O8)</f>
        <v/>
      </c>
      <c r="M91">
        <f>($M$88+O8)</f>
        <v/>
      </c>
    </row>
    <row r="92" hidden="1" s="335">
      <c r="B92" t="n">
        <v>4</v>
      </c>
      <c r="C92">
        <f>($C$88+O9)</f>
        <v/>
      </c>
      <c r="D92">
        <f>($D$88+O9)</f>
        <v/>
      </c>
      <c r="E92">
        <f>($E$88+O9)</f>
        <v/>
      </c>
      <c r="F92">
        <f>($F$88+O9)</f>
        <v/>
      </c>
      <c r="G92">
        <f>($G$88+O9)</f>
        <v/>
      </c>
      <c r="H92">
        <f>($H$88+O9)</f>
        <v/>
      </c>
      <c r="I92">
        <f>($I$88+O9)</f>
        <v/>
      </c>
      <c r="J92">
        <f>($J$88+O9)</f>
        <v/>
      </c>
      <c r="K92">
        <f>($K$88+O9)</f>
        <v/>
      </c>
      <c r="L92">
        <f>($L$88+O9)</f>
        <v/>
      </c>
      <c r="M92">
        <f>($M$88+O9)</f>
        <v/>
      </c>
    </row>
    <row r="93" hidden="1" s="335">
      <c r="B93" t="n">
        <v>5</v>
      </c>
      <c r="C93">
        <f>($C$88+O10)</f>
        <v/>
      </c>
      <c r="D93">
        <f>($D$88+O10)</f>
        <v/>
      </c>
      <c r="E93">
        <f>($E$88+O10)</f>
        <v/>
      </c>
      <c r="F93">
        <f>($F$88+O10)</f>
        <v/>
      </c>
      <c r="G93">
        <f>($G$88+O10)</f>
        <v/>
      </c>
      <c r="H93">
        <f>($H$88+O10)</f>
        <v/>
      </c>
      <c r="I93">
        <f>($I$88+O10)</f>
        <v/>
      </c>
      <c r="J93">
        <f>($J$88+O10)</f>
        <v/>
      </c>
      <c r="K93">
        <f>($K$88+O10)</f>
        <v/>
      </c>
      <c r="L93">
        <f>($L$88+O10)</f>
        <v/>
      </c>
      <c r="M93">
        <f>($M$88+O10)</f>
        <v/>
      </c>
    </row>
    <row r="94" hidden="1" s="335">
      <c r="B94" t="n">
        <v>6</v>
      </c>
      <c r="C94">
        <f>($C$88+O11)</f>
        <v/>
      </c>
      <c r="D94">
        <f>($D$88+O11)</f>
        <v/>
      </c>
      <c r="E94">
        <f>($E$88+O11)</f>
        <v/>
      </c>
      <c r="F94">
        <f>($F$88+O11)</f>
        <v/>
      </c>
      <c r="G94">
        <f>($G$88+O11)</f>
        <v/>
      </c>
      <c r="H94">
        <f>($H$88+O11)</f>
        <v/>
      </c>
      <c r="I94">
        <f>($I$88+O11)</f>
        <v/>
      </c>
      <c r="J94">
        <f>($J$88+O11)</f>
        <v/>
      </c>
      <c r="K94">
        <f>($K$88+O11)</f>
        <v/>
      </c>
      <c r="L94">
        <f>($L$88+O11)</f>
        <v/>
      </c>
      <c r="M94">
        <f>($M$88+O11)</f>
        <v/>
      </c>
    </row>
    <row r="95" hidden="1" s="335">
      <c r="B95" t="n">
        <v>7</v>
      </c>
      <c r="C95">
        <f>($C$88+O12)</f>
        <v/>
      </c>
      <c r="D95">
        <f>($D$88+O12)</f>
        <v/>
      </c>
      <c r="E95">
        <f>($E$88+O12)</f>
        <v/>
      </c>
      <c r="F95">
        <f>($F$88+O12)</f>
        <v/>
      </c>
      <c r="G95">
        <f>($G$88+O12)</f>
        <v/>
      </c>
      <c r="H95">
        <f>($H$88+O12)</f>
        <v/>
      </c>
      <c r="I95">
        <f>($I$88+O12)</f>
        <v/>
      </c>
      <c r="J95">
        <f>($J$88+O12)</f>
        <v/>
      </c>
      <c r="K95">
        <f>($K$88+O12)</f>
        <v/>
      </c>
      <c r="L95">
        <f>($L$88+O12)</f>
        <v/>
      </c>
      <c r="M95">
        <f>($M$88+O12)</f>
        <v/>
      </c>
    </row>
    <row r="96" hidden="1" s="335">
      <c r="B96" t="n">
        <v>8</v>
      </c>
      <c r="C96">
        <f>($C$88+O13)</f>
        <v/>
      </c>
      <c r="D96">
        <f>($D$88+O13)</f>
        <v/>
      </c>
      <c r="E96">
        <f>($E$88+O13)</f>
        <v/>
      </c>
      <c r="F96">
        <f>($F$88+O13)</f>
        <v/>
      </c>
      <c r="G96">
        <f>($G$88+O13)</f>
        <v/>
      </c>
      <c r="H96">
        <f>($H$88+O13)</f>
        <v/>
      </c>
      <c r="I96">
        <f>($I$88+O13)</f>
        <v/>
      </c>
      <c r="J96">
        <f>($J$88+O13)</f>
        <v/>
      </c>
      <c r="K96">
        <f>($K$88+O13)</f>
        <v/>
      </c>
      <c r="L96">
        <f>($L$88+O13)</f>
        <v/>
      </c>
      <c r="M96">
        <f>($M$88+O13)</f>
        <v/>
      </c>
    </row>
    <row r="97" hidden="1" s="335">
      <c r="B97" t="n">
        <v>9</v>
      </c>
      <c r="C97">
        <f>($C$88+O14)</f>
        <v/>
      </c>
      <c r="D97">
        <f>($D$88+O14)</f>
        <v/>
      </c>
      <c r="E97">
        <f>($E$88+O14)</f>
        <v/>
      </c>
      <c r="F97">
        <f>($F$88+O14)</f>
        <v/>
      </c>
      <c r="G97">
        <f>($G$88+O14)</f>
        <v/>
      </c>
      <c r="H97">
        <f>($H$88+O14)</f>
        <v/>
      </c>
      <c r="I97">
        <f>($I$88+O14)</f>
        <v/>
      </c>
      <c r="J97">
        <f>($J$88+O14)</f>
        <v/>
      </c>
      <c r="K97">
        <f>($K$88+O14)</f>
        <v/>
      </c>
      <c r="L97">
        <f>($L$88+O14)</f>
        <v/>
      </c>
      <c r="M97">
        <f>($M$88+O14)</f>
        <v/>
      </c>
    </row>
    <row r="98" hidden="1" s="335">
      <c r="B98" t="n">
        <v>10</v>
      </c>
      <c r="C98">
        <f>($C$88+O15)</f>
        <v/>
      </c>
      <c r="D98">
        <f>($D$88+O15)</f>
        <v/>
      </c>
      <c r="E98">
        <f>($E$88+O15)</f>
        <v/>
      </c>
      <c r="F98">
        <f>($F$88+O15)</f>
        <v/>
      </c>
      <c r="G98">
        <f>($G$88+O15)</f>
        <v/>
      </c>
      <c r="H98">
        <f>($H$88+O15)</f>
        <v/>
      </c>
      <c r="I98">
        <f>($I$88+O15)</f>
        <v/>
      </c>
      <c r="J98">
        <f>($J$88+O15)</f>
        <v/>
      </c>
      <c r="K98">
        <f>($K$88+O15)</f>
        <v/>
      </c>
      <c r="L98">
        <f>($L$88+O15)</f>
        <v/>
      </c>
      <c r="M98">
        <f>($M$88+O15)</f>
        <v/>
      </c>
    </row>
    <row r="99" hidden="1" s="335">
      <c r="B99" t="n">
        <v>11</v>
      </c>
      <c r="C99">
        <f>($C$88+O16)</f>
        <v/>
      </c>
      <c r="D99">
        <f>($D$88+O16)</f>
        <v/>
      </c>
      <c r="E99">
        <f>($E$88+O16)</f>
        <v/>
      </c>
      <c r="F99">
        <f>($F$88+O16)</f>
        <v/>
      </c>
      <c r="G99">
        <f>($G$88+O16)</f>
        <v/>
      </c>
      <c r="H99">
        <f>($H$88+O16)</f>
        <v/>
      </c>
      <c r="I99">
        <f>($I$88+O16)</f>
        <v/>
      </c>
      <c r="J99">
        <f>($J$88+O16)</f>
        <v/>
      </c>
      <c r="K99">
        <f>($K$88+O16)</f>
        <v/>
      </c>
      <c r="L99">
        <f>($L$88+O16)</f>
        <v/>
      </c>
      <c r="M99">
        <f>($M$88+O16)</f>
        <v/>
      </c>
    </row>
    <row r="100" hidden="1" s="335">
      <c r="B100" t="n">
        <v>12</v>
      </c>
      <c r="C100">
        <f>($C$88+O17)</f>
        <v/>
      </c>
      <c r="D100">
        <f>($D$88+O17)</f>
        <v/>
      </c>
      <c r="E100">
        <f>($E$88+O17)</f>
        <v/>
      </c>
      <c r="F100">
        <f>($F$88+O17)</f>
        <v/>
      </c>
      <c r="G100">
        <f>($G$88+O17)</f>
        <v/>
      </c>
      <c r="H100">
        <f>($H$88+O17)</f>
        <v/>
      </c>
      <c r="I100">
        <f>($I$88+O17)</f>
        <v/>
      </c>
      <c r="J100">
        <f>($J$88+O17)</f>
        <v/>
      </c>
      <c r="K100">
        <f>($K$88+O17)</f>
        <v/>
      </c>
      <c r="L100">
        <f>($L$88+O17)</f>
        <v/>
      </c>
      <c r="M100">
        <f>($M$88+O17)</f>
        <v/>
      </c>
    </row>
    <row r="101" hidden="1" s="335">
      <c r="B101" t="n">
        <v>13</v>
      </c>
      <c r="C101">
        <f>($C$88+O18)</f>
        <v/>
      </c>
      <c r="D101">
        <f>($D$88+O18)</f>
        <v/>
      </c>
      <c r="E101">
        <f>($E$88+O18)</f>
        <v/>
      </c>
      <c r="F101">
        <f>($F$88+O18)</f>
        <v/>
      </c>
      <c r="G101">
        <f>($G$88+O18)</f>
        <v/>
      </c>
      <c r="H101">
        <f>($H$88+O18)</f>
        <v/>
      </c>
      <c r="I101">
        <f>($I$88+O18)</f>
        <v/>
      </c>
      <c r="J101">
        <f>($J$88+O18)</f>
        <v/>
      </c>
      <c r="K101">
        <f>($K$88+O18)</f>
        <v/>
      </c>
      <c r="L101">
        <f>($L$88+O18)</f>
        <v/>
      </c>
      <c r="M101">
        <f>($M$88+O18)</f>
        <v/>
      </c>
    </row>
    <row r="102" hidden="1" s="335">
      <c r="B102" t="n">
        <v>14</v>
      </c>
      <c r="C102">
        <f>($C$88+O19)</f>
        <v/>
      </c>
      <c r="D102">
        <f>($D$88+O19)</f>
        <v/>
      </c>
      <c r="E102">
        <f>($E$88+O19)</f>
        <v/>
      </c>
      <c r="F102">
        <f>($F$88+O19)</f>
        <v/>
      </c>
      <c r="G102">
        <f>($G$88+O19)</f>
        <v/>
      </c>
      <c r="H102">
        <f>($H$88+O19)</f>
        <v/>
      </c>
      <c r="I102">
        <f>($I$88+O19)</f>
        <v/>
      </c>
      <c r="J102">
        <f>($J$88+O19)</f>
        <v/>
      </c>
      <c r="K102">
        <f>($K$88+O19)</f>
        <v/>
      </c>
      <c r="L102">
        <f>($L$88+O19)</f>
        <v/>
      </c>
      <c r="M102">
        <f>($M$88+O19)</f>
        <v/>
      </c>
    </row>
    <row r="103" hidden="1" s="335">
      <c r="B103" t="n">
        <v>15</v>
      </c>
      <c r="C103">
        <f>($C$88+O20)</f>
        <v/>
      </c>
      <c r="D103">
        <f>($D$88+O20)</f>
        <v/>
      </c>
      <c r="E103">
        <f>($E$88+O20)</f>
        <v/>
      </c>
      <c r="F103">
        <f>($F$88+O20)</f>
        <v/>
      </c>
      <c r="G103">
        <f>($G$88+O20)</f>
        <v/>
      </c>
      <c r="H103">
        <f>($H$88+O20)</f>
        <v/>
      </c>
      <c r="I103">
        <f>($I$88+O20)</f>
        <v/>
      </c>
      <c r="J103">
        <f>($J$88+O20)</f>
        <v/>
      </c>
      <c r="K103">
        <f>($K$88+O20)</f>
        <v/>
      </c>
      <c r="L103">
        <f>($L$88+O20)</f>
        <v/>
      </c>
      <c r="M103">
        <f>($M$88+O20)</f>
        <v/>
      </c>
    </row>
    <row r="104" hidden="1" s="335">
      <c r="B104" t="n">
        <v>16</v>
      </c>
      <c r="C104">
        <f>($C$88+O21)</f>
        <v/>
      </c>
      <c r="D104">
        <f>($D$88+O21)</f>
        <v/>
      </c>
      <c r="E104">
        <f>($E$88+O21)</f>
        <v/>
      </c>
      <c r="F104">
        <f>($F$88+O21)</f>
        <v/>
      </c>
      <c r="G104">
        <f>($G$88+O21)</f>
        <v/>
      </c>
      <c r="H104">
        <f>($H$88+O21)</f>
        <v/>
      </c>
      <c r="I104">
        <f>($I$88+O21)</f>
        <v/>
      </c>
      <c r="J104">
        <f>($J$88+O21)</f>
        <v/>
      </c>
      <c r="K104">
        <f>($K$88+O21)</f>
        <v/>
      </c>
      <c r="L104">
        <f>($L$88+O21)</f>
        <v/>
      </c>
      <c r="M104">
        <f>($M$88+O21)</f>
        <v/>
      </c>
    </row>
    <row r="105" hidden="1" s="335">
      <c r="B105" t="n">
        <v>17</v>
      </c>
      <c r="C105">
        <f>($C$88+O22)</f>
        <v/>
      </c>
      <c r="D105">
        <f>($D$88+O22)</f>
        <v/>
      </c>
      <c r="E105">
        <f>($E$88+O22)</f>
        <v/>
      </c>
      <c r="F105">
        <f>($F$88+O22)</f>
        <v/>
      </c>
      <c r="G105">
        <f>($G$88+O22)</f>
        <v/>
      </c>
      <c r="H105">
        <f>($H$88+O22)</f>
        <v/>
      </c>
      <c r="I105">
        <f>($I$88+O22)</f>
        <v/>
      </c>
      <c r="J105">
        <f>($J$88+O22)</f>
        <v/>
      </c>
      <c r="K105">
        <f>($K$88+O22)</f>
        <v/>
      </c>
      <c r="L105">
        <f>($L$88+O22)</f>
        <v/>
      </c>
      <c r="M105">
        <f>($M$88+O22)</f>
        <v/>
      </c>
    </row>
    <row r="106" hidden="1" s="335">
      <c r="B106" t="n">
        <v>18</v>
      </c>
      <c r="C106">
        <f>($C$88+O23)</f>
        <v/>
      </c>
      <c r="D106">
        <f>($D$88+O23)</f>
        <v/>
      </c>
      <c r="E106">
        <f>($E$88+O23)</f>
        <v/>
      </c>
      <c r="F106">
        <f>($F$88+O23)</f>
        <v/>
      </c>
      <c r="G106">
        <f>($G$88+O23)</f>
        <v/>
      </c>
      <c r="H106">
        <f>($H$88+O23)</f>
        <v/>
      </c>
      <c r="I106">
        <f>($I$88+O23)</f>
        <v/>
      </c>
      <c r="J106">
        <f>($J$88+O23)</f>
        <v/>
      </c>
      <c r="K106">
        <f>($K$88+O23)</f>
        <v/>
      </c>
      <c r="L106">
        <f>($L$88+O23)</f>
        <v/>
      </c>
      <c r="M106">
        <f>($M$88+O23)</f>
        <v/>
      </c>
    </row>
    <row r="107" hidden="1" s="335">
      <c r="B107" t="n">
        <v>19</v>
      </c>
      <c r="C107">
        <f>($C$88+O24)</f>
        <v/>
      </c>
      <c r="D107">
        <f>($D$88+O24)</f>
        <v/>
      </c>
      <c r="E107">
        <f>($E$88+O24)</f>
        <v/>
      </c>
      <c r="F107">
        <f>($F$88+O24)</f>
        <v/>
      </c>
      <c r="G107">
        <f>($G$88+O24)</f>
        <v/>
      </c>
      <c r="H107">
        <f>($H$88+O24)</f>
        <v/>
      </c>
      <c r="I107">
        <f>($I$88+O24)</f>
        <v/>
      </c>
      <c r="J107">
        <f>($J$88+O24)</f>
        <v/>
      </c>
      <c r="K107">
        <f>($K$88+O24)</f>
        <v/>
      </c>
      <c r="L107">
        <f>($L$88+O24)</f>
        <v/>
      </c>
      <c r="M107">
        <f>($M$88+O24)</f>
        <v/>
      </c>
    </row>
    <row r="108" hidden="1" s="335">
      <c r="B108" t="n">
        <v>20</v>
      </c>
      <c r="C108">
        <f>($C$88+O25)</f>
        <v/>
      </c>
      <c r="D108">
        <f>($D$88+O25)</f>
        <v/>
      </c>
      <c r="E108">
        <f>($E$88+O25)</f>
        <v/>
      </c>
      <c r="F108">
        <f>($F$88+O25)</f>
        <v/>
      </c>
      <c r="G108">
        <f>($G$88+O25)</f>
        <v/>
      </c>
      <c r="H108">
        <f>($H$88+O25)</f>
        <v/>
      </c>
      <c r="I108">
        <f>($I$88+O25)</f>
        <v/>
      </c>
      <c r="J108">
        <f>($J$88+O25)</f>
        <v/>
      </c>
      <c r="K108">
        <f>($K$88+O25)</f>
        <v/>
      </c>
      <c r="L108">
        <f>($L$88+O25)</f>
        <v/>
      </c>
      <c r="M108">
        <f>($M$88+O25)</f>
        <v/>
      </c>
    </row>
    <row r="109" hidden="1" s="335">
      <c r="B109" t="n">
        <v>21</v>
      </c>
      <c r="C109">
        <f>($C$88+O26)</f>
        <v/>
      </c>
      <c r="D109">
        <f>($D$88+O26)</f>
        <v/>
      </c>
      <c r="E109">
        <f>($E$88+O26)</f>
        <v/>
      </c>
      <c r="F109">
        <f>($F$88+O26)</f>
        <v/>
      </c>
      <c r="G109">
        <f>($G$88+O26)</f>
        <v/>
      </c>
      <c r="H109">
        <f>($H$88+O26)</f>
        <v/>
      </c>
      <c r="I109">
        <f>($I$88+O26)</f>
        <v/>
      </c>
      <c r="J109">
        <f>($J$88+O26)</f>
        <v/>
      </c>
      <c r="K109">
        <f>($K$88+O26)</f>
        <v/>
      </c>
      <c r="L109">
        <f>($L$88+O26)</f>
        <v/>
      </c>
      <c r="M109">
        <f>($M$88+O26)</f>
        <v/>
      </c>
    </row>
    <row r="110" hidden="1" s="335">
      <c r="B110" t="n">
        <v>22</v>
      </c>
      <c r="C110">
        <f>($C$88+O27)</f>
        <v/>
      </c>
      <c r="D110">
        <f>($D$88+O27)</f>
        <v/>
      </c>
      <c r="E110">
        <f>($E$88+O27)</f>
        <v/>
      </c>
      <c r="F110">
        <f>($F$88+O27)</f>
        <v/>
      </c>
      <c r="G110">
        <f>($G$88+O27)</f>
        <v/>
      </c>
      <c r="H110">
        <f>($H$88+O27)</f>
        <v/>
      </c>
      <c r="I110">
        <f>($I$88+O27)</f>
        <v/>
      </c>
      <c r="J110">
        <f>($J$88+O27)</f>
        <v/>
      </c>
      <c r="K110">
        <f>($K$88+O27)</f>
        <v/>
      </c>
      <c r="L110">
        <f>($L$88+O27)</f>
        <v/>
      </c>
      <c r="M110">
        <f>($M$88+O27)</f>
        <v/>
      </c>
    </row>
    <row r="111" hidden="1" s="335">
      <c r="B111" t="n">
        <v>23</v>
      </c>
      <c r="C111">
        <f>($C$88+O28)</f>
        <v/>
      </c>
      <c r="D111">
        <f>($D$88+O28)</f>
        <v/>
      </c>
      <c r="E111">
        <f>($E$88+O28)</f>
        <v/>
      </c>
      <c r="F111">
        <f>($F$88+O28)</f>
        <v/>
      </c>
      <c r="G111">
        <f>($G$88+O28)</f>
        <v/>
      </c>
      <c r="H111">
        <f>($H$88+O28)</f>
        <v/>
      </c>
      <c r="I111">
        <f>($I$88+O28)</f>
        <v/>
      </c>
      <c r="J111">
        <f>($J$88+O28)</f>
        <v/>
      </c>
      <c r="K111">
        <f>($K$88+O28)</f>
        <v/>
      </c>
      <c r="L111">
        <f>($L$88+O28)</f>
        <v/>
      </c>
      <c r="M111">
        <f>($M$88+O28)</f>
        <v/>
      </c>
    </row>
    <row r="112" hidden="1" s="335">
      <c r="B112" t="n">
        <v>24</v>
      </c>
      <c r="C112">
        <f>($C$88+O29)</f>
        <v/>
      </c>
      <c r="D112">
        <f>($D$88+O29)</f>
        <v/>
      </c>
      <c r="E112">
        <f>($E$88+O29)</f>
        <v/>
      </c>
      <c r="F112">
        <f>($F$88+O29)</f>
        <v/>
      </c>
      <c r="G112">
        <f>($G$88+O29)</f>
        <v/>
      </c>
      <c r="H112">
        <f>($H$88+O29)</f>
        <v/>
      </c>
      <c r="I112">
        <f>($I$88+O29)</f>
        <v/>
      </c>
      <c r="J112">
        <f>($J$88+O29)</f>
        <v/>
      </c>
      <c r="K112">
        <f>($K$88+O29)</f>
        <v/>
      </c>
      <c r="L112">
        <f>($L$88+O29)</f>
        <v/>
      </c>
      <c r="M112">
        <f>($M$88+O29)</f>
        <v/>
      </c>
    </row>
    <row r="113" hidden="1" s="335">
      <c r="B113" t="n">
        <v>25</v>
      </c>
      <c r="C113">
        <f>($C$88+O30)</f>
        <v/>
      </c>
      <c r="D113">
        <f>($D$88+O30)</f>
        <v/>
      </c>
      <c r="E113">
        <f>($E$88+O30)</f>
        <v/>
      </c>
      <c r="F113">
        <f>($F$88+O30)</f>
        <v/>
      </c>
      <c r="G113">
        <f>($G$88+O30)</f>
        <v/>
      </c>
      <c r="H113">
        <f>($H$88+O30)</f>
        <v/>
      </c>
      <c r="I113">
        <f>($I$88+O30)</f>
        <v/>
      </c>
      <c r="J113">
        <f>($J$88+O30)</f>
        <v/>
      </c>
      <c r="K113">
        <f>($K$88+O30)</f>
        <v/>
      </c>
      <c r="L113">
        <f>($L$88+O30)</f>
        <v/>
      </c>
      <c r="M113">
        <f>($M$88+O30)</f>
        <v/>
      </c>
    </row>
    <row r="114" hidden="1" s="335">
      <c r="B114" t="n">
        <v>26</v>
      </c>
      <c r="C114">
        <f>($C$88+O31)</f>
        <v/>
      </c>
      <c r="D114">
        <f>($D$88+O31)</f>
        <v/>
      </c>
      <c r="E114">
        <f>($E$88+O31)</f>
        <v/>
      </c>
      <c r="F114">
        <f>($F$88+O31)</f>
        <v/>
      </c>
      <c r="G114">
        <f>($G$88+O31)</f>
        <v/>
      </c>
      <c r="H114">
        <f>($H$88+O31)</f>
        <v/>
      </c>
      <c r="I114">
        <f>($I$88+O31)</f>
        <v/>
      </c>
      <c r="J114">
        <f>($J$88+O31)</f>
        <v/>
      </c>
      <c r="K114">
        <f>($K$88+O31)</f>
        <v/>
      </c>
      <c r="L114">
        <f>($L$88+O31)</f>
        <v/>
      </c>
      <c r="M114">
        <f>($M$88+O31)</f>
        <v/>
      </c>
    </row>
    <row r="115" hidden="1" s="335">
      <c r="B115" t="n">
        <v>27</v>
      </c>
      <c r="C115">
        <f>($C$88+O32)</f>
        <v/>
      </c>
      <c r="D115">
        <f>($D$88+O32)</f>
        <v/>
      </c>
      <c r="E115">
        <f>($E$88+O32)</f>
        <v/>
      </c>
      <c r="F115">
        <f>($F$88+O32)</f>
        <v/>
      </c>
      <c r="G115">
        <f>($G$88+O32)</f>
        <v/>
      </c>
      <c r="H115">
        <f>($H$88+O32)</f>
        <v/>
      </c>
      <c r="I115">
        <f>($I$88+O32)</f>
        <v/>
      </c>
      <c r="J115">
        <f>($J$88+O32)</f>
        <v/>
      </c>
      <c r="K115">
        <f>($K$88+O32)</f>
        <v/>
      </c>
      <c r="L115">
        <f>($L$88+O32)</f>
        <v/>
      </c>
      <c r="M115">
        <f>($M$88+O32)</f>
        <v/>
      </c>
    </row>
    <row r="116" hidden="1" s="335">
      <c r="B116" t="n">
        <v>28</v>
      </c>
      <c r="C116">
        <f>($C$88+O33)</f>
        <v/>
      </c>
      <c r="D116">
        <f>($D$88+O33)</f>
        <v/>
      </c>
      <c r="E116">
        <f>($E$88+O33)</f>
        <v/>
      </c>
      <c r="F116">
        <f>($F$88+O33)</f>
        <v/>
      </c>
      <c r="G116">
        <f>($G$88+O33)</f>
        <v/>
      </c>
      <c r="H116">
        <f>($H$88+O33)</f>
        <v/>
      </c>
      <c r="I116">
        <f>($I$88+O33)</f>
        <v/>
      </c>
      <c r="J116">
        <f>($J$88+O33)</f>
        <v/>
      </c>
      <c r="K116">
        <f>($K$88+O33)</f>
        <v/>
      </c>
      <c r="L116">
        <f>($L$88+O33)</f>
        <v/>
      </c>
      <c r="M116">
        <f>($M$88+O33)</f>
        <v/>
      </c>
    </row>
    <row r="117" hidden="1" s="335">
      <c r="B117" t="n">
        <v>29</v>
      </c>
      <c r="C117">
        <f>($C$88+O34)</f>
        <v/>
      </c>
      <c r="D117">
        <f>($D$88+O34)</f>
        <v/>
      </c>
      <c r="E117">
        <f>($E$88+O34)</f>
        <v/>
      </c>
      <c r="F117">
        <f>($F$88+O34)</f>
        <v/>
      </c>
      <c r="G117">
        <f>($G$88+O34)</f>
        <v/>
      </c>
      <c r="H117">
        <f>($H$88+O34)</f>
        <v/>
      </c>
      <c r="I117">
        <f>($I$88+O34)</f>
        <v/>
      </c>
      <c r="J117">
        <f>($J$88+O34)</f>
        <v/>
      </c>
      <c r="K117">
        <f>($K$88+O34)</f>
        <v/>
      </c>
      <c r="L117">
        <f>($L$88+O34)</f>
        <v/>
      </c>
      <c r="M117">
        <f>($M$88+O34)</f>
        <v/>
      </c>
    </row>
    <row r="118" hidden="1" s="335">
      <c r="B118" t="n">
        <v>30</v>
      </c>
      <c r="C118">
        <f>($C$88+O35)</f>
        <v/>
      </c>
      <c r="D118">
        <f>($D$88+O35)</f>
        <v/>
      </c>
      <c r="E118">
        <f>($E$88+O35)</f>
        <v/>
      </c>
      <c r="F118">
        <f>($F$88+O35)</f>
        <v/>
      </c>
      <c r="G118">
        <f>($G$88+O35)</f>
        <v/>
      </c>
      <c r="H118">
        <f>($H$88+O35)</f>
        <v/>
      </c>
      <c r="I118">
        <f>($I$88+O35)</f>
        <v/>
      </c>
      <c r="J118">
        <f>($J$88+O35)</f>
        <v/>
      </c>
      <c r="K118">
        <f>($K$88+O35)</f>
        <v/>
      </c>
      <c r="L118">
        <f>($L$88+O35)</f>
        <v/>
      </c>
      <c r="M118">
        <f>($M$88+O35)</f>
        <v/>
      </c>
    </row>
    <row r="119" hidden="1" s="335">
      <c r="B119" t="n">
        <v>31</v>
      </c>
      <c r="C119">
        <f>($C$88+O36)</f>
        <v/>
      </c>
      <c r="D119">
        <f>($D$88+O36)</f>
        <v/>
      </c>
      <c r="E119">
        <f>($E$88+O36)</f>
        <v/>
      </c>
      <c r="F119">
        <f>($F$88+O36)</f>
        <v/>
      </c>
      <c r="G119">
        <f>($G$88+O36)</f>
        <v/>
      </c>
      <c r="H119">
        <f>($H$88+O36)</f>
        <v/>
      </c>
      <c r="I119">
        <f>($I$88+O36)</f>
        <v/>
      </c>
      <c r="J119">
        <f>($J$88+O36)</f>
        <v/>
      </c>
      <c r="K119">
        <f>($K$88+O36)</f>
        <v/>
      </c>
      <c r="L119">
        <f>($L$88+O36)</f>
        <v/>
      </c>
      <c r="M119">
        <f>($M$88+O36)</f>
        <v/>
      </c>
    </row>
    <row r="120" hidden="1" s="335">
      <c r="B120" t="n">
        <v>32</v>
      </c>
      <c r="C120">
        <f>($C$88+O37)</f>
        <v/>
      </c>
      <c r="D120">
        <f>($D$88+O37)</f>
        <v/>
      </c>
      <c r="E120">
        <f>($E$88+O37)</f>
        <v/>
      </c>
      <c r="F120">
        <f>($F$88+O37)</f>
        <v/>
      </c>
      <c r="G120">
        <f>($G$88+O37)</f>
        <v/>
      </c>
      <c r="H120">
        <f>($H$88+O37)</f>
        <v/>
      </c>
      <c r="I120">
        <f>($I$88+O37)</f>
        <v/>
      </c>
      <c r="J120">
        <f>($J$88+O37)</f>
        <v/>
      </c>
      <c r="K120">
        <f>($K$88+O37)</f>
        <v/>
      </c>
      <c r="L120">
        <f>($L$88+O37)</f>
        <v/>
      </c>
      <c r="M120">
        <f>($M$88+O37)</f>
        <v/>
      </c>
    </row>
    <row r="121" hidden="1" s="335">
      <c r="B121" t="n">
        <v>33</v>
      </c>
      <c r="C121">
        <f>($C$88+O38)</f>
        <v/>
      </c>
      <c r="D121">
        <f>($D$88+O38)</f>
        <v/>
      </c>
      <c r="E121">
        <f>($E$88+O38)</f>
        <v/>
      </c>
      <c r="F121">
        <f>($F$88+O38)</f>
        <v/>
      </c>
      <c r="G121">
        <f>($G$88+O38)</f>
        <v/>
      </c>
      <c r="H121">
        <f>($H$88+O38)</f>
        <v/>
      </c>
      <c r="I121">
        <f>($I$88+O38)</f>
        <v/>
      </c>
      <c r="J121">
        <f>($J$88+O38)</f>
        <v/>
      </c>
      <c r="K121">
        <f>($K$88+O38)</f>
        <v/>
      </c>
      <c r="L121">
        <f>($L$88+O38)</f>
        <v/>
      </c>
      <c r="M121">
        <f>($M$88+O38)</f>
        <v/>
      </c>
    </row>
    <row r="122" hidden="1" s="335">
      <c r="B122" t="n">
        <v>34</v>
      </c>
      <c r="C122">
        <f>($C$88+O39)</f>
        <v/>
      </c>
      <c r="D122">
        <f>($D$88+O39)</f>
        <v/>
      </c>
      <c r="E122">
        <f>($E$88+O39)</f>
        <v/>
      </c>
      <c r="F122">
        <f>($F$88+O39)</f>
        <v/>
      </c>
      <c r="G122">
        <f>($G$88+O39)</f>
        <v/>
      </c>
      <c r="H122">
        <f>($H$88+O39)</f>
        <v/>
      </c>
      <c r="I122">
        <f>($I$88+O39)</f>
        <v/>
      </c>
      <c r="J122">
        <f>($J$88+O39)</f>
        <v/>
      </c>
      <c r="K122">
        <f>($K$88+O39)</f>
        <v/>
      </c>
      <c r="L122">
        <f>($L$88+O39)</f>
        <v/>
      </c>
      <c r="M122">
        <f>($M$88+O39)</f>
        <v/>
      </c>
    </row>
    <row r="123" hidden="1" s="335">
      <c r="B123" t="n">
        <v>35</v>
      </c>
      <c r="C123">
        <f>($C$88+O40)</f>
        <v/>
      </c>
      <c r="D123">
        <f>($D$88+O40)</f>
        <v/>
      </c>
      <c r="E123">
        <f>($E$88+O40)</f>
        <v/>
      </c>
      <c r="F123">
        <f>($F$88+O40)</f>
        <v/>
      </c>
      <c r="G123">
        <f>($G$88+O40)</f>
        <v/>
      </c>
      <c r="H123">
        <f>($H$88+O40)</f>
        <v/>
      </c>
      <c r="I123">
        <f>($I$88+O40)</f>
        <v/>
      </c>
      <c r="J123">
        <f>($J$88+O40)</f>
        <v/>
      </c>
      <c r="K123">
        <f>($K$88+O40)</f>
        <v/>
      </c>
      <c r="L123">
        <f>($L$88+O40)</f>
        <v/>
      </c>
      <c r="M123">
        <f>($M$88+O40)</f>
        <v/>
      </c>
    </row>
    <row r="124" hidden="1" s="335">
      <c r="B124" t="n">
        <v>36</v>
      </c>
      <c r="C124">
        <f>($C$88+O41)</f>
        <v/>
      </c>
      <c r="D124">
        <f>($D$88+O41)</f>
        <v/>
      </c>
      <c r="E124">
        <f>($E$88+O41)</f>
        <v/>
      </c>
      <c r="F124">
        <f>($F$88+O41)</f>
        <v/>
      </c>
      <c r="G124">
        <f>($G$88+O41)</f>
        <v/>
      </c>
      <c r="H124">
        <f>($H$88+O41)</f>
        <v/>
      </c>
      <c r="I124">
        <f>($I$88+O41)</f>
        <v/>
      </c>
      <c r="J124">
        <f>($J$88+O41)</f>
        <v/>
      </c>
      <c r="K124">
        <f>($K$88+O41)</f>
        <v/>
      </c>
      <c r="L124">
        <f>($L$88+O41)</f>
        <v/>
      </c>
      <c r="M124">
        <f>($M$88+O41)</f>
        <v/>
      </c>
    </row>
    <row r="125" hidden="1" s="335">
      <c r="B125" t="n">
        <v>37</v>
      </c>
      <c r="C125">
        <f>($C$88+O42)</f>
        <v/>
      </c>
      <c r="D125">
        <f>($D$88+O42)</f>
        <v/>
      </c>
      <c r="E125">
        <f>($E$88+O42)</f>
        <v/>
      </c>
      <c r="F125">
        <f>($F$88+O42)</f>
        <v/>
      </c>
      <c r="G125">
        <f>($G$88+O42)</f>
        <v/>
      </c>
      <c r="H125">
        <f>($H$88+O42)</f>
        <v/>
      </c>
      <c r="I125">
        <f>($I$88+O42)</f>
        <v/>
      </c>
      <c r="J125">
        <f>($J$88+O42)</f>
        <v/>
      </c>
      <c r="K125">
        <f>($K$88+O42)</f>
        <v/>
      </c>
      <c r="L125">
        <f>($L$88+O42)</f>
        <v/>
      </c>
      <c r="M125">
        <f>($M$88+O42)</f>
        <v/>
      </c>
    </row>
    <row r="126" hidden="1" s="335">
      <c r="B126" t="n">
        <v>38</v>
      </c>
      <c r="C126">
        <f>($C$88+O43)</f>
        <v/>
      </c>
      <c r="D126">
        <f>($D$88+O43)</f>
        <v/>
      </c>
      <c r="E126">
        <f>($E$88+O43)</f>
        <v/>
      </c>
      <c r="F126">
        <f>($F$88+O43)</f>
        <v/>
      </c>
      <c r="G126">
        <f>($G$88+O43)</f>
        <v/>
      </c>
      <c r="H126">
        <f>($H$88+O43)</f>
        <v/>
      </c>
      <c r="I126">
        <f>($I$88+O43)</f>
        <v/>
      </c>
      <c r="J126">
        <f>($J$88+O43)</f>
        <v/>
      </c>
      <c r="K126">
        <f>($K$88+O43)</f>
        <v/>
      </c>
      <c r="L126">
        <f>($L$88+O43)</f>
        <v/>
      </c>
      <c r="M126">
        <f>($M$88+O43)</f>
        <v/>
      </c>
    </row>
    <row r="127" hidden="1" s="335">
      <c r="B127" t="n">
        <v>39</v>
      </c>
      <c r="C127">
        <f>($C$88+O44)</f>
        <v/>
      </c>
      <c r="D127">
        <f>($D$88+O44)</f>
        <v/>
      </c>
      <c r="E127">
        <f>($E$88+O44)</f>
        <v/>
      </c>
      <c r="F127">
        <f>($F$88+O44)</f>
        <v/>
      </c>
      <c r="G127">
        <f>($G$88+O44)</f>
        <v/>
      </c>
      <c r="H127">
        <f>($H$88+O44)</f>
        <v/>
      </c>
      <c r="I127">
        <f>($I$88+O44)</f>
        <v/>
      </c>
      <c r="J127">
        <f>($J$88+O44)</f>
        <v/>
      </c>
      <c r="K127">
        <f>($K$88+O44)</f>
        <v/>
      </c>
      <c r="L127">
        <f>($L$88+O44)</f>
        <v/>
      </c>
      <c r="M127">
        <f>($M$88+O44)</f>
        <v/>
      </c>
    </row>
    <row r="128" hidden="1" s="335">
      <c r="B128" t="n">
        <v>40</v>
      </c>
      <c r="C128">
        <f>($C$88+O45)</f>
        <v/>
      </c>
      <c r="D128">
        <f>($D$88+O45)</f>
        <v/>
      </c>
      <c r="E128">
        <f>($E$88+O45)</f>
        <v/>
      </c>
      <c r="F128">
        <f>($F$88+O45)</f>
        <v/>
      </c>
      <c r="G128">
        <f>($G$88+O45)</f>
        <v/>
      </c>
      <c r="H128">
        <f>($H$88+O45)</f>
        <v/>
      </c>
      <c r="I128">
        <f>($I$88+O45)</f>
        <v/>
      </c>
      <c r="J128">
        <f>($J$88+O45)</f>
        <v/>
      </c>
      <c r="K128">
        <f>($K$88+O45)</f>
        <v/>
      </c>
      <c r="L128">
        <f>($L$88+O45)</f>
        <v/>
      </c>
      <c r="M128">
        <f>($M$88+O45)</f>
        <v/>
      </c>
    </row>
    <row r="129" hidden="1" s="335">
      <c r="B129" t="n">
        <v>1</v>
      </c>
      <c r="C129">
        <f>($C$88+O46)</f>
        <v/>
      </c>
      <c r="D129">
        <f>($D$88+O46)</f>
        <v/>
      </c>
      <c r="E129">
        <f>($E$88+O46)</f>
        <v/>
      </c>
      <c r="F129">
        <f>($F$88+O46)</f>
        <v/>
      </c>
      <c r="G129">
        <f>($G$88+O46)</f>
        <v/>
      </c>
      <c r="H129">
        <f>($H$88+O46)</f>
        <v/>
      </c>
      <c r="I129">
        <f>($I$88+O46)</f>
        <v/>
      </c>
      <c r="J129">
        <f>($J$88+O46)</f>
        <v/>
      </c>
      <c r="K129">
        <f>($K$88+O46)</f>
        <v/>
      </c>
      <c r="L129">
        <f>($L$88+O46)</f>
        <v/>
      </c>
      <c r="M129">
        <f>($M$88+O46)</f>
        <v/>
      </c>
    </row>
    <row r="130" hidden="1" s="335">
      <c r="B130" t="n">
        <v>2</v>
      </c>
      <c r="C130">
        <f>($C$88+O47)</f>
        <v/>
      </c>
      <c r="D130">
        <f>($D$88+O47)</f>
        <v/>
      </c>
      <c r="E130">
        <f>($E$88+O47)</f>
        <v/>
      </c>
      <c r="F130">
        <f>($F$88+O47)</f>
        <v/>
      </c>
      <c r="G130">
        <f>($G$88+O47)</f>
        <v/>
      </c>
      <c r="H130">
        <f>($H$88+O47)</f>
        <v/>
      </c>
      <c r="I130">
        <f>($I$88+O47)</f>
        <v/>
      </c>
      <c r="J130">
        <f>($J$88+O47)</f>
        <v/>
      </c>
      <c r="K130">
        <f>($K$88+O47)</f>
        <v/>
      </c>
      <c r="L130">
        <f>($L$88+O47)</f>
        <v/>
      </c>
      <c r="M130">
        <f>($M$88+O47)</f>
        <v/>
      </c>
    </row>
    <row r="131" hidden="1" s="335">
      <c r="B131" t="n">
        <v>3</v>
      </c>
      <c r="C131">
        <f>($C$88+O48)</f>
        <v/>
      </c>
      <c r="D131">
        <f>($D$88+O48)</f>
        <v/>
      </c>
      <c r="E131">
        <f>($E$88+O48)</f>
        <v/>
      </c>
      <c r="F131">
        <f>($F$88+O48)</f>
        <v/>
      </c>
      <c r="G131">
        <f>($G$88+O48)</f>
        <v/>
      </c>
      <c r="H131">
        <f>($H$88+O48)</f>
        <v/>
      </c>
      <c r="I131">
        <f>($I$88+O48)</f>
        <v/>
      </c>
      <c r="J131">
        <f>($J$88+O48)</f>
        <v/>
      </c>
      <c r="K131">
        <f>($K$88+O48)</f>
        <v/>
      </c>
      <c r="L131">
        <f>($L$88+O48)</f>
        <v/>
      </c>
      <c r="M131">
        <f>($M$88+O48)</f>
        <v/>
      </c>
    </row>
    <row r="132" hidden="1" s="335">
      <c r="B132" t="n">
        <v>4</v>
      </c>
      <c r="C132">
        <f>($C$88+O49)</f>
        <v/>
      </c>
      <c r="D132">
        <f>($D$88+O49)</f>
        <v/>
      </c>
      <c r="E132">
        <f>($E$88+O49)</f>
        <v/>
      </c>
      <c r="F132">
        <f>($F$88+O49)</f>
        <v/>
      </c>
      <c r="G132">
        <f>($G$88+O49)</f>
        <v/>
      </c>
      <c r="H132">
        <f>($H$88+O49)</f>
        <v/>
      </c>
      <c r="I132">
        <f>($I$88+O49)</f>
        <v/>
      </c>
      <c r="J132">
        <f>($J$88+O49)</f>
        <v/>
      </c>
      <c r="K132">
        <f>($K$88+O49)</f>
        <v/>
      </c>
      <c r="L132">
        <f>($L$88+O49)</f>
        <v/>
      </c>
      <c r="M132">
        <f>($M$88+O49)</f>
        <v/>
      </c>
    </row>
    <row r="133" hidden="1" s="335">
      <c r="B133" t="n">
        <v>5</v>
      </c>
      <c r="C133">
        <f>($C$88+O50)</f>
        <v/>
      </c>
      <c r="D133">
        <f>($D$88+O50)</f>
        <v/>
      </c>
      <c r="E133">
        <f>($E$88+O50)</f>
        <v/>
      </c>
      <c r="F133">
        <f>($F$88+O50)</f>
        <v/>
      </c>
      <c r="G133">
        <f>($G$88+O50)</f>
        <v/>
      </c>
      <c r="H133">
        <f>($H$88+O50)</f>
        <v/>
      </c>
      <c r="I133">
        <f>($I$88+O50)</f>
        <v/>
      </c>
      <c r="J133">
        <f>($J$88+O50)</f>
        <v/>
      </c>
      <c r="K133">
        <f>($K$88+O50)</f>
        <v/>
      </c>
      <c r="L133">
        <f>($L$88+O50)</f>
        <v/>
      </c>
      <c r="M133">
        <f>($M$88+O50)</f>
        <v/>
      </c>
    </row>
    <row r="134" hidden="1" s="335">
      <c r="B134" t="n">
        <v>6</v>
      </c>
      <c r="C134">
        <f>($C$88+O51)</f>
        <v/>
      </c>
      <c r="D134">
        <f>($D$88+O51)</f>
        <v/>
      </c>
      <c r="E134">
        <f>($E$88+O51)</f>
        <v/>
      </c>
      <c r="F134">
        <f>($F$88+O51)</f>
        <v/>
      </c>
      <c r="G134">
        <f>($G$88+O51)</f>
        <v/>
      </c>
      <c r="H134">
        <f>($H$88+O51)</f>
        <v/>
      </c>
      <c r="I134">
        <f>($I$88+O51)</f>
        <v/>
      </c>
      <c r="J134">
        <f>($J$88+O51)</f>
        <v/>
      </c>
      <c r="K134">
        <f>($K$88+O51)</f>
        <v/>
      </c>
      <c r="L134">
        <f>($L$88+O51)</f>
        <v/>
      </c>
      <c r="M134">
        <f>($M$88+O51)</f>
        <v/>
      </c>
    </row>
    <row r="135" hidden="1" s="335">
      <c r="B135" t="n">
        <v>7</v>
      </c>
      <c r="C135">
        <f>($C$88+O52)</f>
        <v/>
      </c>
      <c r="D135">
        <f>($D$88+O52)</f>
        <v/>
      </c>
      <c r="E135">
        <f>($E$88+O52)</f>
        <v/>
      </c>
      <c r="F135">
        <f>($F$88+O52)</f>
        <v/>
      </c>
      <c r="G135">
        <f>($G$88+O52)</f>
        <v/>
      </c>
      <c r="H135">
        <f>($H$88+O52)</f>
        <v/>
      </c>
      <c r="I135">
        <f>($I$88+O52)</f>
        <v/>
      </c>
      <c r="J135">
        <f>($J$88+O52)</f>
        <v/>
      </c>
      <c r="K135">
        <f>($K$88+O52)</f>
        <v/>
      </c>
      <c r="L135">
        <f>($L$88+O52)</f>
        <v/>
      </c>
      <c r="M135">
        <f>($M$88+O52)</f>
        <v/>
      </c>
    </row>
    <row r="136" hidden="1" s="335">
      <c r="B136" t="n">
        <v>8</v>
      </c>
      <c r="C136">
        <f>($C$88+O53)</f>
        <v/>
      </c>
      <c r="D136">
        <f>($D$88+O53)</f>
        <v/>
      </c>
      <c r="E136">
        <f>($E$88+O53)</f>
        <v/>
      </c>
      <c r="F136">
        <f>($F$88+O53)</f>
        <v/>
      </c>
      <c r="G136">
        <f>($G$88+O53)</f>
        <v/>
      </c>
      <c r="H136">
        <f>($H$88+O53)</f>
        <v/>
      </c>
      <c r="I136">
        <f>($I$88+O53)</f>
        <v/>
      </c>
      <c r="J136">
        <f>($J$88+O53)</f>
        <v/>
      </c>
      <c r="K136">
        <f>($K$88+O53)</f>
        <v/>
      </c>
      <c r="L136">
        <f>($L$88+O53)</f>
        <v/>
      </c>
      <c r="M136">
        <f>($M$88+O53)</f>
        <v/>
      </c>
    </row>
    <row r="137" hidden="1" s="335">
      <c r="B137" t="n">
        <v>9</v>
      </c>
      <c r="C137">
        <f>($C$88+O54)</f>
        <v/>
      </c>
      <c r="D137">
        <f>($D$88+O54)</f>
        <v/>
      </c>
      <c r="E137">
        <f>($E$88+O54)</f>
        <v/>
      </c>
      <c r="F137">
        <f>($F$88+O54)</f>
        <v/>
      </c>
      <c r="G137">
        <f>($G$88+O54)</f>
        <v/>
      </c>
      <c r="H137">
        <f>($H$88+O54)</f>
        <v/>
      </c>
      <c r="I137">
        <f>($I$88+O54)</f>
        <v/>
      </c>
      <c r="J137">
        <f>($J$88+O54)</f>
        <v/>
      </c>
      <c r="K137">
        <f>($K$88+O54)</f>
        <v/>
      </c>
      <c r="L137">
        <f>($L$88+O54)</f>
        <v/>
      </c>
      <c r="M137">
        <f>($M$88+O54)</f>
        <v/>
      </c>
    </row>
    <row r="138" hidden="1" s="335">
      <c r="B138" t="n">
        <v>10</v>
      </c>
      <c r="C138">
        <f>($C$88+O55)</f>
        <v/>
      </c>
      <c r="D138">
        <f>($D$88+O55)</f>
        <v/>
      </c>
      <c r="E138">
        <f>($E$88+O55)</f>
        <v/>
      </c>
      <c r="F138">
        <f>($F$88+O55)</f>
        <v/>
      </c>
      <c r="G138">
        <f>($G$88+O55)</f>
        <v/>
      </c>
      <c r="H138">
        <f>($H$88+O55)</f>
        <v/>
      </c>
      <c r="I138">
        <f>($I$88+O55)</f>
        <v/>
      </c>
      <c r="J138">
        <f>($J$88+O55)</f>
        <v/>
      </c>
      <c r="K138">
        <f>($K$88+O55)</f>
        <v/>
      </c>
      <c r="L138">
        <f>($L$88+O55)</f>
        <v/>
      </c>
      <c r="M138">
        <f>($M$88+O55)</f>
        <v/>
      </c>
    </row>
    <row r="139" hidden="1" s="335">
      <c r="B139" t="n">
        <v>11</v>
      </c>
      <c r="C139">
        <f>($C$88+O56)</f>
        <v/>
      </c>
      <c r="D139">
        <f>($D$88+O56)</f>
        <v/>
      </c>
      <c r="E139">
        <f>($E$88+O56)</f>
        <v/>
      </c>
      <c r="F139">
        <f>($F$88+O56)</f>
        <v/>
      </c>
      <c r="G139">
        <f>($G$88+O56)</f>
        <v/>
      </c>
      <c r="H139">
        <f>($H$88+O56)</f>
        <v/>
      </c>
      <c r="I139">
        <f>($I$88+O56)</f>
        <v/>
      </c>
      <c r="J139">
        <f>($J$88+O56)</f>
        <v/>
      </c>
      <c r="K139">
        <f>($K$88+O56)</f>
        <v/>
      </c>
      <c r="L139">
        <f>($L$88+O56)</f>
        <v/>
      </c>
      <c r="M139">
        <f>($M$88+O56)</f>
        <v/>
      </c>
    </row>
    <row r="140" hidden="1" s="335">
      <c r="B140" t="n">
        <v>12</v>
      </c>
      <c r="C140">
        <f>($C$88+O57)</f>
        <v/>
      </c>
      <c r="D140">
        <f>($D$88+O57)</f>
        <v/>
      </c>
      <c r="E140">
        <f>($E$88+O57)</f>
        <v/>
      </c>
      <c r="F140">
        <f>($F$88+O57)</f>
        <v/>
      </c>
      <c r="G140">
        <f>($G$88+O57)</f>
        <v/>
      </c>
      <c r="H140">
        <f>($H$88+O57)</f>
        <v/>
      </c>
      <c r="I140">
        <f>($I$88+O57)</f>
        <v/>
      </c>
      <c r="J140">
        <f>($J$88+O57)</f>
        <v/>
      </c>
      <c r="K140">
        <f>($K$88+O57)</f>
        <v/>
      </c>
      <c r="L140">
        <f>($L$88+O57)</f>
        <v/>
      </c>
      <c r="M140">
        <f>($M$88+O57)</f>
        <v/>
      </c>
    </row>
    <row r="141" hidden="1" s="335">
      <c r="B141" t="n">
        <v>13</v>
      </c>
      <c r="C141">
        <f>($C$88+O58)</f>
        <v/>
      </c>
      <c r="D141">
        <f>($D$88+O58)</f>
        <v/>
      </c>
      <c r="E141">
        <f>($E$88+O58)</f>
        <v/>
      </c>
      <c r="F141">
        <f>($F$88+O58)</f>
        <v/>
      </c>
      <c r="G141">
        <f>($G$88+O58)</f>
        <v/>
      </c>
      <c r="H141">
        <f>($H$88+O58)</f>
        <v/>
      </c>
      <c r="I141">
        <f>($I$88+O58)</f>
        <v/>
      </c>
      <c r="J141">
        <f>($J$88+O58)</f>
        <v/>
      </c>
      <c r="K141">
        <f>($K$88+O58)</f>
        <v/>
      </c>
      <c r="L141">
        <f>($L$88+O58)</f>
        <v/>
      </c>
      <c r="M141">
        <f>($M$88+O58)</f>
        <v/>
      </c>
    </row>
    <row r="142" hidden="1" s="335">
      <c r="B142" t="n">
        <v>14</v>
      </c>
      <c r="C142">
        <f>($C$88+O59)</f>
        <v/>
      </c>
      <c r="D142">
        <f>($D$88+O59)</f>
        <v/>
      </c>
      <c r="E142">
        <f>($E$88+O59)</f>
        <v/>
      </c>
      <c r="F142">
        <f>($F$88+O59)</f>
        <v/>
      </c>
      <c r="G142">
        <f>($G$88+O59)</f>
        <v/>
      </c>
      <c r="H142">
        <f>($H$88+O59)</f>
        <v/>
      </c>
      <c r="I142">
        <f>($I$88+O59)</f>
        <v/>
      </c>
      <c r="J142">
        <f>($J$88+O59)</f>
        <v/>
      </c>
      <c r="K142">
        <f>($K$88+O59)</f>
        <v/>
      </c>
      <c r="L142">
        <f>($L$88+O59)</f>
        <v/>
      </c>
      <c r="M142">
        <f>($M$88+O59)</f>
        <v/>
      </c>
    </row>
    <row r="143" hidden="1" s="335">
      <c r="B143" t="n">
        <v>15</v>
      </c>
      <c r="C143">
        <f>($C$88+O60)</f>
        <v/>
      </c>
      <c r="D143">
        <f>($D$88+O60)</f>
        <v/>
      </c>
      <c r="E143">
        <f>($E$88+O60)</f>
        <v/>
      </c>
      <c r="F143">
        <f>($F$88+O60)</f>
        <v/>
      </c>
      <c r="G143">
        <f>($G$88+O60)</f>
        <v/>
      </c>
      <c r="H143">
        <f>($H$88+O60)</f>
        <v/>
      </c>
      <c r="I143">
        <f>($I$88+O60)</f>
        <v/>
      </c>
      <c r="J143">
        <f>($J$88+O60)</f>
        <v/>
      </c>
      <c r="K143">
        <f>($K$88+O60)</f>
        <v/>
      </c>
      <c r="L143">
        <f>($L$88+O60)</f>
        <v/>
      </c>
      <c r="M143">
        <f>($M$88+O60)</f>
        <v/>
      </c>
    </row>
    <row r="144" hidden="1" s="335">
      <c r="B144" t="n">
        <v>16</v>
      </c>
      <c r="C144">
        <f>($C$88+O61)</f>
        <v/>
      </c>
      <c r="D144">
        <f>($D$88+O61)</f>
        <v/>
      </c>
      <c r="E144">
        <f>($E$88+O61)</f>
        <v/>
      </c>
      <c r="F144">
        <f>($F$88+O61)</f>
        <v/>
      </c>
      <c r="G144">
        <f>($G$88+O61)</f>
        <v/>
      </c>
      <c r="H144">
        <f>($H$88+O61)</f>
        <v/>
      </c>
      <c r="I144">
        <f>($I$88+O61)</f>
        <v/>
      </c>
      <c r="J144">
        <f>($J$88+O61)</f>
        <v/>
      </c>
      <c r="K144">
        <f>($K$88+O61)</f>
        <v/>
      </c>
      <c r="L144">
        <f>($L$88+O61)</f>
        <v/>
      </c>
      <c r="M144">
        <f>($M$88+O61)</f>
        <v/>
      </c>
    </row>
    <row r="145" hidden="1" s="335">
      <c r="B145" t="n">
        <v>17</v>
      </c>
      <c r="C145">
        <f>($C$88+O62)</f>
        <v/>
      </c>
      <c r="D145">
        <f>($D$88+O62)</f>
        <v/>
      </c>
      <c r="E145">
        <f>($E$88+O62)</f>
        <v/>
      </c>
      <c r="F145">
        <f>($F$88+O62)</f>
        <v/>
      </c>
      <c r="G145">
        <f>($G$88+O62)</f>
        <v/>
      </c>
      <c r="H145">
        <f>($H$88+O62)</f>
        <v/>
      </c>
      <c r="I145">
        <f>($I$88+O62)</f>
        <v/>
      </c>
      <c r="J145">
        <f>($J$88+O62)</f>
        <v/>
      </c>
      <c r="K145">
        <f>($K$88+O62)</f>
        <v/>
      </c>
      <c r="L145">
        <f>($L$88+O62)</f>
        <v/>
      </c>
      <c r="M145">
        <f>($M$88+O62)</f>
        <v/>
      </c>
    </row>
    <row r="146" hidden="1" s="335">
      <c r="B146" t="n">
        <v>18</v>
      </c>
      <c r="C146">
        <f>($C$88+O63)</f>
        <v/>
      </c>
      <c r="D146">
        <f>($D$88+O63)</f>
        <v/>
      </c>
      <c r="E146">
        <f>($E$88+O63)</f>
        <v/>
      </c>
      <c r="F146">
        <f>($F$88+O63)</f>
        <v/>
      </c>
      <c r="G146">
        <f>($G$88+O63)</f>
        <v/>
      </c>
      <c r="H146">
        <f>($H$88+O63)</f>
        <v/>
      </c>
      <c r="I146">
        <f>($I$88+O63)</f>
        <v/>
      </c>
      <c r="J146">
        <f>($J$88+O63)</f>
        <v/>
      </c>
      <c r="K146">
        <f>($K$88+O63)</f>
        <v/>
      </c>
      <c r="L146">
        <f>($L$88+O63)</f>
        <v/>
      </c>
      <c r="M146">
        <f>($M$88+O63)</f>
        <v/>
      </c>
    </row>
    <row r="147" hidden="1" s="335">
      <c r="B147" t="n">
        <v>19</v>
      </c>
      <c r="C147">
        <f>($C$88+O64)</f>
        <v/>
      </c>
      <c r="D147">
        <f>($D$88+O64)</f>
        <v/>
      </c>
      <c r="E147">
        <f>($E$88+O64)</f>
        <v/>
      </c>
      <c r="F147">
        <f>($F$88+O64)</f>
        <v/>
      </c>
      <c r="G147">
        <f>($G$88+O64)</f>
        <v/>
      </c>
      <c r="H147">
        <f>($H$88+O64)</f>
        <v/>
      </c>
      <c r="I147">
        <f>($I$88+O64)</f>
        <v/>
      </c>
      <c r="J147">
        <f>($J$88+O64)</f>
        <v/>
      </c>
      <c r="K147">
        <f>($K$88+O64)</f>
        <v/>
      </c>
      <c r="L147">
        <f>($L$88+O64)</f>
        <v/>
      </c>
      <c r="M147">
        <f>($M$88+O64)</f>
        <v/>
      </c>
    </row>
    <row r="148" hidden="1" s="335">
      <c r="B148" t="n">
        <v>20</v>
      </c>
      <c r="C148">
        <f>($C$88+O65)</f>
        <v/>
      </c>
      <c r="D148">
        <f>($D$88+O65)</f>
        <v/>
      </c>
      <c r="E148">
        <f>($E$88+O65)</f>
        <v/>
      </c>
      <c r="F148">
        <f>($F$88+O65)</f>
        <v/>
      </c>
      <c r="G148">
        <f>($G$88+O65)</f>
        <v/>
      </c>
      <c r="H148">
        <f>($H$88+O65)</f>
        <v/>
      </c>
      <c r="I148">
        <f>($I$88+O65)</f>
        <v/>
      </c>
      <c r="J148">
        <f>($J$88+O65)</f>
        <v/>
      </c>
      <c r="K148">
        <f>($K$88+O65)</f>
        <v/>
      </c>
      <c r="L148">
        <f>($L$88+O65)</f>
        <v/>
      </c>
      <c r="M148">
        <f>($M$88+O65)</f>
        <v/>
      </c>
    </row>
    <row r="149" hidden="1" s="335">
      <c r="B149" t="n">
        <v>21</v>
      </c>
      <c r="C149">
        <f>($C$88+O66)</f>
        <v/>
      </c>
      <c r="D149">
        <f>($D$88+O66)</f>
        <v/>
      </c>
      <c r="E149">
        <f>($E$88+O66)</f>
        <v/>
      </c>
      <c r="F149">
        <f>($F$88+O66)</f>
        <v/>
      </c>
      <c r="G149">
        <f>($G$88+O66)</f>
        <v/>
      </c>
      <c r="H149">
        <f>($H$88+O66)</f>
        <v/>
      </c>
      <c r="I149">
        <f>($I$88+O66)</f>
        <v/>
      </c>
      <c r="J149">
        <f>($J$88+O66)</f>
        <v/>
      </c>
      <c r="K149">
        <f>($K$88+O66)</f>
        <v/>
      </c>
      <c r="L149">
        <f>($L$88+O66)</f>
        <v/>
      </c>
      <c r="M149">
        <f>($M$88+O66)</f>
        <v/>
      </c>
    </row>
    <row r="150" hidden="1" s="335">
      <c r="B150" t="n">
        <v>22</v>
      </c>
      <c r="C150">
        <f>($C$88+O67)</f>
        <v/>
      </c>
      <c r="D150">
        <f>($D$88+O67)</f>
        <v/>
      </c>
      <c r="E150">
        <f>($E$88+O67)</f>
        <v/>
      </c>
      <c r="F150">
        <f>($F$88+O67)</f>
        <v/>
      </c>
      <c r="G150">
        <f>($G$88+O67)</f>
        <v/>
      </c>
      <c r="H150">
        <f>($H$88+O67)</f>
        <v/>
      </c>
      <c r="I150">
        <f>($I$88+O67)</f>
        <v/>
      </c>
      <c r="J150">
        <f>($J$88+O67)</f>
        <v/>
      </c>
      <c r="K150">
        <f>($K$88+O67)</f>
        <v/>
      </c>
      <c r="L150">
        <f>($L$88+O67)</f>
        <v/>
      </c>
      <c r="M150">
        <f>($M$88+O67)</f>
        <v/>
      </c>
    </row>
    <row r="151" hidden="1" s="335">
      <c r="B151" t="n">
        <v>23</v>
      </c>
      <c r="C151">
        <f>($C$88+O68)</f>
        <v/>
      </c>
      <c r="D151">
        <f>($D$88+O68)</f>
        <v/>
      </c>
      <c r="E151">
        <f>($E$88+O68)</f>
        <v/>
      </c>
      <c r="F151">
        <f>($F$88+O68)</f>
        <v/>
      </c>
      <c r="G151">
        <f>($G$88+O68)</f>
        <v/>
      </c>
      <c r="H151">
        <f>($H$88+O68)</f>
        <v/>
      </c>
      <c r="I151">
        <f>($I$88+O68)</f>
        <v/>
      </c>
      <c r="J151">
        <f>($J$88+O68)</f>
        <v/>
      </c>
      <c r="K151">
        <f>($K$88+O68)</f>
        <v/>
      </c>
      <c r="L151">
        <f>($L$88+O68)</f>
        <v/>
      </c>
      <c r="M151">
        <f>($M$88+O68)</f>
        <v/>
      </c>
    </row>
    <row r="152" hidden="1" s="335">
      <c r="B152" t="n">
        <v>24</v>
      </c>
      <c r="C152">
        <f>($C$88+O69)</f>
        <v/>
      </c>
      <c r="D152">
        <f>($D$88+O69)</f>
        <v/>
      </c>
      <c r="E152">
        <f>($E$88+O69)</f>
        <v/>
      </c>
      <c r="F152">
        <f>($F$88+O69)</f>
        <v/>
      </c>
      <c r="G152">
        <f>($G$88+O69)</f>
        <v/>
      </c>
      <c r="H152">
        <f>($H$88+O69)</f>
        <v/>
      </c>
      <c r="I152">
        <f>($I$88+O69)</f>
        <v/>
      </c>
      <c r="J152">
        <f>($J$88+O69)</f>
        <v/>
      </c>
      <c r="K152">
        <f>($K$88+O69)</f>
        <v/>
      </c>
      <c r="L152">
        <f>($L$88+O69)</f>
        <v/>
      </c>
      <c r="M152">
        <f>($M$88+O69)</f>
        <v/>
      </c>
    </row>
    <row r="153" hidden="1" s="335">
      <c r="B153" t="n">
        <v>25</v>
      </c>
      <c r="C153">
        <f>($C$88+O70)</f>
        <v/>
      </c>
      <c r="D153">
        <f>($D$88+O70)</f>
        <v/>
      </c>
      <c r="E153">
        <f>($E$88+O70)</f>
        <v/>
      </c>
      <c r="F153">
        <f>($F$88+O70)</f>
        <v/>
      </c>
      <c r="G153">
        <f>($G$88+O70)</f>
        <v/>
      </c>
      <c r="H153">
        <f>($H$88+O70)</f>
        <v/>
      </c>
      <c r="I153">
        <f>($I$88+O70)</f>
        <v/>
      </c>
      <c r="J153">
        <f>($J$88+O70)</f>
        <v/>
      </c>
      <c r="K153">
        <f>($K$88+O70)</f>
        <v/>
      </c>
      <c r="L153">
        <f>($L$88+O70)</f>
        <v/>
      </c>
      <c r="M153">
        <f>($M$88+O70)</f>
        <v/>
      </c>
    </row>
    <row r="154" hidden="1" s="335">
      <c r="B154" t="n">
        <v>26</v>
      </c>
      <c r="C154">
        <f>($C$88+O71)</f>
        <v/>
      </c>
      <c r="D154">
        <f>($D$88+O71)</f>
        <v/>
      </c>
      <c r="E154">
        <f>($E$88+O71)</f>
        <v/>
      </c>
      <c r="F154">
        <f>($F$88+O71)</f>
        <v/>
      </c>
      <c r="G154">
        <f>($G$88+O71)</f>
        <v/>
      </c>
      <c r="H154">
        <f>($H$88+O71)</f>
        <v/>
      </c>
      <c r="I154">
        <f>($I$88+O71)</f>
        <v/>
      </c>
      <c r="J154">
        <f>($J$88+O71)</f>
        <v/>
      </c>
      <c r="K154">
        <f>($K$88+O71)</f>
        <v/>
      </c>
      <c r="L154">
        <f>($L$88+O71)</f>
        <v/>
      </c>
      <c r="M154">
        <f>($M$88+O71)</f>
        <v/>
      </c>
    </row>
    <row r="155" hidden="1" s="335">
      <c r="B155" t="n">
        <v>27</v>
      </c>
      <c r="C155">
        <f>($C$88+O72)</f>
        <v/>
      </c>
      <c r="D155">
        <f>($D$88+O72)</f>
        <v/>
      </c>
      <c r="E155">
        <f>($E$88+O72)</f>
        <v/>
      </c>
      <c r="F155">
        <f>($F$88+O72)</f>
        <v/>
      </c>
      <c r="G155">
        <f>($G$88+O72)</f>
        <v/>
      </c>
      <c r="H155">
        <f>($H$88+O72)</f>
        <v/>
      </c>
      <c r="I155">
        <f>($I$88+O72)</f>
        <v/>
      </c>
      <c r="J155">
        <f>($J$88+O72)</f>
        <v/>
      </c>
      <c r="K155">
        <f>($K$88+O72)</f>
        <v/>
      </c>
      <c r="L155">
        <f>($L$88+O72)</f>
        <v/>
      </c>
      <c r="M155">
        <f>($M$88+O72)</f>
        <v/>
      </c>
    </row>
    <row r="156" hidden="1" s="335">
      <c r="B156" t="n">
        <v>28</v>
      </c>
      <c r="C156">
        <f>($C$88+O73)</f>
        <v/>
      </c>
      <c r="D156">
        <f>($D$88+O73)</f>
        <v/>
      </c>
      <c r="E156">
        <f>($E$88+O73)</f>
        <v/>
      </c>
      <c r="F156">
        <f>($F$88+O73)</f>
        <v/>
      </c>
      <c r="G156">
        <f>($G$88+O73)</f>
        <v/>
      </c>
      <c r="H156">
        <f>($H$88+O73)</f>
        <v/>
      </c>
      <c r="I156">
        <f>($I$88+O73)</f>
        <v/>
      </c>
      <c r="J156">
        <f>($J$88+O73)</f>
        <v/>
      </c>
      <c r="K156">
        <f>($K$88+O73)</f>
        <v/>
      </c>
      <c r="L156">
        <f>($L$88+O73)</f>
        <v/>
      </c>
      <c r="M156">
        <f>($M$88+O73)</f>
        <v/>
      </c>
    </row>
    <row r="157" hidden="1" s="335">
      <c r="B157" t="n">
        <v>29</v>
      </c>
      <c r="C157">
        <f>($C$88+O74)</f>
        <v/>
      </c>
      <c r="D157">
        <f>($D$88+O74)</f>
        <v/>
      </c>
      <c r="E157">
        <f>($E$88+O74)</f>
        <v/>
      </c>
      <c r="F157">
        <f>($F$88+O74)</f>
        <v/>
      </c>
      <c r="G157">
        <f>($G$88+O74)</f>
        <v/>
      </c>
      <c r="H157">
        <f>($H$88+O74)</f>
        <v/>
      </c>
      <c r="I157">
        <f>($I$88+O74)</f>
        <v/>
      </c>
      <c r="J157">
        <f>($J$88+O74)</f>
        <v/>
      </c>
      <c r="K157">
        <f>($K$88+O74)</f>
        <v/>
      </c>
      <c r="L157">
        <f>($L$88+O74)</f>
        <v/>
      </c>
      <c r="M157">
        <f>($M$88+O74)</f>
        <v/>
      </c>
    </row>
    <row r="158" hidden="1" s="335">
      <c r="B158" t="n">
        <v>30</v>
      </c>
      <c r="C158">
        <f>($C$88+O75)</f>
        <v/>
      </c>
      <c r="D158">
        <f>($D$88+O75)</f>
        <v/>
      </c>
      <c r="E158">
        <f>($E$88+O75)</f>
        <v/>
      </c>
      <c r="F158">
        <f>($F$88+O75)</f>
        <v/>
      </c>
      <c r="G158">
        <f>($G$88+O75)</f>
        <v/>
      </c>
      <c r="H158">
        <f>($H$88+O75)</f>
        <v/>
      </c>
      <c r="I158">
        <f>($I$88+O75)</f>
        <v/>
      </c>
      <c r="J158">
        <f>($J$88+O75)</f>
        <v/>
      </c>
      <c r="K158">
        <f>($K$88+O75)</f>
        <v/>
      </c>
      <c r="L158">
        <f>($L$88+O75)</f>
        <v/>
      </c>
      <c r="M158">
        <f>($M$88+O75)</f>
        <v/>
      </c>
    </row>
    <row r="159" hidden="1" s="335">
      <c r="B159" t="n">
        <v>31</v>
      </c>
      <c r="C159">
        <f>($C$88+O76)</f>
        <v/>
      </c>
      <c r="D159">
        <f>($D$88+O76)</f>
        <v/>
      </c>
      <c r="E159">
        <f>($E$88+O76)</f>
        <v/>
      </c>
      <c r="F159">
        <f>($F$88+O76)</f>
        <v/>
      </c>
      <c r="G159">
        <f>($G$88+O76)</f>
        <v/>
      </c>
      <c r="H159">
        <f>($H$88+O76)</f>
        <v/>
      </c>
      <c r="I159">
        <f>($I$88+O76)</f>
        <v/>
      </c>
      <c r="J159">
        <f>($J$88+O76)</f>
        <v/>
      </c>
      <c r="K159">
        <f>($K$88+O76)</f>
        <v/>
      </c>
      <c r="L159">
        <f>($L$88+O76)</f>
        <v/>
      </c>
      <c r="M159">
        <f>($M$88+O76)</f>
        <v/>
      </c>
    </row>
    <row r="160" hidden="1" s="335">
      <c r="B160" t="n">
        <v>32</v>
      </c>
      <c r="C160">
        <f>($C$88+O77)</f>
        <v/>
      </c>
      <c r="D160">
        <f>($D$88+O77)</f>
        <v/>
      </c>
      <c r="E160">
        <f>($E$88+O77)</f>
        <v/>
      </c>
      <c r="F160">
        <f>($F$88+O77)</f>
        <v/>
      </c>
      <c r="G160">
        <f>($G$88+O77)</f>
        <v/>
      </c>
      <c r="H160">
        <f>($H$88+O77)</f>
        <v/>
      </c>
      <c r="I160">
        <f>($I$88+O77)</f>
        <v/>
      </c>
      <c r="J160">
        <f>($J$88+O77)</f>
        <v/>
      </c>
      <c r="K160">
        <f>($K$88+O77)</f>
        <v/>
      </c>
      <c r="L160">
        <f>($L$88+O77)</f>
        <v/>
      </c>
      <c r="M160">
        <f>($M$88+O77)</f>
        <v/>
      </c>
    </row>
    <row r="161" hidden="1" s="335">
      <c r="B161" t="n">
        <v>33</v>
      </c>
      <c r="C161">
        <f>($C$88+O78)</f>
        <v/>
      </c>
      <c r="D161">
        <f>($D$88+O78)</f>
        <v/>
      </c>
      <c r="E161">
        <f>($E$88+O78)</f>
        <v/>
      </c>
      <c r="F161">
        <f>($F$88+O78)</f>
        <v/>
      </c>
      <c r="G161">
        <f>($G$88+O78)</f>
        <v/>
      </c>
      <c r="H161">
        <f>($H$88+O78)</f>
        <v/>
      </c>
      <c r="I161">
        <f>($I$88+O78)</f>
        <v/>
      </c>
      <c r="J161">
        <f>($J$88+O78)</f>
        <v/>
      </c>
      <c r="K161">
        <f>($K$88+O78)</f>
        <v/>
      </c>
      <c r="L161">
        <f>($L$88+O78)</f>
        <v/>
      </c>
      <c r="M161">
        <f>($M$88+O78)</f>
        <v/>
      </c>
    </row>
    <row r="162" hidden="1" s="335">
      <c r="B162" t="n">
        <v>34</v>
      </c>
      <c r="C162">
        <f>($C$88+O79)</f>
        <v/>
      </c>
      <c r="D162">
        <f>($D$88+O79)</f>
        <v/>
      </c>
      <c r="E162">
        <f>($E$88+O79)</f>
        <v/>
      </c>
      <c r="F162">
        <f>($F$88+O79)</f>
        <v/>
      </c>
      <c r="G162">
        <f>($G$88+O79)</f>
        <v/>
      </c>
      <c r="H162">
        <f>($H$88+O79)</f>
        <v/>
      </c>
      <c r="I162">
        <f>($I$88+O79)</f>
        <v/>
      </c>
      <c r="J162">
        <f>($J$88+O79)</f>
        <v/>
      </c>
      <c r="K162">
        <f>($K$88+O79)</f>
        <v/>
      </c>
      <c r="L162">
        <f>($L$88+O79)</f>
        <v/>
      </c>
      <c r="M162">
        <f>($M$88+O79)</f>
        <v/>
      </c>
    </row>
    <row r="163" hidden="1" s="335">
      <c r="B163" t="n">
        <v>35</v>
      </c>
      <c r="C163">
        <f>($C$88+O80)</f>
        <v/>
      </c>
      <c r="D163">
        <f>($D$88+O80)</f>
        <v/>
      </c>
      <c r="E163">
        <f>($E$88+O80)</f>
        <v/>
      </c>
      <c r="F163">
        <f>($F$88+O80)</f>
        <v/>
      </c>
      <c r="G163">
        <f>($G$88+O80)</f>
        <v/>
      </c>
      <c r="H163">
        <f>($H$88+O80)</f>
        <v/>
      </c>
      <c r="I163">
        <f>($I$88+O80)</f>
        <v/>
      </c>
      <c r="J163">
        <f>($J$88+O80)</f>
        <v/>
      </c>
      <c r="K163">
        <f>($K$88+O80)</f>
        <v/>
      </c>
      <c r="L163">
        <f>($L$88+O80)</f>
        <v/>
      </c>
      <c r="M163">
        <f>($M$88+O80)</f>
        <v/>
      </c>
    </row>
    <row r="164" hidden="1" s="335">
      <c r="B164" t="n">
        <v>36</v>
      </c>
      <c r="C164">
        <f>($C$88+O81)</f>
        <v/>
      </c>
      <c r="D164">
        <f>($D$88+O81)</f>
        <v/>
      </c>
      <c r="E164">
        <f>($E$88+O81)</f>
        <v/>
      </c>
      <c r="F164">
        <f>($F$88+O81)</f>
        <v/>
      </c>
      <c r="G164">
        <f>($G$88+O81)</f>
        <v/>
      </c>
      <c r="H164">
        <f>($H$88+O81)</f>
        <v/>
      </c>
      <c r="I164">
        <f>($I$88+O81)</f>
        <v/>
      </c>
      <c r="J164">
        <f>($J$88+O81)</f>
        <v/>
      </c>
      <c r="K164">
        <f>($K$88+O81)</f>
        <v/>
      </c>
      <c r="L164">
        <f>($L$88+O81)</f>
        <v/>
      </c>
      <c r="M164">
        <f>($M$88+O81)</f>
        <v/>
      </c>
    </row>
    <row r="165" hidden="1" s="335">
      <c r="B165" t="n">
        <v>37</v>
      </c>
      <c r="C165">
        <f>($C$88+O82)</f>
        <v/>
      </c>
      <c r="D165">
        <f>($D$88+O82)</f>
        <v/>
      </c>
      <c r="E165">
        <f>($E$88+O82)</f>
        <v/>
      </c>
      <c r="F165">
        <f>($F$88+O82)</f>
        <v/>
      </c>
      <c r="G165">
        <f>($G$88+O82)</f>
        <v/>
      </c>
      <c r="H165">
        <f>($H$88+O82)</f>
        <v/>
      </c>
      <c r="I165">
        <f>($I$88+O82)</f>
        <v/>
      </c>
      <c r="J165">
        <f>($J$88+O82)</f>
        <v/>
      </c>
      <c r="K165">
        <f>($K$88+O82)</f>
        <v/>
      </c>
      <c r="L165">
        <f>($L$88+O82)</f>
        <v/>
      </c>
      <c r="M165">
        <f>($M$88+O82)</f>
        <v/>
      </c>
    </row>
    <row r="166" hidden="1" s="335">
      <c r="B166" t="n">
        <v>38</v>
      </c>
      <c r="C166">
        <f>($C$88+O83)</f>
        <v/>
      </c>
      <c r="D166">
        <f>($D$88+O83)</f>
        <v/>
      </c>
      <c r="E166">
        <f>($E$88+O83)</f>
        <v/>
      </c>
      <c r="F166">
        <f>($F$88+O83)</f>
        <v/>
      </c>
      <c r="G166">
        <f>($G$88+O83)</f>
        <v/>
      </c>
      <c r="H166">
        <f>($H$88+O83)</f>
        <v/>
      </c>
      <c r="I166">
        <f>($I$88+O83)</f>
        <v/>
      </c>
      <c r="J166">
        <f>($J$88+O83)</f>
        <v/>
      </c>
      <c r="K166">
        <f>($K$88+O83)</f>
        <v/>
      </c>
      <c r="L166">
        <f>($L$88+O83)</f>
        <v/>
      </c>
      <c r="M166">
        <f>($M$88+O83)</f>
        <v/>
      </c>
    </row>
    <row r="167" hidden="1" s="335">
      <c r="B167" t="n">
        <v>39</v>
      </c>
      <c r="C167">
        <f>($C$88+O84)</f>
        <v/>
      </c>
      <c r="D167">
        <f>($D$88+O84)</f>
        <v/>
      </c>
      <c r="E167">
        <f>($E$88+O84)</f>
        <v/>
      </c>
      <c r="F167">
        <f>($F$88+O84)</f>
        <v/>
      </c>
      <c r="G167">
        <f>($G$88+O84)</f>
        <v/>
      </c>
      <c r="H167">
        <f>($H$88+O84)</f>
        <v/>
      </c>
      <c r="I167">
        <f>($I$88+O84)</f>
        <v/>
      </c>
      <c r="J167">
        <f>($J$88+O84)</f>
        <v/>
      </c>
      <c r="K167">
        <f>($K$88+O84)</f>
        <v/>
      </c>
      <c r="L167">
        <f>($L$88+O84)</f>
        <v/>
      </c>
      <c r="M167">
        <f>($M$88+O84)</f>
        <v/>
      </c>
    </row>
    <row r="168" hidden="1" s="335">
      <c r="B168" t="n">
        <v>40</v>
      </c>
      <c r="C168">
        <f>($C$88+O85)</f>
        <v/>
      </c>
      <c r="D168">
        <f>($D$88+O85)</f>
        <v/>
      </c>
      <c r="E168">
        <f>($E$88+O85)</f>
        <v/>
      </c>
      <c r="F168">
        <f>($F$88+O85)</f>
        <v/>
      </c>
      <c r="G168">
        <f>($G$88+O85)</f>
        <v/>
      </c>
      <c r="H168">
        <f>($H$88+O85)</f>
        <v/>
      </c>
      <c r="I168">
        <f>($I$88+O85)</f>
        <v/>
      </c>
      <c r="J168">
        <f>($J$88+O85)</f>
        <v/>
      </c>
      <c r="K168">
        <f>($K$88+O85)</f>
        <v/>
      </c>
      <c r="L168">
        <f>($L$88+O85)</f>
        <v/>
      </c>
      <c r="M168">
        <f>($M$88+O85)</f>
        <v/>
      </c>
    </row>
  </sheetData>
  <autoFilter ref="B5:B86"/>
  <mergeCells count="3">
    <mergeCell ref="Q5:AB5"/>
    <mergeCell ref="AD5:AO5"/>
    <mergeCell ref="C5:N5"/>
  </mergeCells>
  <conditionalFormatting sqref="A6:N45 C4:N4 Q6:AB45 AD6:AN45">
    <cfRule type="containsBlanks" priority="12" dxfId="1">
      <formula>LEN(TRIM(A4))=0</formula>
    </cfRule>
  </conditionalFormatting>
  <conditionalFormatting sqref="A47:N86 Q47:AB86 AD47:AN86">
    <cfRule type="containsBlanks" priority="9" dxfId="0">
      <formula>LEN(TRIM(A47))=0</formula>
    </cfRule>
  </conditionalFormatting>
  <conditionalFormatting sqref="AO6:AO45">
    <cfRule type="containsBlanks" priority="3" dxfId="1">
      <formula>LEN(TRIM(AO6))=0</formula>
    </cfRule>
  </conditionalFormatting>
  <conditionalFormatting sqref="AO47:AO86">
    <cfRule type="containsBlanks" priority="2" dxfId="0">
      <formula>LEN(TRIM(AO47))=0</formula>
    </cfRule>
  </conditionalFormatting>
  <printOptions horizontalCentered="1" verticalCentered="1"/>
  <pageMargins left="0.2" right="0.2" top="0.2" bottom="0.2" header="0.3" footer="0.3"/>
  <pageSetup orientation="landscape" paperSize="9" scale="85" horizontalDpi="0" verticalDpi="0"/>
</worksheet>
</file>

<file path=xl/worksheets/sheet15.xml><?xml version="1.0" encoding="utf-8"?>
<worksheet xmlns="http://schemas.openxmlformats.org/spreadsheetml/2006/main">
  <sheetPr>
    <outlinePr summaryBelow="1" summaryRight="1"/>
    <pageSetUpPr/>
  </sheetPr>
  <dimension ref="A1:O243"/>
  <sheetViews>
    <sheetView topLeftCell="A19" workbookViewId="0">
      <selection activeCell="N33" sqref="N33"/>
    </sheetView>
  </sheetViews>
  <sheetFormatPr baseColWidth="8" defaultRowHeight="15"/>
  <cols>
    <col width="2.7109375" customWidth="1" style="335" min="1" max="1"/>
    <col width="36.42578125" customWidth="1" style="335" min="2" max="2"/>
    <col width="4.7109375" customWidth="1" style="335" min="3" max="19"/>
  </cols>
  <sheetData>
    <row r="1">
      <c r="C1" s="728">
        <f>CONSOLIDATION!C2</f>
        <v/>
      </c>
      <c r="D1" s="728">
        <f>CONSOLIDATION!D2</f>
        <v/>
      </c>
      <c r="E1" s="728">
        <f>CONSOLIDATION!E2</f>
        <v/>
      </c>
      <c r="F1" s="728">
        <f>CONSOLIDATION!F2</f>
        <v/>
      </c>
      <c r="G1" s="728">
        <f>CONSOLIDATION!G2</f>
        <v/>
      </c>
      <c r="H1" s="728">
        <f>CONSOLIDATION!H2</f>
        <v/>
      </c>
      <c r="I1" s="728">
        <f>CONSOLIDATION!I2</f>
        <v/>
      </c>
      <c r="J1" s="728">
        <f>CONSOLIDATION!J2</f>
        <v/>
      </c>
      <c r="K1" s="728">
        <f>CONSOLIDATION!K2</f>
        <v/>
      </c>
      <c r="L1" s="728">
        <f>CONSOLIDATION!L2</f>
        <v/>
      </c>
      <c r="M1" s="728">
        <f>CONSOLIDATION!M2</f>
        <v/>
      </c>
      <c r="N1" s="728" t="n"/>
      <c r="O1" s="728" t="n"/>
    </row>
    <row r="2"/>
    <row r="3">
      <c r="B3" t="inlineStr">
        <is>
          <t>Names</t>
        </is>
      </c>
    </row>
    <row r="4">
      <c r="A4" s="728" t="n">
        <v>1</v>
      </c>
      <c r="B4" s="728">
        <f>CONSOLIDATION!B6</f>
        <v/>
      </c>
      <c r="C4">
        <f>CONSOLIDATION!$C6</f>
        <v/>
      </c>
      <c r="D4">
        <f>CONSOLIDATION!D6</f>
        <v/>
      </c>
      <c r="E4">
        <f>CONSOLIDATION!E6</f>
        <v/>
      </c>
      <c r="F4">
        <f>CONSOLIDATION!F6</f>
        <v/>
      </c>
      <c r="G4">
        <f>CONSOLIDATION!G6</f>
        <v/>
      </c>
      <c r="H4">
        <f>CONSOLIDATION!H6</f>
        <v/>
      </c>
      <c r="I4">
        <f>CONSOLIDATION!I6</f>
        <v/>
      </c>
      <c r="J4">
        <f>CONSOLIDATION!J6</f>
        <v/>
      </c>
      <c r="K4">
        <f>CONSOLIDATION!K6</f>
        <v/>
      </c>
      <c r="L4">
        <f>CONSOLIDATION!L6</f>
        <v/>
      </c>
      <c r="M4">
        <f>CONSOLIDATION!M6</f>
        <v/>
      </c>
    </row>
    <row r="5">
      <c r="C5">
        <f>CONSOLIDATION!$Q6</f>
        <v/>
      </c>
      <c r="D5">
        <f>CONSOLIDATION!R6</f>
        <v/>
      </c>
      <c r="E5">
        <f>CONSOLIDATION!S6</f>
        <v/>
      </c>
      <c r="F5">
        <f>CONSOLIDATION!T6</f>
        <v/>
      </c>
      <c r="G5">
        <f>CONSOLIDATION!U6</f>
        <v/>
      </c>
      <c r="H5">
        <f>CONSOLIDATION!V6</f>
        <v/>
      </c>
      <c r="I5">
        <f>CONSOLIDATION!W6</f>
        <v/>
      </c>
      <c r="J5">
        <f>CONSOLIDATION!X6</f>
        <v/>
      </c>
      <c r="K5">
        <f>CONSOLIDATION!Y6</f>
        <v/>
      </c>
      <c r="L5">
        <f>CONSOLIDATION!Z6</f>
        <v/>
      </c>
      <c r="M5">
        <f>CONSOLIDATION!AA6</f>
        <v/>
      </c>
    </row>
    <row r="6">
      <c r="C6">
        <f>CONSOLIDATION!$AD6</f>
        <v/>
      </c>
      <c r="D6">
        <f>CONSOLIDATION!AE6</f>
        <v/>
      </c>
      <c r="E6">
        <f>CONSOLIDATION!AF6</f>
        <v/>
      </c>
      <c r="F6">
        <f>CONSOLIDATION!AG6</f>
        <v/>
      </c>
      <c r="G6">
        <f>CONSOLIDATION!AH6</f>
        <v/>
      </c>
      <c r="H6">
        <f>CONSOLIDATION!AI6</f>
        <v/>
      </c>
      <c r="I6">
        <f>CONSOLIDATION!AJ6</f>
        <v/>
      </c>
      <c r="J6">
        <f>CONSOLIDATION!AK6</f>
        <v/>
      </c>
      <c r="K6">
        <f>CONSOLIDATION!AL6</f>
        <v/>
      </c>
      <c r="L6">
        <f>CONSOLIDATION!AM6</f>
        <v/>
      </c>
      <c r="M6">
        <f>CONSOLIDATION!AN6</f>
        <v/>
      </c>
    </row>
    <row r="7">
      <c r="A7" s="728" t="n">
        <v>2</v>
      </c>
      <c r="B7" s="728">
        <f>CONSOLIDATION!B7</f>
        <v/>
      </c>
      <c r="C7">
        <f>CONSOLIDATION!C7</f>
        <v/>
      </c>
      <c r="D7">
        <f>CONSOLIDATION!D7</f>
        <v/>
      </c>
      <c r="E7">
        <f>CONSOLIDATION!E7</f>
        <v/>
      </c>
      <c r="F7">
        <f>CONSOLIDATION!F7</f>
        <v/>
      </c>
      <c r="G7">
        <f>CONSOLIDATION!G7</f>
        <v/>
      </c>
      <c r="H7">
        <f>CONSOLIDATION!H7</f>
        <v/>
      </c>
      <c r="I7">
        <f>CONSOLIDATION!I7</f>
        <v/>
      </c>
      <c r="J7">
        <f>CONSOLIDATION!J7</f>
        <v/>
      </c>
      <c r="K7">
        <f>CONSOLIDATION!K7</f>
        <v/>
      </c>
      <c r="L7">
        <f>CONSOLIDATION!L7</f>
        <v/>
      </c>
      <c r="M7">
        <f>CONSOLIDATION!M7</f>
        <v/>
      </c>
    </row>
    <row r="8">
      <c r="C8">
        <f>CONSOLIDATION!Q7</f>
        <v/>
      </c>
      <c r="D8">
        <f>CONSOLIDATION!R7</f>
        <v/>
      </c>
      <c r="E8">
        <f>CONSOLIDATION!S7</f>
        <v/>
      </c>
      <c r="F8">
        <f>CONSOLIDATION!T7</f>
        <v/>
      </c>
      <c r="G8">
        <f>CONSOLIDATION!U7</f>
        <v/>
      </c>
      <c r="H8">
        <f>CONSOLIDATION!V7</f>
        <v/>
      </c>
      <c r="I8">
        <f>CONSOLIDATION!W7</f>
        <v/>
      </c>
      <c r="J8">
        <f>CONSOLIDATION!X7</f>
        <v/>
      </c>
      <c r="K8">
        <f>CONSOLIDATION!Y7</f>
        <v/>
      </c>
      <c r="L8">
        <f>CONSOLIDATION!Z7</f>
        <v/>
      </c>
      <c r="M8">
        <f>CONSOLIDATION!AA7</f>
        <v/>
      </c>
    </row>
    <row r="9">
      <c r="C9">
        <f>CONSOLIDATION!AD7</f>
        <v/>
      </c>
      <c r="D9">
        <f>CONSOLIDATION!AE7</f>
        <v/>
      </c>
      <c r="E9">
        <f>CONSOLIDATION!AF7</f>
        <v/>
      </c>
      <c r="F9">
        <f>CONSOLIDATION!AG7</f>
        <v/>
      </c>
      <c r="G9">
        <f>CONSOLIDATION!AH7</f>
        <v/>
      </c>
      <c r="H9">
        <f>CONSOLIDATION!AI7</f>
        <v/>
      </c>
      <c r="I9">
        <f>CONSOLIDATION!AJ7</f>
        <v/>
      </c>
      <c r="J9">
        <f>CONSOLIDATION!AK7</f>
        <v/>
      </c>
      <c r="K9">
        <f>CONSOLIDATION!AL7</f>
        <v/>
      </c>
      <c r="L9">
        <f>CONSOLIDATION!AM7</f>
        <v/>
      </c>
      <c r="M9">
        <f>CONSOLIDATION!AN7</f>
        <v/>
      </c>
    </row>
    <row r="10">
      <c r="A10" s="728" t="n">
        <v>3</v>
      </c>
      <c r="B10" s="728">
        <f>CONSOLIDATION!B8</f>
        <v/>
      </c>
      <c r="C10">
        <f>CONSOLIDATION!C8</f>
        <v/>
      </c>
      <c r="D10">
        <f>CONSOLIDATION!D8</f>
        <v/>
      </c>
      <c r="E10">
        <f>CONSOLIDATION!E8</f>
        <v/>
      </c>
      <c r="F10">
        <f>CONSOLIDATION!F8</f>
        <v/>
      </c>
      <c r="G10">
        <f>CONSOLIDATION!G8</f>
        <v/>
      </c>
      <c r="H10">
        <f>CONSOLIDATION!H8</f>
        <v/>
      </c>
      <c r="I10">
        <f>CONSOLIDATION!I8</f>
        <v/>
      </c>
      <c r="J10">
        <f>CONSOLIDATION!J8</f>
        <v/>
      </c>
      <c r="K10">
        <f>CONSOLIDATION!K8</f>
        <v/>
      </c>
      <c r="L10">
        <f>CONSOLIDATION!L8</f>
        <v/>
      </c>
      <c r="M10">
        <f>CONSOLIDATION!M8</f>
        <v/>
      </c>
    </row>
    <row r="11">
      <c r="C11">
        <f>CONSOLIDATION!Q8</f>
        <v/>
      </c>
      <c r="D11">
        <f>CONSOLIDATION!R8</f>
        <v/>
      </c>
      <c r="E11">
        <f>CONSOLIDATION!S8</f>
        <v/>
      </c>
      <c r="F11">
        <f>CONSOLIDATION!T8</f>
        <v/>
      </c>
      <c r="G11">
        <f>CONSOLIDATION!U8</f>
        <v/>
      </c>
      <c r="H11">
        <f>CONSOLIDATION!V8</f>
        <v/>
      </c>
      <c r="I11">
        <f>CONSOLIDATION!W8</f>
        <v/>
      </c>
      <c r="J11">
        <f>CONSOLIDATION!X8</f>
        <v/>
      </c>
      <c r="K11">
        <f>CONSOLIDATION!Y8</f>
        <v/>
      </c>
      <c r="L11">
        <f>CONSOLIDATION!Z8</f>
        <v/>
      </c>
      <c r="M11">
        <f>CONSOLIDATION!AA8</f>
        <v/>
      </c>
    </row>
    <row r="12">
      <c r="C12">
        <f>CONSOLIDATION!AD8</f>
        <v/>
      </c>
      <c r="D12">
        <f>CONSOLIDATION!AE8</f>
        <v/>
      </c>
      <c r="E12">
        <f>CONSOLIDATION!AF8</f>
        <v/>
      </c>
      <c r="F12">
        <f>CONSOLIDATION!AG8</f>
        <v/>
      </c>
      <c r="G12">
        <f>CONSOLIDATION!AH8</f>
        <v/>
      </c>
      <c r="H12">
        <f>CONSOLIDATION!AI8</f>
        <v/>
      </c>
      <c r="I12">
        <f>CONSOLIDATION!AJ8</f>
        <v/>
      </c>
      <c r="J12">
        <f>CONSOLIDATION!AK8</f>
        <v/>
      </c>
      <c r="K12">
        <f>CONSOLIDATION!AL8</f>
        <v/>
      </c>
      <c r="L12">
        <f>CONSOLIDATION!AM8</f>
        <v/>
      </c>
      <c r="M12">
        <f>CONSOLIDATION!AN8</f>
        <v/>
      </c>
    </row>
    <row r="13">
      <c r="A13" s="728" t="n">
        <v>4</v>
      </c>
      <c r="B13" s="728">
        <f>CONSOLIDATION!B9</f>
        <v/>
      </c>
      <c r="C13">
        <f>CONSOLIDATION!$C9</f>
        <v/>
      </c>
      <c r="D13">
        <f>CONSOLIDATION!D9</f>
        <v/>
      </c>
      <c r="E13">
        <f>CONSOLIDATION!E9</f>
        <v/>
      </c>
      <c r="F13">
        <f>CONSOLIDATION!F9</f>
        <v/>
      </c>
      <c r="G13">
        <f>CONSOLIDATION!G9</f>
        <v/>
      </c>
      <c r="H13">
        <f>CONSOLIDATION!H9</f>
        <v/>
      </c>
      <c r="I13">
        <f>CONSOLIDATION!I9</f>
        <v/>
      </c>
      <c r="J13">
        <f>CONSOLIDATION!J9</f>
        <v/>
      </c>
      <c r="K13">
        <f>CONSOLIDATION!K9</f>
        <v/>
      </c>
      <c r="L13">
        <f>CONSOLIDATION!L9</f>
        <v/>
      </c>
      <c r="M13">
        <f>CONSOLIDATION!M9</f>
        <v/>
      </c>
    </row>
    <row r="14">
      <c r="C14">
        <f>CONSOLIDATION!$Q9</f>
        <v/>
      </c>
      <c r="D14">
        <f>CONSOLIDATION!R9</f>
        <v/>
      </c>
      <c r="E14">
        <f>CONSOLIDATION!S9</f>
        <v/>
      </c>
      <c r="F14">
        <f>CONSOLIDATION!T9</f>
        <v/>
      </c>
      <c r="G14">
        <f>CONSOLIDATION!U9</f>
        <v/>
      </c>
      <c r="H14">
        <f>CONSOLIDATION!V9</f>
        <v/>
      </c>
      <c r="I14">
        <f>CONSOLIDATION!W9</f>
        <v/>
      </c>
      <c r="J14">
        <f>CONSOLIDATION!X9</f>
        <v/>
      </c>
      <c r="K14">
        <f>CONSOLIDATION!Y9</f>
        <v/>
      </c>
      <c r="L14">
        <f>CONSOLIDATION!Z9</f>
        <v/>
      </c>
      <c r="M14">
        <f>CONSOLIDATION!AA9</f>
        <v/>
      </c>
    </row>
    <row r="15">
      <c r="C15">
        <f>CONSOLIDATION!$AD9</f>
        <v/>
      </c>
      <c r="D15">
        <f>CONSOLIDATION!AE9</f>
        <v/>
      </c>
      <c r="E15">
        <f>CONSOLIDATION!AF9</f>
        <v/>
      </c>
      <c r="F15">
        <f>CONSOLIDATION!AG9</f>
        <v/>
      </c>
      <c r="G15">
        <f>CONSOLIDATION!AH9</f>
        <v/>
      </c>
      <c r="H15">
        <f>CONSOLIDATION!AI9</f>
        <v/>
      </c>
      <c r="I15">
        <f>CONSOLIDATION!AJ9</f>
        <v/>
      </c>
      <c r="J15">
        <f>CONSOLIDATION!AK9</f>
        <v/>
      </c>
      <c r="K15">
        <f>CONSOLIDATION!AL9</f>
        <v/>
      </c>
      <c r="L15">
        <f>CONSOLIDATION!AM9</f>
        <v/>
      </c>
      <c r="M15">
        <f>CONSOLIDATION!AN9</f>
        <v/>
      </c>
    </row>
    <row r="16">
      <c r="A16" s="728" t="n">
        <v>5</v>
      </c>
      <c r="B16" s="728">
        <f>CONSOLIDATION!B10</f>
        <v/>
      </c>
      <c r="C16">
        <f>CONSOLIDATION!$C10</f>
        <v/>
      </c>
    </row>
    <row r="17">
      <c r="C17">
        <f>CONSOLIDATION!$Q10</f>
        <v/>
      </c>
    </row>
    <row r="18">
      <c r="C18">
        <f>CONSOLIDATION!$AD10</f>
        <v/>
      </c>
    </row>
    <row r="19">
      <c r="A19" s="728" t="n">
        <v>6</v>
      </c>
      <c r="B19" s="728">
        <f>CONSOLIDATION!B11</f>
        <v/>
      </c>
      <c r="C19">
        <f>CONSOLIDATION!$C11</f>
        <v/>
      </c>
    </row>
    <row r="20">
      <c r="C20">
        <f>CONSOLIDATION!$Q11</f>
        <v/>
      </c>
    </row>
    <row r="21">
      <c r="C21">
        <f>CONSOLIDATION!$AD11</f>
        <v/>
      </c>
    </row>
    <row r="22">
      <c r="A22" s="728" t="n">
        <v>7</v>
      </c>
      <c r="B22" s="728">
        <f>CONSOLIDATION!B12</f>
        <v/>
      </c>
      <c r="C22">
        <f>CONSOLIDATION!$C12</f>
        <v/>
      </c>
    </row>
    <row r="23">
      <c r="C23">
        <f>CONSOLIDATION!$Q12</f>
        <v/>
      </c>
    </row>
    <row r="24">
      <c r="C24">
        <f>CONSOLIDATION!$AD12</f>
        <v/>
      </c>
    </row>
    <row r="25">
      <c r="A25" s="728" t="n">
        <v>8</v>
      </c>
      <c r="B25" s="728">
        <f>CONSOLIDATION!B13</f>
        <v/>
      </c>
      <c r="C25">
        <f>CONSOLIDATION!$C13</f>
        <v/>
      </c>
    </row>
    <row r="26">
      <c r="C26">
        <f>CONSOLIDATION!$Q13</f>
        <v/>
      </c>
    </row>
    <row r="27">
      <c r="C27">
        <f>CONSOLIDATION!$AD13</f>
        <v/>
      </c>
    </row>
    <row r="28">
      <c r="A28" s="728" t="n">
        <v>9</v>
      </c>
      <c r="B28" s="728">
        <f>CONSOLIDATION!B14</f>
        <v/>
      </c>
      <c r="C28">
        <f>CONSOLIDATION!$C14</f>
        <v/>
      </c>
    </row>
    <row r="29">
      <c r="C29">
        <f>CONSOLIDATION!$Q14</f>
        <v/>
      </c>
    </row>
    <row r="30">
      <c r="C30">
        <f>CONSOLIDATION!$AD14</f>
        <v/>
      </c>
    </row>
    <row r="31">
      <c r="A31" s="728" t="n">
        <v>10</v>
      </c>
      <c r="B31" s="728">
        <f>CONSOLIDATION!B15</f>
        <v/>
      </c>
      <c r="C31">
        <f>CONSOLIDATION!$C15</f>
        <v/>
      </c>
    </row>
    <row r="32">
      <c r="C32">
        <f>CONSOLIDATION!$Q15</f>
        <v/>
      </c>
    </row>
    <row r="33">
      <c r="C33">
        <f>CONSOLIDATION!$AD15</f>
        <v/>
      </c>
    </row>
    <row r="34">
      <c r="A34" s="728" t="n">
        <v>11</v>
      </c>
      <c r="B34" s="728">
        <f>CONSOLIDATION!B16</f>
        <v/>
      </c>
      <c r="C34">
        <f>CONSOLIDATION!$C16</f>
        <v/>
      </c>
    </row>
    <row r="35">
      <c r="C35">
        <f>CONSOLIDATION!$Q16</f>
        <v/>
      </c>
    </row>
    <row r="36">
      <c r="C36">
        <f>CONSOLIDATION!$AD16</f>
        <v/>
      </c>
    </row>
    <row r="37">
      <c r="A37" s="728" t="n">
        <v>12</v>
      </c>
      <c r="B37" s="728">
        <f>CONSOLIDATION!B17</f>
        <v/>
      </c>
      <c r="C37">
        <f>CONSOLIDATION!$C16</f>
        <v/>
      </c>
    </row>
    <row r="38">
      <c r="C38">
        <f>CONSOLIDATION!$Q16</f>
        <v/>
      </c>
    </row>
    <row r="39">
      <c r="C39">
        <f>CONSOLIDATION!$AD16</f>
        <v/>
      </c>
    </row>
    <row r="40">
      <c r="A40" s="728" t="n">
        <v>13</v>
      </c>
      <c r="B40" s="728" t="n"/>
    </row>
    <row r="41"/>
    <row r="42"/>
    <row r="43">
      <c r="A43" s="728" t="n">
        <v>14</v>
      </c>
      <c r="B43" s="728" t="n"/>
    </row>
    <row r="44"/>
    <row r="45"/>
    <row r="46">
      <c r="A46" s="728" t="n">
        <v>15</v>
      </c>
      <c r="B46" s="728" t="n"/>
    </row>
    <row r="47"/>
    <row r="48"/>
    <row r="49">
      <c r="A49" s="728" t="n">
        <v>16</v>
      </c>
      <c r="B49" s="728" t="n"/>
    </row>
    <row r="50"/>
    <row r="51"/>
    <row r="52">
      <c r="A52" s="728" t="n">
        <v>17</v>
      </c>
      <c r="B52" s="728" t="n"/>
    </row>
    <row r="53"/>
    <row r="54"/>
    <row r="55">
      <c r="A55" s="728" t="n">
        <v>18</v>
      </c>
      <c r="B55" s="728" t="n"/>
    </row>
    <row r="56"/>
    <row r="57"/>
    <row r="58">
      <c r="A58" s="728" t="n">
        <v>19</v>
      </c>
      <c r="B58" s="728" t="n"/>
    </row>
    <row r="59"/>
    <row r="60"/>
    <row r="61">
      <c r="A61" s="728" t="n">
        <v>20</v>
      </c>
      <c r="B61" s="728" t="n"/>
    </row>
    <row r="62"/>
    <row r="63"/>
    <row r="64">
      <c r="A64" s="728" t="n">
        <v>21</v>
      </c>
      <c r="B64" s="728" t="n"/>
    </row>
    <row r="65"/>
    <row r="66"/>
    <row r="67">
      <c r="A67" s="728" t="n">
        <v>22</v>
      </c>
      <c r="B67" s="728" t="n"/>
    </row>
    <row r="68"/>
    <row r="69"/>
    <row r="70">
      <c r="A70" s="728" t="n">
        <v>23</v>
      </c>
      <c r="B70" s="728" t="n"/>
    </row>
    <row r="71"/>
    <row r="72"/>
    <row r="73">
      <c r="A73" s="728" t="n">
        <v>24</v>
      </c>
      <c r="B73" s="728" t="n"/>
    </row>
    <row r="74"/>
    <row r="75"/>
    <row r="76">
      <c r="A76" s="728" t="n">
        <v>25</v>
      </c>
      <c r="B76" s="728" t="n"/>
    </row>
    <row r="77"/>
    <row r="78"/>
    <row r="79">
      <c r="A79" s="728" t="n">
        <v>26</v>
      </c>
      <c r="B79" s="728" t="n"/>
    </row>
    <row r="80"/>
    <row r="81"/>
    <row r="82">
      <c r="A82" s="728" t="n">
        <v>27</v>
      </c>
      <c r="B82" s="728" t="n"/>
    </row>
    <row r="83"/>
    <row r="84"/>
    <row r="85">
      <c r="A85" s="728" t="n">
        <v>28</v>
      </c>
      <c r="B85" s="728" t="n"/>
    </row>
    <row r="86"/>
    <row r="87"/>
    <row r="88">
      <c r="A88" s="728" t="n">
        <v>29</v>
      </c>
      <c r="B88" s="728" t="n"/>
    </row>
    <row r="89"/>
    <row r="90"/>
    <row r="91">
      <c r="A91" s="728" t="n">
        <v>30</v>
      </c>
      <c r="B91" s="728" t="n"/>
    </row>
    <row r="92"/>
    <row r="93"/>
    <row r="94">
      <c r="A94" s="728" t="n">
        <v>31</v>
      </c>
      <c r="B94" s="728" t="n"/>
    </row>
    <row r="95"/>
    <row r="96"/>
    <row r="97">
      <c r="A97" s="728" t="n">
        <v>32</v>
      </c>
      <c r="B97" s="728" t="n"/>
    </row>
    <row r="98"/>
    <row r="99"/>
    <row r="100">
      <c r="A100" s="728" t="n">
        <v>33</v>
      </c>
      <c r="B100" s="728" t="n"/>
    </row>
    <row r="101"/>
    <row r="102"/>
    <row r="103">
      <c r="A103" s="728" t="n">
        <v>34</v>
      </c>
      <c r="B103" s="728" t="n"/>
    </row>
    <row r="104"/>
    <row r="105"/>
    <row r="106">
      <c r="A106" s="728" t="n">
        <v>35</v>
      </c>
      <c r="B106" s="728" t="n"/>
    </row>
    <row r="107"/>
    <row r="108"/>
    <row r="109">
      <c r="A109" s="728" t="n">
        <v>36</v>
      </c>
      <c r="B109" s="728" t="n"/>
    </row>
    <row r="110"/>
    <row r="111"/>
    <row r="112">
      <c r="A112" s="728" t="n">
        <v>37</v>
      </c>
      <c r="B112" s="728" t="n"/>
    </row>
    <row r="113"/>
    <row r="114"/>
    <row r="115">
      <c r="A115" s="728" t="n">
        <v>38</v>
      </c>
      <c r="B115" s="728" t="n"/>
    </row>
    <row r="116"/>
    <row r="117"/>
    <row r="118">
      <c r="A118" s="728" t="n">
        <v>39</v>
      </c>
      <c r="B118" s="728" t="n"/>
    </row>
    <row r="119"/>
    <row r="120"/>
    <row r="121">
      <c r="A121" s="728" t="n">
        <v>40</v>
      </c>
      <c r="B121" s="728" t="n"/>
    </row>
    <row r="122"/>
    <row r="123"/>
    <row r="124">
      <c r="A124" s="728" t="n">
        <v>41</v>
      </c>
      <c r="B124" s="728" t="n"/>
    </row>
    <row r="125"/>
    <row r="126"/>
    <row r="127">
      <c r="A127" s="728" t="n">
        <v>42</v>
      </c>
      <c r="B127" s="728" t="n"/>
    </row>
    <row r="128"/>
    <row r="129"/>
    <row r="130">
      <c r="A130" s="728" t="n">
        <v>43</v>
      </c>
      <c r="B130" s="728" t="n"/>
    </row>
    <row r="131"/>
    <row r="132"/>
    <row r="133">
      <c r="A133" s="728" t="n">
        <v>44</v>
      </c>
      <c r="B133" s="728" t="n"/>
    </row>
    <row r="134"/>
    <row r="135"/>
    <row r="136">
      <c r="A136" s="728" t="n">
        <v>45</v>
      </c>
      <c r="B136" s="728" t="n"/>
    </row>
    <row r="137"/>
    <row r="138"/>
    <row r="139">
      <c r="A139" s="728" t="n">
        <v>46</v>
      </c>
      <c r="B139" s="728" t="n"/>
    </row>
    <row r="140"/>
    <row r="141"/>
    <row r="142">
      <c r="A142" s="728" t="n">
        <v>47</v>
      </c>
      <c r="B142" s="728" t="n"/>
    </row>
    <row r="143"/>
    <row r="144"/>
    <row r="145">
      <c r="A145" s="728" t="n">
        <v>48</v>
      </c>
      <c r="B145" s="728" t="n"/>
    </row>
    <row r="146"/>
    <row r="147"/>
    <row r="148">
      <c r="A148" s="728" t="n">
        <v>49</v>
      </c>
      <c r="B148" s="728" t="n"/>
    </row>
    <row r="149"/>
    <row r="150"/>
    <row r="151">
      <c r="A151" s="728" t="n">
        <v>50</v>
      </c>
      <c r="B151" s="728" t="n"/>
    </row>
    <row r="152"/>
    <row r="153"/>
    <row r="154">
      <c r="A154" s="728" t="n">
        <v>51</v>
      </c>
      <c r="B154" s="728" t="n"/>
    </row>
    <row r="155"/>
    <row r="156"/>
    <row r="157">
      <c r="A157" s="728" t="n">
        <v>52</v>
      </c>
      <c r="B157" s="728" t="n"/>
    </row>
    <row r="158"/>
    <row r="159"/>
    <row r="160">
      <c r="A160" s="728" t="n">
        <v>53</v>
      </c>
      <c r="B160" s="728" t="n"/>
    </row>
    <row r="161"/>
    <row r="162"/>
    <row r="163">
      <c r="A163" s="728" t="n">
        <v>54</v>
      </c>
      <c r="B163" s="728" t="n"/>
    </row>
    <row r="164"/>
    <row r="165"/>
    <row r="166">
      <c r="A166" s="728" t="n">
        <v>55</v>
      </c>
      <c r="B166" s="728" t="n"/>
    </row>
    <row r="167"/>
    <row r="168"/>
    <row r="169">
      <c r="A169" s="728" t="n">
        <v>56</v>
      </c>
      <c r="B169" s="728" t="n"/>
    </row>
    <row r="170"/>
    <row r="171"/>
    <row r="172">
      <c r="A172" s="728" t="n">
        <v>57</v>
      </c>
      <c r="B172" s="728" t="n"/>
    </row>
    <row r="173"/>
    <row r="174"/>
    <row r="175">
      <c r="A175" s="728" t="n">
        <v>58</v>
      </c>
      <c r="B175" s="728" t="n"/>
    </row>
    <row r="176"/>
    <row r="177"/>
    <row r="178">
      <c r="A178" s="728" t="n">
        <v>59</v>
      </c>
      <c r="B178" s="728" t="n"/>
    </row>
    <row r="179"/>
    <row r="180"/>
    <row r="181">
      <c r="A181" s="728" t="n">
        <v>60</v>
      </c>
      <c r="B181" s="728" t="n"/>
    </row>
    <row r="182"/>
    <row r="183"/>
    <row r="184">
      <c r="A184" s="728" t="n">
        <v>61</v>
      </c>
      <c r="B184" s="728" t="n"/>
    </row>
    <row r="185"/>
    <row r="186"/>
    <row r="187">
      <c r="A187" s="728" t="n">
        <v>62</v>
      </c>
      <c r="B187" s="728" t="n"/>
    </row>
    <row r="188"/>
    <row r="189"/>
    <row r="190">
      <c r="A190" s="728" t="n">
        <v>63</v>
      </c>
      <c r="B190" s="728" t="n"/>
    </row>
    <row r="191"/>
    <row r="192"/>
    <row r="193">
      <c r="A193" s="728" t="n">
        <v>64</v>
      </c>
      <c r="B193" s="728" t="n"/>
    </row>
    <row r="194"/>
    <row r="195"/>
    <row r="196">
      <c r="A196" s="728" t="n">
        <v>65</v>
      </c>
      <c r="B196" s="728" t="n"/>
    </row>
    <row r="197"/>
    <row r="198"/>
    <row r="199">
      <c r="A199" s="728" t="n">
        <v>66</v>
      </c>
      <c r="B199" s="728" t="n"/>
    </row>
    <row r="200"/>
    <row r="201"/>
    <row r="202">
      <c r="A202" s="728" t="n">
        <v>67</v>
      </c>
      <c r="B202" s="728" t="n"/>
    </row>
    <row r="203"/>
    <row r="204"/>
    <row r="205">
      <c r="A205" s="728" t="n">
        <v>68</v>
      </c>
      <c r="B205" s="728" t="n"/>
    </row>
    <row r="206"/>
    <row r="207"/>
    <row r="208">
      <c r="A208" s="728" t="n">
        <v>69</v>
      </c>
      <c r="B208" s="728" t="n"/>
    </row>
    <row r="209"/>
    <row r="210"/>
    <row r="211">
      <c r="A211" s="728" t="n">
        <v>70</v>
      </c>
      <c r="B211" s="728" t="n"/>
    </row>
    <row r="212"/>
    <row r="213"/>
    <row r="214">
      <c r="A214" s="728" t="n">
        <v>71</v>
      </c>
      <c r="B214" s="728" t="n"/>
    </row>
    <row r="215"/>
    <row r="216"/>
    <row r="217">
      <c r="A217" s="728" t="n">
        <v>72</v>
      </c>
      <c r="B217" s="728" t="n"/>
    </row>
    <row r="218"/>
    <row r="219"/>
    <row r="220">
      <c r="A220" s="728" t="n">
        <v>73</v>
      </c>
      <c r="B220" s="728" t="n"/>
    </row>
    <row r="221"/>
    <row r="222"/>
    <row r="223">
      <c r="A223" s="728" t="n">
        <v>74</v>
      </c>
      <c r="B223" s="728" t="n"/>
    </row>
    <row r="224"/>
    <row r="225"/>
    <row r="226">
      <c r="A226" s="728" t="n">
        <v>75</v>
      </c>
      <c r="B226" s="728" t="n"/>
    </row>
    <row r="227"/>
    <row r="228"/>
    <row r="229">
      <c r="A229" s="728" t="n">
        <v>76</v>
      </c>
      <c r="B229" s="728" t="n"/>
    </row>
    <row r="230"/>
    <row r="231"/>
    <row r="232">
      <c r="A232" s="728" t="n">
        <v>77</v>
      </c>
      <c r="B232" s="728" t="n"/>
    </row>
    <row r="233"/>
    <row r="234"/>
    <row r="235">
      <c r="A235" s="728" t="n">
        <v>78</v>
      </c>
      <c r="B235" s="728" t="n"/>
    </row>
    <row r="236"/>
    <row r="237"/>
    <row r="238">
      <c r="A238" s="728" t="n">
        <v>79</v>
      </c>
      <c r="B238" s="728" t="n"/>
    </row>
    <row r="239"/>
    <row r="240"/>
    <row r="241">
      <c r="A241" s="728" t="n">
        <v>80</v>
      </c>
      <c r="B241" s="728" t="n"/>
    </row>
    <row r="242"/>
    <row r="243"/>
  </sheetData>
  <mergeCells count="173">
    <mergeCell ref="B124:B126"/>
    <mergeCell ref="G1:G3"/>
    <mergeCell ref="B34:B36"/>
    <mergeCell ref="B187:B189"/>
    <mergeCell ref="B55:B57"/>
    <mergeCell ref="A121:A123"/>
    <mergeCell ref="A181:A183"/>
    <mergeCell ref="A130:A132"/>
    <mergeCell ref="A13:A15"/>
    <mergeCell ref="A43:A45"/>
    <mergeCell ref="A58:A60"/>
    <mergeCell ref="A52:A54"/>
    <mergeCell ref="B100:B102"/>
    <mergeCell ref="B94:B96"/>
    <mergeCell ref="B7:B9"/>
    <mergeCell ref="B109:B111"/>
    <mergeCell ref="B160:B162"/>
    <mergeCell ref="A226:A228"/>
    <mergeCell ref="A49:A51"/>
    <mergeCell ref="B22:B24"/>
    <mergeCell ref="B31:B33"/>
    <mergeCell ref="B202:B204"/>
    <mergeCell ref="A70:A72"/>
    <mergeCell ref="A148:A150"/>
    <mergeCell ref="A157:A159"/>
    <mergeCell ref="B190:B192"/>
    <mergeCell ref="B199:B201"/>
    <mergeCell ref="B208:B210"/>
    <mergeCell ref="B235:B237"/>
    <mergeCell ref="B136:B138"/>
    <mergeCell ref="B70:B72"/>
    <mergeCell ref="A196:A198"/>
    <mergeCell ref="B10:B12"/>
    <mergeCell ref="A205:A207"/>
    <mergeCell ref="A214:A216"/>
    <mergeCell ref="A223:A225"/>
    <mergeCell ref="A136:A138"/>
    <mergeCell ref="A133:A135"/>
    <mergeCell ref="B178:B180"/>
    <mergeCell ref="A238:A240"/>
    <mergeCell ref="A151:A153"/>
    <mergeCell ref="B88:B90"/>
    <mergeCell ref="B211:B213"/>
    <mergeCell ref="B49:B51"/>
    <mergeCell ref="A175:A177"/>
    <mergeCell ref="A184:A186"/>
    <mergeCell ref="B217:B219"/>
    <mergeCell ref="I1:I3"/>
    <mergeCell ref="A97:A99"/>
    <mergeCell ref="A112:A114"/>
    <mergeCell ref="A199:A201"/>
    <mergeCell ref="A106:A108"/>
    <mergeCell ref="B139:B141"/>
    <mergeCell ref="B154:B156"/>
    <mergeCell ref="A4:A6"/>
    <mergeCell ref="B163:B165"/>
    <mergeCell ref="B193:B195"/>
    <mergeCell ref="B76:B78"/>
    <mergeCell ref="A241:A243"/>
    <mergeCell ref="B25:B27"/>
    <mergeCell ref="B85:B87"/>
    <mergeCell ref="A142:A144"/>
    <mergeCell ref="A31:A33"/>
    <mergeCell ref="A202:A204"/>
    <mergeCell ref="A40:A42"/>
    <mergeCell ref="A211:A213"/>
    <mergeCell ref="A172:A174"/>
    <mergeCell ref="A73:A75"/>
    <mergeCell ref="A88:A90"/>
    <mergeCell ref="B232:B234"/>
    <mergeCell ref="A82:A84"/>
    <mergeCell ref="B130:B132"/>
    <mergeCell ref="A187:A189"/>
    <mergeCell ref="B46:B48"/>
    <mergeCell ref="B151:B153"/>
    <mergeCell ref="A124:A126"/>
    <mergeCell ref="B61:B63"/>
    <mergeCell ref="A7:A9"/>
    <mergeCell ref="C1:C3"/>
    <mergeCell ref="B166:B168"/>
    <mergeCell ref="A16:A18"/>
    <mergeCell ref="B175:B177"/>
    <mergeCell ref="A25:A27"/>
    <mergeCell ref="A139:A141"/>
    <mergeCell ref="O1:O3"/>
    <mergeCell ref="A55:A57"/>
    <mergeCell ref="B103:B105"/>
    <mergeCell ref="B112:B114"/>
    <mergeCell ref="L1:L3"/>
    <mergeCell ref="A163:A165"/>
    <mergeCell ref="N1:N3"/>
    <mergeCell ref="B40:B42"/>
    <mergeCell ref="A100:A102"/>
    <mergeCell ref="A109:A111"/>
    <mergeCell ref="B142:B144"/>
    <mergeCell ref="B226:B228"/>
    <mergeCell ref="A22:A24"/>
    <mergeCell ref="A229:A231"/>
    <mergeCell ref="A190:A192"/>
    <mergeCell ref="A34:A36"/>
    <mergeCell ref="A28:A30"/>
    <mergeCell ref="A64:A66"/>
    <mergeCell ref="A79:A81"/>
    <mergeCell ref="B16:B18"/>
    <mergeCell ref="B121:B123"/>
    <mergeCell ref="A127:A129"/>
    <mergeCell ref="B115:B117"/>
    <mergeCell ref="B91:B93"/>
    <mergeCell ref="K1:K3"/>
    <mergeCell ref="B43:B45"/>
    <mergeCell ref="B214:B216"/>
    <mergeCell ref="H1:H3"/>
    <mergeCell ref="B52:B54"/>
    <mergeCell ref="B223:B225"/>
    <mergeCell ref="A169:A171"/>
    <mergeCell ref="A178:A180"/>
    <mergeCell ref="E1:E3"/>
    <mergeCell ref="A61:A63"/>
    <mergeCell ref="B238:B240"/>
    <mergeCell ref="B220:B222"/>
    <mergeCell ref="A193:A195"/>
    <mergeCell ref="B229:B231"/>
    <mergeCell ref="B148:B150"/>
    <mergeCell ref="B157:B159"/>
    <mergeCell ref="B13:B15"/>
    <mergeCell ref="A217:A219"/>
    <mergeCell ref="A235:A237"/>
    <mergeCell ref="B19:B21"/>
    <mergeCell ref="B28:B30"/>
    <mergeCell ref="A145:A147"/>
    <mergeCell ref="B37:B39"/>
    <mergeCell ref="A154:A156"/>
    <mergeCell ref="B196:B198"/>
    <mergeCell ref="A115:A117"/>
    <mergeCell ref="B205:B207"/>
    <mergeCell ref="A76:A78"/>
    <mergeCell ref="A91:A93"/>
    <mergeCell ref="A85:A87"/>
    <mergeCell ref="B241:B243"/>
    <mergeCell ref="B118:B120"/>
    <mergeCell ref="B133:B135"/>
    <mergeCell ref="B127:B129"/>
    <mergeCell ref="D1:D3"/>
    <mergeCell ref="A67:A69"/>
    <mergeCell ref="F1:F3"/>
    <mergeCell ref="B4:B6"/>
    <mergeCell ref="A220:A222"/>
    <mergeCell ref="B64:B66"/>
    <mergeCell ref="A10:A12"/>
    <mergeCell ref="B169:B171"/>
    <mergeCell ref="A19:A21"/>
    <mergeCell ref="B184:B186"/>
    <mergeCell ref="B79:B81"/>
    <mergeCell ref="J1:J3"/>
    <mergeCell ref="B97:B99"/>
    <mergeCell ref="B106:B108"/>
    <mergeCell ref="A166:A168"/>
    <mergeCell ref="A232:A234"/>
    <mergeCell ref="A94:A96"/>
    <mergeCell ref="A103:A105"/>
    <mergeCell ref="B145:B147"/>
    <mergeCell ref="M1:M3"/>
    <mergeCell ref="B58:B60"/>
    <mergeCell ref="B67:B69"/>
    <mergeCell ref="A118:A120"/>
    <mergeCell ref="B181:B183"/>
    <mergeCell ref="B172:B174"/>
    <mergeCell ref="B73:B75"/>
    <mergeCell ref="B82:B84"/>
    <mergeCell ref="A46:A48"/>
    <mergeCell ref="A37:A39"/>
    <mergeCell ref="A208:A210"/>
    <mergeCell ref="A160:A16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2014-07-13T06:11:05Z</dcterms:created>
  <dcterms:modified xsi:type="dcterms:W3CDTF">2026-05-08T07:53:24Z</dcterms:modified>
  <cp:lastPrinted>2015-03-17T09:26:53Z</cp:lastPrinted>
</cp:coreProperties>
</file>