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visha\Desktop\Cyclistic\"/>
    </mc:Choice>
  </mc:AlternateContent>
  <xr:revisionPtr revIDLastSave="0" documentId="8_{2575D789-8EBB-4C03-AB1F-6B43FBE2F3FC}" xr6:coauthVersionLast="47" xr6:coauthVersionMax="47" xr10:uidLastSave="{00000000-0000-0000-0000-000000000000}"/>
  <bookViews>
    <workbookView showHorizontalScroll="0" showVerticalScroll="0" showSheetTabs="0" xWindow="-108" yWindow="-108" windowWidth="23256" windowHeight="12456" xr2:uid="{00000000-000D-0000-FFFF-FFFF00000000}"/>
  </bookViews>
  <sheets>
    <sheet name="Dashboard" sheetId="22" r:id="rId1"/>
    <sheet name="Total Sales" sheetId="18" r:id="rId2"/>
    <sheet name="Top 5 Customers" sheetId="21" r:id="rId3"/>
    <sheet name="Country Bar Chart"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<sst xmlns="http://schemas.openxmlformats.org/spreadsheetml/2006/main" count="11136" uniqueCount="6226">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</sst>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70"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70" fontId="0" fillId="0" borderId="0" xfId="0" applyNumberFormat="1"/>
    <xf numFmtId="0" fontId="0" fillId="0" borderId="0" xfId="0" applyBorder="1"/>
  </cellXfs>
  <cellStyles count="1">
    <cellStyle name="Normal" xfId="0" builtinId="0"/>
  </cellStyles>
  <dxfs count="54">
    <dxf>
      <numFmt numFmtId="170" formatCode="[$$-409]#,##0.00"/>
    </dxf>
    <dxf>
      <numFmt numFmtId="169" formatCode="&quot;$&quot;#,##0"/>
    </dxf>
    <dxf>
      <numFmt numFmtId="170" formatCode="[$$-409]#,##0.00"/>
    </dxf>
    <dxf>
      <numFmt numFmtId="170" formatCode="[$$-409]#,##0.00"/>
    </dxf>
    <dxf>
      <numFmt numFmtId="169" formatCode="&quot;$&quot;#,##0"/>
    </dxf>
    <dxf>
      <numFmt numFmtId="170" formatCode="[$$-409]#,##0.00"/>
    </dxf>
    <dxf>
      <numFmt numFmtId="170" formatCode="[$$-409]#,##0.00"/>
    </dxf>
    <dxf>
      <numFmt numFmtId="169" formatCode="&quot;$&quot;#,##0"/>
    </dxf>
    <dxf>
      <numFmt numFmtId="170" formatCode="[$$-409]#,##0.00"/>
    </dxf>
    <dxf>
      <numFmt numFmtId="170" formatCode="[$$-409]#,##0.00"/>
    </dxf>
    <dxf>
      <numFmt numFmtId="169" formatCode="&quot;$&quot;#,##0"/>
    </dxf>
    <dxf>
      <numFmt numFmtId="170" formatCode="[$$-409]#,##0.00"/>
    </dxf>
    <dxf>
      <numFmt numFmtId="170" formatCode="[$$-409]#,##0.00"/>
    </dxf>
    <dxf>
      <numFmt numFmtId="169" formatCode="&quot;$&quot;#,##0"/>
    </dxf>
    <dxf>
      <numFmt numFmtId="170" formatCode="[$$-409]#,##0.00"/>
    </dxf>
    <dxf>
      <numFmt numFmtId="170" formatCode="[$$-409]#,##0.00"/>
    </dxf>
    <dxf>
      <numFmt numFmtId="169" formatCode="&quot;$&quot;#,##0"/>
    </dxf>
    <dxf>
      <numFmt numFmtId="170" formatCode="[$$-409]#,##0.00"/>
    </dxf>
    <dxf>
      <numFmt numFmtId="170" formatCode="[$$-409]#,##0.00"/>
    </dxf>
    <dxf>
      <numFmt numFmtId="169" formatCode="&quot;$&quot;#,##0"/>
    </dxf>
    <dxf>
      <numFmt numFmtId="170" formatCode="[$$-409]#,##0.00"/>
    </dxf>
    <dxf>
      <numFmt numFmtId="170" formatCode="[$$-409]#,##0.00"/>
    </dxf>
    <dxf>
      <numFmt numFmtId="169" formatCode="&quot;$&quot;#,##0"/>
    </dxf>
    <dxf>
      <numFmt numFmtId="170" formatCode="[$$-409]#,##0.00"/>
    </dxf>
    <dxf>
      <numFmt numFmtId="170" formatCode="[$$-409]#,##0.00"/>
    </dxf>
    <dxf>
      <numFmt numFmtId="169" formatCode="&quot;$&quot;#,##0"/>
    </dxf>
    <dxf>
      <numFmt numFmtId="170" formatCode="[$$-409]#,##0.00"/>
    </dxf>
    <dxf>
      <numFmt numFmtId="170" formatCode="[$$-409]#,##0.00"/>
    </dxf>
    <dxf>
      <numFmt numFmtId="169" formatCode="&quot;$&quot;#,##0"/>
    </dxf>
    <dxf>
      <numFmt numFmtId="170" formatCode="[$$-409]#,##0.00"/>
    </dxf>
    <dxf>
      <numFmt numFmtId="170" formatCode="[$$-409]#,##0.00"/>
    </dxf>
    <dxf>
      <numFmt numFmtId="169" formatCode="&quot;$&quot;#,##0"/>
    </dxf>
    <dxf>
      <numFmt numFmtId="170" formatCode="[$$-409]#,##0.00"/>
    </dxf>
    <dxf>
      <numFmt numFmtId="170" formatCode="[$$-409]#,##0.00"/>
    </dxf>
    <dxf>
      <numFmt numFmtId="170" formatCode="[$$-409]#,##0.00"/>
    </dxf>
    <dxf>
      <numFmt numFmtId="169" formatCode="&quot;$&quot;#,##0"/>
    </dxf>
    <dxf>
      <font>
        <b/>
        <i val="0"/>
        <sz val="11"/>
        <color rgb="FF7030A0"/>
        <name val="Calibri"/>
        <family val="2"/>
        <scheme val="minor"/>
      </font>
      <border diagonalUp="0" diagonalDown="0">
        <left/>
        <right/>
        <top/>
        <bottom/>
        <vertical/>
        <horizontal/>
      </border>
    </dxf>
    <dxf>
      <font>
        <b val="0"/>
        <i val="0"/>
        <sz val="11"/>
        <color rgb="FF7030A0"/>
        <name val="Calibri"/>
        <family val="2"/>
        <scheme val="minor"/>
      </font>
      <fill>
        <patternFill patternType="solid">
          <fgColor theme="0"/>
          <bgColor rgb="FFFDB0C0"/>
        </patternFill>
      </fill>
      <border diagonalUp="0" diagonalDown="0">
        <left style="thin">
          <color rgb="FFFDB0C0"/>
        </left>
        <right style="thin">
          <color rgb="FFFDB0C0"/>
        </right>
        <top style="thin">
          <color rgb="FFFDB0C0"/>
        </top>
        <bottom style="thin">
          <color rgb="FFFDB0C0"/>
        </bottom>
        <vertical/>
        <horizontal/>
      </border>
    </dxf>
    <dxf>
      <font>
        <color rgb="FF7030A0"/>
      </font>
      <fill>
        <patternFill>
          <bgColor rgb="FFFDB0C0"/>
        </patternFill>
      </fill>
    </dxf>
    <dxf>
      <font>
        <b/>
        <i val="0"/>
        <sz val="11"/>
        <color rgb="FF7030A0"/>
        <name val="Calibri"/>
        <family val="2"/>
        <scheme val="minor"/>
      </font>
      <fill>
        <patternFill>
          <bgColor rgb="FFFDB0C0"/>
        </patternFill>
      </fill>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oft Pink Style" pivot="0" table="0" count="4" xr9:uid="{D87F6A1E-1150-4771-9A68-0A1D3EDCB3FE}">
      <tableStyleElement type="wholeTable" dxfId="39"/>
      <tableStyleElement type="headerRow" dxfId="38"/>
    </tableStyle>
    <tableStyle name="Soft Pink Timeline Style" pivot="0" table="0" count="8" xr9:uid="{E55647DF-389A-47AF-A543-4288479D84BB}">
      <tableStyleElement type="wholeTable" dxfId="42"/>
      <tableStyleElement type="headerRow" dxfId="41"/>
    </tableStyle>
    <tableStyle name="Soft Pink Timeline Style New" pivot="0" table="0" count="8" xr9:uid="{0C984A28-880E-4202-A1EF-C4989D36469D}">
      <tableStyleElement type="wholeTable" dxfId="37"/>
      <tableStyleElement type="headerRow" dxfId="36"/>
    </tableStyle>
  </tableStyles>
  <colors>
    <mruColors>
      <color rgb="FFFDB0C0"/>
      <color rgb="FFA162D0"/>
      <color rgb="FFC7A1E3"/>
      <color rgb="FFFFFFFF"/>
    </mruColors>
  </colors>
  <extLst>
    <ext xmlns:x14="http://schemas.microsoft.com/office/spreadsheetml/2009/9/main" uri="{46F421CA-312F-682f-3DD2-61675219B42D}">
      <x14:dxfs count="1">
        <dxf>
          <font>
            <b/>
            <i val="0"/>
            <sz val="10"/>
            <name val="Calibri"/>
            <family val="2"/>
            <scheme val="minor"/>
          </font>
          <fill>
            <patternFill>
              <bgColor rgb="FFFFFFFF"/>
            </patternFill>
          </fill>
        </dxf>
      </x14:dxfs>
    </ext>
    <ext xmlns:x14="http://schemas.microsoft.com/office/spreadsheetml/2009/9/main" uri="{EB79DEF2-80B8-43e5-95BD-54CBDDF9020C}">
      <x14:slicerStyles defaultSlicerStyle="SlicerStyleLight1">
        <x14:slicerStyle name="Soft Pink Style">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7030A0"/>
            </patternFill>
          </fill>
        </dxf>
        <dxf>
          <font>
            <b/>
            <i val="0"/>
            <sz val="9"/>
            <color rgb="FF7030A0"/>
            <name val="Calibri"/>
            <family val="2"/>
            <scheme val="minor"/>
          </font>
        </dxf>
        <dxf>
          <font>
            <b/>
            <i val="0"/>
            <sz val="9"/>
            <color rgb="FF7030A0"/>
            <name val="Calibri"/>
            <family val="2"/>
            <scheme val="minor"/>
          </font>
        </dxf>
        <dxf>
          <font>
            <b/>
            <i val="0"/>
            <sz val="9"/>
            <color rgb="FF7030A0"/>
            <name val="Calibri"/>
            <family val="2"/>
            <scheme val="minor"/>
          </font>
        </dxf>
        <dxf>
          <font>
            <b/>
            <i val="0"/>
            <sz val="10"/>
            <color rgb="FF7030A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Soft Pink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Soft Pink Timeline Style New">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 Sales!TotalSales</c:name>
    <c:fmtId val="1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9238053626892E-2"/>
          <c:y val="0.15740740740740741"/>
          <c:w val="0.82908177641847858"/>
          <c:h val="0.66304626951100665"/>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E9B-40F8-9489-ED703BE47617}"/>
            </c:ext>
          </c:extLst>
        </c:ser>
        <c:ser>
          <c:idx val="1"/>
          <c:order val="1"/>
          <c:tx>
            <c:strRef>
              <c:f>'Total Sales'!$D$3:$D$4</c:f>
              <c:strCache>
                <c:ptCount val="1"/>
                <c:pt idx="0">
                  <c:v>Excellsa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E9B-40F8-9489-ED703BE47617}"/>
            </c:ext>
          </c:extLst>
        </c:ser>
        <c:ser>
          <c:idx val="2"/>
          <c:order val="2"/>
          <c:tx>
            <c:strRef>
              <c:f>'Total Sales'!$E$3:$E$4</c:f>
              <c:strCache>
                <c:ptCount val="1"/>
                <c:pt idx="0">
                  <c:v>Liberica</c:v>
                </c:pt>
              </c:strCache>
            </c:strRef>
          </c:tx>
          <c:spPr>
            <a:ln w="28575" cap="rnd">
              <a:solidFill>
                <a:srgbClr val="7030A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E9B-40F8-9489-ED703BE47617}"/>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E9B-40F8-9489-ED703BE47617}"/>
            </c:ext>
          </c:extLst>
        </c:ser>
        <c:dLbls>
          <c:showLegendKey val="0"/>
          <c:showVal val="0"/>
          <c:showCatName val="0"/>
          <c:showSerName val="0"/>
          <c:showPercent val="0"/>
          <c:showBubbleSize val="0"/>
        </c:dLbls>
        <c:smooth val="0"/>
        <c:axId val="1645131360"/>
        <c:axId val="1463130656"/>
      </c:lineChart>
      <c:catAx>
        <c:axId val="1645131360"/>
        <c:scaling>
          <c:orientation val="minMax"/>
        </c:scaling>
        <c:delete val="0"/>
        <c:axPos val="b"/>
        <c:title>
          <c:tx>
            <c:rich>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AU" sz="1800">
                    <a:solidFill>
                      <a:srgbClr val="7030A0"/>
                    </a:solidFill>
                  </a:rPr>
                  <a:t>Total</a:t>
                </a:r>
                <a:r>
                  <a:rPr lang="en-AU" sz="1800" baseline="0">
                    <a:solidFill>
                      <a:srgbClr val="7030A0"/>
                    </a:solidFill>
                  </a:rPr>
                  <a:t> Sales over Time</a:t>
                </a:r>
              </a:p>
            </c:rich>
          </c:tx>
          <c:layout>
            <c:manualLayout>
              <c:xMode val="edge"/>
              <c:yMode val="edge"/>
              <c:x val="0.31601936368327899"/>
              <c:y val="4.974939281902139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30656"/>
        <c:crosses val="autoZero"/>
        <c:auto val="1"/>
        <c:lblAlgn val="ctr"/>
        <c:lblOffset val="100"/>
        <c:noMultiLvlLbl val="0"/>
      </c:catAx>
      <c:valAx>
        <c:axId val="146313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131360"/>
        <c:crosses val="autoZero"/>
        <c:crossBetween val="between"/>
      </c:valAx>
      <c:spPr>
        <a:noFill/>
        <a:ln>
          <a:noFill/>
        </a:ln>
        <a:effectLst/>
      </c:spPr>
    </c:plotArea>
    <c:legend>
      <c:legendPos val="r"/>
      <c:layout>
        <c:manualLayout>
          <c:xMode val="edge"/>
          <c:yMode val="edge"/>
          <c:x val="0.84331500178882945"/>
          <c:y val="3.2579449179854482E-2"/>
          <c:w val="0.12049681968282312"/>
          <c:h val="0.221023157959871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B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 Bar Chart!TotalSales</c:name>
    <c:fmtId val="3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Sales by Country</a:t>
            </a:r>
            <a:endParaRPr lang="en-US" baseline="0">
              <a:solidFill>
                <a:srgbClr val="7030A0"/>
              </a:solidFill>
            </a:endParaRPr>
          </a:p>
        </c:rich>
      </c:tx>
      <c:overlay val="0"/>
      <c:spPr>
        <a:noFill/>
        <a:ln>
          <a:noFill/>
        </a:ln>
        <a:effectLst/>
      </c:spPr>
    </c:title>
    <c:autoTitleDeleted val="0"/>
    <c:pivotFmts>
      <c:pivotFmt>
        <c:idx val="0"/>
        <c:spPr>
          <a:solidFill>
            <a:srgbClr val="C7A1E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7A1E3"/>
          </a:solidFill>
          <a:ln>
            <a:noFill/>
          </a:ln>
          <a:effectLst/>
          <a:sp3d/>
        </c:spPr>
        <c:dLbl>
          <c:idx val="0"/>
          <c:layout>
            <c:manualLayout>
              <c:x val="7.520621057738961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a:sp3d/>
        </c:spPr>
        <c:dLbl>
          <c:idx val="0"/>
          <c:layout>
            <c:manualLayout>
              <c:x val="4.12421154779233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162D0"/>
          </a:solidFill>
          <a:ln>
            <a:noFill/>
          </a:ln>
          <a:effectLst/>
          <a:sp3d/>
        </c:spPr>
        <c:dLbl>
          <c:idx val="0"/>
          <c:layout>
            <c:manualLayout>
              <c:x val="6.0650169820475497E-2"/>
              <c:y val="3.48310693138272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7A1E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7A1E3"/>
          </a:solidFill>
          <a:ln>
            <a:noFill/>
          </a:ln>
          <a:effectLst/>
          <a:sp3d/>
        </c:spPr>
        <c:dLbl>
          <c:idx val="0"/>
          <c:layout>
            <c:manualLayout>
              <c:x val="7.520621057738961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162D0"/>
          </a:solidFill>
          <a:ln>
            <a:noFill/>
          </a:ln>
          <a:effectLst/>
          <a:sp3d/>
        </c:spPr>
        <c:dLbl>
          <c:idx val="0"/>
          <c:layout>
            <c:manualLayout>
              <c:x val="6.0650169820475497E-2"/>
              <c:y val="3.48310693138272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a:sp3d/>
        </c:spPr>
        <c:dLbl>
          <c:idx val="0"/>
          <c:layout>
            <c:manualLayout>
              <c:x val="4.12421154779233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7A1E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7A1E3"/>
          </a:solidFill>
          <a:ln>
            <a:noFill/>
          </a:ln>
          <a:effectLst/>
          <a:sp3d/>
        </c:spPr>
        <c:dLbl>
          <c:idx val="0"/>
          <c:layout>
            <c:manualLayout>
              <c:x val="7.520621057738961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162D0"/>
          </a:solidFill>
          <a:ln>
            <a:noFill/>
          </a:ln>
          <a:effectLst/>
          <a:sp3d/>
        </c:spPr>
        <c:dLbl>
          <c:idx val="0"/>
          <c:layout>
            <c:manualLayout>
              <c:x val="6.0650169820475497E-2"/>
              <c:y val="3.48310693138272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030A0"/>
          </a:solidFill>
          <a:ln>
            <a:noFill/>
          </a:ln>
          <a:effectLst/>
          <a:sp3d/>
        </c:spPr>
        <c:dLbl>
          <c:idx val="0"/>
          <c:layout>
            <c:manualLayout>
              <c:x val="4.12421154779233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7A1E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7.520621057738961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A162D0"/>
          </a:solidFill>
          <a:ln>
            <a:noFill/>
          </a:ln>
          <a:effectLst/>
          <a:sp3d/>
        </c:spPr>
        <c:dLbl>
          <c:idx val="0"/>
          <c:layout>
            <c:manualLayout>
              <c:x val="6.0650169820475497E-2"/>
              <c:y val="3.48310693138272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030A0"/>
          </a:solidFill>
          <a:ln>
            <a:noFill/>
          </a:ln>
          <a:effectLst/>
          <a:sp3d/>
        </c:spPr>
        <c:dLbl>
          <c:idx val="0"/>
          <c:layout>
            <c:manualLayout>
              <c:x val="4.12421154779233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7A1E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7.520621057738961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A162D0"/>
          </a:solidFill>
          <a:ln>
            <a:noFill/>
          </a:ln>
          <a:effectLst/>
          <a:sp3d/>
        </c:spPr>
        <c:dLbl>
          <c:idx val="0"/>
          <c:layout>
            <c:manualLayout>
              <c:x val="6.0650169820475497E-2"/>
              <c:y val="3.48310693138272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7030A0"/>
          </a:solidFill>
          <a:ln>
            <a:noFill/>
          </a:ln>
          <a:effectLst/>
          <a:sp3d/>
        </c:spPr>
        <c:dLbl>
          <c:idx val="0"/>
          <c:layout>
            <c:manualLayout>
              <c:x val="4.12421154779233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7A1E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7.520621057738961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A162D0"/>
          </a:solidFill>
          <a:ln>
            <a:noFill/>
          </a:ln>
          <a:effectLst/>
          <a:sp3d/>
        </c:spPr>
        <c:dLbl>
          <c:idx val="0"/>
          <c:layout>
            <c:manualLayout>
              <c:x val="6.0650169820475497E-2"/>
              <c:y val="3.48310693138272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7030A0"/>
          </a:solidFill>
          <a:ln>
            <a:noFill/>
          </a:ln>
          <a:effectLst/>
          <a:sp3d/>
        </c:spPr>
        <c:dLbl>
          <c:idx val="0"/>
          <c:layout>
            <c:manualLayout>
              <c:x val="4.12421154779233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937923753068831"/>
          <c:y val="0.17171296296296296"/>
          <c:w val="0.65365164370608764"/>
          <c:h val="0.72088764946048411"/>
        </c:manualLayout>
      </c:layout>
      <c:bar3DChart>
        <c:barDir val="bar"/>
        <c:grouping val="clustered"/>
        <c:varyColors val="0"/>
        <c:ser>
          <c:idx val="0"/>
          <c:order val="0"/>
          <c:tx>
            <c:strRef>
              <c:f>'Country Bar Chart'!$B$3</c:f>
              <c:strCache>
                <c:ptCount val="1"/>
                <c:pt idx="0">
                  <c:v>Total</c:v>
                </c:pt>
              </c:strCache>
            </c:strRef>
          </c:tx>
          <c:spPr>
            <a:solidFill>
              <a:srgbClr val="C7A1E3"/>
            </a:solidFill>
            <a:ln>
              <a:noFill/>
            </a:ln>
            <a:effectLst/>
            <a:sp3d/>
          </c:spPr>
          <c:invertIfNegative val="0"/>
          <c:dPt>
            <c:idx val="1"/>
            <c:invertIfNegative val="0"/>
            <c:bubble3D val="0"/>
            <c:spPr>
              <a:solidFill>
                <a:srgbClr val="A162D0"/>
              </a:solidFill>
              <a:ln>
                <a:noFill/>
              </a:ln>
              <a:effectLst/>
              <a:sp3d/>
            </c:spPr>
            <c:extLst>
              <c:ext xmlns:c16="http://schemas.microsoft.com/office/drawing/2014/chart" uri="{C3380CC4-5D6E-409C-BE32-E72D297353CC}">
                <c16:uniqueId val="{00000001-1754-412A-8E8D-B689C0BDAF5F}"/>
              </c:ext>
            </c:extLst>
          </c:dPt>
          <c:dPt>
            <c:idx val="2"/>
            <c:invertIfNegative val="0"/>
            <c:bubble3D val="0"/>
            <c:spPr>
              <a:solidFill>
                <a:srgbClr val="7030A0"/>
              </a:solidFill>
              <a:ln>
                <a:noFill/>
              </a:ln>
              <a:effectLst/>
              <a:sp3d/>
            </c:spPr>
            <c:extLst>
              <c:ext xmlns:c16="http://schemas.microsoft.com/office/drawing/2014/chart" uri="{C3380CC4-5D6E-409C-BE32-E72D297353CC}">
                <c16:uniqueId val="{00000003-1754-412A-8E8D-B689C0BDAF5F}"/>
              </c:ext>
            </c:extLst>
          </c:dPt>
          <c:dLbls>
            <c:dLbl>
              <c:idx val="0"/>
              <c:layout>
                <c:manualLayout>
                  <c:x val="7.520621057738961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754-412A-8E8D-B689C0BDAF5F}"/>
                </c:ext>
              </c:extLst>
            </c:dLbl>
            <c:dLbl>
              <c:idx val="1"/>
              <c:layout>
                <c:manualLayout>
                  <c:x val="6.0650169820475497E-2"/>
                  <c:y val="3.483106931382729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54-412A-8E8D-B689C0BDAF5F}"/>
                </c:ext>
              </c:extLst>
            </c:dLbl>
            <c:dLbl>
              <c:idx val="2"/>
              <c:layout>
                <c:manualLayout>
                  <c:x val="4.124211547792333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54-412A-8E8D-B689C0BDAF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Ireland</c:v>
                </c:pt>
                <c:pt idx="1">
                  <c:v>United Kingdom</c:v>
                </c:pt>
                <c:pt idx="2">
                  <c:v>United States</c:v>
                </c:pt>
              </c:strCache>
            </c:strRef>
          </c:cat>
          <c:val>
            <c:numRef>
              <c:f>'Country Bar Chart'!$B$4:$B$7</c:f>
              <c:numCache>
                <c:formatCode>[$$-409]#,##0.00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5-1754-412A-8E8D-B689C0BDAF5F}"/>
            </c:ext>
          </c:extLst>
        </c:ser>
        <c:dLbls>
          <c:showLegendKey val="0"/>
          <c:showVal val="0"/>
          <c:showCatName val="0"/>
          <c:showSerName val="0"/>
          <c:showPercent val="0"/>
          <c:showBubbleSize val="0"/>
        </c:dLbls>
        <c:gapWidth val="150"/>
        <c:shape val="box"/>
        <c:axId val="1645134240"/>
        <c:axId val="1692480560"/>
        <c:axId val="0"/>
      </c:bar3DChart>
      <c:catAx>
        <c:axId val="1645134240"/>
        <c:scaling>
          <c:orientation val="minMax"/>
        </c:scaling>
        <c:delete val="0"/>
        <c:axPos val="l"/>
        <c:numFmt formatCode="General" sourceLinked="1"/>
        <c:majorTickMark val="none"/>
        <c:minorTickMark val="none"/>
        <c:tickLblPos val="nextTo"/>
        <c:spPr>
          <a:solidFill>
            <a:srgbClr val="FDB0C0"/>
          </a:solid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92480560"/>
        <c:crosses val="autoZero"/>
        <c:auto val="1"/>
        <c:lblAlgn val="ctr"/>
        <c:lblOffset val="100"/>
        <c:noMultiLvlLbl val="0"/>
      </c:catAx>
      <c:valAx>
        <c:axId val="1692480560"/>
        <c:scaling>
          <c:orientation val="minMax"/>
        </c:scaling>
        <c:delete val="1"/>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164513424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DB0C0"/>
    </a:solidFill>
    <a:ln w="9525" cap="flat" cmpd="sng" algn="ctr">
      <a:solidFill>
        <a:srgbClr val="FDB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 5 Customers!TotalSales</c:name>
    <c:fmtId val="3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rgbClr val="7030A0"/>
                </a:solidFill>
              </a:rPr>
              <a:t>top</a:t>
            </a:r>
            <a:r>
              <a:rPr lang="en-US" baseline="0">
                <a:solidFill>
                  <a:srgbClr val="7030A0"/>
                </a:solidFill>
              </a:rPr>
              <a:t> 5 Customers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7.5206210577389618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4.1242115477923336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0650169820475497E-2"/>
              <c:y val="3.4831069313827298E-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7.5206210577389618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0650169820475497E-2"/>
              <c:y val="3.4831069313827298E-3"/>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1242115477923336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7.5206210577389618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6.0650169820475497E-2"/>
              <c:y val="3.4831069313827298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4.1242115477923336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7.5206210577389618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6.0650169820475497E-2"/>
              <c:y val="3.4831069313827298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4.1242115477923336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7.5206210577389618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6.0650169820475497E-2"/>
              <c:y val="3.4831069313827298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4.1242115477923336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7030A0"/>
          </a:soli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041447944006997"/>
          <c:y val="0.19364265322097898"/>
          <c:w val="0.71362642169728785"/>
          <c:h val="0.72088764946048411"/>
        </c:manualLayout>
      </c:layout>
      <c:bar3DChart>
        <c:barDir val="bar"/>
        <c:grouping val="clustered"/>
        <c:varyColors val="0"/>
        <c:ser>
          <c:idx val="0"/>
          <c:order val="0"/>
          <c:tx>
            <c:strRef>
              <c:f>'Top 5 Customers'!$B$3</c:f>
              <c:strCache>
                <c:ptCount val="1"/>
                <c:pt idx="0">
                  <c:v>Total</c:v>
                </c:pt>
              </c:strCache>
            </c:strRef>
          </c:tx>
          <c:spPr>
            <a:solidFill>
              <a:srgbClr val="7030A0"/>
            </a:solidFill>
            <a:ln>
              <a:noFill/>
            </a:ln>
            <a:effectLst/>
            <a:sp3d/>
          </c:spPr>
          <c:invertIfNegative val="0"/>
          <c:dPt>
            <c:idx val="1"/>
            <c:invertIfNegative val="0"/>
            <c:bubble3D val="0"/>
            <c:extLst>
              <c:ext xmlns:c16="http://schemas.microsoft.com/office/drawing/2014/chart" uri="{C3380CC4-5D6E-409C-BE32-E72D297353CC}">
                <c16:uniqueId val="{00000000-0E93-4880-A578-1E1124E5DF0E}"/>
              </c:ext>
            </c:extLst>
          </c:dPt>
          <c:dPt>
            <c:idx val="2"/>
            <c:invertIfNegative val="0"/>
            <c:bubble3D val="0"/>
            <c:extLst>
              <c:ext xmlns:c16="http://schemas.microsoft.com/office/drawing/2014/chart" uri="{C3380CC4-5D6E-409C-BE32-E72D297353CC}">
                <c16:uniqueId val="{00000001-0E93-4880-A578-1E1124E5DF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Customers'!$A$4:$A$9</c:f>
              <c:strCache>
                <c:ptCount val="5"/>
                <c:pt idx="0">
                  <c:v>Allis Wilmore</c:v>
                </c:pt>
                <c:pt idx="1">
                  <c:v>Brenn Dundredge</c:v>
                </c:pt>
                <c:pt idx="2">
                  <c:v>Don Flintiff</c:v>
                </c:pt>
                <c:pt idx="3">
                  <c:v>Nealson Cuttler</c:v>
                </c:pt>
                <c:pt idx="4">
                  <c:v>Terri Farra</c:v>
                </c:pt>
              </c:strCache>
            </c:strRef>
          </c:cat>
          <c:val>
            <c:numRef>
              <c:f>'Top 5 Customers'!$B$4:$B$9</c:f>
              <c:numCache>
                <c:formatCode>[$$-409]#,##0.00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2-0E93-4880-A578-1E1124E5DF0E}"/>
            </c:ext>
          </c:extLst>
        </c:ser>
        <c:dLbls>
          <c:showLegendKey val="0"/>
          <c:showVal val="0"/>
          <c:showCatName val="0"/>
          <c:showSerName val="0"/>
          <c:showPercent val="0"/>
          <c:showBubbleSize val="0"/>
        </c:dLbls>
        <c:gapWidth val="150"/>
        <c:gapDepth val="0"/>
        <c:shape val="box"/>
        <c:axId val="1645134240"/>
        <c:axId val="1692480560"/>
        <c:axId val="0"/>
      </c:bar3DChart>
      <c:catAx>
        <c:axId val="1645134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92480560"/>
        <c:crosses val="autoZero"/>
        <c:auto val="1"/>
        <c:lblAlgn val="ctr"/>
        <c:lblOffset val="100"/>
        <c:noMultiLvlLbl val="0"/>
      </c:catAx>
      <c:valAx>
        <c:axId val="1692480560"/>
        <c:scaling>
          <c:orientation val="minMax"/>
        </c:scaling>
        <c:delete val="1"/>
        <c:axPos val="b"/>
        <c:majorGridlines>
          <c:spPr>
            <a:ln w="9525" cap="flat" cmpd="sng" algn="ctr">
              <a:solidFill>
                <a:srgbClr val="FDB0C0"/>
              </a:solidFill>
              <a:round/>
            </a:ln>
            <a:effectLst/>
          </c:spPr>
        </c:majorGridlines>
        <c:numFmt formatCode="[$$-409]#,##0.00" sourceLinked="1"/>
        <c:majorTickMark val="none"/>
        <c:minorTickMark val="none"/>
        <c:tickLblPos val="nextTo"/>
        <c:crossAx val="164513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DB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0</xdr:colOff>
      <xdr:row>4</xdr:row>
      <xdr:rowOff>0</xdr:rowOff>
    </xdr:to>
    <xdr:sp macro="" textlink="">
      <xdr:nvSpPr>
        <xdr:cNvPr id="3" name="Rectangle 2">
          <a:extLst>
            <a:ext uri="{FF2B5EF4-FFF2-40B4-BE49-F238E27FC236}">
              <a16:creationId xmlns:a16="http://schemas.microsoft.com/office/drawing/2014/main" id="{F2EBD0D6-7B45-E159-80FF-545E1B44CC3B}"/>
            </a:ext>
          </a:extLst>
        </xdr:cNvPr>
        <xdr:cNvSpPr/>
      </xdr:nvSpPr>
      <xdr:spPr>
        <a:xfrm>
          <a:off x="121920" y="15240"/>
          <a:ext cx="10363200" cy="548640"/>
        </a:xfrm>
        <a:prstGeom prst="rect">
          <a:avLst/>
        </a:prstGeom>
        <a:solidFill>
          <a:srgbClr val="FDB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388620</xdr:colOff>
      <xdr:row>1</xdr:row>
      <xdr:rowOff>22860</xdr:rowOff>
    </xdr:from>
    <xdr:to>
      <xdr:col>13</xdr:col>
      <xdr:colOff>129540</xdr:colOff>
      <xdr:row>3</xdr:row>
      <xdr:rowOff>76200</xdr:rowOff>
    </xdr:to>
    <xdr:sp macro="" textlink="">
      <xdr:nvSpPr>
        <xdr:cNvPr id="4" name="TextBox 3">
          <a:extLst>
            <a:ext uri="{FF2B5EF4-FFF2-40B4-BE49-F238E27FC236}">
              <a16:creationId xmlns:a16="http://schemas.microsoft.com/office/drawing/2014/main" id="{95710954-03F5-D014-3F50-B11456445D32}"/>
            </a:ext>
          </a:extLst>
        </xdr:cNvPr>
        <xdr:cNvSpPr txBox="1"/>
      </xdr:nvSpPr>
      <xdr:spPr>
        <a:xfrm>
          <a:off x="2948940" y="38100"/>
          <a:ext cx="4617720" cy="419100"/>
        </a:xfrm>
        <a:prstGeom prst="rect">
          <a:avLst/>
        </a:prstGeom>
        <a:solidFill>
          <a:srgbClr val="FDB0C0"/>
        </a:solidFill>
        <a:ln w="9525" cmpd="sng">
          <a:solidFill>
            <a:srgbClr val="FDB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3000">
              <a:solidFill>
                <a:srgbClr val="7030A0"/>
              </a:solidFill>
            </a:rPr>
            <a:t>COFFEE</a:t>
          </a:r>
          <a:r>
            <a:rPr lang="en-AU" sz="3000" baseline="0">
              <a:solidFill>
                <a:srgbClr val="7030A0"/>
              </a:solidFill>
            </a:rPr>
            <a:t> SALES DASHBOARD</a:t>
          </a:r>
          <a:endParaRPr lang="en-AU" sz="3000">
            <a:solidFill>
              <a:srgbClr val="7030A0"/>
            </a:solidFill>
          </a:endParaRPr>
        </a:p>
      </xdr:txBody>
    </xdr:sp>
    <xdr:clientData/>
  </xdr:twoCellAnchor>
  <xdr:twoCellAnchor>
    <xdr:from>
      <xdr:col>1</xdr:col>
      <xdr:colOff>0</xdr:colOff>
      <xdr:row>11</xdr:row>
      <xdr:rowOff>160020</xdr:rowOff>
    </xdr:from>
    <xdr:to>
      <xdr:col>11</xdr:col>
      <xdr:colOff>233872</xdr:colOff>
      <xdr:row>33</xdr:row>
      <xdr:rowOff>15240</xdr:rowOff>
    </xdr:to>
    <xdr:graphicFrame macro="">
      <xdr:nvGraphicFramePr>
        <xdr:cNvPr id="5" name="Chart 4">
          <a:extLst>
            <a:ext uri="{FF2B5EF4-FFF2-40B4-BE49-F238E27FC236}">
              <a16:creationId xmlns:a16="http://schemas.microsoft.com/office/drawing/2014/main" id="{79ECAB22-A8C0-4E17-A382-36577BF2D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121919</xdr:colOff>
      <xdr:row>4</xdr:row>
      <xdr:rowOff>38100</xdr:rowOff>
    </xdr:from>
    <xdr:to>
      <xdr:col>11</xdr:col>
      <xdr:colOff>218600</xdr:colOff>
      <xdr:row>11</xdr:row>
      <xdr:rowOff>83820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39179B9D-CFF2-4760-BC6B-1069C9966F3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919" y="601980"/>
              <a:ext cx="6314601" cy="132588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11</xdr:col>
      <xdr:colOff>274319</xdr:colOff>
      <xdr:row>7</xdr:row>
      <xdr:rowOff>160021</xdr:rowOff>
    </xdr:from>
    <xdr:to>
      <xdr:col>14</xdr:col>
      <xdr:colOff>594360</xdr:colOff>
      <xdr:row>12</xdr:row>
      <xdr:rowOff>129540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F9FC32D5-CD06-41F6-BEB0-A1AA47F5922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492239" y="1272541"/>
              <a:ext cx="2148841" cy="88391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266700</xdr:colOff>
      <xdr:row>4</xdr:row>
      <xdr:rowOff>38101</xdr:rowOff>
    </xdr:from>
    <xdr:to>
      <xdr:col>18</xdr:col>
      <xdr:colOff>7620</xdr:colOff>
      <xdr:row>7</xdr:row>
      <xdr:rowOff>129540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7CFEE80F-C015-41F1-BBC0-7ABE139DAC4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484620" y="601981"/>
              <a:ext cx="4008120" cy="64007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8</xdr:row>
      <xdr:rowOff>0</xdr:rowOff>
    </xdr:from>
    <xdr:to>
      <xdr:col>18</xdr:col>
      <xdr:colOff>11228</xdr:colOff>
      <xdr:row>12</xdr:row>
      <xdr:rowOff>114300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8D82C144-AA02-4CCB-B667-0EADEDD853F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671560" y="1295400"/>
              <a:ext cx="1824788" cy="84582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274319</xdr:colOff>
      <xdr:row>12</xdr:row>
      <xdr:rowOff>160020</xdr:rowOff>
    </xdr:from>
    <xdr:to>
      <xdr:col>18</xdr:col>
      <xdr:colOff>15240</xdr:colOff>
      <xdr:row>23</xdr:row>
      <xdr:rowOff>83820</xdr:rowOff>
    </xdr:to>
    <xdr:graphicFrame macro="">
      <xdr:nvGraphicFramePr>
        <xdr:cNvPr id="10" name="Chart 9">
          <a:extLst>
            <a:ext uri="{FF2B5EF4-FFF2-40B4-BE49-F238E27FC236}">
              <a16:creationId xmlns:a16="http://schemas.microsoft.com/office/drawing/2014/main" id="{73AD6865-3DBF-43CE-BA72-209F8BD6C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266700</xdr:colOff>
      <xdr:row>23</xdr:row>
      <xdr:rowOff>106680</xdr:rowOff>
    </xdr:from>
    <xdr:to>
      <xdr:col>18</xdr:col>
      <xdr:colOff>22860</xdr:colOff>
      <xdr:row>33</xdr:row>
      <xdr:rowOff>15240</xdr:rowOff>
    </xdr:to>
    <xdr:graphicFrame macro="">
      <xdr:nvGraphicFramePr>
        <xdr:cNvPr id="11" name="Chart 10">
          <a:extLst>
            <a:ext uri="{FF2B5EF4-FFF2-40B4-BE49-F238E27FC236}">
              <a16:creationId xmlns:a16="http://schemas.microsoft.com/office/drawing/2014/main" id="{58324F94-CABB-4DAD-983C-6EFFA4D89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 refreshedDate="45316.635076851853" createdVersion="8" refreshedVersion="8" minRefreshableVersion="3" recordCount="1000" xr:uid="{DFAAF555-5DBB-4E19-B0A4-0665F9711C9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9319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11B128-1065-4041-AF84-66E725EA8696}" name="TotalSales"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4D9C04-16C0-4A46-9319-328CAC0A045F}" name="TotalSales"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2">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pivotField compact="0" outline="0" showAll="0">
      <items count="4">
        <item x="1"/>
        <item x="2"/>
        <item x="0"/>
        <item t="default"/>
      </items>
    </pivotField>
    <pivotField compact="0" outline="0" showAll="0"/>
    <pivotField compact="0" outline="0" showAll="0"/>
    <pivotField compact="0" numFmtId="167" outline="0" showAll="0">
      <items count="5">
        <item x="3"/>
        <item h="1" x="1"/>
        <item h="1" x="0"/>
        <item h="1"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8"/>
    </i>
    <i>
      <x v="125"/>
    </i>
    <i>
      <x v="255"/>
    </i>
    <i>
      <x v="646"/>
    </i>
    <i>
      <x v="831"/>
    </i>
    <i t="grand">
      <x/>
    </i>
  </rowItems>
  <colItems count="1">
    <i/>
  </colItems>
  <dataFields count="1">
    <dataField name="Sum of Sales" fld="12" baseField="15" baseItem="1" numFmtId="170"/>
  </dataFields>
  <formats count="1">
    <format dxfId="33">
      <pivotArea outline="0" collapsedLevelsAreSubtotals="1" fieldPosition="0"/>
    </format>
  </formats>
  <chartFormats count="7">
    <chartFormat chart="1"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25" format="12" series="1">
      <pivotArea type="data" outline="0" fieldPosition="0">
        <references count="1">
          <reference field="4294967294" count="1" selected="0">
            <x v="0"/>
          </reference>
        </references>
      </pivotArea>
    </chartFormat>
    <chartFormat chart="31" format="16" series="1">
      <pivotArea type="data" outline="0" fieldPosition="0">
        <references count="1">
          <reference field="4294967294" count="1" selected="0">
            <x v="0"/>
          </reference>
        </references>
      </pivotArea>
    </chartFormat>
    <chartFormat chart="37" format="2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8A55AA-80A2-4AE0-AAA2-12B75DAE1C4F}" name="TotalSales"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4">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pivotField compact="0" outline="0" showAll="0"/>
    <pivotField compact="0" numFmtId="167" outline="0" showAll="0">
      <items count="5">
        <item x="3"/>
        <item h="1" x="1"/>
        <item h="1" x="0"/>
        <item h="1"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15" baseItem="1" numFmtId="170"/>
  </dataFields>
  <formats count="2">
    <format dxfId="35">
      <pivotArea outline="0" fieldPosition="0">
        <references count="1">
          <reference field="7" count="1" selected="0">
            <x v="0"/>
          </reference>
        </references>
      </pivotArea>
    </format>
    <format dxfId="34">
      <pivotArea outline="0" collapsedLevelsAreSubtotals="1" fieldPosition="0"/>
    </format>
  </formats>
  <chartFormats count="9">
    <chartFormat chart="1" format="4" series="1">
      <pivotArea type="data" outline="0" fieldPosition="0">
        <references count="1">
          <reference field="4294967294" count="1" selected="0">
            <x v="0"/>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7" count="1" selected="0">
            <x v="0"/>
          </reference>
        </references>
      </pivotArea>
    </chartFormat>
    <chartFormat chart="25" format="14">
      <pivotArea type="data" outline="0" fieldPosition="0">
        <references count="2">
          <reference field="4294967294" count="1" selected="0">
            <x v="0"/>
          </reference>
          <reference field="7" count="1" selected="0">
            <x v="1"/>
          </reference>
        </references>
      </pivotArea>
    </chartFormat>
    <chartFormat chart="25" format="15">
      <pivotArea type="data" outline="0" fieldPosition="0">
        <references count="2">
          <reference field="4294967294" count="1" selected="0">
            <x v="0"/>
          </reference>
          <reference field="7" count="1" selected="0">
            <x v="2"/>
          </reference>
        </references>
      </pivotArea>
    </chartFormat>
    <chartFormat chart="33" format="20" series="1">
      <pivotArea type="data" outline="0" fieldPosition="0">
        <references count="1">
          <reference field="4294967294" count="1" selected="0">
            <x v="0"/>
          </reference>
        </references>
      </pivotArea>
    </chartFormat>
    <chartFormat chart="33" format="21">
      <pivotArea type="data" outline="0" fieldPosition="0">
        <references count="2">
          <reference field="4294967294" count="1" selected="0">
            <x v="0"/>
          </reference>
          <reference field="7" count="1" selected="0">
            <x v="0"/>
          </reference>
        </references>
      </pivotArea>
    </chartFormat>
    <chartFormat chart="33" format="22">
      <pivotArea type="data" outline="0" fieldPosition="0">
        <references count="2">
          <reference field="4294967294" count="1" selected="0">
            <x v="0"/>
          </reference>
          <reference field="7" count="1" selected="0">
            <x v="1"/>
          </reference>
        </references>
      </pivotArea>
    </chartFormat>
    <chartFormat chart="33" format="2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F576B3F-CE19-492C-A164-D38E9FE3222E}" sourceName="Size">
  <pivotTables>
    <pivotTable tabId="18" name="TotalSales"/>
  </pivotTables>
  <data>
    <tabular pivotCacheId="1693198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FA8116E-C458-49AB-B82F-2DF7C9A172F6}" sourceName="Roast Type Name">
  <pivotTables>
    <pivotTable tabId="18" name="TotalSales"/>
    <pivotTable tabId="20" name="TotalSales"/>
    <pivotTable tabId="21" name="TotalSales"/>
  </pivotTables>
  <data>
    <tabular pivotCacheId="16931981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098106A-9317-4ECA-92CE-E9D3FB3A7E49}" sourceName="Loyalty Card">
  <pivotTables>
    <pivotTable tabId="18" name="TotalSales"/>
  </pivotTables>
  <data>
    <tabular pivotCacheId="1693198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D39B5EA-9D1E-4B22-BE40-32F554939F89}" cache="Slicer_Size" caption="Size" columnCount="2" style="Soft Pink Style" rowHeight="234950"/>
  <slicer name="Roast Type Name" xr10:uid="{383EA40F-B5CE-40D2-8872-0BA3AA2D19E8}" cache="Slicer_Roast_Type_Name" caption="Roast Type Name" columnCount="3" style="Soft Pink Style" rowHeight="234950"/>
  <slicer name="Loyalty Card" xr10:uid="{A791EFDF-E7B2-4C39-A37A-6687520C4C4A}" cache="Slicer_Loyalty_Card" caption="Loyalty Card" style="Soft Pink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F733B2-0639-451F-BB89-757279547B9B}" name="Orders" displayName="Orders" ref="A1:P1001" totalsRowShown="0" headerRowDxfId="43">
  <autoFilter ref="A1:P1001" xr:uid="{B2F733B2-0639-451F-BB89-757279547B9B}"/>
  <tableColumns count="16">
    <tableColumn id="1" xr3:uid="{322F7B88-FA48-44D7-9898-2BC3CED92B3F}" name="Order ID" dataDxfId="53"/>
    <tableColumn id="2" xr3:uid="{D7ADE64E-6349-438B-8DCD-983468452FC8}" name="Order Date" dataDxfId="52"/>
    <tableColumn id="3" xr3:uid="{2888141C-132A-46A2-952E-7900B07BE993}" name="Customer ID" dataDxfId="51"/>
    <tableColumn id="4" xr3:uid="{D4B03E95-BD74-4E55-8D10-A36372ACBDDE}" name="Product ID"/>
    <tableColumn id="5" xr3:uid="{02BB2F32-A411-40FA-BE81-10CF086ADC24}" name="Quantity" dataDxfId="50"/>
    <tableColumn id="6" xr3:uid="{E59FDA75-CE6E-4668-BAF4-02A532500101}" name="Customer Name" dataDxfId="49">
      <calculatedColumnFormula>_xlfn.XLOOKUP(C2,customers!$A$1:$A$1001,customers!$B$1:$B$1001,0)</calculatedColumnFormula>
    </tableColumn>
    <tableColumn id="7" xr3:uid="{9B1F670D-B3EC-4CDF-8DA1-BAE7D0CA151E}" name="Email" dataDxfId="48">
      <calculatedColumnFormula>IF(_xlfn.XLOOKUP(C2,customers!$A$1:$A$1001,customers!$C$1:$C$1001,0)=0,"",_xlfn.XLOOKUP(C2,customers!$A$1:$A$1001,customers!$C$1:$C$1001,0))</calculatedColumnFormula>
    </tableColumn>
    <tableColumn id="8" xr3:uid="{DE7C3691-31F7-4BEC-8A4B-149DDDB2F882}" name="Country" dataDxfId="47">
      <calculatedColumnFormula>_xlfn.XLOOKUP(C2,customers!$A$1:$A$1001,customers!$G$1:$G$1001,0)</calculatedColumnFormula>
    </tableColumn>
    <tableColumn id="9" xr3:uid="{E9954C7B-2B3F-4CED-9261-80D70352542C}" name="Coffee Type">
      <calculatedColumnFormula>IF(_xlfn.XLOOKUP(D2,products!$A$1:$A$49,products!$B$1:$B$49,0)=0,"",_xlfn.XLOOKUP(D2,products!$A$1:$A$49,products!$B$1:$B$49,0))</calculatedColumnFormula>
    </tableColumn>
    <tableColumn id="10" xr3:uid="{CB662BF4-F66B-4724-8986-A4ABD38556B6}" name="Roast Type">
      <calculatedColumnFormula>_xlfn.XLOOKUP(D2,products!$A$1:$A$49,products!$C$1:$C$49,0)</calculatedColumnFormula>
    </tableColumn>
    <tableColumn id="11" xr3:uid="{74D6BF1B-0281-41CD-8B66-5AF71EEF9CDA}" name="Size" dataDxfId="46">
      <calculatedColumnFormula>_xlfn.XLOOKUP(D2,products!$A$1:$A$49,products!$D$1:$D$49,0)</calculatedColumnFormula>
    </tableColumn>
    <tableColumn id="12" xr3:uid="{269DBC63-2989-4D23-8C3B-389C19F8CC9F}" name="Unit Price" dataDxfId="45">
      <calculatedColumnFormula>_xlfn.XLOOKUP(D2,products!$A$1:$A$49,products!$E$1:$E$49,0)</calculatedColumnFormula>
    </tableColumn>
    <tableColumn id="13" xr3:uid="{70D5A075-988C-44AE-BD90-FD98D335109E}" name="Sales" dataDxfId="44">
      <calculatedColumnFormula>E2*L2</calculatedColumnFormula>
    </tableColumn>
    <tableColumn id="14" xr3:uid="{C7139A1C-785D-4371-AFB4-3896D52A46F9}" name="Coffee Type Name">
      <calculatedColumnFormula>IF(I2="Rob","Robusta",IF(I2="Exc","Excellsa",IF(I2="Ara","Arabica",IF(I2="Lib","Liberica",""))))</calculatedColumnFormula>
    </tableColumn>
    <tableColumn id="15" xr3:uid="{0FF45EF2-9EC1-4C38-8045-172840D71B61}" name="Roast Type Name">
      <calculatedColumnFormula>IF(J2="M","Medium",IF(J2="L","Light",IF(J2="D","Dark","")))</calculatedColumnFormula>
    </tableColumn>
    <tableColumn id="16" xr3:uid="{06BB4115-2955-4E4F-BAD6-7070333F0EDA}" name="Loyalty Card" dataDxfId="4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B2E3A3E-375F-46D4-BDA6-807613827D6E}" sourceName="Order Date">
  <pivotTables>
    <pivotTable tabId="18" name="TotalSales"/>
    <pivotTable tabId="20" name="TotalSales"/>
    <pivotTable tabId="21" name="TotalSales"/>
  </pivotTables>
  <state minimalRefreshVersion="6" lastRefreshVersion="6" pivotCacheId="1693198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DE4548F-B3BE-4ADA-A4BF-07E43AB84451}" cache="NativeTimeline_Order_Date" caption="Order Date" level="2" selectionLevel="2" scrollPosition="2019-01-01T00:00:00" style="Soft Pink Timeline Style New"/>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3BA1-EB04-4620-805A-D58644255B89}">
  <dimension ref="G1:G9"/>
  <sheetViews>
    <sheetView showGridLines="0" showRowColHeaders="0" tabSelected="1" topLeftCell="A4" zoomScaleNormal="100" workbookViewId="0">
      <selection activeCell="T7" sqref="T7"/>
    </sheetView>
  </sheetViews>
  <sheetFormatPr defaultRowHeight="14.4" x14ac:dyDescent="0.3"/>
  <cols>
    <col min="1" max="1" width="1.77734375" customWidth="1"/>
  </cols>
  <sheetData>
    <row r="1" spans="7:7" ht="1.5" customHeight="1" x14ac:dyDescent="0.3"/>
    <row r="9" spans="7:7" x14ac:dyDescent="0.3">
      <c r="G9"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CB40A-B53E-4F23-B1D2-C80C95EC89D6}">
  <dimension ref="A3:G53"/>
  <sheetViews>
    <sheetView workbookViewId="0">
      <selection activeCell="I23" sqref="I23"/>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6" t="s">
        <v>6225</v>
      </c>
      <c r="C3" s="6" t="s">
        <v>6196</v>
      </c>
    </row>
    <row r="4" spans="1:7" x14ac:dyDescent="0.3">
      <c r="A4" s="6" t="s">
        <v>6215</v>
      </c>
      <c r="B4" s="6" t="s">
        <v>6216</v>
      </c>
      <c r="C4" t="s">
        <v>6221</v>
      </c>
      <c r="D4" t="s">
        <v>6222</v>
      </c>
      <c r="E4" t="s">
        <v>6223</v>
      </c>
      <c r="F4" t="s">
        <v>6224</v>
      </c>
      <c r="G4" t="s">
        <v>6198</v>
      </c>
    </row>
    <row r="5" spans="1:7" x14ac:dyDescent="0.3">
      <c r="A5" t="s">
        <v>6199</v>
      </c>
      <c r="B5" t="s">
        <v>6200</v>
      </c>
      <c r="C5" s="7">
        <v>186.85499999999999</v>
      </c>
      <c r="D5" s="7">
        <v>305.97000000000003</v>
      </c>
      <c r="E5" s="7">
        <v>213.15999999999997</v>
      </c>
      <c r="F5" s="7">
        <v>123</v>
      </c>
      <c r="G5" s="7">
        <v>828.98500000000001</v>
      </c>
    </row>
    <row r="6" spans="1:7" x14ac:dyDescent="0.3">
      <c r="B6" t="s">
        <v>6201</v>
      </c>
      <c r="C6" s="7">
        <v>251.96499999999997</v>
      </c>
      <c r="D6" s="7">
        <v>129.46</v>
      </c>
      <c r="E6" s="7">
        <v>434.03999999999996</v>
      </c>
      <c r="F6" s="7">
        <v>171.93999999999997</v>
      </c>
      <c r="G6" s="7">
        <v>987.40499999999986</v>
      </c>
    </row>
    <row r="7" spans="1:7" x14ac:dyDescent="0.3">
      <c r="B7" t="s">
        <v>6202</v>
      </c>
      <c r="C7" s="7">
        <v>224.94499999999999</v>
      </c>
      <c r="D7" s="7">
        <v>349.12</v>
      </c>
      <c r="E7" s="7">
        <v>321.04000000000002</v>
      </c>
      <c r="F7" s="7">
        <v>126.035</v>
      </c>
      <c r="G7" s="7">
        <v>1021.14</v>
      </c>
    </row>
    <row r="8" spans="1:7" x14ac:dyDescent="0.3">
      <c r="B8" t="s">
        <v>6203</v>
      </c>
      <c r="C8" s="7">
        <v>307.12</v>
      </c>
      <c r="D8" s="7">
        <v>681.07499999999993</v>
      </c>
      <c r="E8" s="7">
        <v>533.70499999999993</v>
      </c>
      <c r="F8" s="7">
        <v>158.85</v>
      </c>
      <c r="G8" s="7">
        <v>1680.7499999999998</v>
      </c>
    </row>
    <row r="9" spans="1:7" x14ac:dyDescent="0.3">
      <c r="B9" t="s">
        <v>6204</v>
      </c>
      <c r="C9" s="7">
        <v>53.664999999999992</v>
      </c>
      <c r="D9" s="7">
        <v>83.025000000000006</v>
      </c>
      <c r="E9" s="7">
        <v>193.83499999999998</v>
      </c>
      <c r="F9" s="7">
        <v>68.039999999999992</v>
      </c>
      <c r="G9" s="7">
        <v>398.56499999999994</v>
      </c>
    </row>
    <row r="10" spans="1:7" x14ac:dyDescent="0.3">
      <c r="B10" t="s">
        <v>6205</v>
      </c>
      <c r="C10" s="7">
        <v>163.01999999999998</v>
      </c>
      <c r="D10" s="7">
        <v>678.3599999999999</v>
      </c>
      <c r="E10" s="7">
        <v>171.04500000000002</v>
      </c>
      <c r="F10" s="7">
        <v>372.255</v>
      </c>
      <c r="G10" s="7">
        <v>1384.6799999999998</v>
      </c>
    </row>
    <row r="11" spans="1:7" x14ac:dyDescent="0.3">
      <c r="B11" t="s">
        <v>6206</v>
      </c>
      <c r="C11" s="7">
        <v>345.02</v>
      </c>
      <c r="D11" s="7">
        <v>273.86999999999995</v>
      </c>
      <c r="E11" s="7">
        <v>184.12999999999997</v>
      </c>
      <c r="F11" s="7">
        <v>201.11499999999998</v>
      </c>
      <c r="G11" s="7">
        <v>1004.1349999999999</v>
      </c>
    </row>
    <row r="12" spans="1:7" x14ac:dyDescent="0.3">
      <c r="B12" t="s">
        <v>6207</v>
      </c>
      <c r="C12" s="7">
        <v>334.89</v>
      </c>
      <c r="D12" s="7">
        <v>70.95</v>
      </c>
      <c r="E12" s="7">
        <v>134.23000000000002</v>
      </c>
      <c r="F12" s="7">
        <v>166.27499999999998</v>
      </c>
      <c r="G12" s="7">
        <v>706.34499999999991</v>
      </c>
    </row>
    <row r="13" spans="1:7" x14ac:dyDescent="0.3">
      <c r="B13" t="s">
        <v>6208</v>
      </c>
      <c r="C13" s="7">
        <v>178.70999999999998</v>
      </c>
      <c r="D13" s="7">
        <v>166.1</v>
      </c>
      <c r="E13" s="7">
        <v>439.30999999999995</v>
      </c>
      <c r="F13" s="7">
        <v>492.9</v>
      </c>
      <c r="G13" s="7">
        <v>1277.02</v>
      </c>
    </row>
    <row r="14" spans="1:7" x14ac:dyDescent="0.3">
      <c r="B14" t="s">
        <v>6209</v>
      </c>
      <c r="C14" s="7">
        <v>301.98500000000001</v>
      </c>
      <c r="D14" s="7">
        <v>153.76499999999999</v>
      </c>
      <c r="E14" s="7">
        <v>215.55499999999998</v>
      </c>
      <c r="F14" s="7">
        <v>213.66499999999999</v>
      </c>
      <c r="G14" s="7">
        <v>884.96999999999991</v>
      </c>
    </row>
    <row r="15" spans="1:7" x14ac:dyDescent="0.3">
      <c r="B15" t="s">
        <v>6210</v>
      </c>
      <c r="C15" s="7">
        <v>312.83499999999998</v>
      </c>
      <c r="D15" s="7">
        <v>63.249999999999993</v>
      </c>
      <c r="E15" s="7">
        <v>350.89500000000004</v>
      </c>
      <c r="F15" s="7">
        <v>96.405000000000001</v>
      </c>
      <c r="G15" s="7">
        <v>823.38499999999999</v>
      </c>
    </row>
    <row r="16" spans="1:7" x14ac:dyDescent="0.3">
      <c r="B16" t="s">
        <v>6211</v>
      </c>
      <c r="C16" s="7">
        <v>265.62</v>
      </c>
      <c r="D16" s="7">
        <v>526.51499999999987</v>
      </c>
      <c r="E16" s="7">
        <v>187.06</v>
      </c>
      <c r="F16" s="7">
        <v>210.58999999999997</v>
      </c>
      <c r="G16" s="7">
        <v>1189.7849999999999</v>
      </c>
    </row>
    <row r="17" spans="1:7" x14ac:dyDescent="0.3">
      <c r="A17" t="s">
        <v>6217</v>
      </c>
      <c r="C17" s="7">
        <v>2926.63</v>
      </c>
      <c r="D17" s="7">
        <v>3481.4599999999996</v>
      </c>
      <c r="E17" s="7">
        <v>3378.0049999999997</v>
      </c>
      <c r="F17" s="7">
        <v>2401.0700000000002</v>
      </c>
      <c r="G17" s="7">
        <v>12187.164999999999</v>
      </c>
    </row>
    <row r="18" spans="1:7" x14ac:dyDescent="0.3">
      <c r="A18" t="s">
        <v>6212</v>
      </c>
      <c r="B18" t="s">
        <v>6200</v>
      </c>
      <c r="C18" s="7">
        <v>47.25</v>
      </c>
      <c r="D18" s="7">
        <v>65.805000000000007</v>
      </c>
      <c r="E18" s="7">
        <v>274.67500000000001</v>
      </c>
      <c r="F18" s="7">
        <v>179.22</v>
      </c>
      <c r="G18" s="7">
        <v>566.95000000000005</v>
      </c>
    </row>
    <row r="19" spans="1:7" x14ac:dyDescent="0.3">
      <c r="B19" t="s">
        <v>6201</v>
      </c>
      <c r="C19" s="7">
        <v>745.44999999999993</v>
      </c>
      <c r="D19" s="7">
        <v>428.88499999999999</v>
      </c>
      <c r="E19" s="7">
        <v>194.17499999999998</v>
      </c>
      <c r="F19" s="7">
        <v>429.82999999999993</v>
      </c>
      <c r="G19" s="7">
        <v>1798.34</v>
      </c>
    </row>
    <row r="20" spans="1:7" x14ac:dyDescent="0.3">
      <c r="B20" t="s">
        <v>6202</v>
      </c>
      <c r="C20" s="7">
        <v>130.47</v>
      </c>
      <c r="D20" s="7">
        <v>271.48500000000001</v>
      </c>
      <c r="E20" s="7">
        <v>281.20499999999998</v>
      </c>
      <c r="F20" s="7">
        <v>231.63000000000002</v>
      </c>
      <c r="G20" s="7">
        <v>914.79000000000008</v>
      </c>
    </row>
    <row r="21" spans="1:7" x14ac:dyDescent="0.3">
      <c r="B21" t="s">
        <v>6203</v>
      </c>
      <c r="C21" s="7">
        <v>27</v>
      </c>
      <c r="D21" s="7">
        <v>347.26</v>
      </c>
      <c r="E21" s="7">
        <v>147.51</v>
      </c>
      <c r="F21" s="7">
        <v>240.04</v>
      </c>
      <c r="G21" s="7">
        <v>761.81</v>
      </c>
    </row>
    <row r="22" spans="1:7" x14ac:dyDescent="0.3">
      <c r="B22" t="s">
        <v>6204</v>
      </c>
      <c r="C22" s="7">
        <v>255.11499999999995</v>
      </c>
      <c r="D22" s="7">
        <v>541.73</v>
      </c>
      <c r="E22" s="7">
        <v>83.43</v>
      </c>
      <c r="F22" s="7">
        <v>59.079999999999991</v>
      </c>
      <c r="G22" s="7">
        <v>939.35500000000013</v>
      </c>
    </row>
    <row r="23" spans="1:7" x14ac:dyDescent="0.3">
      <c r="B23" t="s">
        <v>6205</v>
      </c>
      <c r="C23" s="7">
        <v>584.78999999999985</v>
      </c>
      <c r="D23" s="7">
        <v>357.42999999999995</v>
      </c>
      <c r="E23" s="7">
        <v>355.34</v>
      </c>
      <c r="F23" s="7">
        <v>140.88</v>
      </c>
      <c r="G23" s="7">
        <v>1438.4399999999996</v>
      </c>
    </row>
    <row r="24" spans="1:7" x14ac:dyDescent="0.3">
      <c r="B24" t="s">
        <v>6206</v>
      </c>
      <c r="C24" s="7">
        <v>430.62</v>
      </c>
      <c r="D24" s="7">
        <v>227.42500000000001</v>
      </c>
      <c r="E24" s="7">
        <v>236.315</v>
      </c>
      <c r="F24" s="7">
        <v>414.58499999999992</v>
      </c>
      <c r="G24" s="7">
        <v>1308.9450000000002</v>
      </c>
    </row>
    <row r="25" spans="1:7" x14ac:dyDescent="0.3">
      <c r="B25" t="s">
        <v>6207</v>
      </c>
      <c r="C25" s="7">
        <v>22.5</v>
      </c>
      <c r="D25" s="7">
        <v>77.72</v>
      </c>
      <c r="E25" s="7">
        <v>60.5</v>
      </c>
      <c r="F25" s="7">
        <v>139.67999999999998</v>
      </c>
      <c r="G25" s="7">
        <v>300.39999999999998</v>
      </c>
    </row>
    <row r="26" spans="1:7" x14ac:dyDescent="0.3">
      <c r="B26" t="s">
        <v>6208</v>
      </c>
      <c r="C26" s="7">
        <v>126.14999999999999</v>
      </c>
      <c r="D26" s="7">
        <v>195.11</v>
      </c>
      <c r="E26" s="7">
        <v>89.13</v>
      </c>
      <c r="F26" s="7">
        <v>302.65999999999997</v>
      </c>
      <c r="G26" s="7">
        <v>713.05</v>
      </c>
    </row>
    <row r="27" spans="1:7" x14ac:dyDescent="0.3">
      <c r="B27" t="s">
        <v>6209</v>
      </c>
      <c r="C27" s="7">
        <v>376.03</v>
      </c>
      <c r="D27" s="7">
        <v>523.24</v>
      </c>
      <c r="E27" s="7">
        <v>440.96499999999997</v>
      </c>
      <c r="F27" s="7">
        <v>174.46999999999997</v>
      </c>
      <c r="G27" s="7">
        <v>1514.7049999999999</v>
      </c>
    </row>
    <row r="28" spans="1:7" x14ac:dyDescent="0.3">
      <c r="B28" t="s">
        <v>6210</v>
      </c>
      <c r="C28" s="7">
        <v>515.17999999999995</v>
      </c>
      <c r="D28" s="7">
        <v>142.56</v>
      </c>
      <c r="E28" s="7">
        <v>347.03999999999996</v>
      </c>
      <c r="F28" s="7">
        <v>104.08499999999999</v>
      </c>
      <c r="G28" s="7">
        <v>1108.865</v>
      </c>
    </row>
    <row r="29" spans="1:7" x14ac:dyDescent="0.3">
      <c r="B29" t="s">
        <v>6211</v>
      </c>
      <c r="C29" s="7">
        <v>95.859999999999985</v>
      </c>
      <c r="D29" s="7">
        <v>484.76</v>
      </c>
      <c r="E29" s="7">
        <v>94.17</v>
      </c>
      <c r="F29" s="7">
        <v>77.10499999999999</v>
      </c>
      <c r="G29" s="7">
        <v>751.89499999999998</v>
      </c>
    </row>
    <row r="30" spans="1:7" x14ac:dyDescent="0.3">
      <c r="A30" t="s">
        <v>6218</v>
      </c>
      <c r="C30" s="7">
        <v>3356.415</v>
      </c>
      <c r="D30" s="7">
        <v>3663.41</v>
      </c>
      <c r="E30" s="7">
        <v>2604.4550000000004</v>
      </c>
      <c r="F30" s="7">
        <v>2493.2649999999999</v>
      </c>
      <c r="G30" s="7">
        <v>12117.544999999998</v>
      </c>
    </row>
    <row r="31" spans="1:7" x14ac:dyDescent="0.3">
      <c r="A31" t="s">
        <v>6213</v>
      </c>
      <c r="B31" t="s">
        <v>6200</v>
      </c>
      <c r="C31" s="7">
        <v>258.34500000000003</v>
      </c>
      <c r="D31" s="7">
        <v>139.625</v>
      </c>
      <c r="E31" s="7">
        <v>279.52000000000004</v>
      </c>
      <c r="F31" s="7">
        <v>160.19499999999999</v>
      </c>
      <c r="G31" s="7">
        <v>837.68499999999995</v>
      </c>
    </row>
    <row r="32" spans="1:7" x14ac:dyDescent="0.3">
      <c r="B32" t="s">
        <v>6201</v>
      </c>
      <c r="C32" s="7">
        <v>342.2</v>
      </c>
      <c r="D32" s="7">
        <v>284.24999999999994</v>
      </c>
      <c r="E32" s="7">
        <v>251.83</v>
      </c>
      <c r="F32" s="7">
        <v>80.550000000000011</v>
      </c>
      <c r="G32" s="7">
        <v>958.82999999999993</v>
      </c>
    </row>
    <row r="33" spans="1:7" x14ac:dyDescent="0.3">
      <c r="B33" t="s">
        <v>6202</v>
      </c>
      <c r="C33" s="7">
        <v>418.30499999999989</v>
      </c>
      <c r="D33" s="7">
        <v>468.125</v>
      </c>
      <c r="E33" s="7">
        <v>405.05500000000006</v>
      </c>
      <c r="F33" s="7">
        <v>253.15499999999997</v>
      </c>
      <c r="G33" s="7">
        <v>1544.6399999999999</v>
      </c>
    </row>
    <row r="34" spans="1:7" x14ac:dyDescent="0.3">
      <c r="B34" t="s">
        <v>6203</v>
      </c>
      <c r="C34" s="7">
        <v>102.32999999999998</v>
      </c>
      <c r="D34" s="7">
        <v>242.14000000000001</v>
      </c>
      <c r="E34" s="7">
        <v>554.875</v>
      </c>
      <c r="F34" s="7">
        <v>106.23999999999998</v>
      </c>
      <c r="G34" s="7">
        <v>1005.585</v>
      </c>
    </row>
    <row r="35" spans="1:7" x14ac:dyDescent="0.3">
      <c r="B35" t="s">
        <v>6204</v>
      </c>
      <c r="C35" s="7">
        <v>234.71999999999997</v>
      </c>
      <c r="D35" s="7">
        <v>133.08000000000001</v>
      </c>
      <c r="E35" s="7">
        <v>267.2</v>
      </c>
      <c r="F35" s="7">
        <v>272.68999999999994</v>
      </c>
      <c r="G35" s="7">
        <v>907.68999999999994</v>
      </c>
    </row>
    <row r="36" spans="1:7" x14ac:dyDescent="0.3">
      <c r="B36" t="s">
        <v>6205</v>
      </c>
      <c r="C36" s="7">
        <v>430.39</v>
      </c>
      <c r="D36" s="7">
        <v>136.20500000000001</v>
      </c>
      <c r="E36" s="7">
        <v>209.6</v>
      </c>
      <c r="F36" s="7">
        <v>88.334999999999994</v>
      </c>
      <c r="G36" s="7">
        <v>864.53000000000009</v>
      </c>
    </row>
    <row r="37" spans="1:7" x14ac:dyDescent="0.3">
      <c r="B37" t="s">
        <v>6206</v>
      </c>
      <c r="C37" s="7">
        <v>109.005</v>
      </c>
      <c r="D37" s="7">
        <v>393.57499999999999</v>
      </c>
      <c r="E37" s="7">
        <v>61.034999999999997</v>
      </c>
      <c r="F37" s="7">
        <v>199.48999999999998</v>
      </c>
      <c r="G37" s="7">
        <v>763.10500000000002</v>
      </c>
    </row>
    <row r="38" spans="1:7" x14ac:dyDescent="0.3">
      <c r="B38" t="s">
        <v>6207</v>
      </c>
      <c r="C38" s="7">
        <v>287.52499999999998</v>
      </c>
      <c r="D38" s="7">
        <v>288.67</v>
      </c>
      <c r="E38" s="7">
        <v>125.58</v>
      </c>
      <c r="F38" s="7">
        <v>374.13499999999999</v>
      </c>
      <c r="G38" s="7">
        <v>1075.9099999999999</v>
      </c>
    </row>
    <row r="39" spans="1:7" x14ac:dyDescent="0.3">
      <c r="B39" t="s">
        <v>6208</v>
      </c>
      <c r="C39" s="7">
        <v>840.92999999999984</v>
      </c>
      <c r="D39" s="7">
        <v>409.875</v>
      </c>
      <c r="E39" s="7">
        <v>171.32999999999998</v>
      </c>
      <c r="F39" s="7">
        <v>221.43999999999997</v>
      </c>
      <c r="G39" s="7">
        <v>1643.5749999999998</v>
      </c>
    </row>
    <row r="40" spans="1:7" x14ac:dyDescent="0.3">
      <c r="B40" t="s">
        <v>6209</v>
      </c>
      <c r="C40" s="7">
        <v>299.07</v>
      </c>
      <c r="D40" s="7">
        <v>260.32499999999999</v>
      </c>
      <c r="E40" s="7">
        <v>584.64</v>
      </c>
      <c r="F40" s="7">
        <v>256.36500000000001</v>
      </c>
      <c r="G40" s="7">
        <v>1400.3999999999999</v>
      </c>
    </row>
    <row r="41" spans="1:7" x14ac:dyDescent="0.3">
      <c r="B41" t="s">
        <v>6210</v>
      </c>
      <c r="C41" s="7">
        <v>323.32499999999999</v>
      </c>
      <c r="D41" s="7">
        <v>565.57000000000005</v>
      </c>
      <c r="E41" s="7">
        <v>537.80999999999995</v>
      </c>
      <c r="F41" s="7">
        <v>189.47499999999999</v>
      </c>
      <c r="G41" s="7">
        <v>1616.1799999999998</v>
      </c>
    </row>
    <row r="42" spans="1:7" x14ac:dyDescent="0.3">
      <c r="B42" t="s">
        <v>6211</v>
      </c>
      <c r="C42" s="7">
        <v>399.48499999999996</v>
      </c>
      <c r="D42" s="7">
        <v>148.19999999999999</v>
      </c>
      <c r="E42" s="7">
        <v>388.21999999999997</v>
      </c>
      <c r="F42" s="7">
        <v>212.07499999999999</v>
      </c>
      <c r="G42" s="7">
        <v>1147.98</v>
      </c>
    </row>
    <row r="43" spans="1:7" x14ac:dyDescent="0.3">
      <c r="A43" t="s">
        <v>6219</v>
      </c>
      <c r="C43" s="7">
        <v>4045.63</v>
      </c>
      <c r="D43" s="7">
        <v>3469.64</v>
      </c>
      <c r="E43" s="7">
        <v>3836.6949999999997</v>
      </c>
      <c r="F43" s="7">
        <v>2414.145</v>
      </c>
      <c r="G43" s="7">
        <v>13766.109999999999</v>
      </c>
    </row>
    <row r="44" spans="1:7" x14ac:dyDescent="0.3">
      <c r="A44" t="s">
        <v>6214</v>
      </c>
      <c r="B44" t="s">
        <v>6200</v>
      </c>
      <c r="C44" s="7">
        <v>112.69499999999999</v>
      </c>
      <c r="D44" s="7">
        <v>166.32</v>
      </c>
      <c r="E44" s="7">
        <v>843.71499999999992</v>
      </c>
      <c r="F44" s="7">
        <v>146.685</v>
      </c>
      <c r="G44" s="7">
        <v>1269.415</v>
      </c>
    </row>
    <row r="45" spans="1:7" x14ac:dyDescent="0.3">
      <c r="B45" t="s">
        <v>6201</v>
      </c>
      <c r="C45" s="7">
        <v>114.87999999999998</v>
      </c>
      <c r="D45" s="7">
        <v>133.815</v>
      </c>
      <c r="E45" s="7">
        <v>91.175000000000011</v>
      </c>
      <c r="F45" s="7">
        <v>53.759999999999991</v>
      </c>
      <c r="G45" s="7">
        <v>393.63</v>
      </c>
    </row>
    <row r="46" spans="1:7" x14ac:dyDescent="0.3">
      <c r="B46" t="s">
        <v>6202</v>
      </c>
      <c r="C46" s="7">
        <v>277.76</v>
      </c>
      <c r="D46" s="7">
        <v>175.41</v>
      </c>
      <c r="E46" s="7">
        <v>462.50999999999993</v>
      </c>
      <c r="F46" s="7">
        <v>399.52499999999998</v>
      </c>
      <c r="G46" s="7">
        <v>1315.2049999999999</v>
      </c>
    </row>
    <row r="47" spans="1:7" x14ac:dyDescent="0.3">
      <c r="B47" t="s">
        <v>6203</v>
      </c>
      <c r="C47" s="7">
        <v>197.89499999999998</v>
      </c>
      <c r="D47" s="7">
        <v>289.755</v>
      </c>
      <c r="E47" s="7">
        <v>88.545000000000002</v>
      </c>
      <c r="F47" s="7">
        <v>200.25499999999997</v>
      </c>
      <c r="G47" s="7">
        <v>776.44999999999993</v>
      </c>
    </row>
    <row r="48" spans="1:7" x14ac:dyDescent="0.3">
      <c r="B48" t="s">
        <v>6204</v>
      </c>
      <c r="C48" s="7">
        <v>193.11499999999998</v>
      </c>
      <c r="D48" s="7">
        <v>212.49499999999998</v>
      </c>
      <c r="E48" s="7">
        <v>292.29000000000002</v>
      </c>
      <c r="F48" s="7">
        <v>304.46999999999997</v>
      </c>
      <c r="G48" s="7">
        <v>1002.3699999999999</v>
      </c>
    </row>
    <row r="49" spans="1:7" x14ac:dyDescent="0.3">
      <c r="B49" t="s">
        <v>6205</v>
      </c>
      <c r="C49" s="7">
        <v>179.79</v>
      </c>
      <c r="D49" s="7">
        <v>426.2</v>
      </c>
      <c r="E49" s="7">
        <v>170.08999999999997</v>
      </c>
      <c r="F49" s="7">
        <v>379.31</v>
      </c>
      <c r="G49" s="7">
        <v>1155.3899999999999</v>
      </c>
    </row>
    <row r="50" spans="1:7" x14ac:dyDescent="0.3">
      <c r="B50" t="s">
        <v>6206</v>
      </c>
      <c r="C50" s="7">
        <v>247.28999999999996</v>
      </c>
      <c r="D50" s="7">
        <v>246.685</v>
      </c>
      <c r="E50" s="7">
        <v>271.05499999999995</v>
      </c>
      <c r="F50" s="7">
        <v>141.69999999999999</v>
      </c>
      <c r="G50" s="7">
        <v>906.73</v>
      </c>
    </row>
    <row r="51" spans="1:7" x14ac:dyDescent="0.3">
      <c r="B51" t="s">
        <v>6207</v>
      </c>
      <c r="C51" s="7">
        <v>116.39499999999998</v>
      </c>
      <c r="D51" s="7">
        <v>41.25</v>
      </c>
      <c r="E51" s="7">
        <v>15.54</v>
      </c>
      <c r="F51" s="7">
        <v>71.06</v>
      </c>
      <c r="G51" s="7">
        <v>244.24499999999998</v>
      </c>
    </row>
    <row r="52" spans="1:7" x14ac:dyDescent="0.3">
      <c r="A52" t="s">
        <v>6220</v>
      </c>
      <c r="C52" s="7">
        <v>1439.82</v>
      </c>
      <c r="D52" s="7">
        <v>1691.9299999999998</v>
      </c>
      <c r="E52" s="7">
        <v>2234.9199999999996</v>
      </c>
      <c r="F52" s="7">
        <v>1696.7649999999999</v>
      </c>
      <c r="G52" s="7">
        <v>7063.4349999999986</v>
      </c>
    </row>
    <row r="53" spans="1:7" x14ac:dyDescent="0.3">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168D3-9777-4EA9-8A5D-70043D00DB01}">
  <dimension ref="A3:B9"/>
  <sheetViews>
    <sheetView workbookViewId="0">
      <selection activeCell="B14" sqref="B14"/>
    </sheetView>
  </sheetViews>
  <sheetFormatPr defaultRowHeight="14.4" x14ac:dyDescent="0.3"/>
  <cols>
    <col min="1" max="1" width="16.88671875" bestFit="1" customWidth="1"/>
    <col min="2" max="3" width="11.6640625" bestFit="1" customWidth="1"/>
    <col min="4" max="6" width="18.88671875" bestFit="1" customWidth="1"/>
    <col min="7" max="7" width="10.77734375" bestFit="1" customWidth="1"/>
  </cols>
  <sheetData>
    <row r="3" spans="1:2" x14ac:dyDescent="0.3">
      <c r="A3" s="6" t="s">
        <v>4</v>
      </c>
      <c r="B3" t="s">
        <v>6225</v>
      </c>
    </row>
    <row r="4" spans="1:2" x14ac:dyDescent="0.3">
      <c r="A4" t="s">
        <v>5114</v>
      </c>
      <c r="B4" s="8">
        <v>317.06999999999994</v>
      </c>
    </row>
    <row r="5" spans="1:2" x14ac:dyDescent="0.3">
      <c r="A5" t="s">
        <v>5765</v>
      </c>
      <c r="B5" s="8">
        <v>307.04499999999996</v>
      </c>
    </row>
    <row r="6" spans="1:2" x14ac:dyDescent="0.3">
      <c r="A6" t="s">
        <v>3753</v>
      </c>
      <c r="B6" s="8">
        <v>278.01</v>
      </c>
    </row>
    <row r="7" spans="1:2" x14ac:dyDescent="0.3">
      <c r="A7" t="s">
        <v>1598</v>
      </c>
      <c r="B7" s="8">
        <v>281.67499999999995</v>
      </c>
    </row>
    <row r="8" spans="1:2" x14ac:dyDescent="0.3">
      <c r="A8" t="s">
        <v>2587</v>
      </c>
      <c r="B8" s="8">
        <v>289.11</v>
      </c>
    </row>
    <row r="9" spans="1:2" x14ac:dyDescent="0.3">
      <c r="A9" t="s">
        <v>6198</v>
      </c>
      <c r="B9" s="8">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63037-E276-42BE-9683-CD446BD3DA0A}">
  <dimension ref="A3:B7"/>
  <sheetViews>
    <sheetView workbookViewId="0">
      <selection activeCell="B4" sqref="B4:B7"/>
    </sheetView>
  </sheetViews>
  <sheetFormatPr defaultRowHeight="14.4" x14ac:dyDescent="0.3"/>
  <cols>
    <col min="1" max="1" width="14" bestFit="1" customWidth="1"/>
    <col min="2" max="3" width="11.6640625" bestFit="1" customWidth="1"/>
    <col min="4" max="6" width="18.88671875" bestFit="1" customWidth="1"/>
    <col min="7" max="7" width="10.77734375" bestFit="1" customWidth="1"/>
  </cols>
  <sheetData>
    <row r="3" spans="1:2" x14ac:dyDescent="0.3">
      <c r="A3" s="6" t="s">
        <v>7</v>
      </c>
      <c r="B3" t="s">
        <v>6225</v>
      </c>
    </row>
    <row r="4" spans="1:2" x14ac:dyDescent="0.3">
      <c r="A4" t="s">
        <v>318</v>
      </c>
      <c r="B4" s="8">
        <v>6696.8649999999989</v>
      </c>
    </row>
    <row r="5" spans="1:2" x14ac:dyDescent="0.3">
      <c r="A5" t="s">
        <v>28</v>
      </c>
      <c r="B5" s="8">
        <v>2798.5050000000001</v>
      </c>
    </row>
    <row r="6" spans="1:2" x14ac:dyDescent="0.3">
      <c r="A6" t="s">
        <v>19</v>
      </c>
      <c r="B6" s="8">
        <v>35638.88499999998</v>
      </c>
    </row>
    <row r="7" spans="1:2" x14ac:dyDescent="0.3">
      <c r="A7" t="s">
        <v>6198</v>
      </c>
      <c r="B7" s="8">
        <v>45134.254999999976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7" sqref="P7"/>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27.5546875"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IF(_xlfn.XLOOKUP(D2,products!$A$1:$A$49,products!$B$1:$B$49,0)=0,"",_xlfn.XLOOKUP(D2,products!$A$1:$A$49,products!$B$1:$B$49,0))</f>
        <v>Rob</v>
      </c>
      <c r="J2" t="str">
        <f>_xlfn.XLOOKUP(D2,products!$A$1:$A$49,products!$C$1:$C$49,0)</f>
        <v>M</v>
      </c>
      <c r="K2" s="4">
        <f>_xlfn.XLOOKUP(D2,products!$A$1:$A$49,products!$D$1:$D$49,0)</f>
        <v>1</v>
      </c>
      <c r="L2" s="5">
        <f>_xlfn.XLOOKUP(D2,products!$A$1:$A$49,products!$E$1:$E$49,0)</f>
        <v>9.9499999999999993</v>
      </c>
      <c r="M2" s="5">
        <f>E2*L2</f>
        <v>19.899999999999999</v>
      </c>
      <c r="N2" t="str">
        <f>IF(I2="Rob","Robusta",IF(I2="Exc","Excellsa",IF(I2="Ara","Arabica",IF(I2="Lib","Liberica",""))))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IF(_xlfn.XLOOKUP(D3,products!$A$1:$A$49,products!$B$1:$B$49,0)=0,"",_xlfn.XLOOKUP(D3,products!$A$1:$A$49,products!$B$1:$B$49,0))</f>
        <v>Exc</v>
      </c>
      <c r="J3" t="str">
        <f>_xlfn.XLOOKUP(D3,products!$A$1:$A$49,products!$C$1:$C$49,0)</f>
        <v>M</v>
      </c>
      <c r="K3" s="4">
        <f>_xlfn.XLOOKUP(D3,products!$A$1:$A$49,products!$D$1:$D$49,0)</f>
        <v>0.5</v>
      </c>
      <c r="L3" s="5">
        <f>_xlfn.XLOOKUP(D3,products!$A$1:$A$49,products!$E$1:$E$49,0)</f>
        <v>8.25</v>
      </c>
      <c r="M3" s="5">
        <f t="shared" ref="M3:N66" si="0">E3*L3</f>
        <v>41.25</v>
      </c>
      <c r="N3" t="str">
        <f t="shared" ref="N3:N66" si="1">IF(I3="Rob","Robusta",IF(I3="Exc","Excellsa",IF(I3="Ara","Arabica",IF(I3="Lib","Liberica",""))))</f>
        <v>Excellsa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IF(_xlfn.XLOOKUP(D4,products!$A$1:$A$49,products!$B$1:$B$49,0)=0,"",_xlfn.XLOOKUP(D4,products!$A$1:$A$49,products!$B$1:$B$49,0))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IF(_xlfn.XLOOKUP(D5,products!$A$1:$A$49,products!$B$1:$B$49,0)=0,"",_xlfn.XLOOKUP(D5,products!$A$1:$A$49,products!$B$1:$B$49,0))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IF(_xlfn.XLOOKUP(D6,products!$A$1:$A$49,products!$B$1:$B$49,0)=0,"",_xlfn.XLOOKUP(D6,products!$A$1:$A$49,products!$B$1:$B$49,0))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IF(_xlfn.XLOOKUP(D7,products!$A$1:$A$49,products!$B$1:$B$49,0)=0,"",_xlfn.XLOOKUP(D7,products!$A$1:$A$49,products!$B$1:$B$49,0))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IF(_xlfn.XLOOKUP(D8,products!$A$1:$A$49,products!$B$1:$B$49,0)=0,"",_xlfn.XLOOKUP(D8,products!$A$1:$A$49,products!$B$1:$B$49,0))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IF(_xlfn.XLOOKUP(D9,products!$A$1:$A$49,products!$B$1:$B$49,0)=0,"",_xlfn.XLOOKUP(D9,products!$A$1:$A$49,products!$B$1:$B$49,0))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IF(_xlfn.XLOOKUP(D10,products!$A$1:$A$49,products!$B$1:$B$49,0)=0,"",_xlfn.XLOOKUP(D10,products!$A$1:$A$49,products!$B$1:$B$49,0))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IF(_xlfn.XLOOKUP(D11,products!$A$1:$A$49,products!$B$1:$B$49,0)=0,"",_xlfn.XLOOKUP(D11,products!$A$1:$A$49,products!$B$1:$B$49,0))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IF(_xlfn.XLOOKUP(D12,products!$A$1:$A$49,products!$B$1:$B$49,0)=0,"",_xlfn.XLOOKUP(D12,products!$A$1:$A$49,products!$B$1:$B$49,0))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IF(_xlfn.XLOOKUP(D13,products!$A$1:$A$49,products!$B$1:$B$49,0)=0,"",_xlfn.XLOOKUP(D13,products!$A$1:$A$49,products!$B$1:$B$49,0))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IF(_xlfn.XLOOKUP(D14,products!$A$1:$A$49,products!$B$1:$B$49,0)=0,"",_xlfn.XLOOKUP(D14,products!$A$1:$A$49,products!$B$1:$B$49,0))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IF(_xlfn.XLOOKUP(D15,products!$A$1:$A$49,products!$B$1:$B$49,0)=0,"",_xlfn.XLOOKUP(D15,products!$A$1:$A$49,products!$B$1:$B$49,0))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IF(_xlfn.XLOOKUP(D16,products!$A$1:$A$49,products!$B$1:$B$49,0)=0,"",_xlfn.XLOOKUP(D16,products!$A$1:$A$49,products!$B$1:$B$49,0))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IF(_xlfn.XLOOKUP(D17,products!$A$1:$A$49,products!$B$1:$B$49,0)=0,"",_xlfn.XLOOKUP(D17,products!$A$1:$A$49,products!$B$1:$B$49,0))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IF(_xlfn.XLOOKUP(D18,products!$A$1:$A$49,products!$B$1:$B$49,0)=0,"",_xlfn.XLOOKUP(D18,products!$A$1:$A$49,products!$B$1:$B$49,0))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IF(_xlfn.XLOOKUP(D19,products!$A$1:$A$49,products!$B$1:$B$49,0)=0,"",_xlfn.XLOOKUP(D19,products!$A$1:$A$49,products!$B$1:$B$49,0))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IF(_xlfn.XLOOKUP(D20,products!$A$1:$A$49,products!$B$1:$B$49,0)=0,"",_xlfn.XLOOKUP(D20,products!$A$1:$A$49,products!$B$1:$B$49,0))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IF(_xlfn.XLOOKUP(D21,products!$A$1:$A$49,products!$B$1:$B$49,0)=0,"",_xlfn.XLOOKUP(D21,products!$A$1:$A$49,products!$B$1:$B$49,0))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IF(_xlfn.XLOOKUP(D22,products!$A$1:$A$49,products!$B$1:$B$49,0)=0,"",_xlfn.XLOOKUP(D22,products!$A$1:$A$49,products!$B$1:$B$49,0))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IF(_xlfn.XLOOKUP(D23,products!$A$1:$A$49,products!$B$1:$B$49,0)=0,"",_xlfn.XLOOKUP(D23,products!$A$1:$A$49,products!$B$1:$B$49,0))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IF(_xlfn.XLOOKUP(D24,products!$A$1:$A$49,products!$B$1:$B$49,0)=0,"",_xlfn.XLOOKUP(D24,products!$A$1:$A$49,products!$B$1:$B$49,0))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IF(_xlfn.XLOOKUP(D25,products!$A$1:$A$49,products!$B$1:$B$49,0)=0,"",_xlfn.XLOOKUP(D25,products!$A$1:$A$49,products!$B$1:$B$49,0))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IF(_xlfn.XLOOKUP(D26,products!$A$1:$A$49,products!$B$1:$B$49,0)=0,"",_xlfn.XLOOKUP(D26,products!$A$1:$A$49,products!$B$1:$B$49,0))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IF(_xlfn.XLOOKUP(D27,products!$A$1:$A$49,products!$B$1:$B$49,0)=0,"",_xlfn.XLOOKUP(D27,products!$A$1:$A$49,products!$B$1:$B$49,0))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IF(_xlfn.XLOOKUP(D28,products!$A$1:$A$49,products!$B$1:$B$49,0)=0,"",_xlfn.XLOOKUP(D28,products!$A$1:$A$49,products!$B$1:$B$49,0))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IF(_xlfn.XLOOKUP(D29,products!$A$1:$A$49,products!$B$1:$B$49,0)=0,"",_xlfn.XLOOKUP(D29,products!$A$1:$A$49,products!$B$1:$B$49,0))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IF(_xlfn.XLOOKUP(D30,products!$A$1:$A$49,products!$B$1:$B$49,0)=0,"",_xlfn.XLOOKUP(D30,products!$A$1:$A$49,products!$B$1:$B$49,0))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IF(_xlfn.XLOOKUP(D31,products!$A$1:$A$49,products!$B$1:$B$49,0)=0,"",_xlfn.XLOOKUP(D31,products!$A$1:$A$49,products!$B$1:$B$49,0))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IF(_xlfn.XLOOKUP(D32,products!$A$1:$A$49,products!$B$1:$B$49,0)=0,"",_xlfn.XLOOKUP(D32,products!$A$1:$A$49,products!$B$1:$B$49,0))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IF(_xlfn.XLOOKUP(D33,products!$A$1:$A$49,products!$B$1:$B$49,0)=0,"",_xlfn.XLOOKUP(D33,products!$A$1:$A$49,products!$B$1:$B$49,0))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IF(_xlfn.XLOOKUP(D34,products!$A$1:$A$49,products!$B$1:$B$49,0)=0,"",_xlfn.XLOOKUP(D34,products!$A$1:$A$49,products!$B$1:$B$49,0))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IF(_xlfn.XLOOKUP(D35,products!$A$1:$A$49,products!$B$1:$B$49,0)=0,"",_xlfn.XLOOKUP(D35,products!$A$1:$A$49,products!$B$1:$B$49,0))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IF(_xlfn.XLOOKUP(D36,products!$A$1:$A$49,products!$B$1:$B$49,0)=0,"",_xlfn.XLOOKUP(D36,products!$A$1:$A$49,products!$B$1:$B$49,0))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IF(_xlfn.XLOOKUP(D37,products!$A$1:$A$49,products!$B$1:$B$49,0)=0,"",_xlfn.XLOOKUP(D37,products!$A$1:$A$49,products!$B$1:$B$49,0))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IF(_xlfn.XLOOKUP(D38,products!$A$1:$A$49,products!$B$1:$B$49,0)=0,"",_xlfn.XLOOKUP(D38,products!$A$1:$A$49,products!$B$1:$B$49,0))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IF(_xlfn.XLOOKUP(D39,products!$A$1:$A$49,products!$B$1:$B$49,0)=0,"",_xlfn.XLOOKUP(D39,products!$A$1:$A$49,products!$B$1:$B$49,0))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IF(_xlfn.XLOOKUP(D40,products!$A$1:$A$49,products!$B$1:$B$49,0)=0,"",_xlfn.XLOOKUP(D40,products!$A$1:$A$49,products!$B$1:$B$49,0))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IF(_xlfn.XLOOKUP(D41,products!$A$1:$A$49,products!$B$1:$B$49,0)=0,"",_xlfn.XLOOKUP(D41,products!$A$1:$A$49,products!$B$1:$B$49,0))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IF(_xlfn.XLOOKUP(D42,products!$A$1:$A$49,products!$B$1:$B$49,0)=0,"",_xlfn.XLOOKUP(D42,products!$A$1:$A$49,products!$B$1:$B$49,0))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IF(_xlfn.XLOOKUP(D43,products!$A$1:$A$49,products!$B$1:$B$49,0)=0,"",_xlfn.XLOOKUP(D43,products!$A$1:$A$49,products!$B$1:$B$49,0))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IF(_xlfn.XLOOKUP(D44,products!$A$1:$A$49,products!$B$1:$B$49,0)=0,"",_xlfn.XLOOKUP(D44,products!$A$1:$A$49,products!$B$1:$B$49,0))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IF(_xlfn.XLOOKUP(D45,products!$A$1:$A$49,products!$B$1:$B$49,0)=0,"",_xlfn.XLOOKUP(D45,products!$A$1:$A$49,products!$B$1:$B$49,0))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IF(_xlfn.XLOOKUP(D46,products!$A$1:$A$49,products!$B$1:$B$49,0)=0,"",_xlfn.XLOOKUP(D46,products!$A$1:$A$49,products!$B$1:$B$49,0))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IF(_xlfn.XLOOKUP(D47,products!$A$1:$A$49,products!$B$1:$B$49,0)=0,"",_xlfn.XLOOKUP(D47,products!$A$1:$A$49,products!$B$1:$B$49,0))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IF(_xlfn.XLOOKUP(D48,products!$A$1:$A$49,products!$B$1:$B$49,0)=0,"",_xlfn.XLOOKUP(D48,products!$A$1:$A$49,products!$B$1:$B$49,0))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IF(_xlfn.XLOOKUP(D49,products!$A$1:$A$49,products!$B$1:$B$49,0)=0,"",_xlfn.XLOOKUP(D49,products!$A$1:$A$49,products!$B$1:$B$49,0))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IF(_xlfn.XLOOKUP(D50,products!$A$1:$A$49,products!$B$1:$B$49,0)=0,"",_xlfn.XLOOKUP(D50,products!$A$1:$A$49,products!$B$1:$B$49,0))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IF(_xlfn.XLOOKUP(D51,products!$A$1:$A$49,products!$B$1:$B$49,0)=0,"",_xlfn.XLOOKUP(D51,products!$A$1:$A$49,products!$B$1:$B$49,0))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IF(_xlfn.XLOOKUP(D52,products!$A$1:$A$49,products!$B$1:$B$49,0)=0,"",_xlfn.XLOOKUP(D52,products!$A$1:$A$49,products!$B$1:$B$49,0))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IF(_xlfn.XLOOKUP(D53,products!$A$1:$A$49,products!$B$1:$B$49,0)=0,"",_xlfn.XLOOKUP(D53,products!$A$1:$A$49,products!$B$1:$B$49,0))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IF(_xlfn.XLOOKUP(D54,products!$A$1:$A$49,products!$B$1:$B$49,0)=0,"",_xlfn.XLOOKUP(D54,products!$A$1:$A$49,products!$B$1:$B$49,0))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IF(_xlfn.XLOOKUP(D55,products!$A$1:$A$49,products!$B$1:$B$49,0)=0,"",_xlfn.XLOOKUP(D55,products!$A$1:$A$49,products!$B$1:$B$49,0))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IF(_xlfn.XLOOKUP(D56,products!$A$1:$A$49,products!$B$1:$B$49,0)=0,"",_xlfn.XLOOKUP(D56,products!$A$1:$A$49,products!$B$1:$B$49,0))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IF(_xlfn.XLOOKUP(D57,products!$A$1:$A$49,products!$B$1:$B$49,0)=0,"",_xlfn.XLOOKUP(D57,products!$A$1:$A$49,products!$B$1:$B$49,0))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IF(_xlfn.XLOOKUP(D58,products!$A$1:$A$49,products!$B$1:$B$49,0)=0,"",_xlfn.XLOOKUP(D58,products!$A$1:$A$49,products!$B$1:$B$49,0))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IF(_xlfn.XLOOKUP(D59,products!$A$1:$A$49,products!$B$1:$B$49,0)=0,"",_xlfn.XLOOKUP(D59,products!$A$1:$A$49,products!$B$1:$B$49,0))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IF(_xlfn.XLOOKUP(D60,products!$A$1:$A$49,products!$B$1:$B$49,0)=0,"",_xlfn.XLOOKUP(D60,products!$A$1:$A$49,products!$B$1:$B$49,0))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IF(_xlfn.XLOOKUP(D61,products!$A$1:$A$49,products!$B$1:$B$49,0)=0,"",_xlfn.XLOOKUP(D61,products!$A$1:$A$49,products!$B$1:$B$49,0))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IF(_xlfn.XLOOKUP(D62,products!$A$1:$A$49,products!$B$1:$B$49,0)=0,"",_xlfn.XLOOKUP(D62,products!$A$1:$A$49,products!$B$1:$B$49,0))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IF(_xlfn.XLOOKUP(D63,products!$A$1:$A$49,products!$B$1:$B$49,0)=0,"",_xlfn.XLOOKUP(D63,products!$A$1:$A$49,products!$B$1:$B$49,0))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IF(_xlfn.XLOOKUP(D64,products!$A$1:$A$49,products!$B$1:$B$49,0)=0,"",_xlfn.XLOOKUP(D64,products!$A$1:$A$49,products!$B$1:$B$49,0))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IF(_xlfn.XLOOKUP(D65,products!$A$1:$A$49,products!$B$1:$B$49,0)=0,"",_xlfn.XLOOKUP(D65,products!$A$1:$A$49,products!$B$1:$B$49,0))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IF(_xlfn.XLOOKUP(D66,products!$A$1:$A$49,products!$B$1:$B$49,0)=0,"",_xlfn.XLOOKUP(D66,products!$A$1:$A$49,products!$B$1:$B$49,0))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IF(_xlfn.XLOOKUP(D67,products!$A$1:$A$49,products!$B$1:$B$49,0)=0,"",_xlfn.XLOOKUP(D67,products!$A$1:$A$49,products!$B$1:$B$49,0))</f>
        <v>Rob</v>
      </c>
      <c r="J67" t="str">
        <f>_xlfn.XLOOKUP(D67,products!$A$1:$A$49,products!$C$1:$C$49,0)</f>
        <v>D</v>
      </c>
      <c r="K67" s="4">
        <f>_xlfn.XLOOKUP(D67,products!$A$1:$A$49,products!$D$1:$D$49,0)</f>
        <v>2.5</v>
      </c>
      <c r="L67" s="5">
        <f>_xlfn.XLOOKUP(D67,products!$A$1:$A$49,products!$E$1:$E$49,0)</f>
        <v>20.584999999999997</v>
      </c>
      <c r="M67" s="5">
        <f t="shared" ref="M67:N130" si="3">E67*L67</f>
        <v>82.339999999999989</v>
      </c>
      <c r="N67" t="str">
        <f t="shared" ref="N67:N130" si="4">IF(I67="Rob","Robusta",IF(I67="Exc","Excellsa",IF(I67="Ara","Arabica",IF(I67="Lib","Liberica",""))))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IF(_xlfn.XLOOKUP(D68,products!$A$1:$A$49,products!$B$1:$B$49,0)=0,"",_xlfn.XLOOKUP(D68,products!$A$1:$A$49,products!$B$1:$B$49,0))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IF(_xlfn.XLOOKUP(D69,products!$A$1:$A$49,products!$B$1:$B$49,0)=0,"",_xlfn.XLOOKUP(D69,products!$A$1:$A$49,products!$B$1:$B$49,0))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IF(_xlfn.XLOOKUP(D70,products!$A$1:$A$49,products!$B$1:$B$49,0)=0,"",_xlfn.XLOOKUP(D70,products!$A$1:$A$49,products!$B$1:$B$49,0))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IF(_xlfn.XLOOKUP(D71,products!$A$1:$A$49,products!$B$1:$B$49,0)=0,"",_xlfn.XLOOKUP(D71,products!$A$1:$A$49,products!$B$1:$B$49,0))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IF(_xlfn.XLOOKUP(D72,products!$A$1:$A$49,products!$B$1:$B$49,0)=0,"",_xlfn.XLOOKUP(D72,products!$A$1:$A$49,products!$B$1:$B$49,0))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IF(_xlfn.XLOOKUP(D73,products!$A$1:$A$49,products!$B$1:$B$49,0)=0,"",_xlfn.XLOOKUP(D73,products!$A$1:$A$49,products!$B$1:$B$49,0))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IF(_xlfn.XLOOKUP(D74,products!$A$1:$A$49,products!$B$1:$B$49,0)=0,"",_xlfn.XLOOKUP(D74,products!$A$1:$A$49,products!$B$1:$B$49,0))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IF(_xlfn.XLOOKUP(D75,products!$A$1:$A$49,products!$B$1:$B$49,0)=0,"",_xlfn.XLOOKUP(D75,products!$A$1:$A$49,products!$B$1:$B$49,0))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IF(_xlfn.XLOOKUP(D76,products!$A$1:$A$49,products!$B$1:$B$49,0)=0,"",_xlfn.XLOOKUP(D76,products!$A$1:$A$49,products!$B$1:$B$49,0))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IF(_xlfn.XLOOKUP(D77,products!$A$1:$A$49,products!$B$1:$B$49,0)=0,"",_xlfn.XLOOKUP(D77,products!$A$1:$A$49,products!$B$1:$B$49,0))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IF(_xlfn.XLOOKUP(D78,products!$A$1:$A$49,products!$B$1:$B$49,0)=0,"",_xlfn.XLOOKUP(D78,products!$A$1:$A$49,products!$B$1:$B$49,0))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IF(_xlfn.XLOOKUP(D79,products!$A$1:$A$49,products!$B$1:$B$49,0)=0,"",_xlfn.XLOOKUP(D79,products!$A$1:$A$49,products!$B$1:$B$49,0))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IF(_xlfn.XLOOKUP(D80,products!$A$1:$A$49,products!$B$1:$B$49,0)=0,"",_xlfn.XLOOKUP(D80,products!$A$1:$A$49,products!$B$1:$B$49,0))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IF(_xlfn.XLOOKUP(D81,products!$A$1:$A$49,products!$B$1:$B$49,0)=0,"",_xlfn.XLOOKUP(D81,products!$A$1:$A$49,products!$B$1:$B$49,0))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IF(_xlfn.XLOOKUP(D82,products!$A$1:$A$49,products!$B$1:$B$49,0)=0,"",_xlfn.XLOOKUP(D82,products!$A$1:$A$49,products!$B$1:$B$49,0))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IF(_xlfn.XLOOKUP(D83,products!$A$1:$A$49,products!$B$1:$B$49,0)=0,"",_xlfn.XLOOKUP(D83,products!$A$1:$A$49,products!$B$1:$B$49,0))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IF(_xlfn.XLOOKUP(D84,products!$A$1:$A$49,products!$B$1:$B$49,0)=0,"",_xlfn.XLOOKUP(D84,products!$A$1:$A$49,products!$B$1:$B$49,0))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IF(_xlfn.XLOOKUP(D85,products!$A$1:$A$49,products!$B$1:$B$49,0)=0,"",_xlfn.XLOOKUP(D85,products!$A$1:$A$49,products!$B$1:$B$49,0))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IF(_xlfn.XLOOKUP(D86,products!$A$1:$A$49,products!$B$1:$B$49,0)=0,"",_xlfn.XLOOKUP(D86,products!$A$1:$A$49,products!$B$1:$B$49,0))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IF(_xlfn.XLOOKUP(D87,products!$A$1:$A$49,products!$B$1:$B$49,0)=0,"",_xlfn.XLOOKUP(D87,products!$A$1:$A$49,products!$B$1:$B$49,0))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IF(_xlfn.XLOOKUP(D88,products!$A$1:$A$49,products!$B$1:$B$49,0)=0,"",_xlfn.XLOOKUP(D88,products!$A$1:$A$49,products!$B$1:$B$49,0))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IF(_xlfn.XLOOKUP(D89,products!$A$1:$A$49,products!$B$1:$B$49,0)=0,"",_xlfn.XLOOKUP(D89,products!$A$1:$A$49,products!$B$1:$B$49,0))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IF(_xlfn.XLOOKUP(D90,products!$A$1:$A$49,products!$B$1:$B$49,0)=0,"",_xlfn.XLOOKUP(D90,products!$A$1:$A$49,products!$B$1:$B$49,0))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IF(_xlfn.XLOOKUP(D91,products!$A$1:$A$49,products!$B$1:$B$49,0)=0,"",_xlfn.XLOOKUP(D91,products!$A$1:$A$49,products!$B$1:$B$49,0))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IF(_xlfn.XLOOKUP(D92,products!$A$1:$A$49,products!$B$1:$B$49,0)=0,"",_xlfn.XLOOKUP(D92,products!$A$1:$A$49,products!$B$1:$B$49,0))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IF(_xlfn.XLOOKUP(D93,products!$A$1:$A$49,products!$B$1:$B$49,0)=0,"",_xlfn.XLOOKUP(D93,products!$A$1:$A$49,products!$B$1:$B$49,0))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IF(_xlfn.XLOOKUP(D94,products!$A$1:$A$49,products!$B$1:$B$49,0)=0,"",_xlfn.XLOOKUP(D94,products!$A$1:$A$49,products!$B$1:$B$49,0))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IF(_xlfn.XLOOKUP(D95,products!$A$1:$A$49,products!$B$1:$B$49,0)=0,"",_xlfn.XLOOKUP(D95,products!$A$1:$A$49,products!$B$1:$B$49,0))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IF(_xlfn.XLOOKUP(D96,products!$A$1:$A$49,products!$B$1:$B$49,0)=0,"",_xlfn.XLOOKUP(D96,products!$A$1:$A$49,products!$B$1:$B$49,0))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IF(_xlfn.XLOOKUP(D97,products!$A$1:$A$49,products!$B$1:$B$49,0)=0,"",_xlfn.XLOOKUP(D97,products!$A$1:$A$49,products!$B$1:$B$49,0))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IF(_xlfn.XLOOKUP(D98,products!$A$1:$A$49,products!$B$1:$B$49,0)=0,"",_xlfn.XLOOKUP(D98,products!$A$1:$A$49,products!$B$1:$B$49,0))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IF(_xlfn.XLOOKUP(D99,products!$A$1:$A$49,products!$B$1:$B$49,0)=0,"",_xlfn.XLOOKUP(D99,products!$A$1:$A$49,products!$B$1:$B$49,0))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IF(_xlfn.XLOOKUP(D100,products!$A$1:$A$49,products!$B$1:$B$49,0)=0,"",_xlfn.XLOOKUP(D100,products!$A$1:$A$49,products!$B$1:$B$49,0))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IF(_xlfn.XLOOKUP(D101,products!$A$1:$A$49,products!$B$1:$B$49,0)=0,"",_xlfn.XLOOKUP(D101,products!$A$1:$A$49,products!$B$1:$B$49,0))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IF(_xlfn.XLOOKUP(D102,products!$A$1:$A$49,products!$B$1:$B$49,0)=0,"",_xlfn.XLOOKUP(D102,products!$A$1:$A$49,products!$B$1:$B$49,0))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IF(_xlfn.XLOOKUP(D103,products!$A$1:$A$49,products!$B$1:$B$49,0)=0,"",_xlfn.XLOOKUP(D103,products!$A$1:$A$49,products!$B$1:$B$49,0))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IF(_xlfn.XLOOKUP(D104,products!$A$1:$A$49,products!$B$1:$B$49,0)=0,"",_xlfn.XLOOKUP(D104,products!$A$1:$A$49,products!$B$1:$B$49,0))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IF(_xlfn.XLOOKUP(D105,products!$A$1:$A$49,products!$B$1:$B$49,0)=0,"",_xlfn.XLOOKUP(D105,products!$A$1:$A$49,products!$B$1:$B$49,0))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IF(_xlfn.XLOOKUP(D106,products!$A$1:$A$49,products!$B$1:$B$49,0)=0,"",_xlfn.XLOOKUP(D106,products!$A$1:$A$49,products!$B$1:$B$49,0))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IF(_xlfn.XLOOKUP(D107,products!$A$1:$A$49,products!$B$1:$B$49,0)=0,"",_xlfn.XLOOKUP(D107,products!$A$1:$A$49,products!$B$1:$B$49,0))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IF(_xlfn.XLOOKUP(D108,products!$A$1:$A$49,products!$B$1:$B$49,0)=0,"",_xlfn.XLOOKUP(D108,products!$A$1:$A$49,products!$B$1:$B$49,0))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IF(_xlfn.XLOOKUP(D109,products!$A$1:$A$49,products!$B$1:$B$49,0)=0,"",_xlfn.XLOOKUP(D109,products!$A$1:$A$49,products!$B$1:$B$49,0))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IF(_xlfn.XLOOKUP(D110,products!$A$1:$A$49,products!$B$1:$B$49,0)=0,"",_xlfn.XLOOKUP(D110,products!$A$1:$A$49,products!$B$1:$B$49,0))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IF(_xlfn.XLOOKUP(D111,products!$A$1:$A$49,products!$B$1:$B$49,0)=0,"",_xlfn.XLOOKUP(D111,products!$A$1:$A$49,products!$B$1:$B$49,0))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IF(_xlfn.XLOOKUP(D112,products!$A$1:$A$49,products!$B$1:$B$49,0)=0,"",_xlfn.XLOOKUP(D112,products!$A$1:$A$49,products!$B$1:$B$49,0))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IF(_xlfn.XLOOKUP(D113,products!$A$1:$A$49,products!$B$1:$B$49,0)=0,"",_xlfn.XLOOKUP(D113,products!$A$1:$A$49,products!$B$1:$B$49,0))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IF(_xlfn.XLOOKUP(D114,products!$A$1:$A$49,products!$B$1:$B$49,0)=0,"",_xlfn.XLOOKUP(D114,products!$A$1:$A$49,products!$B$1:$B$49,0))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IF(_xlfn.XLOOKUP(D115,products!$A$1:$A$49,products!$B$1:$B$49,0)=0,"",_xlfn.XLOOKUP(D115,products!$A$1:$A$49,products!$B$1:$B$49,0))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IF(_xlfn.XLOOKUP(D116,products!$A$1:$A$49,products!$B$1:$B$49,0)=0,"",_xlfn.XLOOKUP(D116,products!$A$1:$A$49,products!$B$1:$B$49,0))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IF(_xlfn.XLOOKUP(D117,products!$A$1:$A$49,products!$B$1:$B$49,0)=0,"",_xlfn.XLOOKUP(D117,products!$A$1:$A$49,products!$B$1:$B$49,0))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IF(_xlfn.XLOOKUP(D118,products!$A$1:$A$49,products!$B$1:$B$49,0)=0,"",_xlfn.XLOOKUP(D118,products!$A$1:$A$49,products!$B$1:$B$49,0))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IF(_xlfn.XLOOKUP(D119,products!$A$1:$A$49,products!$B$1:$B$49,0)=0,"",_xlfn.XLOOKUP(D119,products!$A$1:$A$49,products!$B$1:$B$49,0))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IF(_xlfn.XLOOKUP(D120,products!$A$1:$A$49,products!$B$1:$B$49,0)=0,"",_xlfn.XLOOKUP(D120,products!$A$1:$A$49,products!$B$1:$B$49,0))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IF(_xlfn.XLOOKUP(D121,products!$A$1:$A$49,products!$B$1:$B$49,0)=0,"",_xlfn.XLOOKUP(D121,products!$A$1:$A$49,products!$B$1:$B$49,0))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IF(_xlfn.XLOOKUP(D122,products!$A$1:$A$49,products!$B$1:$B$49,0)=0,"",_xlfn.XLOOKUP(D122,products!$A$1:$A$49,products!$B$1:$B$49,0))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IF(_xlfn.XLOOKUP(D123,products!$A$1:$A$49,products!$B$1:$B$49,0)=0,"",_xlfn.XLOOKUP(D123,products!$A$1:$A$49,products!$B$1:$B$49,0))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IF(_xlfn.XLOOKUP(D124,products!$A$1:$A$49,products!$B$1:$B$49,0)=0,"",_xlfn.XLOOKUP(D124,products!$A$1:$A$49,products!$B$1:$B$49,0))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IF(_xlfn.XLOOKUP(D125,products!$A$1:$A$49,products!$B$1:$B$49,0)=0,"",_xlfn.XLOOKUP(D125,products!$A$1:$A$49,products!$B$1:$B$49,0))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IF(_xlfn.XLOOKUP(D126,products!$A$1:$A$49,products!$B$1:$B$49,0)=0,"",_xlfn.XLOOKUP(D126,products!$A$1:$A$49,products!$B$1:$B$49,0))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IF(_xlfn.XLOOKUP(D127,products!$A$1:$A$49,products!$B$1:$B$49,0)=0,"",_xlfn.XLOOKUP(D127,products!$A$1:$A$49,products!$B$1:$B$49,0))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IF(_xlfn.XLOOKUP(D128,products!$A$1:$A$49,products!$B$1:$B$49,0)=0,"",_xlfn.XLOOKUP(D128,products!$A$1:$A$49,products!$B$1:$B$49,0))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IF(_xlfn.XLOOKUP(D129,products!$A$1:$A$49,products!$B$1:$B$49,0)=0,"",_xlfn.XLOOKUP(D129,products!$A$1:$A$49,products!$B$1:$B$49,0))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IF(_xlfn.XLOOKUP(D130,products!$A$1:$A$49,products!$B$1:$B$49,0)=0,"",_xlfn.XLOOKUP(D130,products!$A$1:$A$49,products!$B$1:$B$49,0))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IF(_xlfn.XLOOKUP(D131,products!$A$1:$A$49,products!$B$1:$B$49,0)=0,"",_xlfn.XLOOKUP(D131,products!$A$1:$A$49,products!$B$1:$B$49,0))</f>
        <v>Exc</v>
      </c>
      <c r="J131" t="str">
        <f>_xlfn.XLOOKUP(D131,products!$A$1:$A$49,products!$C$1:$C$49,0)</f>
        <v>D</v>
      </c>
      <c r="K131" s="4">
        <f>_xlfn.XLOOKUP(D131,products!$A$1:$A$49,products!$D$1:$D$49,0)</f>
        <v>1</v>
      </c>
      <c r="L131" s="5">
        <f>_xlfn.XLOOKUP(D131,products!$A$1:$A$49,products!$E$1:$E$49,0)</f>
        <v>12.15</v>
      </c>
      <c r="M131" s="5">
        <f t="shared" ref="M131:N194" si="6">E131*L131</f>
        <v>12.15</v>
      </c>
      <c r="N131" t="str">
        <f t="shared" ref="N131:N194" si="7">IF(I131="Rob","Robusta",IF(I131="Exc","Excellsa",IF(I131="Ara","Arabica",IF(I131="Lib","Liberica",""))))</f>
        <v>Excellsa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IF(_xlfn.XLOOKUP(D132,products!$A$1:$A$49,products!$B$1:$B$49,0)=0,"",_xlfn.XLOOKUP(D132,products!$A$1:$A$49,products!$B$1:$B$49,0))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IF(_xlfn.XLOOKUP(D133,products!$A$1:$A$49,products!$B$1:$B$49,0)=0,"",_xlfn.XLOOKUP(D133,products!$A$1:$A$49,products!$B$1:$B$49,0))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IF(_xlfn.XLOOKUP(D134,products!$A$1:$A$49,products!$B$1:$B$49,0)=0,"",_xlfn.XLOOKUP(D134,products!$A$1:$A$49,products!$B$1:$B$49,0))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IF(_xlfn.XLOOKUP(D135,products!$A$1:$A$49,products!$B$1:$B$49,0)=0,"",_xlfn.XLOOKUP(D135,products!$A$1:$A$49,products!$B$1:$B$49,0))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IF(_xlfn.XLOOKUP(D136,products!$A$1:$A$49,products!$B$1:$B$49,0)=0,"",_xlfn.XLOOKUP(D136,products!$A$1:$A$49,products!$B$1:$B$49,0))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IF(_xlfn.XLOOKUP(D137,products!$A$1:$A$49,products!$B$1:$B$49,0)=0,"",_xlfn.XLOOKUP(D137,products!$A$1:$A$49,products!$B$1:$B$49,0))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IF(_xlfn.XLOOKUP(D138,products!$A$1:$A$49,products!$B$1:$B$49,0)=0,"",_xlfn.XLOOKUP(D138,products!$A$1:$A$49,products!$B$1:$B$49,0))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IF(_xlfn.XLOOKUP(D139,products!$A$1:$A$49,products!$B$1:$B$49,0)=0,"",_xlfn.XLOOKUP(D139,products!$A$1:$A$49,products!$B$1:$B$49,0))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IF(_xlfn.XLOOKUP(D140,products!$A$1:$A$49,products!$B$1:$B$49,0)=0,"",_xlfn.XLOOKUP(D140,products!$A$1:$A$49,products!$B$1:$B$49,0))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IF(_xlfn.XLOOKUP(D141,products!$A$1:$A$49,products!$B$1:$B$49,0)=0,"",_xlfn.XLOOKUP(D141,products!$A$1:$A$49,products!$B$1:$B$49,0))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IF(_xlfn.XLOOKUP(D142,products!$A$1:$A$49,products!$B$1:$B$49,0)=0,"",_xlfn.XLOOKUP(D142,products!$A$1:$A$49,products!$B$1:$B$49,0))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IF(_xlfn.XLOOKUP(D143,products!$A$1:$A$49,products!$B$1:$B$49,0)=0,"",_xlfn.XLOOKUP(D143,products!$A$1:$A$49,products!$B$1:$B$49,0))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IF(_xlfn.XLOOKUP(D144,products!$A$1:$A$49,products!$B$1:$B$49,0)=0,"",_xlfn.XLOOKUP(D144,products!$A$1:$A$49,products!$B$1:$B$49,0))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IF(_xlfn.XLOOKUP(D145,products!$A$1:$A$49,products!$B$1:$B$49,0)=0,"",_xlfn.XLOOKUP(D145,products!$A$1:$A$49,products!$B$1:$B$49,0))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IF(_xlfn.XLOOKUP(D146,products!$A$1:$A$49,products!$B$1:$B$49,0)=0,"",_xlfn.XLOOKUP(D146,products!$A$1:$A$49,products!$B$1:$B$49,0))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IF(_xlfn.XLOOKUP(D147,products!$A$1:$A$49,products!$B$1:$B$49,0)=0,"",_xlfn.XLOOKUP(D147,products!$A$1:$A$49,products!$B$1:$B$49,0))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IF(_xlfn.XLOOKUP(D148,products!$A$1:$A$49,products!$B$1:$B$49,0)=0,"",_xlfn.XLOOKUP(D148,products!$A$1:$A$49,products!$B$1:$B$49,0))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IF(_xlfn.XLOOKUP(D149,products!$A$1:$A$49,products!$B$1:$B$49,0)=0,"",_xlfn.XLOOKUP(D149,products!$A$1:$A$49,products!$B$1:$B$49,0))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IF(_xlfn.XLOOKUP(D150,products!$A$1:$A$49,products!$B$1:$B$49,0)=0,"",_xlfn.XLOOKUP(D150,products!$A$1:$A$49,products!$B$1:$B$49,0))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IF(_xlfn.XLOOKUP(D151,products!$A$1:$A$49,products!$B$1:$B$49,0)=0,"",_xlfn.XLOOKUP(D151,products!$A$1:$A$49,products!$B$1:$B$49,0))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IF(_xlfn.XLOOKUP(D152,products!$A$1:$A$49,products!$B$1:$B$49,0)=0,"",_xlfn.XLOOKUP(D152,products!$A$1:$A$49,products!$B$1:$B$49,0))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IF(_xlfn.XLOOKUP(D153,products!$A$1:$A$49,products!$B$1:$B$49,0)=0,"",_xlfn.XLOOKUP(D153,products!$A$1:$A$49,products!$B$1:$B$49,0))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IF(_xlfn.XLOOKUP(D154,products!$A$1:$A$49,products!$B$1:$B$49,0)=0,"",_xlfn.XLOOKUP(D154,products!$A$1:$A$49,products!$B$1:$B$49,0))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IF(_xlfn.XLOOKUP(D155,products!$A$1:$A$49,products!$B$1:$B$49,0)=0,"",_xlfn.XLOOKUP(D155,products!$A$1:$A$49,products!$B$1:$B$49,0))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IF(_xlfn.XLOOKUP(D156,products!$A$1:$A$49,products!$B$1:$B$49,0)=0,"",_xlfn.XLOOKUP(D156,products!$A$1:$A$49,products!$B$1:$B$49,0))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IF(_xlfn.XLOOKUP(D157,products!$A$1:$A$49,products!$B$1:$B$49,0)=0,"",_xlfn.XLOOKUP(D157,products!$A$1:$A$49,products!$B$1:$B$49,0))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IF(_xlfn.XLOOKUP(D158,products!$A$1:$A$49,products!$B$1:$B$49,0)=0,"",_xlfn.XLOOKUP(D158,products!$A$1:$A$49,products!$B$1:$B$49,0))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IF(_xlfn.XLOOKUP(D159,products!$A$1:$A$49,products!$B$1:$B$49,0)=0,"",_xlfn.XLOOKUP(D159,products!$A$1:$A$49,products!$B$1:$B$49,0))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IF(_xlfn.XLOOKUP(D160,products!$A$1:$A$49,products!$B$1:$B$49,0)=0,"",_xlfn.XLOOKUP(D160,products!$A$1:$A$49,products!$B$1:$B$49,0))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IF(_xlfn.XLOOKUP(D161,products!$A$1:$A$49,products!$B$1:$B$49,0)=0,"",_xlfn.XLOOKUP(D161,products!$A$1:$A$49,products!$B$1:$B$49,0))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IF(_xlfn.XLOOKUP(D162,products!$A$1:$A$49,products!$B$1:$B$49,0)=0,"",_xlfn.XLOOKUP(D162,products!$A$1:$A$49,products!$B$1:$B$49,0))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IF(_xlfn.XLOOKUP(D163,products!$A$1:$A$49,products!$B$1:$B$49,0)=0,"",_xlfn.XLOOKUP(D163,products!$A$1:$A$49,products!$B$1:$B$49,0))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IF(_xlfn.XLOOKUP(D164,products!$A$1:$A$49,products!$B$1:$B$49,0)=0,"",_xlfn.XLOOKUP(D164,products!$A$1:$A$49,products!$B$1:$B$49,0))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IF(_xlfn.XLOOKUP(D165,products!$A$1:$A$49,products!$B$1:$B$49,0)=0,"",_xlfn.XLOOKUP(D165,products!$A$1:$A$49,products!$B$1:$B$49,0))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IF(_xlfn.XLOOKUP(D166,products!$A$1:$A$49,products!$B$1:$B$49,0)=0,"",_xlfn.XLOOKUP(D166,products!$A$1:$A$49,products!$B$1:$B$49,0))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IF(_xlfn.XLOOKUP(D167,products!$A$1:$A$49,products!$B$1:$B$49,0)=0,"",_xlfn.XLOOKUP(D167,products!$A$1:$A$49,products!$B$1:$B$49,0))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IF(_xlfn.XLOOKUP(D168,products!$A$1:$A$49,products!$B$1:$B$49,0)=0,"",_xlfn.XLOOKUP(D168,products!$A$1:$A$49,products!$B$1:$B$49,0))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IF(_xlfn.XLOOKUP(D169,products!$A$1:$A$49,products!$B$1:$B$49,0)=0,"",_xlfn.XLOOKUP(D169,products!$A$1:$A$49,products!$B$1:$B$49,0))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IF(_xlfn.XLOOKUP(D170,products!$A$1:$A$49,products!$B$1:$B$49,0)=0,"",_xlfn.XLOOKUP(D170,products!$A$1:$A$49,products!$B$1:$B$49,0))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IF(_xlfn.XLOOKUP(D171,products!$A$1:$A$49,products!$B$1:$B$49,0)=0,"",_xlfn.XLOOKUP(D171,products!$A$1:$A$49,products!$B$1:$B$49,0))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IF(_xlfn.XLOOKUP(D172,products!$A$1:$A$49,products!$B$1:$B$49,0)=0,"",_xlfn.XLOOKUP(D172,products!$A$1:$A$49,products!$B$1:$B$49,0))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IF(_xlfn.XLOOKUP(D173,products!$A$1:$A$49,products!$B$1:$B$49,0)=0,"",_xlfn.XLOOKUP(D173,products!$A$1:$A$49,products!$B$1:$B$49,0))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IF(_xlfn.XLOOKUP(D174,products!$A$1:$A$49,products!$B$1:$B$49,0)=0,"",_xlfn.XLOOKUP(D174,products!$A$1:$A$49,products!$B$1:$B$49,0))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IF(_xlfn.XLOOKUP(D175,products!$A$1:$A$49,products!$B$1:$B$49,0)=0,"",_xlfn.XLOOKUP(D175,products!$A$1:$A$49,products!$B$1:$B$49,0))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IF(_xlfn.XLOOKUP(D176,products!$A$1:$A$49,products!$B$1:$B$49,0)=0,"",_xlfn.XLOOKUP(D176,products!$A$1:$A$49,products!$B$1:$B$49,0))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IF(_xlfn.XLOOKUP(D177,products!$A$1:$A$49,products!$B$1:$B$49,0)=0,"",_xlfn.XLOOKUP(D177,products!$A$1:$A$49,products!$B$1:$B$49,0))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IF(_xlfn.XLOOKUP(D178,products!$A$1:$A$49,products!$B$1:$B$49,0)=0,"",_xlfn.XLOOKUP(D178,products!$A$1:$A$49,products!$B$1:$B$49,0))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IF(_xlfn.XLOOKUP(D179,products!$A$1:$A$49,products!$B$1:$B$49,0)=0,"",_xlfn.XLOOKUP(D179,products!$A$1:$A$49,products!$B$1:$B$49,0))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IF(_xlfn.XLOOKUP(D180,products!$A$1:$A$49,products!$B$1:$B$49,0)=0,"",_xlfn.XLOOKUP(D180,products!$A$1:$A$49,products!$B$1:$B$49,0))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IF(_xlfn.XLOOKUP(D181,products!$A$1:$A$49,products!$B$1:$B$49,0)=0,"",_xlfn.XLOOKUP(D181,products!$A$1:$A$49,products!$B$1:$B$49,0))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IF(_xlfn.XLOOKUP(D182,products!$A$1:$A$49,products!$B$1:$B$49,0)=0,"",_xlfn.XLOOKUP(D182,products!$A$1:$A$49,products!$B$1:$B$49,0))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IF(_xlfn.XLOOKUP(D183,products!$A$1:$A$49,products!$B$1:$B$49,0)=0,"",_xlfn.XLOOKUP(D183,products!$A$1:$A$49,products!$B$1:$B$49,0))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IF(_xlfn.XLOOKUP(D184,products!$A$1:$A$49,products!$B$1:$B$49,0)=0,"",_xlfn.XLOOKUP(D184,products!$A$1:$A$49,products!$B$1:$B$49,0))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IF(_xlfn.XLOOKUP(D185,products!$A$1:$A$49,products!$B$1:$B$49,0)=0,"",_xlfn.XLOOKUP(D185,products!$A$1:$A$49,products!$B$1:$B$49,0))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IF(_xlfn.XLOOKUP(D186,products!$A$1:$A$49,products!$B$1:$B$49,0)=0,"",_xlfn.XLOOKUP(D186,products!$A$1:$A$49,products!$B$1:$B$49,0))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IF(_xlfn.XLOOKUP(D187,products!$A$1:$A$49,products!$B$1:$B$49,0)=0,"",_xlfn.XLOOKUP(D187,products!$A$1:$A$49,products!$B$1:$B$49,0))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IF(_xlfn.XLOOKUP(D188,products!$A$1:$A$49,products!$B$1:$B$49,0)=0,"",_xlfn.XLOOKUP(D188,products!$A$1:$A$49,products!$B$1:$B$49,0))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IF(_xlfn.XLOOKUP(D189,products!$A$1:$A$49,products!$B$1:$B$49,0)=0,"",_xlfn.XLOOKUP(D189,products!$A$1:$A$49,products!$B$1:$B$49,0))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IF(_xlfn.XLOOKUP(D190,products!$A$1:$A$49,products!$B$1:$B$49,0)=0,"",_xlfn.XLOOKUP(D190,products!$A$1:$A$49,products!$B$1:$B$49,0))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IF(_xlfn.XLOOKUP(D191,products!$A$1:$A$49,products!$B$1:$B$49,0)=0,"",_xlfn.XLOOKUP(D191,products!$A$1:$A$49,products!$B$1:$B$49,0))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IF(_xlfn.XLOOKUP(D192,products!$A$1:$A$49,products!$B$1:$B$49,0)=0,"",_xlfn.XLOOKUP(D192,products!$A$1:$A$49,products!$B$1:$B$49,0))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IF(_xlfn.XLOOKUP(D193,products!$A$1:$A$49,products!$B$1:$B$49,0)=0,"",_xlfn.XLOOKUP(D193,products!$A$1:$A$49,products!$B$1:$B$49,0))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IF(_xlfn.XLOOKUP(D194,products!$A$1:$A$49,products!$B$1:$B$49,0)=0,"",_xlfn.XLOOKUP(D194,products!$A$1:$A$49,products!$B$1:$B$49,0))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IF(_xlfn.XLOOKUP(D195,products!$A$1:$A$49,products!$B$1:$B$49,0)=0,"",_xlfn.XLOOKUP(D195,products!$A$1:$A$49,products!$B$1:$B$49,0))</f>
        <v>Exc</v>
      </c>
      <c r="J195" t="str">
        <f>_xlfn.XLOOKUP(D195,products!$A$1:$A$49,products!$C$1:$C$49,0)</f>
        <v>L</v>
      </c>
      <c r="K195" s="4">
        <f>_xlfn.XLOOKUP(D195,products!$A$1:$A$49,products!$D$1:$D$49,0)</f>
        <v>1</v>
      </c>
      <c r="L195" s="5">
        <f>_xlfn.XLOOKUP(D195,products!$A$1:$A$49,products!$E$1:$E$49,0)</f>
        <v>14.85</v>
      </c>
      <c r="M195" s="5">
        <f t="shared" ref="M195:N258" si="9">E195*L195</f>
        <v>44.55</v>
      </c>
      <c r="N195" t="str">
        <f t="shared" ref="N195:N258" si="10">IF(I195="Rob","Robusta",IF(I195="Exc","Excellsa",IF(I195="Ara","Arabica",IF(I195="Lib","Liberica",""))))</f>
        <v>Excellsa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IF(_xlfn.XLOOKUP(D196,products!$A$1:$A$49,products!$B$1:$B$49,0)=0,"",_xlfn.XLOOKUP(D196,products!$A$1:$A$49,products!$B$1:$B$49,0))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IF(_xlfn.XLOOKUP(D197,products!$A$1:$A$49,products!$B$1:$B$49,0)=0,"",_xlfn.XLOOKUP(D197,products!$A$1:$A$49,products!$B$1:$B$49,0))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IF(_xlfn.XLOOKUP(D198,products!$A$1:$A$49,products!$B$1:$B$49,0)=0,"",_xlfn.XLOOKUP(D198,products!$A$1:$A$49,products!$B$1:$B$49,0))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IF(_xlfn.XLOOKUP(D199,products!$A$1:$A$49,products!$B$1:$B$49,0)=0,"",_xlfn.XLOOKUP(D199,products!$A$1:$A$49,products!$B$1:$B$49,0))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IF(_xlfn.XLOOKUP(D200,products!$A$1:$A$49,products!$B$1:$B$49,0)=0,"",_xlfn.XLOOKUP(D200,products!$A$1:$A$49,products!$B$1:$B$49,0))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IF(_xlfn.XLOOKUP(D201,products!$A$1:$A$49,products!$B$1:$B$49,0)=0,"",_xlfn.XLOOKUP(D201,products!$A$1:$A$49,products!$B$1:$B$49,0))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IF(_xlfn.XLOOKUP(D202,products!$A$1:$A$49,products!$B$1:$B$49,0)=0,"",_xlfn.XLOOKUP(D202,products!$A$1:$A$49,products!$B$1:$B$49,0))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IF(_xlfn.XLOOKUP(D203,products!$A$1:$A$49,products!$B$1:$B$49,0)=0,"",_xlfn.XLOOKUP(D203,products!$A$1:$A$49,products!$B$1:$B$49,0))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IF(_xlfn.XLOOKUP(D204,products!$A$1:$A$49,products!$B$1:$B$49,0)=0,"",_xlfn.XLOOKUP(D204,products!$A$1:$A$49,products!$B$1:$B$49,0))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IF(_xlfn.XLOOKUP(D205,products!$A$1:$A$49,products!$B$1:$B$49,0)=0,"",_xlfn.XLOOKUP(D205,products!$A$1:$A$49,products!$B$1:$B$49,0))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IF(_xlfn.XLOOKUP(D206,products!$A$1:$A$49,products!$B$1:$B$49,0)=0,"",_xlfn.XLOOKUP(D206,products!$A$1:$A$49,products!$B$1:$B$49,0))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IF(_xlfn.XLOOKUP(D207,products!$A$1:$A$49,products!$B$1:$B$49,0)=0,"",_xlfn.XLOOKUP(D207,products!$A$1:$A$49,products!$B$1:$B$49,0))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IF(_xlfn.XLOOKUP(D208,products!$A$1:$A$49,products!$B$1:$B$49,0)=0,"",_xlfn.XLOOKUP(D208,products!$A$1:$A$49,products!$B$1:$B$49,0))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IF(_xlfn.XLOOKUP(D209,products!$A$1:$A$49,products!$B$1:$B$49,0)=0,"",_xlfn.XLOOKUP(D209,products!$A$1:$A$49,products!$B$1:$B$49,0))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IF(_xlfn.XLOOKUP(D210,products!$A$1:$A$49,products!$B$1:$B$49,0)=0,"",_xlfn.XLOOKUP(D210,products!$A$1:$A$49,products!$B$1:$B$49,0))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IF(_xlfn.XLOOKUP(D211,products!$A$1:$A$49,products!$B$1:$B$49,0)=0,"",_xlfn.XLOOKUP(D211,products!$A$1:$A$49,products!$B$1:$B$49,0))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IF(_xlfn.XLOOKUP(D212,products!$A$1:$A$49,products!$B$1:$B$49,0)=0,"",_xlfn.XLOOKUP(D212,products!$A$1:$A$49,products!$B$1:$B$49,0))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IF(_xlfn.XLOOKUP(D213,products!$A$1:$A$49,products!$B$1:$B$49,0)=0,"",_xlfn.XLOOKUP(D213,products!$A$1:$A$49,products!$B$1:$B$49,0))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IF(_xlfn.XLOOKUP(D214,products!$A$1:$A$49,products!$B$1:$B$49,0)=0,"",_xlfn.XLOOKUP(D214,products!$A$1:$A$49,products!$B$1:$B$49,0))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IF(_xlfn.XLOOKUP(D215,products!$A$1:$A$49,products!$B$1:$B$49,0)=0,"",_xlfn.XLOOKUP(D215,products!$A$1:$A$49,products!$B$1:$B$49,0))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IF(_xlfn.XLOOKUP(D216,products!$A$1:$A$49,products!$B$1:$B$49,0)=0,"",_xlfn.XLOOKUP(D216,products!$A$1:$A$49,products!$B$1:$B$49,0))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IF(_xlfn.XLOOKUP(D217,products!$A$1:$A$49,products!$B$1:$B$49,0)=0,"",_xlfn.XLOOKUP(D217,products!$A$1:$A$49,products!$B$1:$B$49,0))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IF(_xlfn.XLOOKUP(D218,products!$A$1:$A$49,products!$B$1:$B$49,0)=0,"",_xlfn.XLOOKUP(D218,products!$A$1:$A$49,products!$B$1:$B$49,0))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IF(_xlfn.XLOOKUP(D219,products!$A$1:$A$49,products!$B$1:$B$49,0)=0,"",_xlfn.XLOOKUP(D219,products!$A$1:$A$49,products!$B$1:$B$49,0))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IF(_xlfn.XLOOKUP(D220,products!$A$1:$A$49,products!$B$1:$B$49,0)=0,"",_xlfn.XLOOKUP(D220,products!$A$1:$A$49,products!$B$1:$B$49,0))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IF(_xlfn.XLOOKUP(D221,products!$A$1:$A$49,products!$B$1:$B$49,0)=0,"",_xlfn.XLOOKUP(D221,products!$A$1:$A$49,products!$B$1:$B$49,0))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IF(_xlfn.XLOOKUP(D222,products!$A$1:$A$49,products!$B$1:$B$49,0)=0,"",_xlfn.XLOOKUP(D222,products!$A$1:$A$49,products!$B$1:$B$49,0))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IF(_xlfn.XLOOKUP(D223,products!$A$1:$A$49,products!$B$1:$B$49,0)=0,"",_xlfn.XLOOKUP(D223,products!$A$1:$A$49,products!$B$1:$B$49,0))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IF(_xlfn.XLOOKUP(D224,products!$A$1:$A$49,products!$B$1:$B$49,0)=0,"",_xlfn.XLOOKUP(D224,products!$A$1:$A$49,products!$B$1:$B$49,0))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IF(_xlfn.XLOOKUP(D225,products!$A$1:$A$49,products!$B$1:$B$49,0)=0,"",_xlfn.XLOOKUP(D225,products!$A$1:$A$49,products!$B$1:$B$49,0))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IF(_xlfn.XLOOKUP(D226,products!$A$1:$A$49,products!$B$1:$B$49,0)=0,"",_xlfn.XLOOKUP(D226,products!$A$1:$A$49,products!$B$1:$B$49,0))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IF(_xlfn.XLOOKUP(D227,products!$A$1:$A$49,products!$B$1:$B$49,0)=0,"",_xlfn.XLOOKUP(D227,products!$A$1:$A$49,products!$B$1:$B$49,0))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IF(_xlfn.XLOOKUP(D228,products!$A$1:$A$49,products!$B$1:$B$49,0)=0,"",_xlfn.XLOOKUP(D228,products!$A$1:$A$49,products!$B$1:$B$49,0))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IF(_xlfn.XLOOKUP(D229,products!$A$1:$A$49,products!$B$1:$B$49,0)=0,"",_xlfn.XLOOKUP(D229,products!$A$1:$A$49,products!$B$1:$B$49,0))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IF(_xlfn.XLOOKUP(D230,products!$A$1:$A$49,products!$B$1:$B$49,0)=0,"",_xlfn.XLOOKUP(D230,products!$A$1:$A$49,products!$B$1:$B$49,0))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IF(_xlfn.XLOOKUP(D231,products!$A$1:$A$49,products!$B$1:$B$49,0)=0,"",_xlfn.XLOOKUP(D231,products!$A$1:$A$49,products!$B$1:$B$49,0))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IF(_xlfn.XLOOKUP(D232,products!$A$1:$A$49,products!$B$1:$B$49,0)=0,"",_xlfn.XLOOKUP(D232,products!$A$1:$A$49,products!$B$1:$B$49,0))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IF(_xlfn.XLOOKUP(D233,products!$A$1:$A$49,products!$B$1:$B$49,0)=0,"",_xlfn.XLOOKUP(D233,products!$A$1:$A$49,products!$B$1:$B$49,0))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IF(_xlfn.XLOOKUP(D234,products!$A$1:$A$49,products!$B$1:$B$49,0)=0,"",_xlfn.XLOOKUP(D234,products!$A$1:$A$49,products!$B$1:$B$49,0))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IF(_xlfn.XLOOKUP(D235,products!$A$1:$A$49,products!$B$1:$B$49,0)=0,"",_xlfn.XLOOKUP(D235,products!$A$1:$A$49,products!$B$1:$B$49,0))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IF(_xlfn.XLOOKUP(D236,products!$A$1:$A$49,products!$B$1:$B$49,0)=0,"",_xlfn.XLOOKUP(D236,products!$A$1:$A$49,products!$B$1:$B$49,0))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IF(_xlfn.XLOOKUP(D237,products!$A$1:$A$49,products!$B$1:$B$49,0)=0,"",_xlfn.XLOOKUP(D237,products!$A$1:$A$49,products!$B$1:$B$49,0))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IF(_xlfn.XLOOKUP(D238,products!$A$1:$A$49,products!$B$1:$B$49,0)=0,"",_xlfn.XLOOKUP(D238,products!$A$1:$A$49,products!$B$1:$B$49,0))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IF(_xlfn.XLOOKUP(D239,products!$A$1:$A$49,products!$B$1:$B$49,0)=0,"",_xlfn.XLOOKUP(D239,products!$A$1:$A$49,products!$B$1:$B$49,0))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IF(_xlfn.XLOOKUP(D240,products!$A$1:$A$49,products!$B$1:$B$49,0)=0,"",_xlfn.XLOOKUP(D240,products!$A$1:$A$49,products!$B$1:$B$49,0))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IF(_xlfn.XLOOKUP(D241,products!$A$1:$A$49,products!$B$1:$B$49,0)=0,"",_xlfn.XLOOKUP(D241,products!$A$1:$A$49,products!$B$1:$B$49,0))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IF(_xlfn.XLOOKUP(D242,products!$A$1:$A$49,products!$B$1:$B$49,0)=0,"",_xlfn.XLOOKUP(D242,products!$A$1:$A$49,products!$B$1:$B$49,0))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IF(_xlfn.XLOOKUP(D243,products!$A$1:$A$49,products!$B$1:$B$49,0)=0,"",_xlfn.XLOOKUP(D243,products!$A$1:$A$49,products!$B$1:$B$49,0))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IF(_xlfn.XLOOKUP(D244,products!$A$1:$A$49,products!$B$1:$B$49,0)=0,"",_xlfn.XLOOKUP(D244,products!$A$1:$A$49,products!$B$1:$B$49,0))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IF(_xlfn.XLOOKUP(D245,products!$A$1:$A$49,products!$B$1:$B$49,0)=0,"",_xlfn.XLOOKUP(D245,products!$A$1:$A$49,products!$B$1:$B$49,0))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IF(_xlfn.XLOOKUP(D246,products!$A$1:$A$49,products!$B$1:$B$49,0)=0,"",_xlfn.XLOOKUP(D246,products!$A$1:$A$49,products!$B$1:$B$49,0))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IF(_xlfn.XLOOKUP(D247,products!$A$1:$A$49,products!$B$1:$B$49,0)=0,"",_xlfn.XLOOKUP(D247,products!$A$1:$A$49,products!$B$1:$B$49,0))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IF(_xlfn.XLOOKUP(D248,products!$A$1:$A$49,products!$B$1:$B$49,0)=0,"",_xlfn.XLOOKUP(D248,products!$A$1:$A$49,products!$B$1:$B$49,0))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IF(_xlfn.XLOOKUP(D249,products!$A$1:$A$49,products!$B$1:$B$49,0)=0,"",_xlfn.XLOOKUP(D249,products!$A$1:$A$49,products!$B$1:$B$49,0))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IF(_xlfn.XLOOKUP(D250,products!$A$1:$A$49,products!$B$1:$B$49,0)=0,"",_xlfn.XLOOKUP(D250,products!$A$1:$A$49,products!$B$1:$B$49,0))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IF(_xlfn.XLOOKUP(D251,products!$A$1:$A$49,products!$B$1:$B$49,0)=0,"",_xlfn.XLOOKUP(D251,products!$A$1:$A$49,products!$B$1:$B$49,0))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IF(_xlfn.XLOOKUP(D252,products!$A$1:$A$49,products!$B$1:$B$49,0)=0,"",_xlfn.XLOOKUP(D252,products!$A$1:$A$49,products!$B$1:$B$49,0))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IF(_xlfn.XLOOKUP(D253,products!$A$1:$A$49,products!$B$1:$B$49,0)=0,"",_xlfn.XLOOKUP(D253,products!$A$1:$A$49,products!$B$1:$B$49,0))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IF(_xlfn.XLOOKUP(D254,products!$A$1:$A$49,products!$B$1:$B$49,0)=0,"",_xlfn.XLOOKUP(D254,products!$A$1:$A$49,products!$B$1:$B$49,0))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IF(_xlfn.XLOOKUP(D255,products!$A$1:$A$49,products!$B$1:$B$49,0)=0,"",_xlfn.XLOOKUP(D255,products!$A$1:$A$49,products!$B$1:$B$49,0))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IF(_xlfn.XLOOKUP(D256,products!$A$1:$A$49,products!$B$1:$B$49,0)=0,"",_xlfn.XLOOKUP(D256,products!$A$1:$A$49,products!$B$1:$B$49,0))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IF(_xlfn.XLOOKUP(D257,products!$A$1:$A$49,products!$B$1:$B$49,0)=0,"",_xlfn.XLOOKUP(D257,products!$A$1:$A$49,products!$B$1:$B$49,0))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IF(_xlfn.XLOOKUP(D258,products!$A$1:$A$49,products!$B$1:$B$49,0)=0,"",_xlfn.XLOOKUP(D258,products!$A$1:$A$49,products!$B$1:$B$49,0))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IF(_xlfn.XLOOKUP(D259,products!$A$1:$A$49,products!$B$1:$B$49,0)=0,"",_xlfn.XLOOKUP(D259,products!$A$1:$A$49,products!$B$1:$B$49,0))</f>
        <v>Exc</v>
      </c>
      <c r="J259" t="str">
        <f>_xlfn.XLOOKUP(D259,products!$A$1:$A$49,products!$C$1:$C$49,0)</f>
        <v>D</v>
      </c>
      <c r="K259" s="4">
        <f>_xlfn.XLOOKUP(D259,products!$A$1:$A$49,products!$D$1:$D$49,0)</f>
        <v>2.5</v>
      </c>
      <c r="L259" s="5">
        <f>_xlfn.XLOOKUP(D259,products!$A$1:$A$49,products!$E$1:$E$49,0)</f>
        <v>27.945</v>
      </c>
      <c r="M259" s="5">
        <f t="shared" ref="M259:N322" si="12">E259*L259</f>
        <v>27.945</v>
      </c>
      <c r="N259" t="str">
        <f t="shared" ref="N259:N322" si="13">IF(I259="Rob","Robusta",IF(I259="Exc","Excellsa",IF(I259="Ara","Arabica",IF(I259="Lib","Liberica",""))))</f>
        <v>Excellsa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IF(_xlfn.XLOOKUP(D260,products!$A$1:$A$49,products!$B$1:$B$49,0)=0,"",_xlfn.XLOOKUP(D260,products!$A$1:$A$49,products!$B$1:$B$49,0))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IF(_xlfn.XLOOKUP(D261,products!$A$1:$A$49,products!$B$1:$B$49,0)=0,"",_xlfn.XLOOKUP(D261,products!$A$1:$A$49,products!$B$1:$B$49,0))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IF(_xlfn.XLOOKUP(D262,products!$A$1:$A$49,products!$B$1:$B$49,0)=0,"",_xlfn.XLOOKUP(D262,products!$A$1:$A$49,products!$B$1:$B$49,0))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IF(_xlfn.XLOOKUP(D263,products!$A$1:$A$49,products!$B$1:$B$49,0)=0,"",_xlfn.XLOOKUP(D263,products!$A$1:$A$49,products!$B$1:$B$49,0))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IF(_xlfn.XLOOKUP(D264,products!$A$1:$A$49,products!$B$1:$B$49,0)=0,"",_xlfn.XLOOKUP(D264,products!$A$1:$A$49,products!$B$1:$B$49,0))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IF(_xlfn.XLOOKUP(D265,products!$A$1:$A$49,products!$B$1:$B$49,0)=0,"",_xlfn.XLOOKUP(D265,products!$A$1:$A$49,products!$B$1:$B$49,0))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IF(_xlfn.XLOOKUP(D266,products!$A$1:$A$49,products!$B$1:$B$49,0)=0,"",_xlfn.XLOOKUP(D266,products!$A$1:$A$49,products!$B$1:$B$49,0))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IF(_xlfn.XLOOKUP(D267,products!$A$1:$A$49,products!$B$1:$B$49,0)=0,"",_xlfn.XLOOKUP(D267,products!$A$1:$A$49,products!$B$1:$B$49,0))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IF(_xlfn.XLOOKUP(D268,products!$A$1:$A$49,products!$B$1:$B$49,0)=0,"",_xlfn.XLOOKUP(D268,products!$A$1:$A$49,products!$B$1:$B$49,0))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IF(_xlfn.XLOOKUP(D269,products!$A$1:$A$49,products!$B$1:$B$49,0)=0,"",_xlfn.XLOOKUP(D269,products!$A$1:$A$49,products!$B$1:$B$49,0))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IF(_xlfn.XLOOKUP(D270,products!$A$1:$A$49,products!$B$1:$B$49,0)=0,"",_xlfn.XLOOKUP(D270,products!$A$1:$A$49,products!$B$1:$B$49,0))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IF(_xlfn.XLOOKUP(D271,products!$A$1:$A$49,products!$B$1:$B$49,0)=0,"",_xlfn.XLOOKUP(D271,products!$A$1:$A$49,products!$B$1:$B$49,0))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IF(_xlfn.XLOOKUP(D272,products!$A$1:$A$49,products!$B$1:$B$49,0)=0,"",_xlfn.XLOOKUP(D272,products!$A$1:$A$49,products!$B$1:$B$49,0))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IF(_xlfn.XLOOKUP(D273,products!$A$1:$A$49,products!$B$1:$B$49,0)=0,"",_xlfn.XLOOKUP(D273,products!$A$1:$A$49,products!$B$1:$B$49,0))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IF(_xlfn.XLOOKUP(D274,products!$A$1:$A$49,products!$B$1:$B$49,0)=0,"",_xlfn.XLOOKUP(D274,products!$A$1:$A$49,products!$B$1:$B$49,0))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IF(_xlfn.XLOOKUP(D275,products!$A$1:$A$49,products!$B$1:$B$49,0)=0,"",_xlfn.XLOOKUP(D275,products!$A$1:$A$49,products!$B$1:$B$49,0))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IF(_xlfn.XLOOKUP(D276,products!$A$1:$A$49,products!$B$1:$B$49,0)=0,"",_xlfn.XLOOKUP(D276,products!$A$1:$A$49,products!$B$1:$B$49,0))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IF(_xlfn.XLOOKUP(D277,products!$A$1:$A$49,products!$B$1:$B$49,0)=0,"",_xlfn.XLOOKUP(D277,products!$A$1:$A$49,products!$B$1:$B$49,0))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IF(_xlfn.XLOOKUP(D278,products!$A$1:$A$49,products!$B$1:$B$49,0)=0,"",_xlfn.XLOOKUP(D278,products!$A$1:$A$49,products!$B$1:$B$49,0))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IF(_xlfn.XLOOKUP(D279,products!$A$1:$A$49,products!$B$1:$B$49,0)=0,"",_xlfn.XLOOKUP(D279,products!$A$1:$A$49,products!$B$1:$B$49,0))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IF(_xlfn.XLOOKUP(D280,products!$A$1:$A$49,products!$B$1:$B$49,0)=0,"",_xlfn.XLOOKUP(D280,products!$A$1:$A$49,products!$B$1:$B$49,0))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IF(_xlfn.XLOOKUP(D281,products!$A$1:$A$49,products!$B$1:$B$49,0)=0,"",_xlfn.XLOOKUP(D281,products!$A$1:$A$49,products!$B$1:$B$49,0))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IF(_xlfn.XLOOKUP(D282,products!$A$1:$A$49,products!$B$1:$B$49,0)=0,"",_xlfn.XLOOKUP(D282,products!$A$1:$A$49,products!$B$1:$B$49,0))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IF(_xlfn.XLOOKUP(D283,products!$A$1:$A$49,products!$B$1:$B$49,0)=0,"",_xlfn.XLOOKUP(D283,products!$A$1:$A$49,products!$B$1:$B$49,0))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IF(_xlfn.XLOOKUP(D284,products!$A$1:$A$49,products!$B$1:$B$49,0)=0,"",_xlfn.XLOOKUP(D284,products!$A$1:$A$49,products!$B$1:$B$49,0))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IF(_xlfn.XLOOKUP(D285,products!$A$1:$A$49,products!$B$1:$B$49,0)=0,"",_xlfn.XLOOKUP(D285,products!$A$1:$A$49,products!$B$1:$B$49,0))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IF(_xlfn.XLOOKUP(D286,products!$A$1:$A$49,products!$B$1:$B$49,0)=0,"",_xlfn.XLOOKUP(D286,products!$A$1:$A$49,products!$B$1:$B$49,0))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IF(_xlfn.XLOOKUP(D287,products!$A$1:$A$49,products!$B$1:$B$49,0)=0,"",_xlfn.XLOOKUP(D287,products!$A$1:$A$49,products!$B$1:$B$49,0))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IF(_xlfn.XLOOKUP(D288,products!$A$1:$A$49,products!$B$1:$B$49,0)=0,"",_xlfn.XLOOKUP(D288,products!$A$1:$A$49,products!$B$1:$B$49,0))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IF(_xlfn.XLOOKUP(D289,products!$A$1:$A$49,products!$B$1:$B$49,0)=0,"",_xlfn.XLOOKUP(D289,products!$A$1:$A$49,products!$B$1:$B$49,0))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IF(_xlfn.XLOOKUP(D290,products!$A$1:$A$49,products!$B$1:$B$49,0)=0,"",_xlfn.XLOOKUP(D290,products!$A$1:$A$49,products!$B$1:$B$49,0))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IF(_xlfn.XLOOKUP(D291,products!$A$1:$A$49,products!$B$1:$B$49,0)=0,"",_xlfn.XLOOKUP(D291,products!$A$1:$A$49,products!$B$1:$B$49,0))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IF(_xlfn.XLOOKUP(D292,products!$A$1:$A$49,products!$B$1:$B$49,0)=0,"",_xlfn.XLOOKUP(D292,products!$A$1:$A$49,products!$B$1:$B$49,0))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IF(_xlfn.XLOOKUP(D293,products!$A$1:$A$49,products!$B$1:$B$49,0)=0,"",_xlfn.XLOOKUP(D293,products!$A$1:$A$49,products!$B$1:$B$49,0))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IF(_xlfn.XLOOKUP(D294,products!$A$1:$A$49,products!$B$1:$B$49,0)=0,"",_xlfn.XLOOKUP(D294,products!$A$1:$A$49,products!$B$1:$B$49,0))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IF(_xlfn.XLOOKUP(D295,products!$A$1:$A$49,products!$B$1:$B$49,0)=0,"",_xlfn.XLOOKUP(D295,products!$A$1:$A$49,products!$B$1:$B$49,0))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IF(_xlfn.XLOOKUP(D296,products!$A$1:$A$49,products!$B$1:$B$49,0)=0,"",_xlfn.XLOOKUP(D296,products!$A$1:$A$49,products!$B$1:$B$49,0))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IF(_xlfn.XLOOKUP(D297,products!$A$1:$A$49,products!$B$1:$B$49,0)=0,"",_xlfn.XLOOKUP(D297,products!$A$1:$A$49,products!$B$1:$B$49,0))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IF(_xlfn.XLOOKUP(D298,products!$A$1:$A$49,products!$B$1:$B$49,0)=0,"",_xlfn.XLOOKUP(D298,products!$A$1:$A$49,products!$B$1:$B$49,0))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IF(_xlfn.XLOOKUP(D299,products!$A$1:$A$49,products!$B$1:$B$49,0)=0,"",_xlfn.XLOOKUP(D299,products!$A$1:$A$49,products!$B$1:$B$49,0))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IF(_xlfn.XLOOKUP(D300,products!$A$1:$A$49,products!$B$1:$B$49,0)=0,"",_xlfn.XLOOKUP(D300,products!$A$1:$A$49,products!$B$1:$B$49,0))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IF(_xlfn.XLOOKUP(D301,products!$A$1:$A$49,products!$B$1:$B$49,0)=0,"",_xlfn.XLOOKUP(D301,products!$A$1:$A$49,products!$B$1:$B$49,0))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IF(_xlfn.XLOOKUP(D302,products!$A$1:$A$49,products!$B$1:$B$49,0)=0,"",_xlfn.XLOOKUP(D302,products!$A$1:$A$49,products!$B$1:$B$49,0))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IF(_xlfn.XLOOKUP(D303,products!$A$1:$A$49,products!$B$1:$B$49,0)=0,"",_xlfn.XLOOKUP(D303,products!$A$1:$A$49,products!$B$1:$B$49,0))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IF(_xlfn.XLOOKUP(D304,products!$A$1:$A$49,products!$B$1:$B$49,0)=0,"",_xlfn.XLOOKUP(D304,products!$A$1:$A$49,products!$B$1:$B$49,0))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IF(_xlfn.XLOOKUP(D305,products!$A$1:$A$49,products!$B$1:$B$49,0)=0,"",_xlfn.XLOOKUP(D305,products!$A$1:$A$49,products!$B$1:$B$49,0))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IF(_xlfn.XLOOKUP(D306,products!$A$1:$A$49,products!$B$1:$B$49,0)=0,"",_xlfn.XLOOKUP(D306,products!$A$1:$A$49,products!$B$1:$B$49,0))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IF(_xlfn.XLOOKUP(D307,products!$A$1:$A$49,products!$B$1:$B$49,0)=0,"",_xlfn.XLOOKUP(D307,products!$A$1:$A$49,products!$B$1:$B$49,0))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IF(_xlfn.XLOOKUP(D308,products!$A$1:$A$49,products!$B$1:$B$49,0)=0,"",_xlfn.XLOOKUP(D308,products!$A$1:$A$49,products!$B$1:$B$49,0))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IF(_xlfn.XLOOKUP(D309,products!$A$1:$A$49,products!$B$1:$B$49,0)=0,"",_xlfn.XLOOKUP(D309,products!$A$1:$A$49,products!$B$1:$B$49,0))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IF(_xlfn.XLOOKUP(D310,products!$A$1:$A$49,products!$B$1:$B$49,0)=0,"",_xlfn.XLOOKUP(D310,products!$A$1:$A$49,products!$B$1:$B$49,0))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IF(_xlfn.XLOOKUP(D311,products!$A$1:$A$49,products!$B$1:$B$49,0)=0,"",_xlfn.XLOOKUP(D311,products!$A$1:$A$49,products!$B$1:$B$49,0))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IF(_xlfn.XLOOKUP(D312,products!$A$1:$A$49,products!$B$1:$B$49,0)=0,"",_xlfn.XLOOKUP(D312,products!$A$1:$A$49,products!$B$1:$B$49,0))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IF(_xlfn.XLOOKUP(D313,products!$A$1:$A$49,products!$B$1:$B$49,0)=0,"",_xlfn.XLOOKUP(D313,products!$A$1:$A$49,products!$B$1:$B$49,0))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IF(_xlfn.XLOOKUP(D314,products!$A$1:$A$49,products!$B$1:$B$49,0)=0,"",_xlfn.XLOOKUP(D314,products!$A$1:$A$49,products!$B$1:$B$49,0))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IF(_xlfn.XLOOKUP(D315,products!$A$1:$A$49,products!$B$1:$B$49,0)=0,"",_xlfn.XLOOKUP(D315,products!$A$1:$A$49,products!$B$1:$B$49,0))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IF(_xlfn.XLOOKUP(D316,products!$A$1:$A$49,products!$B$1:$B$49,0)=0,"",_xlfn.XLOOKUP(D316,products!$A$1:$A$49,products!$B$1:$B$49,0))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IF(_xlfn.XLOOKUP(D317,products!$A$1:$A$49,products!$B$1:$B$49,0)=0,"",_xlfn.XLOOKUP(D317,products!$A$1:$A$49,products!$B$1:$B$49,0))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IF(_xlfn.XLOOKUP(D318,products!$A$1:$A$49,products!$B$1:$B$49,0)=0,"",_xlfn.XLOOKUP(D318,products!$A$1:$A$49,products!$B$1:$B$49,0))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IF(_xlfn.XLOOKUP(D319,products!$A$1:$A$49,products!$B$1:$B$49,0)=0,"",_xlfn.XLOOKUP(D319,products!$A$1:$A$49,products!$B$1:$B$49,0))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IF(_xlfn.XLOOKUP(D320,products!$A$1:$A$49,products!$B$1:$B$49,0)=0,"",_xlfn.XLOOKUP(D320,products!$A$1:$A$49,products!$B$1:$B$49,0))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IF(_xlfn.XLOOKUP(D321,products!$A$1:$A$49,products!$B$1:$B$49,0)=0,"",_xlfn.XLOOKUP(D321,products!$A$1:$A$49,products!$B$1:$B$49,0))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IF(_xlfn.XLOOKUP(D322,products!$A$1:$A$49,products!$B$1:$B$49,0)=0,"",_xlfn.XLOOKUP(D322,products!$A$1:$A$49,products!$B$1:$B$49,0))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IF(_xlfn.XLOOKUP(D323,products!$A$1:$A$49,products!$B$1:$B$49,0)=0,"",_xlfn.XLOOKUP(D323,products!$A$1:$A$49,products!$B$1:$B$49,0))</f>
        <v>Ara</v>
      </c>
      <c r="J323" t="str">
        <f>_xlfn.XLOOKUP(D323,products!$A$1:$A$49,products!$C$1:$C$49,0)</f>
        <v>M</v>
      </c>
      <c r="K323" s="4">
        <f>_xlfn.XLOOKUP(D323,products!$A$1:$A$49,products!$D$1:$D$49,0)</f>
        <v>0.2</v>
      </c>
      <c r="L323" s="5">
        <f>_xlfn.XLOOKUP(D323,products!$A$1:$A$49,products!$E$1:$E$49,0)</f>
        <v>3.375</v>
      </c>
      <c r="M323" s="5">
        <f t="shared" ref="M323:N386" si="15">E323*L323</f>
        <v>20.25</v>
      </c>
      <c r="N323" t="str">
        <f t="shared" ref="N323:N386" si="16">IF(I323="Rob","Robusta",IF(I323="Exc","Excellsa",IF(I323="Ara","Arabica",IF(I323="Lib","Liberica",""))))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IF(_xlfn.XLOOKUP(D324,products!$A$1:$A$49,products!$B$1:$B$49,0)=0,"",_xlfn.XLOOKUP(D324,products!$A$1:$A$49,products!$B$1:$B$49,0))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IF(_xlfn.XLOOKUP(D325,products!$A$1:$A$49,products!$B$1:$B$49,0)=0,"",_xlfn.XLOOKUP(D325,products!$A$1:$A$49,products!$B$1:$B$49,0))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IF(_xlfn.XLOOKUP(D326,products!$A$1:$A$49,products!$B$1:$B$49,0)=0,"",_xlfn.XLOOKUP(D326,products!$A$1:$A$49,products!$B$1:$B$49,0))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IF(_xlfn.XLOOKUP(D327,products!$A$1:$A$49,products!$B$1:$B$49,0)=0,"",_xlfn.XLOOKUP(D327,products!$A$1:$A$49,products!$B$1:$B$49,0))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IF(_xlfn.XLOOKUP(D328,products!$A$1:$A$49,products!$B$1:$B$49,0)=0,"",_xlfn.XLOOKUP(D328,products!$A$1:$A$49,products!$B$1:$B$49,0))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IF(_xlfn.XLOOKUP(D329,products!$A$1:$A$49,products!$B$1:$B$49,0)=0,"",_xlfn.XLOOKUP(D329,products!$A$1:$A$49,products!$B$1:$B$49,0))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IF(_xlfn.XLOOKUP(D330,products!$A$1:$A$49,products!$B$1:$B$49,0)=0,"",_xlfn.XLOOKUP(D330,products!$A$1:$A$49,products!$B$1:$B$49,0))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IF(_xlfn.XLOOKUP(D331,products!$A$1:$A$49,products!$B$1:$B$49,0)=0,"",_xlfn.XLOOKUP(D331,products!$A$1:$A$49,products!$B$1:$B$49,0))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IF(_xlfn.XLOOKUP(D332,products!$A$1:$A$49,products!$B$1:$B$49,0)=0,"",_xlfn.XLOOKUP(D332,products!$A$1:$A$49,products!$B$1:$B$49,0))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IF(_xlfn.XLOOKUP(D333,products!$A$1:$A$49,products!$B$1:$B$49,0)=0,"",_xlfn.XLOOKUP(D333,products!$A$1:$A$49,products!$B$1:$B$49,0))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IF(_xlfn.XLOOKUP(D334,products!$A$1:$A$49,products!$B$1:$B$49,0)=0,"",_xlfn.XLOOKUP(D334,products!$A$1:$A$49,products!$B$1:$B$49,0))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IF(_xlfn.XLOOKUP(D335,products!$A$1:$A$49,products!$B$1:$B$49,0)=0,"",_xlfn.XLOOKUP(D335,products!$A$1:$A$49,products!$B$1:$B$49,0))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IF(_xlfn.XLOOKUP(D336,products!$A$1:$A$49,products!$B$1:$B$49,0)=0,"",_xlfn.XLOOKUP(D336,products!$A$1:$A$49,products!$B$1:$B$49,0))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IF(_xlfn.XLOOKUP(D337,products!$A$1:$A$49,products!$B$1:$B$49,0)=0,"",_xlfn.XLOOKUP(D337,products!$A$1:$A$49,products!$B$1:$B$49,0))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IF(_xlfn.XLOOKUP(D338,products!$A$1:$A$49,products!$B$1:$B$49,0)=0,"",_xlfn.XLOOKUP(D338,products!$A$1:$A$49,products!$B$1:$B$49,0))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IF(_xlfn.XLOOKUP(D339,products!$A$1:$A$49,products!$B$1:$B$49,0)=0,"",_xlfn.XLOOKUP(D339,products!$A$1:$A$49,products!$B$1:$B$49,0))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IF(_xlfn.XLOOKUP(D340,products!$A$1:$A$49,products!$B$1:$B$49,0)=0,"",_xlfn.XLOOKUP(D340,products!$A$1:$A$49,products!$B$1:$B$49,0))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IF(_xlfn.XLOOKUP(D341,products!$A$1:$A$49,products!$B$1:$B$49,0)=0,"",_xlfn.XLOOKUP(D341,products!$A$1:$A$49,products!$B$1:$B$49,0))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IF(_xlfn.XLOOKUP(D342,products!$A$1:$A$49,products!$B$1:$B$49,0)=0,"",_xlfn.XLOOKUP(D342,products!$A$1:$A$49,products!$B$1:$B$49,0))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IF(_xlfn.XLOOKUP(D343,products!$A$1:$A$49,products!$B$1:$B$49,0)=0,"",_xlfn.XLOOKUP(D343,products!$A$1:$A$49,products!$B$1:$B$49,0))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IF(_xlfn.XLOOKUP(D344,products!$A$1:$A$49,products!$B$1:$B$49,0)=0,"",_xlfn.XLOOKUP(D344,products!$A$1:$A$49,products!$B$1:$B$49,0))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IF(_xlfn.XLOOKUP(D345,products!$A$1:$A$49,products!$B$1:$B$49,0)=0,"",_xlfn.XLOOKUP(D345,products!$A$1:$A$49,products!$B$1:$B$49,0))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IF(_xlfn.XLOOKUP(D346,products!$A$1:$A$49,products!$B$1:$B$49,0)=0,"",_xlfn.XLOOKUP(D346,products!$A$1:$A$49,products!$B$1:$B$49,0))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IF(_xlfn.XLOOKUP(D347,products!$A$1:$A$49,products!$B$1:$B$49,0)=0,"",_xlfn.XLOOKUP(D347,products!$A$1:$A$49,products!$B$1:$B$49,0))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IF(_xlfn.XLOOKUP(D348,products!$A$1:$A$49,products!$B$1:$B$49,0)=0,"",_xlfn.XLOOKUP(D348,products!$A$1:$A$49,products!$B$1:$B$49,0))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IF(_xlfn.XLOOKUP(D349,products!$A$1:$A$49,products!$B$1:$B$49,0)=0,"",_xlfn.XLOOKUP(D349,products!$A$1:$A$49,products!$B$1:$B$49,0))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IF(_xlfn.XLOOKUP(D350,products!$A$1:$A$49,products!$B$1:$B$49,0)=0,"",_xlfn.XLOOKUP(D350,products!$A$1:$A$49,products!$B$1:$B$49,0))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IF(_xlfn.XLOOKUP(D351,products!$A$1:$A$49,products!$B$1:$B$49,0)=0,"",_xlfn.XLOOKUP(D351,products!$A$1:$A$49,products!$B$1:$B$49,0))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IF(_xlfn.XLOOKUP(D352,products!$A$1:$A$49,products!$B$1:$B$49,0)=0,"",_xlfn.XLOOKUP(D352,products!$A$1:$A$49,products!$B$1:$B$49,0))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IF(_xlfn.XLOOKUP(D353,products!$A$1:$A$49,products!$B$1:$B$49,0)=0,"",_xlfn.XLOOKUP(D353,products!$A$1:$A$49,products!$B$1:$B$49,0))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IF(_xlfn.XLOOKUP(D354,products!$A$1:$A$49,products!$B$1:$B$49,0)=0,"",_xlfn.XLOOKUP(D354,products!$A$1:$A$49,products!$B$1:$B$49,0))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IF(_xlfn.XLOOKUP(D355,products!$A$1:$A$49,products!$B$1:$B$49,0)=0,"",_xlfn.XLOOKUP(D355,products!$A$1:$A$49,products!$B$1:$B$49,0))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IF(_xlfn.XLOOKUP(D356,products!$A$1:$A$49,products!$B$1:$B$49,0)=0,"",_xlfn.XLOOKUP(D356,products!$A$1:$A$49,products!$B$1:$B$49,0))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IF(_xlfn.XLOOKUP(D357,products!$A$1:$A$49,products!$B$1:$B$49,0)=0,"",_xlfn.XLOOKUP(D357,products!$A$1:$A$49,products!$B$1:$B$49,0))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IF(_xlfn.XLOOKUP(D358,products!$A$1:$A$49,products!$B$1:$B$49,0)=0,"",_xlfn.XLOOKUP(D358,products!$A$1:$A$49,products!$B$1:$B$49,0))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IF(_xlfn.XLOOKUP(D359,products!$A$1:$A$49,products!$B$1:$B$49,0)=0,"",_xlfn.XLOOKUP(D359,products!$A$1:$A$49,products!$B$1:$B$49,0))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IF(_xlfn.XLOOKUP(D360,products!$A$1:$A$49,products!$B$1:$B$49,0)=0,"",_xlfn.XLOOKUP(D360,products!$A$1:$A$49,products!$B$1:$B$49,0))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IF(_xlfn.XLOOKUP(D361,products!$A$1:$A$49,products!$B$1:$B$49,0)=0,"",_xlfn.XLOOKUP(D361,products!$A$1:$A$49,products!$B$1:$B$49,0))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IF(_xlfn.XLOOKUP(D362,products!$A$1:$A$49,products!$B$1:$B$49,0)=0,"",_xlfn.XLOOKUP(D362,products!$A$1:$A$49,products!$B$1:$B$49,0))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IF(_xlfn.XLOOKUP(D363,products!$A$1:$A$49,products!$B$1:$B$49,0)=0,"",_xlfn.XLOOKUP(D363,products!$A$1:$A$49,products!$B$1:$B$49,0))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IF(_xlfn.XLOOKUP(D364,products!$A$1:$A$49,products!$B$1:$B$49,0)=0,"",_xlfn.XLOOKUP(D364,products!$A$1:$A$49,products!$B$1:$B$49,0))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IF(_xlfn.XLOOKUP(D365,products!$A$1:$A$49,products!$B$1:$B$49,0)=0,"",_xlfn.XLOOKUP(D365,products!$A$1:$A$49,products!$B$1:$B$49,0))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IF(_xlfn.XLOOKUP(D366,products!$A$1:$A$49,products!$B$1:$B$49,0)=0,"",_xlfn.XLOOKUP(D366,products!$A$1:$A$49,products!$B$1:$B$49,0))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IF(_xlfn.XLOOKUP(D367,products!$A$1:$A$49,products!$B$1:$B$49,0)=0,"",_xlfn.XLOOKUP(D367,products!$A$1:$A$49,products!$B$1:$B$49,0))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IF(_xlfn.XLOOKUP(D368,products!$A$1:$A$49,products!$B$1:$B$49,0)=0,"",_xlfn.XLOOKUP(D368,products!$A$1:$A$49,products!$B$1:$B$49,0))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IF(_xlfn.XLOOKUP(D369,products!$A$1:$A$49,products!$B$1:$B$49,0)=0,"",_xlfn.XLOOKUP(D369,products!$A$1:$A$49,products!$B$1:$B$49,0))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IF(_xlfn.XLOOKUP(D370,products!$A$1:$A$49,products!$B$1:$B$49,0)=0,"",_xlfn.XLOOKUP(D370,products!$A$1:$A$49,products!$B$1:$B$49,0))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IF(_xlfn.XLOOKUP(D371,products!$A$1:$A$49,products!$B$1:$B$49,0)=0,"",_xlfn.XLOOKUP(D371,products!$A$1:$A$49,products!$B$1:$B$49,0))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IF(_xlfn.XLOOKUP(D372,products!$A$1:$A$49,products!$B$1:$B$49,0)=0,"",_xlfn.XLOOKUP(D372,products!$A$1:$A$49,products!$B$1:$B$49,0))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IF(_xlfn.XLOOKUP(D373,products!$A$1:$A$49,products!$B$1:$B$49,0)=0,"",_xlfn.XLOOKUP(D373,products!$A$1:$A$49,products!$B$1:$B$49,0))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IF(_xlfn.XLOOKUP(D374,products!$A$1:$A$49,products!$B$1:$B$49,0)=0,"",_xlfn.XLOOKUP(D374,products!$A$1:$A$49,products!$B$1:$B$49,0))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IF(_xlfn.XLOOKUP(D375,products!$A$1:$A$49,products!$B$1:$B$49,0)=0,"",_xlfn.XLOOKUP(D375,products!$A$1:$A$49,products!$B$1:$B$49,0))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IF(_xlfn.XLOOKUP(D376,products!$A$1:$A$49,products!$B$1:$B$49,0)=0,"",_xlfn.XLOOKUP(D376,products!$A$1:$A$49,products!$B$1:$B$49,0))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IF(_xlfn.XLOOKUP(D377,products!$A$1:$A$49,products!$B$1:$B$49,0)=0,"",_xlfn.XLOOKUP(D377,products!$A$1:$A$49,products!$B$1:$B$49,0))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IF(_xlfn.XLOOKUP(D378,products!$A$1:$A$49,products!$B$1:$B$49,0)=0,"",_xlfn.XLOOKUP(D378,products!$A$1:$A$49,products!$B$1:$B$49,0))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IF(_xlfn.XLOOKUP(D379,products!$A$1:$A$49,products!$B$1:$B$49,0)=0,"",_xlfn.XLOOKUP(D379,products!$A$1:$A$49,products!$B$1:$B$49,0))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IF(_xlfn.XLOOKUP(D380,products!$A$1:$A$49,products!$B$1:$B$49,0)=0,"",_xlfn.XLOOKUP(D380,products!$A$1:$A$49,products!$B$1:$B$49,0))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IF(_xlfn.XLOOKUP(D381,products!$A$1:$A$49,products!$B$1:$B$49,0)=0,"",_xlfn.XLOOKUP(D381,products!$A$1:$A$49,products!$B$1:$B$49,0))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IF(_xlfn.XLOOKUP(D382,products!$A$1:$A$49,products!$B$1:$B$49,0)=0,"",_xlfn.XLOOKUP(D382,products!$A$1:$A$49,products!$B$1:$B$49,0))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IF(_xlfn.XLOOKUP(D383,products!$A$1:$A$49,products!$B$1:$B$49,0)=0,"",_xlfn.XLOOKUP(D383,products!$A$1:$A$49,products!$B$1:$B$49,0))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IF(_xlfn.XLOOKUP(D384,products!$A$1:$A$49,products!$B$1:$B$49,0)=0,"",_xlfn.XLOOKUP(D384,products!$A$1:$A$49,products!$B$1:$B$49,0))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IF(_xlfn.XLOOKUP(D385,products!$A$1:$A$49,products!$B$1:$B$49,0)=0,"",_xlfn.XLOOKUP(D385,products!$A$1:$A$49,products!$B$1:$B$49,0))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IF(_xlfn.XLOOKUP(D386,products!$A$1:$A$49,products!$B$1:$B$49,0)=0,"",_xlfn.XLOOKUP(D386,products!$A$1:$A$49,products!$B$1:$B$49,0))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IF(_xlfn.XLOOKUP(D387,products!$A$1:$A$49,products!$B$1:$B$49,0)=0,"",_xlfn.XLOOKUP(D387,products!$A$1:$A$49,products!$B$1:$B$49,0))</f>
        <v>Lib</v>
      </c>
      <c r="J387" t="str">
        <f>_xlfn.XLOOKUP(D387,products!$A$1:$A$49,products!$C$1:$C$49,0)</f>
        <v>M</v>
      </c>
      <c r="K387" s="4">
        <f>_xlfn.XLOOKUP(D387,products!$A$1:$A$49,products!$D$1:$D$49,0)</f>
        <v>0.5</v>
      </c>
      <c r="L387" s="5">
        <f>_xlfn.XLOOKUP(D387,products!$A$1:$A$49,products!$E$1:$E$49,0)</f>
        <v>8.73</v>
      </c>
      <c r="M387" s="5">
        <f t="shared" ref="M387:N450" si="18">E387*L387</f>
        <v>43.650000000000006</v>
      </c>
      <c r="N387" t="str">
        <f t="shared" ref="N387:N450" si="19">IF(I387="Rob","Robusta",IF(I387="Exc","Excellsa",IF(I387="Ara","Arabica",IF(I387="Lib","Liberica",""))))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IF(_xlfn.XLOOKUP(D388,products!$A$1:$A$49,products!$B$1:$B$49,0)=0,"",_xlfn.XLOOKUP(D388,products!$A$1:$A$49,products!$B$1:$B$49,0))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IF(_xlfn.XLOOKUP(D389,products!$A$1:$A$49,products!$B$1:$B$49,0)=0,"",_xlfn.XLOOKUP(D389,products!$A$1:$A$49,products!$B$1:$B$49,0))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IF(_xlfn.XLOOKUP(D390,products!$A$1:$A$49,products!$B$1:$B$49,0)=0,"",_xlfn.XLOOKUP(D390,products!$A$1:$A$49,products!$B$1:$B$49,0))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IF(_xlfn.XLOOKUP(D391,products!$A$1:$A$49,products!$B$1:$B$49,0)=0,"",_xlfn.XLOOKUP(D391,products!$A$1:$A$49,products!$B$1:$B$49,0))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IF(_xlfn.XLOOKUP(D392,products!$A$1:$A$49,products!$B$1:$B$49,0)=0,"",_xlfn.XLOOKUP(D392,products!$A$1:$A$49,products!$B$1:$B$49,0))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IF(_xlfn.XLOOKUP(D393,products!$A$1:$A$49,products!$B$1:$B$49,0)=0,"",_xlfn.XLOOKUP(D393,products!$A$1:$A$49,products!$B$1:$B$49,0))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IF(_xlfn.XLOOKUP(D394,products!$A$1:$A$49,products!$B$1:$B$49,0)=0,"",_xlfn.XLOOKUP(D394,products!$A$1:$A$49,products!$B$1:$B$49,0))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IF(_xlfn.XLOOKUP(D395,products!$A$1:$A$49,products!$B$1:$B$49,0)=0,"",_xlfn.XLOOKUP(D395,products!$A$1:$A$49,products!$B$1:$B$49,0))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IF(_xlfn.XLOOKUP(D396,products!$A$1:$A$49,products!$B$1:$B$49,0)=0,"",_xlfn.XLOOKUP(D396,products!$A$1:$A$49,products!$B$1:$B$49,0))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IF(_xlfn.XLOOKUP(D397,products!$A$1:$A$49,products!$B$1:$B$49,0)=0,"",_xlfn.XLOOKUP(D397,products!$A$1:$A$49,products!$B$1:$B$49,0))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IF(_xlfn.XLOOKUP(D398,products!$A$1:$A$49,products!$B$1:$B$49,0)=0,"",_xlfn.XLOOKUP(D398,products!$A$1:$A$49,products!$B$1:$B$49,0))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IF(_xlfn.XLOOKUP(D399,products!$A$1:$A$49,products!$B$1:$B$49,0)=0,"",_xlfn.XLOOKUP(D399,products!$A$1:$A$49,products!$B$1:$B$49,0))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IF(_xlfn.XLOOKUP(D400,products!$A$1:$A$49,products!$B$1:$B$49,0)=0,"",_xlfn.XLOOKUP(D400,products!$A$1:$A$49,products!$B$1:$B$49,0))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IF(_xlfn.XLOOKUP(D401,products!$A$1:$A$49,products!$B$1:$B$49,0)=0,"",_xlfn.XLOOKUP(D401,products!$A$1:$A$49,products!$B$1:$B$49,0))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IF(_xlfn.XLOOKUP(D402,products!$A$1:$A$49,products!$B$1:$B$49,0)=0,"",_xlfn.XLOOKUP(D402,products!$A$1:$A$49,products!$B$1:$B$49,0))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IF(_xlfn.XLOOKUP(D403,products!$A$1:$A$49,products!$B$1:$B$49,0)=0,"",_xlfn.XLOOKUP(D403,products!$A$1:$A$49,products!$B$1:$B$49,0))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IF(_xlfn.XLOOKUP(D404,products!$A$1:$A$49,products!$B$1:$B$49,0)=0,"",_xlfn.XLOOKUP(D404,products!$A$1:$A$49,products!$B$1:$B$49,0))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IF(_xlfn.XLOOKUP(D405,products!$A$1:$A$49,products!$B$1:$B$49,0)=0,"",_xlfn.XLOOKUP(D405,products!$A$1:$A$49,products!$B$1:$B$49,0))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IF(_xlfn.XLOOKUP(D406,products!$A$1:$A$49,products!$B$1:$B$49,0)=0,"",_xlfn.XLOOKUP(D406,products!$A$1:$A$49,products!$B$1:$B$49,0))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IF(_xlfn.XLOOKUP(D407,products!$A$1:$A$49,products!$B$1:$B$49,0)=0,"",_xlfn.XLOOKUP(D407,products!$A$1:$A$49,products!$B$1:$B$49,0))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IF(_xlfn.XLOOKUP(D408,products!$A$1:$A$49,products!$B$1:$B$49,0)=0,"",_xlfn.XLOOKUP(D408,products!$A$1:$A$49,products!$B$1:$B$49,0))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IF(_xlfn.XLOOKUP(D409,products!$A$1:$A$49,products!$B$1:$B$49,0)=0,"",_xlfn.XLOOKUP(D409,products!$A$1:$A$49,products!$B$1:$B$49,0))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IF(_xlfn.XLOOKUP(D410,products!$A$1:$A$49,products!$B$1:$B$49,0)=0,"",_xlfn.XLOOKUP(D410,products!$A$1:$A$49,products!$B$1:$B$49,0))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IF(_xlfn.XLOOKUP(D411,products!$A$1:$A$49,products!$B$1:$B$49,0)=0,"",_xlfn.XLOOKUP(D411,products!$A$1:$A$49,products!$B$1:$B$49,0))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IF(_xlfn.XLOOKUP(D412,products!$A$1:$A$49,products!$B$1:$B$49,0)=0,"",_xlfn.XLOOKUP(D412,products!$A$1:$A$49,products!$B$1:$B$49,0))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IF(_xlfn.XLOOKUP(D413,products!$A$1:$A$49,products!$B$1:$B$49,0)=0,"",_xlfn.XLOOKUP(D413,products!$A$1:$A$49,products!$B$1:$B$49,0))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IF(_xlfn.XLOOKUP(D414,products!$A$1:$A$49,products!$B$1:$B$49,0)=0,"",_xlfn.XLOOKUP(D414,products!$A$1:$A$49,products!$B$1:$B$49,0))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IF(_xlfn.XLOOKUP(D415,products!$A$1:$A$49,products!$B$1:$B$49,0)=0,"",_xlfn.XLOOKUP(D415,products!$A$1:$A$49,products!$B$1:$B$49,0))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IF(_xlfn.XLOOKUP(D416,products!$A$1:$A$49,products!$B$1:$B$49,0)=0,"",_xlfn.XLOOKUP(D416,products!$A$1:$A$49,products!$B$1:$B$49,0))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IF(_xlfn.XLOOKUP(D417,products!$A$1:$A$49,products!$B$1:$B$49,0)=0,"",_xlfn.XLOOKUP(D417,products!$A$1:$A$49,products!$B$1:$B$49,0))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IF(_xlfn.XLOOKUP(D418,products!$A$1:$A$49,products!$B$1:$B$49,0)=0,"",_xlfn.XLOOKUP(D418,products!$A$1:$A$49,products!$B$1:$B$49,0))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IF(_xlfn.XLOOKUP(D419,products!$A$1:$A$49,products!$B$1:$B$49,0)=0,"",_xlfn.XLOOKUP(D419,products!$A$1:$A$49,products!$B$1:$B$49,0))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IF(_xlfn.XLOOKUP(D420,products!$A$1:$A$49,products!$B$1:$B$49,0)=0,"",_xlfn.XLOOKUP(D420,products!$A$1:$A$49,products!$B$1:$B$49,0))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IF(_xlfn.XLOOKUP(D421,products!$A$1:$A$49,products!$B$1:$B$49,0)=0,"",_xlfn.XLOOKUP(D421,products!$A$1:$A$49,products!$B$1:$B$49,0))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IF(_xlfn.XLOOKUP(D422,products!$A$1:$A$49,products!$B$1:$B$49,0)=0,"",_xlfn.XLOOKUP(D422,products!$A$1:$A$49,products!$B$1:$B$49,0))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IF(_xlfn.XLOOKUP(D423,products!$A$1:$A$49,products!$B$1:$B$49,0)=0,"",_xlfn.XLOOKUP(D423,products!$A$1:$A$49,products!$B$1:$B$49,0))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IF(_xlfn.XLOOKUP(D424,products!$A$1:$A$49,products!$B$1:$B$49,0)=0,"",_xlfn.XLOOKUP(D424,products!$A$1:$A$49,products!$B$1:$B$49,0))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IF(_xlfn.XLOOKUP(D425,products!$A$1:$A$49,products!$B$1:$B$49,0)=0,"",_xlfn.XLOOKUP(D425,products!$A$1:$A$49,products!$B$1:$B$49,0))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IF(_xlfn.XLOOKUP(D426,products!$A$1:$A$49,products!$B$1:$B$49,0)=0,"",_xlfn.XLOOKUP(D426,products!$A$1:$A$49,products!$B$1:$B$49,0))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IF(_xlfn.XLOOKUP(D427,products!$A$1:$A$49,products!$B$1:$B$49,0)=0,"",_xlfn.XLOOKUP(D427,products!$A$1:$A$49,products!$B$1:$B$49,0))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IF(_xlfn.XLOOKUP(D428,products!$A$1:$A$49,products!$B$1:$B$49,0)=0,"",_xlfn.XLOOKUP(D428,products!$A$1:$A$49,products!$B$1:$B$49,0))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IF(_xlfn.XLOOKUP(D429,products!$A$1:$A$49,products!$B$1:$B$49,0)=0,"",_xlfn.XLOOKUP(D429,products!$A$1:$A$49,products!$B$1:$B$49,0))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IF(_xlfn.XLOOKUP(D430,products!$A$1:$A$49,products!$B$1:$B$49,0)=0,"",_xlfn.XLOOKUP(D430,products!$A$1:$A$49,products!$B$1:$B$49,0))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IF(_xlfn.XLOOKUP(D431,products!$A$1:$A$49,products!$B$1:$B$49,0)=0,"",_xlfn.XLOOKUP(D431,products!$A$1:$A$49,products!$B$1:$B$49,0))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IF(_xlfn.XLOOKUP(D432,products!$A$1:$A$49,products!$B$1:$B$49,0)=0,"",_xlfn.XLOOKUP(D432,products!$A$1:$A$49,products!$B$1:$B$49,0))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IF(_xlfn.XLOOKUP(D433,products!$A$1:$A$49,products!$B$1:$B$49,0)=0,"",_xlfn.XLOOKUP(D433,products!$A$1:$A$49,products!$B$1:$B$49,0))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IF(_xlfn.XLOOKUP(D434,products!$A$1:$A$49,products!$B$1:$B$49,0)=0,"",_xlfn.XLOOKUP(D434,products!$A$1:$A$49,products!$B$1:$B$49,0))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IF(_xlfn.XLOOKUP(D435,products!$A$1:$A$49,products!$B$1:$B$49,0)=0,"",_xlfn.XLOOKUP(D435,products!$A$1:$A$49,products!$B$1:$B$49,0))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IF(_xlfn.XLOOKUP(D436,products!$A$1:$A$49,products!$B$1:$B$49,0)=0,"",_xlfn.XLOOKUP(D436,products!$A$1:$A$49,products!$B$1:$B$49,0))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IF(_xlfn.XLOOKUP(D437,products!$A$1:$A$49,products!$B$1:$B$49,0)=0,"",_xlfn.XLOOKUP(D437,products!$A$1:$A$49,products!$B$1:$B$49,0))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IF(_xlfn.XLOOKUP(D438,products!$A$1:$A$49,products!$B$1:$B$49,0)=0,"",_xlfn.XLOOKUP(D438,products!$A$1:$A$49,products!$B$1:$B$49,0))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IF(_xlfn.XLOOKUP(D439,products!$A$1:$A$49,products!$B$1:$B$49,0)=0,"",_xlfn.XLOOKUP(D439,products!$A$1:$A$49,products!$B$1:$B$49,0))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IF(_xlfn.XLOOKUP(D440,products!$A$1:$A$49,products!$B$1:$B$49,0)=0,"",_xlfn.XLOOKUP(D440,products!$A$1:$A$49,products!$B$1:$B$49,0))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IF(_xlfn.XLOOKUP(D441,products!$A$1:$A$49,products!$B$1:$B$49,0)=0,"",_xlfn.XLOOKUP(D441,products!$A$1:$A$49,products!$B$1:$B$49,0))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IF(_xlfn.XLOOKUP(D442,products!$A$1:$A$49,products!$B$1:$B$49,0)=0,"",_xlfn.XLOOKUP(D442,products!$A$1:$A$49,products!$B$1:$B$49,0))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IF(_xlfn.XLOOKUP(D443,products!$A$1:$A$49,products!$B$1:$B$49,0)=0,"",_xlfn.XLOOKUP(D443,products!$A$1:$A$49,products!$B$1:$B$49,0))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IF(_xlfn.XLOOKUP(D444,products!$A$1:$A$49,products!$B$1:$B$49,0)=0,"",_xlfn.XLOOKUP(D444,products!$A$1:$A$49,products!$B$1:$B$49,0))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IF(_xlfn.XLOOKUP(D445,products!$A$1:$A$49,products!$B$1:$B$49,0)=0,"",_xlfn.XLOOKUP(D445,products!$A$1:$A$49,products!$B$1:$B$49,0))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IF(_xlfn.XLOOKUP(D446,products!$A$1:$A$49,products!$B$1:$B$49,0)=0,"",_xlfn.XLOOKUP(D446,products!$A$1:$A$49,products!$B$1:$B$49,0))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IF(_xlfn.XLOOKUP(D447,products!$A$1:$A$49,products!$B$1:$B$49,0)=0,"",_xlfn.XLOOKUP(D447,products!$A$1:$A$49,products!$B$1:$B$49,0))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IF(_xlfn.XLOOKUP(D448,products!$A$1:$A$49,products!$B$1:$B$49,0)=0,"",_xlfn.XLOOKUP(D448,products!$A$1:$A$49,products!$B$1:$B$49,0))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IF(_xlfn.XLOOKUP(D449,products!$A$1:$A$49,products!$B$1:$B$49,0)=0,"",_xlfn.XLOOKUP(D449,products!$A$1:$A$49,products!$B$1:$B$49,0))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IF(_xlfn.XLOOKUP(D450,products!$A$1:$A$49,products!$B$1:$B$49,0)=0,"",_xlfn.XLOOKUP(D450,products!$A$1:$A$49,products!$B$1:$B$49,0))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IF(_xlfn.XLOOKUP(D451,products!$A$1:$A$49,products!$B$1:$B$49,0)=0,"",_xlfn.XLOOKUP(D451,products!$A$1:$A$49,products!$B$1:$B$49,0))</f>
        <v>Rob</v>
      </c>
      <c r="J451" t="str">
        <f>_xlfn.XLOOKUP(D451,products!$A$1:$A$49,products!$C$1:$C$49,0)</f>
        <v>D</v>
      </c>
      <c r="K451" s="4">
        <f>_xlfn.XLOOKUP(D451,products!$A$1:$A$49,products!$D$1:$D$49,0)</f>
        <v>0.2</v>
      </c>
      <c r="L451" s="5">
        <f>_xlfn.XLOOKUP(D451,products!$A$1:$A$49,products!$E$1:$E$49,0)</f>
        <v>2.6849999999999996</v>
      </c>
      <c r="M451" s="5">
        <f t="shared" ref="M451:N514" si="21">E451*L451</f>
        <v>5.3699999999999992</v>
      </c>
      <c r="N451" t="str">
        <f t="shared" ref="N451:N514" si="22">IF(I451="Rob","Robusta",IF(I451="Exc","Excellsa",IF(I451="Ara","Arabica",IF(I451="Lib","Liberica",""))))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IF(_xlfn.XLOOKUP(D452,products!$A$1:$A$49,products!$B$1:$B$49,0)=0,"",_xlfn.XLOOKUP(D452,products!$A$1:$A$49,products!$B$1:$B$49,0))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IF(_xlfn.XLOOKUP(D453,products!$A$1:$A$49,products!$B$1:$B$49,0)=0,"",_xlfn.XLOOKUP(D453,products!$A$1:$A$49,products!$B$1:$B$49,0))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IF(_xlfn.XLOOKUP(D454,products!$A$1:$A$49,products!$B$1:$B$49,0)=0,"",_xlfn.XLOOKUP(D454,products!$A$1:$A$49,products!$B$1:$B$49,0))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IF(_xlfn.XLOOKUP(D455,products!$A$1:$A$49,products!$B$1:$B$49,0)=0,"",_xlfn.XLOOKUP(D455,products!$A$1:$A$49,products!$B$1:$B$49,0))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IF(_xlfn.XLOOKUP(D456,products!$A$1:$A$49,products!$B$1:$B$49,0)=0,"",_xlfn.XLOOKUP(D456,products!$A$1:$A$49,products!$B$1:$B$49,0))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IF(_xlfn.XLOOKUP(D457,products!$A$1:$A$49,products!$B$1:$B$49,0)=0,"",_xlfn.XLOOKUP(D457,products!$A$1:$A$49,products!$B$1:$B$49,0))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IF(_xlfn.XLOOKUP(D458,products!$A$1:$A$49,products!$B$1:$B$49,0)=0,"",_xlfn.XLOOKUP(D458,products!$A$1:$A$49,products!$B$1:$B$49,0))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IF(_xlfn.XLOOKUP(D459,products!$A$1:$A$49,products!$B$1:$B$49,0)=0,"",_xlfn.XLOOKUP(D459,products!$A$1:$A$49,products!$B$1:$B$49,0))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IF(_xlfn.XLOOKUP(D460,products!$A$1:$A$49,products!$B$1:$B$49,0)=0,"",_xlfn.XLOOKUP(D460,products!$A$1:$A$49,products!$B$1:$B$49,0))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IF(_xlfn.XLOOKUP(D461,products!$A$1:$A$49,products!$B$1:$B$49,0)=0,"",_xlfn.XLOOKUP(D461,products!$A$1:$A$49,products!$B$1:$B$49,0))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IF(_xlfn.XLOOKUP(D462,products!$A$1:$A$49,products!$B$1:$B$49,0)=0,"",_xlfn.XLOOKUP(D462,products!$A$1:$A$49,products!$B$1:$B$49,0))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IF(_xlfn.XLOOKUP(D463,products!$A$1:$A$49,products!$B$1:$B$49,0)=0,"",_xlfn.XLOOKUP(D463,products!$A$1:$A$49,products!$B$1:$B$49,0))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IF(_xlfn.XLOOKUP(D464,products!$A$1:$A$49,products!$B$1:$B$49,0)=0,"",_xlfn.XLOOKUP(D464,products!$A$1:$A$49,products!$B$1:$B$49,0))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IF(_xlfn.XLOOKUP(D465,products!$A$1:$A$49,products!$B$1:$B$49,0)=0,"",_xlfn.XLOOKUP(D465,products!$A$1:$A$49,products!$B$1:$B$49,0))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IF(_xlfn.XLOOKUP(D466,products!$A$1:$A$49,products!$B$1:$B$49,0)=0,"",_xlfn.XLOOKUP(D466,products!$A$1:$A$49,products!$B$1:$B$49,0))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IF(_xlfn.XLOOKUP(D467,products!$A$1:$A$49,products!$B$1:$B$49,0)=0,"",_xlfn.XLOOKUP(D467,products!$A$1:$A$49,products!$B$1:$B$49,0))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IF(_xlfn.XLOOKUP(D468,products!$A$1:$A$49,products!$B$1:$B$49,0)=0,"",_xlfn.XLOOKUP(D468,products!$A$1:$A$49,products!$B$1:$B$49,0))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IF(_xlfn.XLOOKUP(D469,products!$A$1:$A$49,products!$B$1:$B$49,0)=0,"",_xlfn.XLOOKUP(D469,products!$A$1:$A$49,products!$B$1:$B$49,0))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IF(_xlfn.XLOOKUP(D470,products!$A$1:$A$49,products!$B$1:$B$49,0)=0,"",_xlfn.XLOOKUP(D470,products!$A$1:$A$49,products!$B$1:$B$49,0))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IF(_xlfn.XLOOKUP(D471,products!$A$1:$A$49,products!$B$1:$B$49,0)=0,"",_xlfn.XLOOKUP(D471,products!$A$1:$A$49,products!$B$1:$B$49,0))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IF(_xlfn.XLOOKUP(D472,products!$A$1:$A$49,products!$B$1:$B$49,0)=0,"",_xlfn.XLOOKUP(D472,products!$A$1:$A$49,products!$B$1:$B$49,0))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IF(_xlfn.XLOOKUP(D473,products!$A$1:$A$49,products!$B$1:$B$49,0)=0,"",_xlfn.XLOOKUP(D473,products!$A$1:$A$49,products!$B$1:$B$49,0))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IF(_xlfn.XLOOKUP(D474,products!$A$1:$A$49,products!$B$1:$B$49,0)=0,"",_xlfn.XLOOKUP(D474,products!$A$1:$A$49,products!$B$1:$B$49,0))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IF(_xlfn.XLOOKUP(D475,products!$A$1:$A$49,products!$B$1:$B$49,0)=0,"",_xlfn.XLOOKUP(D475,products!$A$1:$A$49,products!$B$1:$B$49,0))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IF(_xlfn.XLOOKUP(D476,products!$A$1:$A$49,products!$B$1:$B$49,0)=0,"",_xlfn.XLOOKUP(D476,products!$A$1:$A$49,products!$B$1:$B$49,0))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IF(_xlfn.XLOOKUP(D477,products!$A$1:$A$49,products!$B$1:$B$49,0)=0,"",_xlfn.XLOOKUP(D477,products!$A$1:$A$49,products!$B$1:$B$49,0))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IF(_xlfn.XLOOKUP(D478,products!$A$1:$A$49,products!$B$1:$B$49,0)=0,"",_xlfn.XLOOKUP(D478,products!$A$1:$A$49,products!$B$1:$B$49,0))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IF(_xlfn.XLOOKUP(D479,products!$A$1:$A$49,products!$B$1:$B$49,0)=0,"",_xlfn.XLOOKUP(D479,products!$A$1:$A$49,products!$B$1:$B$49,0))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IF(_xlfn.XLOOKUP(D480,products!$A$1:$A$49,products!$B$1:$B$49,0)=0,"",_xlfn.XLOOKUP(D480,products!$A$1:$A$49,products!$B$1:$B$49,0))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IF(_xlfn.XLOOKUP(D481,products!$A$1:$A$49,products!$B$1:$B$49,0)=0,"",_xlfn.XLOOKUP(D481,products!$A$1:$A$49,products!$B$1:$B$49,0))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IF(_xlfn.XLOOKUP(D482,products!$A$1:$A$49,products!$B$1:$B$49,0)=0,"",_xlfn.XLOOKUP(D482,products!$A$1:$A$49,products!$B$1:$B$49,0))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IF(_xlfn.XLOOKUP(D483,products!$A$1:$A$49,products!$B$1:$B$49,0)=0,"",_xlfn.XLOOKUP(D483,products!$A$1:$A$49,products!$B$1:$B$49,0))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IF(_xlfn.XLOOKUP(D484,products!$A$1:$A$49,products!$B$1:$B$49,0)=0,"",_xlfn.XLOOKUP(D484,products!$A$1:$A$49,products!$B$1:$B$49,0))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IF(_xlfn.XLOOKUP(D485,products!$A$1:$A$49,products!$B$1:$B$49,0)=0,"",_xlfn.XLOOKUP(D485,products!$A$1:$A$49,products!$B$1:$B$49,0))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IF(_xlfn.XLOOKUP(D486,products!$A$1:$A$49,products!$B$1:$B$49,0)=0,"",_xlfn.XLOOKUP(D486,products!$A$1:$A$49,products!$B$1:$B$49,0))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IF(_xlfn.XLOOKUP(D487,products!$A$1:$A$49,products!$B$1:$B$49,0)=0,"",_xlfn.XLOOKUP(D487,products!$A$1:$A$49,products!$B$1:$B$49,0))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IF(_xlfn.XLOOKUP(D488,products!$A$1:$A$49,products!$B$1:$B$49,0)=0,"",_xlfn.XLOOKUP(D488,products!$A$1:$A$49,products!$B$1:$B$49,0))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IF(_xlfn.XLOOKUP(D489,products!$A$1:$A$49,products!$B$1:$B$49,0)=0,"",_xlfn.XLOOKUP(D489,products!$A$1:$A$49,products!$B$1:$B$49,0))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IF(_xlfn.XLOOKUP(D490,products!$A$1:$A$49,products!$B$1:$B$49,0)=0,"",_xlfn.XLOOKUP(D490,products!$A$1:$A$49,products!$B$1:$B$49,0))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IF(_xlfn.XLOOKUP(D491,products!$A$1:$A$49,products!$B$1:$B$49,0)=0,"",_xlfn.XLOOKUP(D491,products!$A$1:$A$49,products!$B$1:$B$49,0))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IF(_xlfn.XLOOKUP(D492,products!$A$1:$A$49,products!$B$1:$B$49,0)=0,"",_xlfn.XLOOKUP(D492,products!$A$1:$A$49,products!$B$1:$B$49,0))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IF(_xlfn.XLOOKUP(D493,products!$A$1:$A$49,products!$B$1:$B$49,0)=0,"",_xlfn.XLOOKUP(D493,products!$A$1:$A$49,products!$B$1:$B$49,0))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IF(_xlfn.XLOOKUP(D494,products!$A$1:$A$49,products!$B$1:$B$49,0)=0,"",_xlfn.XLOOKUP(D494,products!$A$1:$A$49,products!$B$1:$B$49,0))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IF(_xlfn.XLOOKUP(D495,products!$A$1:$A$49,products!$B$1:$B$49,0)=0,"",_xlfn.XLOOKUP(D495,products!$A$1:$A$49,products!$B$1:$B$49,0))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IF(_xlfn.XLOOKUP(D496,products!$A$1:$A$49,products!$B$1:$B$49,0)=0,"",_xlfn.XLOOKUP(D496,products!$A$1:$A$49,products!$B$1:$B$49,0))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IF(_xlfn.XLOOKUP(D497,products!$A$1:$A$49,products!$B$1:$B$49,0)=0,"",_xlfn.XLOOKUP(D497,products!$A$1:$A$49,products!$B$1:$B$49,0))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IF(_xlfn.XLOOKUP(D498,products!$A$1:$A$49,products!$B$1:$B$49,0)=0,"",_xlfn.XLOOKUP(D498,products!$A$1:$A$49,products!$B$1:$B$49,0))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IF(_xlfn.XLOOKUP(D499,products!$A$1:$A$49,products!$B$1:$B$49,0)=0,"",_xlfn.XLOOKUP(D499,products!$A$1:$A$49,products!$B$1:$B$49,0))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IF(_xlfn.XLOOKUP(D500,products!$A$1:$A$49,products!$B$1:$B$49,0)=0,"",_xlfn.XLOOKUP(D500,products!$A$1:$A$49,products!$B$1:$B$49,0))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IF(_xlfn.XLOOKUP(D501,products!$A$1:$A$49,products!$B$1:$B$49,0)=0,"",_xlfn.XLOOKUP(D501,products!$A$1:$A$49,products!$B$1:$B$49,0))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IF(_xlfn.XLOOKUP(D502,products!$A$1:$A$49,products!$B$1:$B$49,0)=0,"",_xlfn.XLOOKUP(D502,products!$A$1:$A$49,products!$B$1:$B$49,0))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IF(_xlfn.XLOOKUP(D503,products!$A$1:$A$49,products!$B$1:$B$49,0)=0,"",_xlfn.XLOOKUP(D503,products!$A$1:$A$49,products!$B$1:$B$49,0))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IF(_xlfn.XLOOKUP(D504,products!$A$1:$A$49,products!$B$1:$B$49,0)=0,"",_xlfn.XLOOKUP(D504,products!$A$1:$A$49,products!$B$1:$B$49,0))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IF(_xlfn.XLOOKUP(D505,products!$A$1:$A$49,products!$B$1:$B$49,0)=0,"",_xlfn.XLOOKUP(D505,products!$A$1:$A$49,products!$B$1:$B$49,0))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IF(_xlfn.XLOOKUP(D506,products!$A$1:$A$49,products!$B$1:$B$49,0)=0,"",_xlfn.XLOOKUP(D506,products!$A$1:$A$49,products!$B$1:$B$49,0))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IF(_xlfn.XLOOKUP(D507,products!$A$1:$A$49,products!$B$1:$B$49,0)=0,"",_xlfn.XLOOKUP(D507,products!$A$1:$A$49,products!$B$1:$B$49,0))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IF(_xlfn.XLOOKUP(D508,products!$A$1:$A$49,products!$B$1:$B$49,0)=0,"",_xlfn.XLOOKUP(D508,products!$A$1:$A$49,products!$B$1:$B$49,0))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IF(_xlfn.XLOOKUP(D509,products!$A$1:$A$49,products!$B$1:$B$49,0)=0,"",_xlfn.XLOOKUP(D509,products!$A$1:$A$49,products!$B$1:$B$49,0))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IF(_xlfn.XLOOKUP(D510,products!$A$1:$A$49,products!$B$1:$B$49,0)=0,"",_xlfn.XLOOKUP(D510,products!$A$1:$A$49,products!$B$1:$B$49,0))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IF(_xlfn.XLOOKUP(D511,products!$A$1:$A$49,products!$B$1:$B$49,0)=0,"",_xlfn.XLOOKUP(D511,products!$A$1:$A$49,products!$B$1:$B$49,0))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IF(_xlfn.XLOOKUP(D512,products!$A$1:$A$49,products!$B$1:$B$49,0)=0,"",_xlfn.XLOOKUP(D512,products!$A$1:$A$49,products!$B$1:$B$49,0))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IF(_xlfn.XLOOKUP(D513,products!$A$1:$A$49,products!$B$1:$B$49,0)=0,"",_xlfn.XLOOKUP(D513,products!$A$1:$A$49,products!$B$1:$B$49,0))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IF(_xlfn.XLOOKUP(D514,products!$A$1:$A$49,products!$B$1:$B$49,0)=0,"",_xlfn.XLOOKUP(D514,products!$A$1:$A$49,products!$B$1:$B$49,0))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IF(_xlfn.XLOOKUP(D515,products!$A$1:$A$49,products!$B$1:$B$49,0)=0,"",_xlfn.XLOOKUP(D515,products!$A$1:$A$49,products!$B$1:$B$49,0))</f>
        <v>Lib</v>
      </c>
      <c r="J515" t="str">
        <f>_xlfn.XLOOKUP(D515,products!$A$1:$A$49,products!$C$1:$C$49,0)</f>
        <v>L</v>
      </c>
      <c r="K515" s="4">
        <f>_xlfn.XLOOKUP(D515,products!$A$1:$A$49,products!$D$1:$D$49,0)</f>
        <v>1</v>
      </c>
      <c r="L515" s="5">
        <f>_xlfn.XLOOKUP(D515,products!$A$1:$A$49,products!$E$1:$E$49,0)</f>
        <v>15.85</v>
      </c>
      <c r="M515" s="5">
        <f t="shared" ref="M515:N578" si="24">E515*L515</f>
        <v>79.25</v>
      </c>
      <c r="N515" t="str">
        <f t="shared" ref="N515:N578" si="25">IF(I515="Rob","Robusta",IF(I515="Exc","Excellsa",IF(I515="Ara","Arabica",IF(I515="Lib","Liberica",""))))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IF(_xlfn.XLOOKUP(D516,products!$A$1:$A$49,products!$B$1:$B$49,0)=0,"",_xlfn.XLOOKUP(D516,products!$A$1:$A$49,products!$B$1:$B$49,0))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IF(_xlfn.XLOOKUP(D517,products!$A$1:$A$49,products!$B$1:$B$49,0)=0,"",_xlfn.XLOOKUP(D517,products!$A$1:$A$49,products!$B$1:$B$49,0))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IF(_xlfn.XLOOKUP(D518,products!$A$1:$A$49,products!$B$1:$B$49,0)=0,"",_xlfn.XLOOKUP(D518,products!$A$1:$A$49,products!$B$1:$B$49,0))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IF(_xlfn.XLOOKUP(D519,products!$A$1:$A$49,products!$B$1:$B$49,0)=0,"",_xlfn.XLOOKUP(D519,products!$A$1:$A$49,products!$B$1:$B$49,0))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IF(_xlfn.XLOOKUP(D520,products!$A$1:$A$49,products!$B$1:$B$49,0)=0,"",_xlfn.XLOOKUP(D520,products!$A$1:$A$49,products!$B$1:$B$49,0))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IF(_xlfn.XLOOKUP(D521,products!$A$1:$A$49,products!$B$1:$B$49,0)=0,"",_xlfn.XLOOKUP(D521,products!$A$1:$A$49,products!$B$1:$B$49,0))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IF(_xlfn.XLOOKUP(D522,products!$A$1:$A$49,products!$B$1:$B$49,0)=0,"",_xlfn.XLOOKUP(D522,products!$A$1:$A$49,products!$B$1:$B$49,0))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IF(_xlfn.XLOOKUP(D523,products!$A$1:$A$49,products!$B$1:$B$49,0)=0,"",_xlfn.XLOOKUP(D523,products!$A$1:$A$49,products!$B$1:$B$49,0))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IF(_xlfn.XLOOKUP(D524,products!$A$1:$A$49,products!$B$1:$B$49,0)=0,"",_xlfn.XLOOKUP(D524,products!$A$1:$A$49,products!$B$1:$B$49,0))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IF(_xlfn.XLOOKUP(D525,products!$A$1:$A$49,products!$B$1:$B$49,0)=0,"",_xlfn.XLOOKUP(D525,products!$A$1:$A$49,products!$B$1:$B$49,0))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IF(_xlfn.XLOOKUP(D526,products!$A$1:$A$49,products!$B$1:$B$49,0)=0,"",_xlfn.XLOOKUP(D526,products!$A$1:$A$49,products!$B$1:$B$49,0))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IF(_xlfn.XLOOKUP(D527,products!$A$1:$A$49,products!$B$1:$B$49,0)=0,"",_xlfn.XLOOKUP(D527,products!$A$1:$A$49,products!$B$1:$B$49,0))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IF(_xlfn.XLOOKUP(D528,products!$A$1:$A$49,products!$B$1:$B$49,0)=0,"",_xlfn.XLOOKUP(D528,products!$A$1:$A$49,products!$B$1:$B$49,0))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IF(_xlfn.XLOOKUP(D529,products!$A$1:$A$49,products!$B$1:$B$49,0)=0,"",_xlfn.XLOOKUP(D529,products!$A$1:$A$49,products!$B$1:$B$49,0))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IF(_xlfn.XLOOKUP(D530,products!$A$1:$A$49,products!$B$1:$B$49,0)=0,"",_xlfn.XLOOKUP(D530,products!$A$1:$A$49,products!$B$1:$B$49,0))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IF(_xlfn.XLOOKUP(D531,products!$A$1:$A$49,products!$B$1:$B$49,0)=0,"",_xlfn.XLOOKUP(D531,products!$A$1:$A$49,products!$B$1:$B$49,0))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IF(_xlfn.XLOOKUP(D532,products!$A$1:$A$49,products!$B$1:$B$49,0)=0,"",_xlfn.XLOOKUP(D532,products!$A$1:$A$49,products!$B$1:$B$49,0))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IF(_xlfn.XLOOKUP(D533,products!$A$1:$A$49,products!$B$1:$B$49,0)=0,"",_xlfn.XLOOKUP(D533,products!$A$1:$A$49,products!$B$1:$B$49,0))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IF(_xlfn.XLOOKUP(D534,products!$A$1:$A$49,products!$B$1:$B$49,0)=0,"",_xlfn.XLOOKUP(D534,products!$A$1:$A$49,products!$B$1:$B$49,0))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IF(_xlfn.XLOOKUP(D535,products!$A$1:$A$49,products!$B$1:$B$49,0)=0,"",_xlfn.XLOOKUP(D535,products!$A$1:$A$49,products!$B$1:$B$49,0))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IF(_xlfn.XLOOKUP(D536,products!$A$1:$A$49,products!$B$1:$B$49,0)=0,"",_xlfn.XLOOKUP(D536,products!$A$1:$A$49,products!$B$1:$B$49,0))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IF(_xlfn.XLOOKUP(D537,products!$A$1:$A$49,products!$B$1:$B$49,0)=0,"",_xlfn.XLOOKUP(D537,products!$A$1:$A$49,products!$B$1:$B$49,0))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IF(_xlfn.XLOOKUP(D538,products!$A$1:$A$49,products!$B$1:$B$49,0)=0,"",_xlfn.XLOOKUP(D538,products!$A$1:$A$49,products!$B$1:$B$49,0))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IF(_xlfn.XLOOKUP(D539,products!$A$1:$A$49,products!$B$1:$B$49,0)=0,"",_xlfn.XLOOKUP(D539,products!$A$1:$A$49,products!$B$1:$B$49,0))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IF(_xlfn.XLOOKUP(D540,products!$A$1:$A$49,products!$B$1:$B$49,0)=0,"",_xlfn.XLOOKUP(D540,products!$A$1:$A$49,products!$B$1:$B$49,0))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IF(_xlfn.XLOOKUP(D541,products!$A$1:$A$49,products!$B$1:$B$49,0)=0,"",_xlfn.XLOOKUP(D541,products!$A$1:$A$49,products!$B$1:$B$49,0))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IF(_xlfn.XLOOKUP(D542,products!$A$1:$A$49,products!$B$1:$B$49,0)=0,"",_xlfn.XLOOKUP(D542,products!$A$1:$A$49,products!$B$1:$B$49,0))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IF(_xlfn.XLOOKUP(D543,products!$A$1:$A$49,products!$B$1:$B$49,0)=0,"",_xlfn.XLOOKUP(D543,products!$A$1:$A$49,products!$B$1:$B$49,0))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IF(_xlfn.XLOOKUP(D544,products!$A$1:$A$49,products!$B$1:$B$49,0)=0,"",_xlfn.XLOOKUP(D544,products!$A$1:$A$49,products!$B$1:$B$49,0))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IF(_xlfn.XLOOKUP(D545,products!$A$1:$A$49,products!$B$1:$B$49,0)=0,"",_xlfn.XLOOKUP(D545,products!$A$1:$A$49,products!$B$1:$B$49,0))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IF(_xlfn.XLOOKUP(D546,products!$A$1:$A$49,products!$B$1:$B$49,0)=0,"",_xlfn.XLOOKUP(D546,products!$A$1:$A$49,products!$B$1:$B$49,0))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IF(_xlfn.XLOOKUP(D547,products!$A$1:$A$49,products!$B$1:$B$49,0)=0,"",_xlfn.XLOOKUP(D547,products!$A$1:$A$49,products!$B$1:$B$49,0))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IF(_xlfn.XLOOKUP(D548,products!$A$1:$A$49,products!$B$1:$B$49,0)=0,"",_xlfn.XLOOKUP(D548,products!$A$1:$A$49,products!$B$1:$B$49,0))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IF(_xlfn.XLOOKUP(D549,products!$A$1:$A$49,products!$B$1:$B$49,0)=0,"",_xlfn.XLOOKUP(D549,products!$A$1:$A$49,products!$B$1:$B$49,0))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IF(_xlfn.XLOOKUP(D550,products!$A$1:$A$49,products!$B$1:$B$49,0)=0,"",_xlfn.XLOOKUP(D550,products!$A$1:$A$49,products!$B$1:$B$49,0))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IF(_xlfn.XLOOKUP(D551,products!$A$1:$A$49,products!$B$1:$B$49,0)=0,"",_xlfn.XLOOKUP(D551,products!$A$1:$A$49,products!$B$1:$B$49,0))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IF(_xlfn.XLOOKUP(D552,products!$A$1:$A$49,products!$B$1:$B$49,0)=0,"",_xlfn.XLOOKUP(D552,products!$A$1:$A$49,products!$B$1:$B$49,0))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IF(_xlfn.XLOOKUP(D553,products!$A$1:$A$49,products!$B$1:$B$49,0)=0,"",_xlfn.XLOOKUP(D553,products!$A$1:$A$49,products!$B$1:$B$49,0))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IF(_xlfn.XLOOKUP(D554,products!$A$1:$A$49,products!$B$1:$B$49,0)=0,"",_xlfn.XLOOKUP(D554,products!$A$1:$A$49,products!$B$1:$B$49,0))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IF(_xlfn.XLOOKUP(D555,products!$A$1:$A$49,products!$B$1:$B$49,0)=0,"",_xlfn.XLOOKUP(D555,products!$A$1:$A$49,products!$B$1:$B$49,0))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IF(_xlfn.XLOOKUP(D556,products!$A$1:$A$49,products!$B$1:$B$49,0)=0,"",_xlfn.XLOOKUP(D556,products!$A$1:$A$49,products!$B$1:$B$49,0))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IF(_xlfn.XLOOKUP(D557,products!$A$1:$A$49,products!$B$1:$B$49,0)=0,"",_xlfn.XLOOKUP(D557,products!$A$1:$A$49,products!$B$1:$B$49,0))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IF(_xlfn.XLOOKUP(D558,products!$A$1:$A$49,products!$B$1:$B$49,0)=0,"",_xlfn.XLOOKUP(D558,products!$A$1:$A$49,products!$B$1:$B$49,0))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IF(_xlfn.XLOOKUP(D559,products!$A$1:$A$49,products!$B$1:$B$49,0)=0,"",_xlfn.XLOOKUP(D559,products!$A$1:$A$49,products!$B$1:$B$49,0))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IF(_xlfn.XLOOKUP(D560,products!$A$1:$A$49,products!$B$1:$B$49,0)=0,"",_xlfn.XLOOKUP(D560,products!$A$1:$A$49,products!$B$1:$B$49,0))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IF(_xlfn.XLOOKUP(D561,products!$A$1:$A$49,products!$B$1:$B$49,0)=0,"",_xlfn.XLOOKUP(D561,products!$A$1:$A$49,products!$B$1:$B$49,0))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IF(_xlfn.XLOOKUP(D562,products!$A$1:$A$49,products!$B$1:$B$49,0)=0,"",_xlfn.XLOOKUP(D562,products!$A$1:$A$49,products!$B$1:$B$49,0))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IF(_xlfn.XLOOKUP(D563,products!$A$1:$A$49,products!$B$1:$B$49,0)=0,"",_xlfn.XLOOKUP(D563,products!$A$1:$A$49,products!$B$1:$B$49,0))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IF(_xlfn.XLOOKUP(D564,products!$A$1:$A$49,products!$B$1:$B$49,0)=0,"",_xlfn.XLOOKUP(D564,products!$A$1:$A$49,products!$B$1:$B$49,0))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IF(_xlfn.XLOOKUP(D565,products!$A$1:$A$49,products!$B$1:$B$49,0)=0,"",_xlfn.XLOOKUP(D565,products!$A$1:$A$49,products!$B$1:$B$49,0))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IF(_xlfn.XLOOKUP(D566,products!$A$1:$A$49,products!$B$1:$B$49,0)=0,"",_xlfn.XLOOKUP(D566,products!$A$1:$A$49,products!$B$1:$B$49,0))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IF(_xlfn.XLOOKUP(D567,products!$A$1:$A$49,products!$B$1:$B$49,0)=0,"",_xlfn.XLOOKUP(D567,products!$A$1:$A$49,products!$B$1:$B$49,0))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IF(_xlfn.XLOOKUP(D568,products!$A$1:$A$49,products!$B$1:$B$49,0)=0,"",_xlfn.XLOOKUP(D568,products!$A$1:$A$49,products!$B$1:$B$49,0))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IF(_xlfn.XLOOKUP(D569,products!$A$1:$A$49,products!$B$1:$B$49,0)=0,"",_xlfn.XLOOKUP(D569,products!$A$1:$A$49,products!$B$1:$B$49,0))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IF(_xlfn.XLOOKUP(D570,products!$A$1:$A$49,products!$B$1:$B$49,0)=0,"",_xlfn.XLOOKUP(D570,products!$A$1:$A$49,products!$B$1:$B$49,0))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IF(_xlfn.XLOOKUP(D571,products!$A$1:$A$49,products!$B$1:$B$49,0)=0,"",_xlfn.XLOOKUP(D571,products!$A$1:$A$49,products!$B$1:$B$49,0))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IF(_xlfn.XLOOKUP(D572,products!$A$1:$A$49,products!$B$1:$B$49,0)=0,"",_xlfn.XLOOKUP(D572,products!$A$1:$A$49,products!$B$1:$B$49,0))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IF(_xlfn.XLOOKUP(D573,products!$A$1:$A$49,products!$B$1:$B$49,0)=0,"",_xlfn.XLOOKUP(D573,products!$A$1:$A$49,products!$B$1:$B$49,0))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IF(_xlfn.XLOOKUP(D574,products!$A$1:$A$49,products!$B$1:$B$49,0)=0,"",_xlfn.XLOOKUP(D574,products!$A$1:$A$49,products!$B$1:$B$49,0))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IF(_xlfn.XLOOKUP(D575,products!$A$1:$A$49,products!$B$1:$B$49,0)=0,"",_xlfn.XLOOKUP(D575,products!$A$1:$A$49,products!$B$1:$B$49,0))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IF(_xlfn.XLOOKUP(D576,products!$A$1:$A$49,products!$B$1:$B$49,0)=0,"",_xlfn.XLOOKUP(D576,products!$A$1:$A$49,products!$B$1:$B$49,0))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IF(_xlfn.XLOOKUP(D577,products!$A$1:$A$49,products!$B$1:$B$49,0)=0,"",_xlfn.XLOOKUP(D577,products!$A$1:$A$49,products!$B$1:$B$49,0))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IF(_xlfn.XLOOKUP(D578,products!$A$1:$A$49,products!$B$1:$B$49,0)=0,"",_xlfn.XLOOKUP(D578,products!$A$1:$A$49,products!$B$1:$B$49,0))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IF(_xlfn.XLOOKUP(D579,products!$A$1:$A$49,products!$B$1:$B$49,0)=0,"",_xlfn.XLOOKUP(D579,products!$A$1:$A$49,products!$B$1:$B$49,0))</f>
        <v>Lib</v>
      </c>
      <c r="J579" t="str">
        <f>_xlfn.XLOOKUP(D579,products!$A$1:$A$49,products!$C$1:$C$49,0)</f>
        <v>M</v>
      </c>
      <c r="K579" s="4">
        <f>_xlfn.XLOOKUP(D579,products!$A$1:$A$49,products!$D$1:$D$49,0)</f>
        <v>1</v>
      </c>
      <c r="L579" s="5">
        <f>_xlfn.XLOOKUP(D579,products!$A$1:$A$49,products!$E$1:$E$49,0)</f>
        <v>14.55</v>
      </c>
      <c r="M579" s="5">
        <f t="shared" ref="M579:N642" si="27">E579*L579</f>
        <v>58.2</v>
      </c>
      <c r="N579" t="str">
        <f t="shared" ref="N579:N642" si="28">IF(I579="Rob","Robusta",IF(I579="Exc","Excellsa",IF(I579="Ara","Arabica",IF(I579="Lib","Liberica",""))))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IF(_xlfn.XLOOKUP(D580,products!$A$1:$A$49,products!$B$1:$B$49,0)=0,"",_xlfn.XLOOKUP(D580,products!$A$1:$A$49,products!$B$1:$B$49,0))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IF(_xlfn.XLOOKUP(D581,products!$A$1:$A$49,products!$B$1:$B$49,0)=0,"",_xlfn.XLOOKUP(D581,products!$A$1:$A$49,products!$B$1:$B$49,0))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IF(_xlfn.XLOOKUP(D582,products!$A$1:$A$49,products!$B$1:$B$49,0)=0,"",_xlfn.XLOOKUP(D582,products!$A$1:$A$49,products!$B$1:$B$49,0))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IF(_xlfn.XLOOKUP(D583,products!$A$1:$A$49,products!$B$1:$B$49,0)=0,"",_xlfn.XLOOKUP(D583,products!$A$1:$A$49,products!$B$1:$B$49,0))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IF(_xlfn.XLOOKUP(D584,products!$A$1:$A$49,products!$B$1:$B$49,0)=0,"",_xlfn.XLOOKUP(D584,products!$A$1:$A$49,products!$B$1:$B$49,0))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IF(_xlfn.XLOOKUP(D585,products!$A$1:$A$49,products!$B$1:$B$49,0)=0,"",_xlfn.XLOOKUP(D585,products!$A$1:$A$49,products!$B$1:$B$49,0))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IF(_xlfn.XLOOKUP(D586,products!$A$1:$A$49,products!$B$1:$B$49,0)=0,"",_xlfn.XLOOKUP(D586,products!$A$1:$A$49,products!$B$1:$B$49,0))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IF(_xlfn.XLOOKUP(D587,products!$A$1:$A$49,products!$B$1:$B$49,0)=0,"",_xlfn.XLOOKUP(D587,products!$A$1:$A$49,products!$B$1:$B$49,0))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IF(_xlfn.XLOOKUP(D588,products!$A$1:$A$49,products!$B$1:$B$49,0)=0,"",_xlfn.XLOOKUP(D588,products!$A$1:$A$49,products!$B$1:$B$49,0))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IF(_xlfn.XLOOKUP(D589,products!$A$1:$A$49,products!$B$1:$B$49,0)=0,"",_xlfn.XLOOKUP(D589,products!$A$1:$A$49,products!$B$1:$B$49,0))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IF(_xlfn.XLOOKUP(D590,products!$A$1:$A$49,products!$B$1:$B$49,0)=0,"",_xlfn.XLOOKUP(D590,products!$A$1:$A$49,products!$B$1:$B$49,0))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IF(_xlfn.XLOOKUP(D591,products!$A$1:$A$49,products!$B$1:$B$49,0)=0,"",_xlfn.XLOOKUP(D591,products!$A$1:$A$49,products!$B$1:$B$49,0))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IF(_xlfn.XLOOKUP(D592,products!$A$1:$A$49,products!$B$1:$B$49,0)=0,"",_xlfn.XLOOKUP(D592,products!$A$1:$A$49,products!$B$1:$B$49,0))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IF(_xlfn.XLOOKUP(D593,products!$A$1:$A$49,products!$B$1:$B$49,0)=0,"",_xlfn.XLOOKUP(D593,products!$A$1:$A$49,products!$B$1:$B$49,0))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IF(_xlfn.XLOOKUP(D594,products!$A$1:$A$49,products!$B$1:$B$49,0)=0,"",_xlfn.XLOOKUP(D594,products!$A$1:$A$49,products!$B$1:$B$49,0))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IF(_xlfn.XLOOKUP(D595,products!$A$1:$A$49,products!$B$1:$B$49,0)=0,"",_xlfn.XLOOKUP(D595,products!$A$1:$A$49,products!$B$1:$B$49,0))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IF(_xlfn.XLOOKUP(D596,products!$A$1:$A$49,products!$B$1:$B$49,0)=0,"",_xlfn.XLOOKUP(D596,products!$A$1:$A$49,products!$B$1:$B$49,0))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IF(_xlfn.XLOOKUP(D597,products!$A$1:$A$49,products!$B$1:$B$49,0)=0,"",_xlfn.XLOOKUP(D597,products!$A$1:$A$49,products!$B$1:$B$49,0))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IF(_xlfn.XLOOKUP(D598,products!$A$1:$A$49,products!$B$1:$B$49,0)=0,"",_xlfn.XLOOKUP(D598,products!$A$1:$A$49,products!$B$1:$B$49,0))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IF(_xlfn.XLOOKUP(D599,products!$A$1:$A$49,products!$B$1:$B$49,0)=0,"",_xlfn.XLOOKUP(D599,products!$A$1:$A$49,products!$B$1:$B$49,0))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IF(_xlfn.XLOOKUP(D600,products!$A$1:$A$49,products!$B$1:$B$49,0)=0,"",_xlfn.XLOOKUP(D600,products!$A$1:$A$49,products!$B$1:$B$49,0))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IF(_xlfn.XLOOKUP(D601,products!$A$1:$A$49,products!$B$1:$B$49,0)=0,"",_xlfn.XLOOKUP(D601,products!$A$1:$A$49,products!$B$1:$B$49,0))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IF(_xlfn.XLOOKUP(D602,products!$A$1:$A$49,products!$B$1:$B$49,0)=0,"",_xlfn.XLOOKUP(D602,products!$A$1:$A$49,products!$B$1:$B$49,0))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IF(_xlfn.XLOOKUP(D603,products!$A$1:$A$49,products!$B$1:$B$49,0)=0,"",_xlfn.XLOOKUP(D603,products!$A$1:$A$49,products!$B$1:$B$49,0))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IF(_xlfn.XLOOKUP(D604,products!$A$1:$A$49,products!$B$1:$B$49,0)=0,"",_xlfn.XLOOKUP(D604,products!$A$1:$A$49,products!$B$1:$B$49,0))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IF(_xlfn.XLOOKUP(D605,products!$A$1:$A$49,products!$B$1:$B$49,0)=0,"",_xlfn.XLOOKUP(D605,products!$A$1:$A$49,products!$B$1:$B$49,0))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IF(_xlfn.XLOOKUP(D606,products!$A$1:$A$49,products!$B$1:$B$49,0)=0,"",_xlfn.XLOOKUP(D606,products!$A$1:$A$49,products!$B$1:$B$49,0))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IF(_xlfn.XLOOKUP(D607,products!$A$1:$A$49,products!$B$1:$B$49,0)=0,"",_xlfn.XLOOKUP(D607,products!$A$1:$A$49,products!$B$1:$B$49,0))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IF(_xlfn.XLOOKUP(D608,products!$A$1:$A$49,products!$B$1:$B$49,0)=0,"",_xlfn.XLOOKUP(D608,products!$A$1:$A$49,products!$B$1:$B$49,0))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IF(_xlfn.XLOOKUP(D609,products!$A$1:$A$49,products!$B$1:$B$49,0)=0,"",_xlfn.XLOOKUP(D609,products!$A$1:$A$49,products!$B$1:$B$49,0))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IF(_xlfn.XLOOKUP(D610,products!$A$1:$A$49,products!$B$1:$B$49,0)=0,"",_xlfn.XLOOKUP(D610,products!$A$1:$A$49,products!$B$1:$B$49,0))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IF(_xlfn.XLOOKUP(D611,products!$A$1:$A$49,products!$B$1:$B$49,0)=0,"",_xlfn.XLOOKUP(D611,products!$A$1:$A$49,products!$B$1:$B$49,0))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IF(_xlfn.XLOOKUP(D612,products!$A$1:$A$49,products!$B$1:$B$49,0)=0,"",_xlfn.XLOOKUP(D612,products!$A$1:$A$49,products!$B$1:$B$49,0))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IF(_xlfn.XLOOKUP(D613,products!$A$1:$A$49,products!$B$1:$B$49,0)=0,"",_xlfn.XLOOKUP(D613,products!$A$1:$A$49,products!$B$1:$B$49,0))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IF(_xlfn.XLOOKUP(D614,products!$A$1:$A$49,products!$B$1:$B$49,0)=0,"",_xlfn.XLOOKUP(D614,products!$A$1:$A$49,products!$B$1:$B$49,0))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IF(_xlfn.XLOOKUP(D615,products!$A$1:$A$49,products!$B$1:$B$49,0)=0,"",_xlfn.XLOOKUP(D615,products!$A$1:$A$49,products!$B$1:$B$49,0))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IF(_xlfn.XLOOKUP(D616,products!$A$1:$A$49,products!$B$1:$B$49,0)=0,"",_xlfn.XLOOKUP(D616,products!$A$1:$A$49,products!$B$1:$B$49,0))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IF(_xlfn.XLOOKUP(D617,products!$A$1:$A$49,products!$B$1:$B$49,0)=0,"",_xlfn.XLOOKUP(D617,products!$A$1:$A$49,products!$B$1:$B$49,0))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IF(_xlfn.XLOOKUP(D618,products!$A$1:$A$49,products!$B$1:$B$49,0)=0,"",_xlfn.XLOOKUP(D618,products!$A$1:$A$49,products!$B$1:$B$49,0))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IF(_xlfn.XLOOKUP(D619,products!$A$1:$A$49,products!$B$1:$B$49,0)=0,"",_xlfn.XLOOKUP(D619,products!$A$1:$A$49,products!$B$1:$B$49,0))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IF(_xlfn.XLOOKUP(D620,products!$A$1:$A$49,products!$B$1:$B$49,0)=0,"",_xlfn.XLOOKUP(D620,products!$A$1:$A$49,products!$B$1:$B$49,0))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IF(_xlfn.XLOOKUP(D621,products!$A$1:$A$49,products!$B$1:$B$49,0)=0,"",_xlfn.XLOOKUP(D621,products!$A$1:$A$49,products!$B$1:$B$49,0))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IF(_xlfn.XLOOKUP(D622,products!$A$1:$A$49,products!$B$1:$B$49,0)=0,"",_xlfn.XLOOKUP(D622,products!$A$1:$A$49,products!$B$1:$B$49,0))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IF(_xlfn.XLOOKUP(D623,products!$A$1:$A$49,products!$B$1:$B$49,0)=0,"",_xlfn.XLOOKUP(D623,products!$A$1:$A$49,products!$B$1:$B$49,0))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IF(_xlfn.XLOOKUP(D624,products!$A$1:$A$49,products!$B$1:$B$49,0)=0,"",_xlfn.XLOOKUP(D624,products!$A$1:$A$49,products!$B$1:$B$49,0))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IF(_xlfn.XLOOKUP(D625,products!$A$1:$A$49,products!$B$1:$B$49,0)=0,"",_xlfn.XLOOKUP(D625,products!$A$1:$A$49,products!$B$1:$B$49,0))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IF(_xlfn.XLOOKUP(D626,products!$A$1:$A$49,products!$B$1:$B$49,0)=0,"",_xlfn.XLOOKUP(D626,products!$A$1:$A$49,products!$B$1:$B$49,0))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IF(_xlfn.XLOOKUP(D627,products!$A$1:$A$49,products!$B$1:$B$49,0)=0,"",_xlfn.XLOOKUP(D627,products!$A$1:$A$49,products!$B$1:$B$49,0))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IF(_xlfn.XLOOKUP(D628,products!$A$1:$A$49,products!$B$1:$B$49,0)=0,"",_xlfn.XLOOKUP(D628,products!$A$1:$A$49,products!$B$1:$B$49,0))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IF(_xlfn.XLOOKUP(D629,products!$A$1:$A$49,products!$B$1:$B$49,0)=0,"",_xlfn.XLOOKUP(D629,products!$A$1:$A$49,products!$B$1:$B$49,0))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IF(_xlfn.XLOOKUP(D630,products!$A$1:$A$49,products!$B$1:$B$49,0)=0,"",_xlfn.XLOOKUP(D630,products!$A$1:$A$49,products!$B$1:$B$49,0))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IF(_xlfn.XLOOKUP(D631,products!$A$1:$A$49,products!$B$1:$B$49,0)=0,"",_xlfn.XLOOKUP(D631,products!$A$1:$A$49,products!$B$1:$B$49,0))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IF(_xlfn.XLOOKUP(D632,products!$A$1:$A$49,products!$B$1:$B$49,0)=0,"",_xlfn.XLOOKUP(D632,products!$A$1:$A$49,products!$B$1:$B$49,0))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IF(_xlfn.XLOOKUP(D633,products!$A$1:$A$49,products!$B$1:$B$49,0)=0,"",_xlfn.XLOOKUP(D633,products!$A$1:$A$49,products!$B$1:$B$49,0))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IF(_xlfn.XLOOKUP(D634,products!$A$1:$A$49,products!$B$1:$B$49,0)=0,"",_xlfn.XLOOKUP(D634,products!$A$1:$A$49,products!$B$1:$B$49,0))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IF(_xlfn.XLOOKUP(D635,products!$A$1:$A$49,products!$B$1:$B$49,0)=0,"",_xlfn.XLOOKUP(D635,products!$A$1:$A$49,products!$B$1:$B$49,0))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IF(_xlfn.XLOOKUP(D636,products!$A$1:$A$49,products!$B$1:$B$49,0)=0,"",_xlfn.XLOOKUP(D636,products!$A$1:$A$49,products!$B$1:$B$49,0))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IF(_xlfn.XLOOKUP(D637,products!$A$1:$A$49,products!$B$1:$B$49,0)=0,"",_xlfn.XLOOKUP(D637,products!$A$1:$A$49,products!$B$1:$B$49,0))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IF(_xlfn.XLOOKUP(D638,products!$A$1:$A$49,products!$B$1:$B$49,0)=0,"",_xlfn.XLOOKUP(D638,products!$A$1:$A$49,products!$B$1:$B$49,0))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IF(_xlfn.XLOOKUP(D639,products!$A$1:$A$49,products!$B$1:$B$49,0)=0,"",_xlfn.XLOOKUP(D639,products!$A$1:$A$49,products!$B$1:$B$49,0))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IF(_xlfn.XLOOKUP(D640,products!$A$1:$A$49,products!$B$1:$B$49,0)=0,"",_xlfn.XLOOKUP(D640,products!$A$1:$A$49,products!$B$1:$B$49,0))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IF(_xlfn.XLOOKUP(D641,products!$A$1:$A$49,products!$B$1:$B$49,0)=0,"",_xlfn.XLOOKUP(D641,products!$A$1:$A$49,products!$B$1:$B$49,0))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IF(_xlfn.XLOOKUP(D642,products!$A$1:$A$49,products!$B$1:$B$49,0)=0,"",_xlfn.XLOOKUP(D642,products!$A$1:$A$49,products!$B$1:$B$49,0))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IF(_xlfn.XLOOKUP(D643,products!$A$1:$A$49,products!$B$1:$B$49,0)=0,"",_xlfn.XLOOKUP(D643,products!$A$1:$A$49,products!$B$1:$B$49,0))</f>
        <v>Rob</v>
      </c>
      <c r="J643" t="str">
        <f>_xlfn.XLOOKUP(D643,products!$A$1:$A$49,products!$C$1:$C$49,0)</f>
        <v>L</v>
      </c>
      <c r="K643" s="4">
        <f>_xlfn.XLOOKUP(D643,products!$A$1:$A$49,products!$D$1:$D$49,0)</f>
        <v>1</v>
      </c>
      <c r="L643" s="5">
        <f>_xlfn.XLOOKUP(D643,products!$A$1:$A$49,products!$E$1:$E$49,0)</f>
        <v>11.95</v>
      </c>
      <c r="M643" s="5">
        <f t="shared" ref="M643:N706" si="30">E643*L643</f>
        <v>35.849999999999994</v>
      </c>
      <c r="N643" t="str">
        <f t="shared" ref="N643:N706" si="31">IF(I643="Rob","Robusta",IF(I643="Exc","Excellsa",IF(I643="Ara","Arabica",IF(I643="Lib","Liberica",""))))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IF(_xlfn.XLOOKUP(D644,products!$A$1:$A$49,products!$B$1:$B$49,0)=0,"",_xlfn.XLOOKUP(D644,products!$A$1:$A$49,products!$B$1:$B$49,0))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IF(_xlfn.XLOOKUP(D645,products!$A$1:$A$49,products!$B$1:$B$49,0)=0,"",_xlfn.XLOOKUP(D645,products!$A$1:$A$49,products!$B$1:$B$49,0))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IF(_xlfn.XLOOKUP(D646,products!$A$1:$A$49,products!$B$1:$B$49,0)=0,"",_xlfn.XLOOKUP(D646,products!$A$1:$A$49,products!$B$1:$B$49,0))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IF(_xlfn.XLOOKUP(D647,products!$A$1:$A$49,products!$B$1:$B$49,0)=0,"",_xlfn.XLOOKUP(D647,products!$A$1:$A$49,products!$B$1:$B$49,0))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IF(_xlfn.XLOOKUP(D648,products!$A$1:$A$49,products!$B$1:$B$49,0)=0,"",_xlfn.XLOOKUP(D648,products!$A$1:$A$49,products!$B$1:$B$49,0))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IF(_xlfn.XLOOKUP(D649,products!$A$1:$A$49,products!$B$1:$B$49,0)=0,"",_xlfn.XLOOKUP(D649,products!$A$1:$A$49,products!$B$1:$B$49,0))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IF(_xlfn.XLOOKUP(D650,products!$A$1:$A$49,products!$B$1:$B$49,0)=0,"",_xlfn.XLOOKUP(D650,products!$A$1:$A$49,products!$B$1:$B$49,0))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IF(_xlfn.XLOOKUP(D651,products!$A$1:$A$49,products!$B$1:$B$49,0)=0,"",_xlfn.XLOOKUP(D651,products!$A$1:$A$49,products!$B$1:$B$49,0))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IF(_xlfn.XLOOKUP(D652,products!$A$1:$A$49,products!$B$1:$B$49,0)=0,"",_xlfn.XLOOKUP(D652,products!$A$1:$A$49,products!$B$1:$B$49,0))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IF(_xlfn.XLOOKUP(D653,products!$A$1:$A$49,products!$B$1:$B$49,0)=0,"",_xlfn.XLOOKUP(D653,products!$A$1:$A$49,products!$B$1:$B$49,0))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IF(_xlfn.XLOOKUP(D654,products!$A$1:$A$49,products!$B$1:$B$49,0)=0,"",_xlfn.XLOOKUP(D654,products!$A$1:$A$49,products!$B$1:$B$49,0))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IF(_xlfn.XLOOKUP(D655,products!$A$1:$A$49,products!$B$1:$B$49,0)=0,"",_xlfn.XLOOKUP(D655,products!$A$1:$A$49,products!$B$1:$B$49,0))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IF(_xlfn.XLOOKUP(D656,products!$A$1:$A$49,products!$B$1:$B$49,0)=0,"",_xlfn.XLOOKUP(D656,products!$A$1:$A$49,products!$B$1:$B$49,0))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IF(_xlfn.XLOOKUP(D657,products!$A$1:$A$49,products!$B$1:$B$49,0)=0,"",_xlfn.XLOOKUP(D657,products!$A$1:$A$49,products!$B$1:$B$49,0))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IF(_xlfn.XLOOKUP(D658,products!$A$1:$A$49,products!$B$1:$B$49,0)=0,"",_xlfn.XLOOKUP(D658,products!$A$1:$A$49,products!$B$1:$B$49,0))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IF(_xlfn.XLOOKUP(D659,products!$A$1:$A$49,products!$B$1:$B$49,0)=0,"",_xlfn.XLOOKUP(D659,products!$A$1:$A$49,products!$B$1:$B$49,0))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IF(_xlfn.XLOOKUP(D660,products!$A$1:$A$49,products!$B$1:$B$49,0)=0,"",_xlfn.XLOOKUP(D660,products!$A$1:$A$49,products!$B$1:$B$49,0))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IF(_xlfn.XLOOKUP(D661,products!$A$1:$A$49,products!$B$1:$B$49,0)=0,"",_xlfn.XLOOKUP(D661,products!$A$1:$A$49,products!$B$1:$B$49,0))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IF(_xlfn.XLOOKUP(D662,products!$A$1:$A$49,products!$B$1:$B$49,0)=0,"",_xlfn.XLOOKUP(D662,products!$A$1:$A$49,products!$B$1:$B$49,0))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IF(_xlfn.XLOOKUP(D663,products!$A$1:$A$49,products!$B$1:$B$49,0)=0,"",_xlfn.XLOOKUP(D663,products!$A$1:$A$49,products!$B$1:$B$49,0))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IF(_xlfn.XLOOKUP(D664,products!$A$1:$A$49,products!$B$1:$B$49,0)=0,"",_xlfn.XLOOKUP(D664,products!$A$1:$A$49,products!$B$1:$B$49,0))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IF(_xlfn.XLOOKUP(D665,products!$A$1:$A$49,products!$B$1:$B$49,0)=0,"",_xlfn.XLOOKUP(D665,products!$A$1:$A$49,products!$B$1:$B$49,0))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IF(_xlfn.XLOOKUP(D666,products!$A$1:$A$49,products!$B$1:$B$49,0)=0,"",_xlfn.XLOOKUP(D666,products!$A$1:$A$49,products!$B$1:$B$49,0))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IF(_xlfn.XLOOKUP(D667,products!$A$1:$A$49,products!$B$1:$B$49,0)=0,"",_xlfn.XLOOKUP(D667,products!$A$1:$A$49,products!$B$1:$B$49,0))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IF(_xlfn.XLOOKUP(D668,products!$A$1:$A$49,products!$B$1:$B$49,0)=0,"",_xlfn.XLOOKUP(D668,products!$A$1:$A$49,products!$B$1:$B$49,0))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IF(_xlfn.XLOOKUP(D669,products!$A$1:$A$49,products!$B$1:$B$49,0)=0,"",_xlfn.XLOOKUP(D669,products!$A$1:$A$49,products!$B$1:$B$49,0))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IF(_xlfn.XLOOKUP(D670,products!$A$1:$A$49,products!$B$1:$B$49,0)=0,"",_xlfn.XLOOKUP(D670,products!$A$1:$A$49,products!$B$1:$B$49,0))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IF(_xlfn.XLOOKUP(D671,products!$A$1:$A$49,products!$B$1:$B$49,0)=0,"",_xlfn.XLOOKUP(D671,products!$A$1:$A$49,products!$B$1:$B$49,0))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IF(_xlfn.XLOOKUP(D672,products!$A$1:$A$49,products!$B$1:$B$49,0)=0,"",_xlfn.XLOOKUP(D672,products!$A$1:$A$49,products!$B$1:$B$49,0))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IF(_xlfn.XLOOKUP(D673,products!$A$1:$A$49,products!$B$1:$B$49,0)=0,"",_xlfn.XLOOKUP(D673,products!$A$1:$A$49,products!$B$1:$B$49,0))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IF(_xlfn.XLOOKUP(D674,products!$A$1:$A$49,products!$B$1:$B$49,0)=0,"",_xlfn.XLOOKUP(D674,products!$A$1:$A$49,products!$B$1:$B$49,0))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IF(_xlfn.XLOOKUP(D675,products!$A$1:$A$49,products!$B$1:$B$49,0)=0,"",_xlfn.XLOOKUP(D675,products!$A$1:$A$49,products!$B$1:$B$49,0))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IF(_xlfn.XLOOKUP(D676,products!$A$1:$A$49,products!$B$1:$B$49,0)=0,"",_xlfn.XLOOKUP(D676,products!$A$1:$A$49,products!$B$1:$B$49,0))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IF(_xlfn.XLOOKUP(D677,products!$A$1:$A$49,products!$B$1:$B$49,0)=0,"",_xlfn.XLOOKUP(D677,products!$A$1:$A$49,products!$B$1:$B$49,0))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IF(_xlfn.XLOOKUP(D678,products!$A$1:$A$49,products!$B$1:$B$49,0)=0,"",_xlfn.XLOOKUP(D678,products!$A$1:$A$49,products!$B$1:$B$49,0))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IF(_xlfn.XLOOKUP(D679,products!$A$1:$A$49,products!$B$1:$B$49,0)=0,"",_xlfn.XLOOKUP(D679,products!$A$1:$A$49,products!$B$1:$B$49,0))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IF(_xlfn.XLOOKUP(D680,products!$A$1:$A$49,products!$B$1:$B$49,0)=0,"",_xlfn.XLOOKUP(D680,products!$A$1:$A$49,products!$B$1:$B$49,0))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IF(_xlfn.XLOOKUP(D681,products!$A$1:$A$49,products!$B$1:$B$49,0)=0,"",_xlfn.XLOOKUP(D681,products!$A$1:$A$49,products!$B$1:$B$49,0))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IF(_xlfn.XLOOKUP(D682,products!$A$1:$A$49,products!$B$1:$B$49,0)=0,"",_xlfn.XLOOKUP(D682,products!$A$1:$A$49,products!$B$1:$B$49,0))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IF(_xlfn.XLOOKUP(D683,products!$A$1:$A$49,products!$B$1:$B$49,0)=0,"",_xlfn.XLOOKUP(D683,products!$A$1:$A$49,products!$B$1:$B$49,0))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IF(_xlfn.XLOOKUP(D684,products!$A$1:$A$49,products!$B$1:$B$49,0)=0,"",_xlfn.XLOOKUP(D684,products!$A$1:$A$49,products!$B$1:$B$49,0))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IF(_xlfn.XLOOKUP(D685,products!$A$1:$A$49,products!$B$1:$B$49,0)=0,"",_xlfn.XLOOKUP(D685,products!$A$1:$A$49,products!$B$1:$B$49,0))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IF(_xlfn.XLOOKUP(D686,products!$A$1:$A$49,products!$B$1:$B$49,0)=0,"",_xlfn.XLOOKUP(D686,products!$A$1:$A$49,products!$B$1:$B$49,0))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IF(_xlfn.XLOOKUP(D687,products!$A$1:$A$49,products!$B$1:$B$49,0)=0,"",_xlfn.XLOOKUP(D687,products!$A$1:$A$49,products!$B$1:$B$49,0))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IF(_xlfn.XLOOKUP(D688,products!$A$1:$A$49,products!$B$1:$B$49,0)=0,"",_xlfn.XLOOKUP(D688,products!$A$1:$A$49,products!$B$1:$B$49,0))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IF(_xlfn.XLOOKUP(D689,products!$A$1:$A$49,products!$B$1:$B$49,0)=0,"",_xlfn.XLOOKUP(D689,products!$A$1:$A$49,products!$B$1:$B$49,0))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IF(_xlfn.XLOOKUP(D690,products!$A$1:$A$49,products!$B$1:$B$49,0)=0,"",_xlfn.XLOOKUP(D690,products!$A$1:$A$49,products!$B$1:$B$49,0))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IF(_xlfn.XLOOKUP(D691,products!$A$1:$A$49,products!$B$1:$B$49,0)=0,"",_xlfn.XLOOKUP(D691,products!$A$1:$A$49,products!$B$1:$B$49,0))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IF(_xlfn.XLOOKUP(D692,products!$A$1:$A$49,products!$B$1:$B$49,0)=0,"",_xlfn.XLOOKUP(D692,products!$A$1:$A$49,products!$B$1:$B$49,0))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IF(_xlfn.XLOOKUP(D693,products!$A$1:$A$49,products!$B$1:$B$49,0)=0,"",_xlfn.XLOOKUP(D693,products!$A$1:$A$49,products!$B$1:$B$49,0))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IF(_xlfn.XLOOKUP(D694,products!$A$1:$A$49,products!$B$1:$B$49,0)=0,"",_xlfn.XLOOKUP(D694,products!$A$1:$A$49,products!$B$1:$B$49,0))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IF(_xlfn.XLOOKUP(D695,products!$A$1:$A$49,products!$B$1:$B$49,0)=0,"",_xlfn.XLOOKUP(D695,products!$A$1:$A$49,products!$B$1:$B$49,0))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IF(_xlfn.XLOOKUP(D696,products!$A$1:$A$49,products!$B$1:$B$49,0)=0,"",_xlfn.XLOOKUP(D696,products!$A$1:$A$49,products!$B$1:$B$49,0))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IF(_xlfn.XLOOKUP(D697,products!$A$1:$A$49,products!$B$1:$B$49,0)=0,"",_xlfn.XLOOKUP(D697,products!$A$1:$A$49,products!$B$1:$B$49,0))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IF(_xlfn.XLOOKUP(D698,products!$A$1:$A$49,products!$B$1:$B$49,0)=0,"",_xlfn.XLOOKUP(D698,products!$A$1:$A$49,products!$B$1:$B$49,0))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IF(_xlfn.XLOOKUP(D699,products!$A$1:$A$49,products!$B$1:$B$49,0)=0,"",_xlfn.XLOOKUP(D699,products!$A$1:$A$49,products!$B$1:$B$49,0))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IF(_xlfn.XLOOKUP(D700,products!$A$1:$A$49,products!$B$1:$B$49,0)=0,"",_xlfn.XLOOKUP(D700,products!$A$1:$A$49,products!$B$1:$B$49,0))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IF(_xlfn.XLOOKUP(D701,products!$A$1:$A$49,products!$B$1:$B$49,0)=0,"",_xlfn.XLOOKUP(D701,products!$A$1:$A$49,products!$B$1:$B$49,0))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IF(_xlfn.XLOOKUP(D702,products!$A$1:$A$49,products!$B$1:$B$49,0)=0,"",_xlfn.XLOOKUP(D702,products!$A$1:$A$49,products!$B$1:$B$49,0))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IF(_xlfn.XLOOKUP(D703,products!$A$1:$A$49,products!$B$1:$B$49,0)=0,"",_xlfn.XLOOKUP(D703,products!$A$1:$A$49,products!$B$1:$B$49,0))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IF(_xlfn.XLOOKUP(D704,products!$A$1:$A$49,products!$B$1:$B$49,0)=0,"",_xlfn.XLOOKUP(D704,products!$A$1:$A$49,products!$B$1:$B$49,0))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IF(_xlfn.XLOOKUP(D705,products!$A$1:$A$49,products!$B$1:$B$49,0)=0,"",_xlfn.XLOOKUP(D705,products!$A$1:$A$49,products!$B$1:$B$49,0))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IF(_xlfn.XLOOKUP(D706,products!$A$1:$A$49,products!$B$1:$B$49,0)=0,"",_xlfn.XLOOKUP(D706,products!$A$1:$A$49,products!$B$1:$B$49,0))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IF(_xlfn.XLOOKUP(D707,products!$A$1:$A$49,products!$B$1:$B$49,0)=0,"",_xlfn.XLOOKUP(D707,products!$A$1:$A$49,products!$B$1:$B$49,0))</f>
        <v>Exc</v>
      </c>
      <c r="J707" t="str">
        <f>_xlfn.XLOOKUP(D707,products!$A$1:$A$49,products!$C$1:$C$49,0)</f>
        <v>L</v>
      </c>
      <c r="K707" s="4">
        <f>_xlfn.XLOOKUP(D707,products!$A$1:$A$49,products!$D$1:$D$49,0)</f>
        <v>0.5</v>
      </c>
      <c r="L707" s="5">
        <f>_xlfn.XLOOKUP(D707,products!$A$1:$A$49,products!$E$1:$E$49,0)</f>
        <v>8.91</v>
      </c>
      <c r="M707" s="5">
        <f t="shared" ref="M707:N770" si="33">E707*L707</f>
        <v>17.82</v>
      </c>
      <c r="N707" t="str">
        <f t="shared" ref="N707:N770" si="34">IF(I707="Rob","Robusta",IF(I707="Exc","Excellsa",IF(I707="Ara","Arabica",IF(I707="Lib","Liberica",""))))</f>
        <v>Excellsa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IF(_xlfn.XLOOKUP(D708,products!$A$1:$A$49,products!$B$1:$B$49,0)=0,"",_xlfn.XLOOKUP(D708,products!$A$1:$A$49,products!$B$1:$B$49,0))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IF(_xlfn.XLOOKUP(D709,products!$A$1:$A$49,products!$B$1:$B$49,0)=0,"",_xlfn.XLOOKUP(D709,products!$A$1:$A$49,products!$B$1:$B$49,0))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IF(_xlfn.XLOOKUP(D710,products!$A$1:$A$49,products!$B$1:$B$49,0)=0,"",_xlfn.XLOOKUP(D710,products!$A$1:$A$49,products!$B$1:$B$49,0))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IF(_xlfn.XLOOKUP(D711,products!$A$1:$A$49,products!$B$1:$B$49,0)=0,"",_xlfn.XLOOKUP(D711,products!$A$1:$A$49,products!$B$1:$B$49,0))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IF(_xlfn.XLOOKUP(D712,products!$A$1:$A$49,products!$B$1:$B$49,0)=0,"",_xlfn.XLOOKUP(D712,products!$A$1:$A$49,products!$B$1:$B$49,0))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IF(_xlfn.XLOOKUP(D713,products!$A$1:$A$49,products!$B$1:$B$49,0)=0,"",_xlfn.XLOOKUP(D713,products!$A$1:$A$49,products!$B$1:$B$49,0))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IF(_xlfn.XLOOKUP(D714,products!$A$1:$A$49,products!$B$1:$B$49,0)=0,"",_xlfn.XLOOKUP(D714,products!$A$1:$A$49,products!$B$1:$B$49,0))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IF(_xlfn.XLOOKUP(D715,products!$A$1:$A$49,products!$B$1:$B$49,0)=0,"",_xlfn.XLOOKUP(D715,products!$A$1:$A$49,products!$B$1:$B$49,0))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IF(_xlfn.XLOOKUP(D716,products!$A$1:$A$49,products!$B$1:$B$49,0)=0,"",_xlfn.XLOOKUP(D716,products!$A$1:$A$49,products!$B$1:$B$49,0))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IF(_xlfn.XLOOKUP(D717,products!$A$1:$A$49,products!$B$1:$B$49,0)=0,"",_xlfn.XLOOKUP(D717,products!$A$1:$A$49,products!$B$1:$B$49,0))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IF(_xlfn.XLOOKUP(D718,products!$A$1:$A$49,products!$B$1:$B$49,0)=0,"",_xlfn.XLOOKUP(D718,products!$A$1:$A$49,products!$B$1:$B$49,0))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IF(_xlfn.XLOOKUP(D719,products!$A$1:$A$49,products!$B$1:$B$49,0)=0,"",_xlfn.XLOOKUP(D719,products!$A$1:$A$49,products!$B$1:$B$49,0))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IF(_xlfn.XLOOKUP(D720,products!$A$1:$A$49,products!$B$1:$B$49,0)=0,"",_xlfn.XLOOKUP(D720,products!$A$1:$A$49,products!$B$1:$B$49,0))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IF(_xlfn.XLOOKUP(D721,products!$A$1:$A$49,products!$B$1:$B$49,0)=0,"",_xlfn.XLOOKUP(D721,products!$A$1:$A$49,products!$B$1:$B$49,0))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IF(_xlfn.XLOOKUP(D722,products!$A$1:$A$49,products!$B$1:$B$49,0)=0,"",_xlfn.XLOOKUP(D722,products!$A$1:$A$49,products!$B$1:$B$49,0))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IF(_xlfn.XLOOKUP(D723,products!$A$1:$A$49,products!$B$1:$B$49,0)=0,"",_xlfn.XLOOKUP(D723,products!$A$1:$A$49,products!$B$1:$B$49,0))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IF(_xlfn.XLOOKUP(D724,products!$A$1:$A$49,products!$B$1:$B$49,0)=0,"",_xlfn.XLOOKUP(D724,products!$A$1:$A$49,products!$B$1:$B$49,0))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IF(_xlfn.XLOOKUP(D725,products!$A$1:$A$49,products!$B$1:$B$49,0)=0,"",_xlfn.XLOOKUP(D725,products!$A$1:$A$49,products!$B$1:$B$49,0))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IF(_xlfn.XLOOKUP(D726,products!$A$1:$A$49,products!$B$1:$B$49,0)=0,"",_xlfn.XLOOKUP(D726,products!$A$1:$A$49,products!$B$1:$B$49,0))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IF(_xlfn.XLOOKUP(D727,products!$A$1:$A$49,products!$B$1:$B$49,0)=0,"",_xlfn.XLOOKUP(D727,products!$A$1:$A$49,products!$B$1:$B$49,0))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IF(_xlfn.XLOOKUP(D728,products!$A$1:$A$49,products!$B$1:$B$49,0)=0,"",_xlfn.XLOOKUP(D728,products!$A$1:$A$49,products!$B$1:$B$49,0))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IF(_xlfn.XLOOKUP(D729,products!$A$1:$A$49,products!$B$1:$B$49,0)=0,"",_xlfn.XLOOKUP(D729,products!$A$1:$A$49,products!$B$1:$B$49,0))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IF(_xlfn.XLOOKUP(D730,products!$A$1:$A$49,products!$B$1:$B$49,0)=0,"",_xlfn.XLOOKUP(D730,products!$A$1:$A$49,products!$B$1:$B$49,0))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IF(_xlfn.XLOOKUP(D731,products!$A$1:$A$49,products!$B$1:$B$49,0)=0,"",_xlfn.XLOOKUP(D731,products!$A$1:$A$49,products!$B$1:$B$49,0))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IF(_xlfn.XLOOKUP(D732,products!$A$1:$A$49,products!$B$1:$B$49,0)=0,"",_xlfn.XLOOKUP(D732,products!$A$1:$A$49,products!$B$1:$B$49,0))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IF(_xlfn.XLOOKUP(D733,products!$A$1:$A$49,products!$B$1:$B$49,0)=0,"",_xlfn.XLOOKUP(D733,products!$A$1:$A$49,products!$B$1:$B$49,0))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IF(_xlfn.XLOOKUP(D734,products!$A$1:$A$49,products!$B$1:$B$49,0)=0,"",_xlfn.XLOOKUP(D734,products!$A$1:$A$49,products!$B$1:$B$49,0))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IF(_xlfn.XLOOKUP(D735,products!$A$1:$A$49,products!$B$1:$B$49,0)=0,"",_xlfn.XLOOKUP(D735,products!$A$1:$A$49,products!$B$1:$B$49,0))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IF(_xlfn.XLOOKUP(D736,products!$A$1:$A$49,products!$B$1:$B$49,0)=0,"",_xlfn.XLOOKUP(D736,products!$A$1:$A$49,products!$B$1:$B$49,0))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IF(_xlfn.XLOOKUP(D737,products!$A$1:$A$49,products!$B$1:$B$49,0)=0,"",_xlfn.XLOOKUP(D737,products!$A$1:$A$49,products!$B$1:$B$49,0))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IF(_xlfn.XLOOKUP(D738,products!$A$1:$A$49,products!$B$1:$B$49,0)=0,"",_xlfn.XLOOKUP(D738,products!$A$1:$A$49,products!$B$1:$B$49,0))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IF(_xlfn.XLOOKUP(D739,products!$A$1:$A$49,products!$B$1:$B$49,0)=0,"",_xlfn.XLOOKUP(D739,products!$A$1:$A$49,products!$B$1:$B$49,0))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IF(_xlfn.XLOOKUP(D740,products!$A$1:$A$49,products!$B$1:$B$49,0)=0,"",_xlfn.XLOOKUP(D740,products!$A$1:$A$49,products!$B$1:$B$49,0))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IF(_xlfn.XLOOKUP(D741,products!$A$1:$A$49,products!$B$1:$B$49,0)=0,"",_xlfn.XLOOKUP(D741,products!$A$1:$A$49,products!$B$1:$B$49,0))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IF(_xlfn.XLOOKUP(D742,products!$A$1:$A$49,products!$B$1:$B$49,0)=0,"",_xlfn.XLOOKUP(D742,products!$A$1:$A$49,products!$B$1:$B$49,0))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IF(_xlfn.XLOOKUP(D743,products!$A$1:$A$49,products!$B$1:$B$49,0)=0,"",_xlfn.XLOOKUP(D743,products!$A$1:$A$49,products!$B$1:$B$49,0))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IF(_xlfn.XLOOKUP(D744,products!$A$1:$A$49,products!$B$1:$B$49,0)=0,"",_xlfn.XLOOKUP(D744,products!$A$1:$A$49,products!$B$1:$B$49,0))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IF(_xlfn.XLOOKUP(D745,products!$A$1:$A$49,products!$B$1:$B$49,0)=0,"",_xlfn.XLOOKUP(D745,products!$A$1:$A$49,products!$B$1:$B$49,0))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IF(_xlfn.XLOOKUP(D746,products!$A$1:$A$49,products!$B$1:$B$49,0)=0,"",_xlfn.XLOOKUP(D746,products!$A$1:$A$49,products!$B$1:$B$49,0))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IF(_xlfn.XLOOKUP(D747,products!$A$1:$A$49,products!$B$1:$B$49,0)=0,"",_xlfn.XLOOKUP(D747,products!$A$1:$A$49,products!$B$1:$B$49,0))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IF(_xlfn.XLOOKUP(D748,products!$A$1:$A$49,products!$B$1:$B$49,0)=0,"",_xlfn.XLOOKUP(D748,products!$A$1:$A$49,products!$B$1:$B$49,0))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IF(_xlfn.XLOOKUP(D749,products!$A$1:$A$49,products!$B$1:$B$49,0)=0,"",_xlfn.XLOOKUP(D749,products!$A$1:$A$49,products!$B$1:$B$49,0))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IF(_xlfn.XLOOKUP(D750,products!$A$1:$A$49,products!$B$1:$B$49,0)=0,"",_xlfn.XLOOKUP(D750,products!$A$1:$A$49,products!$B$1:$B$49,0))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IF(_xlfn.XLOOKUP(D751,products!$A$1:$A$49,products!$B$1:$B$49,0)=0,"",_xlfn.XLOOKUP(D751,products!$A$1:$A$49,products!$B$1:$B$49,0))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IF(_xlfn.XLOOKUP(D752,products!$A$1:$A$49,products!$B$1:$B$49,0)=0,"",_xlfn.XLOOKUP(D752,products!$A$1:$A$49,products!$B$1:$B$49,0))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IF(_xlfn.XLOOKUP(D753,products!$A$1:$A$49,products!$B$1:$B$49,0)=0,"",_xlfn.XLOOKUP(D753,products!$A$1:$A$49,products!$B$1:$B$49,0))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IF(_xlfn.XLOOKUP(D754,products!$A$1:$A$49,products!$B$1:$B$49,0)=0,"",_xlfn.XLOOKUP(D754,products!$A$1:$A$49,products!$B$1:$B$49,0))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IF(_xlfn.XLOOKUP(D755,products!$A$1:$A$49,products!$B$1:$B$49,0)=0,"",_xlfn.XLOOKUP(D755,products!$A$1:$A$49,products!$B$1:$B$49,0))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IF(_xlfn.XLOOKUP(D756,products!$A$1:$A$49,products!$B$1:$B$49,0)=0,"",_xlfn.XLOOKUP(D756,products!$A$1:$A$49,products!$B$1:$B$49,0))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IF(_xlfn.XLOOKUP(D757,products!$A$1:$A$49,products!$B$1:$B$49,0)=0,"",_xlfn.XLOOKUP(D757,products!$A$1:$A$49,products!$B$1:$B$49,0))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IF(_xlfn.XLOOKUP(D758,products!$A$1:$A$49,products!$B$1:$B$49,0)=0,"",_xlfn.XLOOKUP(D758,products!$A$1:$A$49,products!$B$1:$B$49,0))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IF(_xlfn.XLOOKUP(D759,products!$A$1:$A$49,products!$B$1:$B$49,0)=0,"",_xlfn.XLOOKUP(D759,products!$A$1:$A$49,products!$B$1:$B$49,0))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IF(_xlfn.XLOOKUP(D760,products!$A$1:$A$49,products!$B$1:$B$49,0)=0,"",_xlfn.XLOOKUP(D760,products!$A$1:$A$49,products!$B$1:$B$49,0))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IF(_xlfn.XLOOKUP(D761,products!$A$1:$A$49,products!$B$1:$B$49,0)=0,"",_xlfn.XLOOKUP(D761,products!$A$1:$A$49,products!$B$1:$B$49,0))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IF(_xlfn.XLOOKUP(D762,products!$A$1:$A$49,products!$B$1:$B$49,0)=0,"",_xlfn.XLOOKUP(D762,products!$A$1:$A$49,products!$B$1:$B$49,0))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IF(_xlfn.XLOOKUP(D763,products!$A$1:$A$49,products!$B$1:$B$49,0)=0,"",_xlfn.XLOOKUP(D763,products!$A$1:$A$49,products!$B$1:$B$49,0))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IF(_xlfn.XLOOKUP(D764,products!$A$1:$A$49,products!$B$1:$B$49,0)=0,"",_xlfn.XLOOKUP(D764,products!$A$1:$A$49,products!$B$1:$B$49,0))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IF(_xlfn.XLOOKUP(D765,products!$A$1:$A$49,products!$B$1:$B$49,0)=0,"",_xlfn.XLOOKUP(D765,products!$A$1:$A$49,products!$B$1:$B$49,0))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IF(_xlfn.XLOOKUP(D766,products!$A$1:$A$49,products!$B$1:$B$49,0)=0,"",_xlfn.XLOOKUP(D766,products!$A$1:$A$49,products!$B$1:$B$49,0))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IF(_xlfn.XLOOKUP(D767,products!$A$1:$A$49,products!$B$1:$B$49,0)=0,"",_xlfn.XLOOKUP(D767,products!$A$1:$A$49,products!$B$1:$B$49,0))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IF(_xlfn.XLOOKUP(D768,products!$A$1:$A$49,products!$B$1:$B$49,0)=0,"",_xlfn.XLOOKUP(D768,products!$A$1:$A$49,products!$B$1:$B$49,0))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IF(_xlfn.XLOOKUP(D769,products!$A$1:$A$49,products!$B$1:$B$49,0)=0,"",_xlfn.XLOOKUP(D769,products!$A$1:$A$49,products!$B$1:$B$49,0))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IF(_xlfn.XLOOKUP(D770,products!$A$1:$A$49,products!$B$1:$B$49,0)=0,"",_xlfn.XLOOKUP(D770,products!$A$1:$A$49,products!$B$1:$B$49,0))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IF(_xlfn.XLOOKUP(D771,products!$A$1:$A$49,products!$B$1:$B$49,0)=0,"",_xlfn.XLOOKUP(D771,products!$A$1:$A$49,products!$B$1:$B$49,0))</f>
        <v>Rob</v>
      </c>
      <c r="J771" t="str">
        <f>_xlfn.XLOOKUP(D771,products!$A$1:$A$49,products!$C$1:$C$49,0)</f>
        <v>M</v>
      </c>
      <c r="K771" s="4">
        <f>_xlfn.XLOOKUP(D771,products!$A$1:$A$49,products!$D$1:$D$49,0)</f>
        <v>2.5</v>
      </c>
      <c r="L771" s="5">
        <f>_xlfn.XLOOKUP(D771,products!$A$1:$A$49,products!$E$1:$E$49,0)</f>
        <v>22.884999999999998</v>
      </c>
      <c r="M771" s="5">
        <f t="shared" ref="M771:N834" si="36">E771*L771</f>
        <v>137.31</v>
      </c>
      <c r="N771" t="str">
        <f t="shared" ref="N771:N834" si="37">IF(I771="Rob","Robusta",IF(I771="Exc","Excellsa",IF(I771="Ara","Arabica",IF(I771="Lib","Liberica",""))))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IF(_xlfn.XLOOKUP(D772,products!$A$1:$A$49,products!$B$1:$B$49,0)=0,"",_xlfn.XLOOKUP(D772,products!$A$1:$A$49,products!$B$1:$B$49,0))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IF(_xlfn.XLOOKUP(D773,products!$A$1:$A$49,products!$B$1:$B$49,0)=0,"",_xlfn.XLOOKUP(D773,products!$A$1:$A$49,products!$B$1:$B$49,0))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IF(_xlfn.XLOOKUP(D774,products!$A$1:$A$49,products!$B$1:$B$49,0)=0,"",_xlfn.XLOOKUP(D774,products!$A$1:$A$49,products!$B$1:$B$49,0))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IF(_xlfn.XLOOKUP(D775,products!$A$1:$A$49,products!$B$1:$B$49,0)=0,"",_xlfn.XLOOKUP(D775,products!$A$1:$A$49,products!$B$1:$B$49,0))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IF(_xlfn.XLOOKUP(D776,products!$A$1:$A$49,products!$B$1:$B$49,0)=0,"",_xlfn.XLOOKUP(D776,products!$A$1:$A$49,products!$B$1:$B$49,0))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IF(_xlfn.XLOOKUP(D777,products!$A$1:$A$49,products!$B$1:$B$49,0)=0,"",_xlfn.XLOOKUP(D777,products!$A$1:$A$49,products!$B$1:$B$49,0))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IF(_xlfn.XLOOKUP(D778,products!$A$1:$A$49,products!$B$1:$B$49,0)=0,"",_xlfn.XLOOKUP(D778,products!$A$1:$A$49,products!$B$1:$B$49,0))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IF(_xlfn.XLOOKUP(D779,products!$A$1:$A$49,products!$B$1:$B$49,0)=0,"",_xlfn.XLOOKUP(D779,products!$A$1:$A$49,products!$B$1:$B$49,0))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IF(_xlfn.XLOOKUP(D780,products!$A$1:$A$49,products!$B$1:$B$49,0)=0,"",_xlfn.XLOOKUP(D780,products!$A$1:$A$49,products!$B$1:$B$49,0))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IF(_xlfn.XLOOKUP(D781,products!$A$1:$A$49,products!$B$1:$B$49,0)=0,"",_xlfn.XLOOKUP(D781,products!$A$1:$A$49,products!$B$1:$B$49,0))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IF(_xlfn.XLOOKUP(D782,products!$A$1:$A$49,products!$B$1:$B$49,0)=0,"",_xlfn.XLOOKUP(D782,products!$A$1:$A$49,products!$B$1:$B$49,0))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IF(_xlfn.XLOOKUP(D783,products!$A$1:$A$49,products!$B$1:$B$49,0)=0,"",_xlfn.XLOOKUP(D783,products!$A$1:$A$49,products!$B$1:$B$49,0))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IF(_xlfn.XLOOKUP(D784,products!$A$1:$A$49,products!$B$1:$B$49,0)=0,"",_xlfn.XLOOKUP(D784,products!$A$1:$A$49,products!$B$1:$B$49,0))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IF(_xlfn.XLOOKUP(D785,products!$A$1:$A$49,products!$B$1:$B$49,0)=0,"",_xlfn.XLOOKUP(D785,products!$A$1:$A$49,products!$B$1:$B$49,0))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IF(_xlfn.XLOOKUP(D786,products!$A$1:$A$49,products!$B$1:$B$49,0)=0,"",_xlfn.XLOOKUP(D786,products!$A$1:$A$49,products!$B$1:$B$49,0))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IF(_xlfn.XLOOKUP(D787,products!$A$1:$A$49,products!$B$1:$B$49,0)=0,"",_xlfn.XLOOKUP(D787,products!$A$1:$A$49,products!$B$1:$B$49,0))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IF(_xlfn.XLOOKUP(D788,products!$A$1:$A$49,products!$B$1:$B$49,0)=0,"",_xlfn.XLOOKUP(D788,products!$A$1:$A$49,products!$B$1:$B$49,0))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IF(_xlfn.XLOOKUP(D789,products!$A$1:$A$49,products!$B$1:$B$49,0)=0,"",_xlfn.XLOOKUP(D789,products!$A$1:$A$49,products!$B$1:$B$49,0))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IF(_xlfn.XLOOKUP(D790,products!$A$1:$A$49,products!$B$1:$B$49,0)=0,"",_xlfn.XLOOKUP(D790,products!$A$1:$A$49,products!$B$1:$B$49,0))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IF(_xlfn.XLOOKUP(D791,products!$A$1:$A$49,products!$B$1:$B$49,0)=0,"",_xlfn.XLOOKUP(D791,products!$A$1:$A$49,products!$B$1:$B$49,0))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IF(_xlfn.XLOOKUP(D792,products!$A$1:$A$49,products!$B$1:$B$49,0)=0,"",_xlfn.XLOOKUP(D792,products!$A$1:$A$49,products!$B$1:$B$49,0))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IF(_xlfn.XLOOKUP(D793,products!$A$1:$A$49,products!$B$1:$B$49,0)=0,"",_xlfn.XLOOKUP(D793,products!$A$1:$A$49,products!$B$1:$B$49,0))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IF(_xlfn.XLOOKUP(D794,products!$A$1:$A$49,products!$B$1:$B$49,0)=0,"",_xlfn.XLOOKUP(D794,products!$A$1:$A$49,products!$B$1:$B$49,0))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IF(_xlfn.XLOOKUP(D795,products!$A$1:$A$49,products!$B$1:$B$49,0)=0,"",_xlfn.XLOOKUP(D795,products!$A$1:$A$49,products!$B$1:$B$49,0))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IF(_xlfn.XLOOKUP(D796,products!$A$1:$A$49,products!$B$1:$B$49,0)=0,"",_xlfn.XLOOKUP(D796,products!$A$1:$A$49,products!$B$1:$B$49,0))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IF(_xlfn.XLOOKUP(D797,products!$A$1:$A$49,products!$B$1:$B$49,0)=0,"",_xlfn.XLOOKUP(D797,products!$A$1:$A$49,products!$B$1:$B$49,0))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IF(_xlfn.XLOOKUP(D798,products!$A$1:$A$49,products!$B$1:$B$49,0)=0,"",_xlfn.XLOOKUP(D798,products!$A$1:$A$49,products!$B$1:$B$49,0))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IF(_xlfn.XLOOKUP(D799,products!$A$1:$A$49,products!$B$1:$B$49,0)=0,"",_xlfn.XLOOKUP(D799,products!$A$1:$A$49,products!$B$1:$B$49,0))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IF(_xlfn.XLOOKUP(D800,products!$A$1:$A$49,products!$B$1:$B$49,0)=0,"",_xlfn.XLOOKUP(D800,products!$A$1:$A$49,products!$B$1:$B$49,0))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IF(_xlfn.XLOOKUP(D801,products!$A$1:$A$49,products!$B$1:$B$49,0)=0,"",_xlfn.XLOOKUP(D801,products!$A$1:$A$49,products!$B$1:$B$49,0))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IF(_xlfn.XLOOKUP(D802,products!$A$1:$A$49,products!$B$1:$B$49,0)=0,"",_xlfn.XLOOKUP(D802,products!$A$1:$A$49,products!$B$1:$B$49,0))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IF(_xlfn.XLOOKUP(D803,products!$A$1:$A$49,products!$B$1:$B$49,0)=0,"",_xlfn.XLOOKUP(D803,products!$A$1:$A$49,products!$B$1:$B$49,0))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IF(_xlfn.XLOOKUP(D804,products!$A$1:$A$49,products!$B$1:$B$49,0)=0,"",_xlfn.XLOOKUP(D804,products!$A$1:$A$49,products!$B$1:$B$49,0))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IF(_xlfn.XLOOKUP(D805,products!$A$1:$A$49,products!$B$1:$B$49,0)=0,"",_xlfn.XLOOKUP(D805,products!$A$1:$A$49,products!$B$1:$B$49,0))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IF(_xlfn.XLOOKUP(D806,products!$A$1:$A$49,products!$B$1:$B$49,0)=0,"",_xlfn.XLOOKUP(D806,products!$A$1:$A$49,products!$B$1:$B$49,0))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IF(_xlfn.XLOOKUP(D807,products!$A$1:$A$49,products!$B$1:$B$49,0)=0,"",_xlfn.XLOOKUP(D807,products!$A$1:$A$49,products!$B$1:$B$49,0))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IF(_xlfn.XLOOKUP(D808,products!$A$1:$A$49,products!$B$1:$B$49,0)=0,"",_xlfn.XLOOKUP(D808,products!$A$1:$A$49,products!$B$1:$B$49,0))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IF(_xlfn.XLOOKUP(D809,products!$A$1:$A$49,products!$B$1:$B$49,0)=0,"",_xlfn.XLOOKUP(D809,products!$A$1:$A$49,products!$B$1:$B$49,0))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IF(_xlfn.XLOOKUP(D810,products!$A$1:$A$49,products!$B$1:$B$49,0)=0,"",_xlfn.XLOOKUP(D810,products!$A$1:$A$49,products!$B$1:$B$49,0))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IF(_xlfn.XLOOKUP(D811,products!$A$1:$A$49,products!$B$1:$B$49,0)=0,"",_xlfn.XLOOKUP(D811,products!$A$1:$A$49,products!$B$1:$B$49,0))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IF(_xlfn.XLOOKUP(D812,products!$A$1:$A$49,products!$B$1:$B$49,0)=0,"",_xlfn.XLOOKUP(D812,products!$A$1:$A$49,products!$B$1:$B$49,0))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IF(_xlfn.XLOOKUP(D813,products!$A$1:$A$49,products!$B$1:$B$49,0)=0,"",_xlfn.XLOOKUP(D813,products!$A$1:$A$49,products!$B$1:$B$49,0))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IF(_xlfn.XLOOKUP(D814,products!$A$1:$A$49,products!$B$1:$B$49,0)=0,"",_xlfn.XLOOKUP(D814,products!$A$1:$A$49,products!$B$1:$B$49,0))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IF(_xlfn.XLOOKUP(D815,products!$A$1:$A$49,products!$B$1:$B$49,0)=0,"",_xlfn.XLOOKUP(D815,products!$A$1:$A$49,products!$B$1:$B$49,0))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IF(_xlfn.XLOOKUP(D816,products!$A$1:$A$49,products!$B$1:$B$49,0)=0,"",_xlfn.XLOOKUP(D816,products!$A$1:$A$49,products!$B$1:$B$49,0))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IF(_xlfn.XLOOKUP(D817,products!$A$1:$A$49,products!$B$1:$B$49,0)=0,"",_xlfn.XLOOKUP(D817,products!$A$1:$A$49,products!$B$1:$B$49,0))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IF(_xlfn.XLOOKUP(D818,products!$A$1:$A$49,products!$B$1:$B$49,0)=0,"",_xlfn.XLOOKUP(D818,products!$A$1:$A$49,products!$B$1:$B$49,0))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IF(_xlfn.XLOOKUP(D819,products!$A$1:$A$49,products!$B$1:$B$49,0)=0,"",_xlfn.XLOOKUP(D819,products!$A$1:$A$49,products!$B$1:$B$49,0))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IF(_xlfn.XLOOKUP(D820,products!$A$1:$A$49,products!$B$1:$B$49,0)=0,"",_xlfn.XLOOKUP(D820,products!$A$1:$A$49,products!$B$1:$B$49,0))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IF(_xlfn.XLOOKUP(D821,products!$A$1:$A$49,products!$B$1:$B$49,0)=0,"",_xlfn.XLOOKUP(D821,products!$A$1:$A$49,products!$B$1:$B$49,0))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IF(_xlfn.XLOOKUP(D822,products!$A$1:$A$49,products!$B$1:$B$49,0)=0,"",_xlfn.XLOOKUP(D822,products!$A$1:$A$49,products!$B$1:$B$49,0))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IF(_xlfn.XLOOKUP(D823,products!$A$1:$A$49,products!$B$1:$B$49,0)=0,"",_xlfn.XLOOKUP(D823,products!$A$1:$A$49,products!$B$1:$B$49,0))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IF(_xlfn.XLOOKUP(D824,products!$A$1:$A$49,products!$B$1:$B$49,0)=0,"",_xlfn.XLOOKUP(D824,products!$A$1:$A$49,products!$B$1:$B$49,0))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IF(_xlfn.XLOOKUP(D825,products!$A$1:$A$49,products!$B$1:$B$49,0)=0,"",_xlfn.XLOOKUP(D825,products!$A$1:$A$49,products!$B$1:$B$49,0))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IF(_xlfn.XLOOKUP(D826,products!$A$1:$A$49,products!$B$1:$B$49,0)=0,"",_xlfn.XLOOKUP(D826,products!$A$1:$A$49,products!$B$1:$B$49,0))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IF(_xlfn.XLOOKUP(D827,products!$A$1:$A$49,products!$B$1:$B$49,0)=0,"",_xlfn.XLOOKUP(D827,products!$A$1:$A$49,products!$B$1:$B$49,0))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IF(_xlfn.XLOOKUP(D828,products!$A$1:$A$49,products!$B$1:$B$49,0)=0,"",_xlfn.XLOOKUP(D828,products!$A$1:$A$49,products!$B$1:$B$49,0))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IF(_xlfn.XLOOKUP(D829,products!$A$1:$A$49,products!$B$1:$B$49,0)=0,"",_xlfn.XLOOKUP(D829,products!$A$1:$A$49,products!$B$1:$B$49,0))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IF(_xlfn.XLOOKUP(D830,products!$A$1:$A$49,products!$B$1:$B$49,0)=0,"",_xlfn.XLOOKUP(D830,products!$A$1:$A$49,products!$B$1:$B$49,0))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IF(_xlfn.XLOOKUP(D831,products!$A$1:$A$49,products!$B$1:$B$49,0)=0,"",_xlfn.XLOOKUP(D831,products!$A$1:$A$49,products!$B$1:$B$49,0))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IF(_xlfn.XLOOKUP(D832,products!$A$1:$A$49,products!$B$1:$B$49,0)=0,"",_xlfn.XLOOKUP(D832,products!$A$1:$A$49,products!$B$1:$B$49,0))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IF(_xlfn.XLOOKUP(D833,products!$A$1:$A$49,products!$B$1:$B$49,0)=0,"",_xlfn.XLOOKUP(D833,products!$A$1:$A$49,products!$B$1:$B$49,0))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IF(_xlfn.XLOOKUP(D834,products!$A$1:$A$49,products!$B$1:$B$49,0)=0,"",_xlfn.XLOOKUP(D834,products!$A$1:$A$49,products!$B$1:$B$49,0))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IF(_xlfn.XLOOKUP(D835,products!$A$1:$A$49,products!$B$1:$B$49,0)=0,"",_xlfn.XLOOKUP(D835,products!$A$1:$A$49,products!$B$1:$B$49,0))</f>
        <v>Rob</v>
      </c>
      <c r="J835" t="str">
        <f>_xlfn.XLOOKUP(D835,products!$A$1:$A$49,products!$C$1:$C$49,0)</f>
        <v>D</v>
      </c>
      <c r="K835" s="4">
        <f>_xlfn.XLOOKUP(D835,products!$A$1:$A$49,products!$D$1:$D$49,0)</f>
        <v>2.5</v>
      </c>
      <c r="L835" s="5">
        <f>_xlfn.XLOOKUP(D835,products!$A$1:$A$49,products!$E$1:$E$49,0)</f>
        <v>20.584999999999997</v>
      </c>
      <c r="M835" s="5">
        <f t="shared" ref="M835:N898" si="39">E835*L835</f>
        <v>82.339999999999989</v>
      </c>
      <c r="N835" t="str">
        <f t="shared" ref="N835:N898" si="40">IF(I835="Rob","Robusta",IF(I835="Exc","Excellsa",IF(I835="Ara","Arabica",IF(I835="Lib","Liberica",""))))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IF(_xlfn.XLOOKUP(D836,products!$A$1:$A$49,products!$B$1:$B$49,0)=0,"",_xlfn.XLOOKUP(D836,products!$A$1:$A$49,products!$B$1:$B$49,0))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IF(_xlfn.XLOOKUP(D837,products!$A$1:$A$49,products!$B$1:$B$49,0)=0,"",_xlfn.XLOOKUP(D837,products!$A$1:$A$49,products!$B$1:$B$49,0))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IF(_xlfn.XLOOKUP(D838,products!$A$1:$A$49,products!$B$1:$B$49,0)=0,"",_xlfn.XLOOKUP(D838,products!$A$1:$A$49,products!$B$1:$B$49,0))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IF(_xlfn.XLOOKUP(D839,products!$A$1:$A$49,products!$B$1:$B$49,0)=0,"",_xlfn.XLOOKUP(D839,products!$A$1:$A$49,products!$B$1:$B$49,0))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IF(_xlfn.XLOOKUP(D840,products!$A$1:$A$49,products!$B$1:$B$49,0)=0,"",_xlfn.XLOOKUP(D840,products!$A$1:$A$49,products!$B$1:$B$49,0))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IF(_xlfn.XLOOKUP(D841,products!$A$1:$A$49,products!$B$1:$B$49,0)=0,"",_xlfn.XLOOKUP(D841,products!$A$1:$A$49,products!$B$1:$B$49,0))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IF(_xlfn.XLOOKUP(D842,products!$A$1:$A$49,products!$B$1:$B$49,0)=0,"",_xlfn.XLOOKUP(D842,products!$A$1:$A$49,products!$B$1:$B$49,0))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IF(_xlfn.XLOOKUP(D843,products!$A$1:$A$49,products!$B$1:$B$49,0)=0,"",_xlfn.XLOOKUP(D843,products!$A$1:$A$49,products!$B$1:$B$49,0))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IF(_xlfn.XLOOKUP(D844,products!$A$1:$A$49,products!$B$1:$B$49,0)=0,"",_xlfn.XLOOKUP(D844,products!$A$1:$A$49,products!$B$1:$B$49,0))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IF(_xlfn.XLOOKUP(D845,products!$A$1:$A$49,products!$B$1:$B$49,0)=0,"",_xlfn.XLOOKUP(D845,products!$A$1:$A$49,products!$B$1:$B$49,0))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IF(_xlfn.XLOOKUP(D846,products!$A$1:$A$49,products!$B$1:$B$49,0)=0,"",_xlfn.XLOOKUP(D846,products!$A$1:$A$49,products!$B$1:$B$49,0))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IF(_xlfn.XLOOKUP(D847,products!$A$1:$A$49,products!$B$1:$B$49,0)=0,"",_xlfn.XLOOKUP(D847,products!$A$1:$A$49,products!$B$1:$B$49,0))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IF(_xlfn.XLOOKUP(D848,products!$A$1:$A$49,products!$B$1:$B$49,0)=0,"",_xlfn.XLOOKUP(D848,products!$A$1:$A$49,products!$B$1:$B$49,0))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IF(_xlfn.XLOOKUP(D849,products!$A$1:$A$49,products!$B$1:$B$49,0)=0,"",_xlfn.XLOOKUP(D849,products!$A$1:$A$49,products!$B$1:$B$49,0))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IF(_xlfn.XLOOKUP(D850,products!$A$1:$A$49,products!$B$1:$B$49,0)=0,"",_xlfn.XLOOKUP(D850,products!$A$1:$A$49,products!$B$1:$B$49,0))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IF(_xlfn.XLOOKUP(D851,products!$A$1:$A$49,products!$B$1:$B$49,0)=0,"",_xlfn.XLOOKUP(D851,products!$A$1:$A$49,products!$B$1:$B$49,0))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IF(_xlfn.XLOOKUP(D852,products!$A$1:$A$49,products!$B$1:$B$49,0)=0,"",_xlfn.XLOOKUP(D852,products!$A$1:$A$49,products!$B$1:$B$49,0))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IF(_xlfn.XLOOKUP(D853,products!$A$1:$A$49,products!$B$1:$B$49,0)=0,"",_xlfn.XLOOKUP(D853,products!$A$1:$A$49,products!$B$1:$B$49,0))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IF(_xlfn.XLOOKUP(D854,products!$A$1:$A$49,products!$B$1:$B$49,0)=0,"",_xlfn.XLOOKUP(D854,products!$A$1:$A$49,products!$B$1:$B$49,0))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IF(_xlfn.XLOOKUP(D855,products!$A$1:$A$49,products!$B$1:$B$49,0)=0,"",_xlfn.XLOOKUP(D855,products!$A$1:$A$49,products!$B$1:$B$49,0))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IF(_xlfn.XLOOKUP(D856,products!$A$1:$A$49,products!$B$1:$B$49,0)=0,"",_xlfn.XLOOKUP(D856,products!$A$1:$A$49,products!$B$1:$B$49,0))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IF(_xlfn.XLOOKUP(D857,products!$A$1:$A$49,products!$B$1:$B$49,0)=0,"",_xlfn.XLOOKUP(D857,products!$A$1:$A$49,products!$B$1:$B$49,0))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IF(_xlfn.XLOOKUP(D858,products!$A$1:$A$49,products!$B$1:$B$49,0)=0,"",_xlfn.XLOOKUP(D858,products!$A$1:$A$49,products!$B$1:$B$49,0))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IF(_xlfn.XLOOKUP(D859,products!$A$1:$A$49,products!$B$1:$B$49,0)=0,"",_xlfn.XLOOKUP(D859,products!$A$1:$A$49,products!$B$1:$B$49,0))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IF(_xlfn.XLOOKUP(D860,products!$A$1:$A$49,products!$B$1:$B$49,0)=0,"",_xlfn.XLOOKUP(D860,products!$A$1:$A$49,products!$B$1:$B$49,0))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IF(_xlfn.XLOOKUP(D861,products!$A$1:$A$49,products!$B$1:$B$49,0)=0,"",_xlfn.XLOOKUP(D861,products!$A$1:$A$49,products!$B$1:$B$49,0))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IF(_xlfn.XLOOKUP(D862,products!$A$1:$A$49,products!$B$1:$B$49,0)=0,"",_xlfn.XLOOKUP(D862,products!$A$1:$A$49,products!$B$1:$B$49,0))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IF(_xlfn.XLOOKUP(D863,products!$A$1:$A$49,products!$B$1:$B$49,0)=0,"",_xlfn.XLOOKUP(D863,products!$A$1:$A$49,products!$B$1:$B$49,0))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IF(_xlfn.XLOOKUP(D864,products!$A$1:$A$49,products!$B$1:$B$49,0)=0,"",_xlfn.XLOOKUP(D864,products!$A$1:$A$49,products!$B$1:$B$49,0))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IF(_xlfn.XLOOKUP(D865,products!$A$1:$A$49,products!$B$1:$B$49,0)=0,"",_xlfn.XLOOKUP(D865,products!$A$1:$A$49,products!$B$1:$B$49,0))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IF(_xlfn.XLOOKUP(D866,products!$A$1:$A$49,products!$B$1:$B$49,0)=0,"",_xlfn.XLOOKUP(D866,products!$A$1:$A$49,products!$B$1:$B$49,0))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IF(_xlfn.XLOOKUP(D867,products!$A$1:$A$49,products!$B$1:$B$49,0)=0,"",_xlfn.XLOOKUP(D867,products!$A$1:$A$49,products!$B$1:$B$49,0))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IF(_xlfn.XLOOKUP(D868,products!$A$1:$A$49,products!$B$1:$B$49,0)=0,"",_xlfn.XLOOKUP(D868,products!$A$1:$A$49,products!$B$1:$B$49,0))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IF(_xlfn.XLOOKUP(D869,products!$A$1:$A$49,products!$B$1:$B$49,0)=0,"",_xlfn.XLOOKUP(D869,products!$A$1:$A$49,products!$B$1:$B$49,0))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IF(_xlfn.XLOOKUP(D870,products!$A$1:$A$49,products!$B$1:$B$49,0)=0,"",_xlfn.XLOOKUP(D870,products!$A$1:$A$49,products!$B$1:$B$49,0))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IF(_xlfn.XLOOKUP(D871,products!$A$1:$A$49,products!$B$1:$B$49,0)=0,"",_xlfn.XLOOKUP(D871,products!$A$1:$A$49,products!$B$1:$B$49,0))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IF(_xlfn.XLOOKUP(D872,products!$A$1:$A$49,products!$B$1:$B$49,0)=0,"",_xlfn.XLOOKUP(D872,products!$A$1:$A$49,products!$B$1:$B$49,0))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IF(_xlfn.XLOOKUP(D873,products!$A$1:$A$49,products!$B$1:$B$49,0)=0,"",_xlfn.XLOOKUP(D873,products!$A$1:$A$49,products!$B$1:$B$49,0))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IF(_xlfn.XLOOKUP(D874,products!$A$1:$A$49,products!$B$1:$B$49,0)=0,"",_xlfn.XLOOKUP(D874,products!$A$1:$A$49,products!$B$1:$B$49,0))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IF(_xlfn.XLOOKUP(D875,products!$A$1:$A$49,products!$B$1:$B$49,0)=0,"",_xlfn.XLOOKUP(D875,products!$A$1:$A$49,products!$B$1:$B$49,0))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IF(_xlfn.XLOOKUP(D876,products!$A$1:$A$49,products!$B$1:$B$49,0)=0,"",_xlfn.XLOOKUP(D876,products!$A$1:$A$49,products!$B$1:$B$49,0))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IF(_xlfn.XLOOKUP(D877,products!$A$1:$A$49,products!$B$1:$B$49,0)=0,"",_xlfn.XLOOKUP(D877,products!$A$1:$A$49,products!$B$1:$B$49,0))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IF(_xlfn.XLOOKUP(D878,products!$A$1:$A$49,products!$B$1:$B$49,0)=0,"",_xlfn.XLOOKUP(D878,products!$A$1:$A$49,products!$B$1:$B$49,0))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IF(_xlfn.XLOOKUP(D879,products!$A$1:$A$49,products!$B$1:$B$49,0)=0,"",_xlfn.XLOOKUP(D879,products!$A$1:$A$49,products!$B$1:$B$49,0))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IF(_xlfn.XLOOKUP(D880,products!$A$1:$A$49,products!$B$1:$B$49,0)=0,"",_xlfn.XLOOKUP(D880,products!$A$1:$A$49,products!$B$1:$B$49,0))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IF(_xlfn.XLOOKUP(D881,products!$A$1:$A$49,products!$B$1:$B$49,0)=0,"",_xlfn.XLOOKUP(D881,products!$A$1:$A$49,products!$B$1:$B$49,0))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IF(_xlfn.XLOOKUP(D882,products!$A$1:$A$49,products!$B$1:$B$49,0)=0,"",_xlfn.XLOOKUP(D882,products!$A$1:$A$49,products!$B$1:$B$49,0))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IF(_xlfn.XLOOKUP(D883,products!$A$1:$A$49,products!$B$1:$B$49,0)=0,"",_xlfn.XLOOKUP(D883,products!$A$1:$A$49,products!$B$1:$B$49,0))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IF(_xlfn.XLOOKUP(D884,products!$A$1:$A$49,products!$B$1:$B$49,0)=0,"",_xlfn.XLOOKUP(D884,products!$A$1:$A$49,products!$B$1:$B$49,0))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IF(_xlfn.XLOOKUP(D885,products!$A$1:$A$49,products!$B$1:$B$49,0)=0,"",_xlfn.XLOOKUP(D885,products!$A$1:$A$49,products!$B$1:$B$49,0))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IF(_xlfn.XLOOKUP(D886,products!$A$1:$A$49,products!$B$1:$B$49,0)=0,"",_xlfn.XLOOKUP(D886,products!$A$1:$A$49,products!$B$1:$B$49,0))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IF(_xlfn.XLOOKUP(D887,products!$A$1:$A$49,products!$B$1:$B$49,0)=0,"",_xlfn.XLOOKUP(D887,products!$A$1:$A$49,products!$B$1:$B$49,0))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IF(_xlfn.XLOOKUP(D888,products!$A$1:$A$49,products!$B$1:$B$49,0)=0,"",_xlfn.XLOOKUP(D888,products!$A$1:$A$49,products!$B$1:$B$49,0))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IF(_xlfn.XLOOKUP(D889,products!$A$1:$A$49,products!$B$1:$B$49,0)=0,"",_xlfn.XLOOKUP(D889,products!$A$1:$A$49,products!$B$1:$B$49,0))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IF(_xlfn.XLOOKUP(D890,products!$A$1:$A$49,products!$B$1:$B$49,0)=0,"",_xlfn.XLOOKUP(D890,products!$A$1:$A$49,products!$B$1:$B$49,0))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IF(_xlfn.XLOOKUP(D891,products!$A$1:$A$49,products!$B$1:$B$49,0)=0,"",_xlfn.XLOOKUP(D891,products!$A$1:$A$49,products!$B$1:$B$49,0))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IF(_xlfn.XLOOKUP(D892,products!$A$1:$A$49,products!$B$1:$B$49,0)=0,"",_xlfn.XLOOKUP(D892,products!$A$1:$A$49,products!$B$1:$B$49,0))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IF(_xlfn.XLOOKUP(D893,products!$A$1:$A$49,products!$B$1:$B$49,0)=0,"",_xlfn.XLOOKUP(D893,products!$A$1:$A$49,products!$B$1:$B$49,0))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IF(_xlfn.XLOOKUP(D894,products!$A$1:$A$49,products!$B$1:$B$49,0)=0,"",_xlfn.XLOOKUP(D894,products!$A$1:$A$49,products!$B$1:$B$49,0))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IF(_xlfn.XLOOKUP(D895,products!$A$1:$A$49,products!$B$1:$B$49,0)=0,"",_xlfn.XLOOKUP(D895,products!$A$1:$A$49,products!$B$1:$B$49,0))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IF(_xlfn.XLOOKUP(D896,products!$A$1:$A$49,products!$B$1:$B$49,0)=0,"",_xlfn.XLOOKUP(D896,products!$A$1:$A$49,products!$B$1:$B$49,0))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IF(_xlfn.XLOOKUP(D897,products!$A$1:$A$49,products!$B$1:$B$49,0)=0,"",_xlfn.XLOOKUP(D897,products!$A$1:$A$49,products!$B$1:$B$49,0))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IF(_xlfn.XLOOKUP(D898,products!$A$1:$A$49,products!$B$1:$B$49,0)=0,"",_xlfn.XLOOKUP(D898,products!$A$1:$A$49,products!$B$1:$B$49,0))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IF(_xlfn.XLOOKUP(D899,products!$A$1:$A$49,products!$B$1:$B$49,0)=0,"",_xlfn.XLOOKUP(D899,products!$A$1:$A$49,products!$B$1:$B$49,0))</f>
        <v>Exc</v>
      </c>
      <c r="J899" t="str">
        <f>_xlfn.XLOOKUP(D899,products!$A$1:$A$49,products!$C$1:$C$49,0)</f>
        <v>D</v>
      </c>
      <c r="K899" s="4">
        <f>_xlfn.XLOOKUP(D899,products!$A$1:$A$49,products!$D$1:$D$49,0)</f>
        <v>1</v>
      </c>
      <c r="L899" s="5">
        <f>_xlfn.XLOOKUP(D899,products!$A$1:$A$49,products!$E$1:$E$49,0)</f>
        <v>12.15</v>
      </c>
      <c r="M899" s="5">
        <f t="shared" ref="M899:N962" si="42">E899*L899</f>
        <v>24.3</v>
      </c>
      <c r="N899" t="str">
        <f t="shared" ref="N899:N962" si="43">IF(I899="Rob","Robusta",IF(I899="Exc","Excellsa",IF(I899="Ara","Arabica",IF(I899="Lib","Liberica",""))))</f>
        <v>Excellsa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IF(_xlfn.XLOOKUP(D900,products!$A$1:$A$49,products!$B$1:$B$49,0)=0,"",_xlfn.XLOOKUP(D900,products!$A$1:$A$49,products!$B$1:$B$49,0))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IF(_xlfn.XLOOKUP(D901,products!$A$1:$A$49,products!$B$1:$B$49,0)=0,"",_xlfn.XLOOKUP(D901,products!$A$1:$A$49,products!$B$1:$B$49,0))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IF(_xlfn.XLOOKUP(D902,products!$A$1:$A$49,products!$B$1:$B$49,0)=0,"",_xlfn.XLOOKUP(D902,products!$A$1:$A$49,products!$B$1:$B$49,0))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IF(_xlfn.XLOOKUP(D903,products!$A$1:$A$49,products!$B$1:$B$49,0)=0,"",_xlfn.XLOOKUP(D903,products!$A$1:$A$49,products!$B$1:$B$49,0))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IF(_xlfn.XLOOKUP(D904,products!$A$1:$A$49,products!$B$1:$B$49,0)=0,"",_xlfn.XLOOKUP(D904,products!$A$1:$A$49,products!$B$1:$B$49,0))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IF(_xlfn.XLOOKUP(D905,products!$A$1:$A$49,products!$B$1:$B$49,0)=0,"",_xlfn.XLOOKUP(D905,products!$A$1:$A$49,products!$B$1:$B$49,0))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IF(_xlfn.XLOOKUP(D906,products!$A$1:$A$49,products!$B$1:$B$49,0)=0,"",_xlfn.XLOOKUP(D906,products!$A$1:$A$49,products!$B$1:$B$49,0))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IF(_xlfn.XLOOKUP(D907,products!$A$1:$A$49,products!$B$1:$B$49,0)=0,"",_xlfn.XLOOKUP(D907,products!$A$1:$A$49,products!$B$1:$B$49,0))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IF(_xlfn.XLOOKUP(D908,products!$A$1:$A$49,products!$B$1:$B$49,0)=0,"",_xlfn.XLOOKUP(D908,products!$A$1:$A$49,products!$B$1:$B$49,0))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IF(_xlfn.XLOOKUP(D909,products!$A$1:$A$49,products!$B$1:$B$49,0)=0,"",_xlfn.XLOOKUP(D909,products!$A$1:$A$49,products!$B$1:$B$49,0))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IF(_xlfn.XLOOKUP(D910,products!$A$1:$A$49,products!$B$1:$B$49,0)=0,"",_xlfn.XLOOKUP(D910,products!$A$1:$A$49,products!$B$1:$B$49,0))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IF(_xlfn.XLOOKUP(D911,products!$A$1:$A$49,products!$B$1:$B$49,0)=0,"",_xlfn.XLOOKUP(D911,products!$A$1:$A$49,products!$B$1:$B$49,0))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IF(_xlfn.XLOOKUP(D912,products!$A$1:$A$49,products!$B$1:$B$49,0)=0,"",_xlfn.XLOOKUP(D912,products!$A$1:$A$49,products!$B$1:$B$49,0))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IF(_xlfn.XLOOKUP(D913,products!$A$1:$A$49,products!$B$1:$B$49,0)=0,"",_xlfn.XLOOKUP(D913,products!$A$1:$A$49,products!$B$1:$B$49,0))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IF(_xlfn.XLOOKUP(D914,products!$A$1:$A$49,products!$B$1:$B$49,0)=0,"",_xlfn.XLOOKUP(D914,products!$A$1:$A$49,products!$B$1:$B$49,0))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IF(_xlfn.XLOOKUP(D915,products!$A$1:$A$49,products!$B$1:$B$49,0)=0,"",_xlfn.XLOOKUP(D915,products!$A$1:$A$49,products!$B$1:$B$49,0))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IF(_xlfn.XLOOKUP(D916,products!$A$1:$A$49,products!$B$1:$B$49,0)=0,"",_xlfn.XLOOKUP(D916,products!$A$1:$A$49,products!$B$1:$B$49,0))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IF(_xlfn.XLOOKUP(D917,products!$A$1:$A$49,products!$B$1:$B$49,0)=0,"",_xlfn.XLOOKUP(D917,products!$A$1:$A$49,products!$B$1:$B$49,0))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IF(_xlfn.XLOOKUP(D918,products!$A$1:$A$49,products!$B$1:$B$49,0)=0,"",_xlfn.XLOOKUP(D918,products!$A$1:$A$49,products!$B$1:$B$49,0))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IF(_xlfn.XLOOKUP(D919,products!$A$1:$A$49,products!$B$1:$B$49,0)=0,"",_xlfn.XLOOKUP(D919,products!$A$1:$A$49,products!$B$1:$B$49,0))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IF(_xlfn.XLOOKUP(D920,products!$A$1:$A$49,products!$B$1:$B$49,0)=0,"",_xlfn.XLOOKUP(D920,products!$A$1:$A$49,products!$B$1:$B$49,0))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IF(_xlfn.XLOOKUP(D921,products!$A$1:$A$49,products!$B$1:$B$49,0)=0,"",_xlfn.XLOOKUP(D921,products!$A$1:$A$49,products!$B$1:$B$49,0))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IF(_xlfn.XLOOKUP(D922,products!$A$1:$A$49,products!$B$1:$B$49,0)=0,"",_xlfn.XLOOKUP(D922,products!$A$1:$A$49,products!$B$1:$B$49,0))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IF(_xlfn.XLOOKUP(D923,products!$A$1:$A$49,products!$B$1:$B$49,0)=0,"",_xlfn.XLOOKUP(D923,products!$A$1:$A$49,products!$B$1:$B$49,0))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IF(_xlfn.XLOOKUP(D924,products!$A$1:$A$49,products!$B$1:$B$49,0)=0,"",_xlfn.XLOOKUP(D924,products!$A$1:$A$49,products!$B$1:$B$49,0))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IF(_xlfn.XLOOKUP(D925,products!$A$1:$A$49,products!$B$1:$B$49,0)=0,"",_xlfn.XLOOKUP(D925,products!$A$1:$A$49,products!$B$1:$B$49,0))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IF(_xlfn.XLOOKUP(D926,products!$A$1:$A$49,products!$B$1:$B$49,0)=0,"",_xlfn.XLOOKUP(D926,products!$A$1:$A$49,products!$B$1:$B$49,0))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IF(_xlfn.XLOOKUP(D927,products!$A$1:$A$49,products!$B$1:$B$49,0)=0,"",_xlfn.XLOOKUP(D927,products!$A$1:$A$49,products!$B$1:$B$49,0))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IF(_xlfn.XLOOKUP(D928,products!$A$1:$A$49,products!$B$1:$B$49,0)=0,"",_xlfn.XLOOKUP(D928,products!$A$1:$A$49,products!$B$1:$B$49,0))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IF(_xlfn.XLOOKUP(D929,products!$A$1:$A$49,products!$B$1:$B$49,0)=0,"",_xlfn.XLOOKUP(D929,products!$A$1:$A$49,products!$B$1:$B$49,0))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IF(_xlfn.XLOOKUP(D930,products!$A$1:$A$49,products!$B$1:$B$49,0)=0,"",_xlfn.XLOOKUP(D930,products!$A$1:$A$49,products!$B$1:$B$49,0))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IF(_xlfn.XLOOKUP(D931,products!$A$1:$A$49,products!$B$1:$B$49,0)=0,"",_xlfn.XLOOKUP(D931,products!$A$1:$A$49,products!$B$1:$B$49,0))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IF(_xlfn.XLOOKUP(D932,products!$A$1:$A$49,products!$B$1:$B$49,0)=0,"",_xlfn.XLOOKUP(D932,products!$A$1:$A$49,products!$B$1:$B$49,0))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IF(_xlfn.XLOOKUP(D933,products!$A$1:$A$49,products!$B$1:$B$49,0)=0,"",_xlfn.XLOOKUP(D933,products!$A$1:$A$49,products!$B$1:$B$49,0))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IF(_xlfn.XLOOKUP(D934,products!$A$1:$A$49,products!$B$1:$B$49,0)=0,"",_xlfn.XLOOKUP(D934,products!$A$1:$A$49,products!$B$1:$B$49,0))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IF(_xlfn.XLOOKUP(D935,products!$A$1:$A$49,products!$B$1:$B$49,0)=0,"",_xlfn.XLOOKUP(D935,products!$A$1:$A$49,products!$B$1:$B$49,0))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IF(_xlfn.XLOOKUP(D936,products!$A$1:$A$49,products!$B$1:$B$49,0)=0,"",_xlfn.XLOOKUP(D936,products!$A$1:$A$49,products!$B$1:$B$49,0))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IF(_xlfn.XLOOKUP(D937,products!$A$1:$A$49,products!$B$1:$B$49,0)=0,"",_xlfn.XLOOKUP(D937,products!$A$1:$A$49,products!$B$1:$B$49,0))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IF(_xlfn.XLOOKUP(D938,products!$A$1:$A$49,products!$B$1:$B$49,0)=0,"",_xlfn.XLOOKUP(D938,products!$A$1:$A$49,products!$B$1:$B$49,0))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IF(_xlfn.XLOOKUP(D939,products!$A$1:$A$49,products!$B$1:$B$49,0)=0,"",_xlfn.XLOOKUP(D939,products!$A$1:$A$49,products!$B$1:$B$49,0))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IF(_xlfn.XLOOKUP(D940,products!$A$1:$A$49,products!$B$1:$B$49,0)=0,"",_xlfn.XLOOKUP(D940,products!$A$1:$A$49,products!$B$1:$B$49,0))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IF(_xlfn.XLOOKUP(D941,products!$A$1:$A$49,products!$B$1:$B$49,0)=0,"",_xlfn.XLOOKUP(D941,products!$A$1:$A$49,products!$B$1:$B$49,0))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IF(_xlfn.XLOOKUP(D942,products!$A$1:$A$49,products!$B$1:$B$49,0)=0,"",_xlfn.XLOOKUP(D942,products!$A$1:$A$49,products!$B$1:$B$49,0))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IF(_xlfn.XLOOKUP(D943,products!$A$1:$A$49,products!$B$1:$B$49,0)=0,"",_xlfn.XLOOKUP(D943,products!$A$1:$A$49,products!$B$1:$B$49,0))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IF(_xlfn.XLOOKUP(D944,products!$A$1:$A$49,products!$B$1:$B$49,0)=0,"",_xlfn.XLOOKUP(D944,products!$A$1:$A$49,products!$B$1:$B$49,0))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IF(_xlfn.XLOOKUP(D945,products!$A$1:$A$49,products!$B$1:$B$49,0)=0,"",_xlfn.XLOOKUP(D945,products!$A$1:$A$49,products!$B$1:$B$49,0))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IF(_xlfn.XLOOKUP(D946,products!$A$1:$A$49,products!$B$1:$B$49,0)=0,"",_xlfn.XLOOKUP(D946,products!$A$1:$A$49,products!$B$1:$B$49,0))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IF(_xlfn.XLOOKUP(D947,products!$A$1:$A$49,products!$B$1:$B$49,0)=0,"",_xlfn.XLOOKUP(D947,products!$A$1:$A$49,products!$B$1:$B$49,0))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IF(_xlfn.XLOOKUP(D948,products!$A$1:$A$49,products!$B$1:$B$49,0)=0,"",_xlfn.XLOOKUP(D948,products!$A$1:$A$49,products!$B$1:$B$49,0))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IF(_xlfn.XLOOKUP(D949,products!$A$1:$A$49,products!$B$1:$B$49,0)=0,"",_xlfn.XLOOKUP(D949,products!$A$1:$A$49,products!$B$1:$B$49,0))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IF(_xlfn.XLOOKUP(D950,products!$A$1:$A$49,products!$B$1:$B$49,0)=0,"",_xlfn.XLOOKUP(D950,products!$A$1:$A$49,products!$B$1:$B$49,0))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IF(_xlfn.XLOOKUP(D951,products!$A$1:$A$49,products!$B$1:$B$49,0)=0,"",_xlfn.XLOOKUP(D951,products!$A$1:$A$49,products!$B$1:$B$49,0))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IF(_xlfn.XLOOKUP(D952,products!$A$1:$A$49,products!$B$1:$B$49,0)=0,"",_xlfn.XLOOKUP(D952,products!$A$1:$A$49,products!$B$1:$B$49,0))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IF(_xlfn.XLOOKUP(D953,products!$A$1:$A$49,products!$B$1:$B$49,0)=0,"",_xlfn.XLOOKUP(D953,products!$A$1:$A$49,products!$B$1:$B$49,0))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IF(_xlfn.XLOOKUP(D954,products!$A$1:$A$49,products!$B$1:$B$49,0)=0,"",_xlfn.XLOOKUP(D954,products!$A$1:$A$49,products!$B$1:$B$49,0))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IF(_xlfn.XLOOKUP(D955,products!$A$1:$A$49,products!$B$1:$B$49,0)=0,"",_xlfn.XLOOKUP(D955,products!$A$1:$A$49,products!$B$1:$B$49,0))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IF(_xlfn.XLOOKUP(D956,products!$A$1:$A$49,products!$B$1:$B$49,0)=0,"",_xlfn.XLOOKUP(D956,products!$A$1:$A$49,products!$B$1:$B$49,0))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IF(_xlfn.XLOOKUP(D957,products!$A$1:$A$49,products!$B$1:$B$49,0)=0,"",_xlfn.XLOOKUP(D957,products!$A$1:$A$49,products!$B$1:$B$49,0))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IF(_xlfn.XLOOKUP(D958,products!$A$1:$A$49,products!$B$1:$B$49,0)=0,"",_xlfn.XLOOKUP(D958,products!$A$1:$A$49,products!$B$1:$B$49,0))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IF(_xlfn.XLOOKUP(D959,products!$A$1:$A$49,products!$B$1:$B$49,0)=0,"",_xlfn.XLOOKUP(D959,products!$A$1:$A$49,products!$B$1:$B$49,0))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IF(_xlfn.XLOOKUP(D960,products!$A$1:$A$49,products!$B$1:$B$49,0)=0,"",_xlfn.XLOOKUP(D960,products!$A$1:$A$49,products!$B$1:$B$49,0))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IF(_xlfn.XLOOKUP(D961,products!$A$1:$A$49,products!$B$1:$B$49,0)=0,"",_xlfn.XLOOKUP(D961,products!$A$1:$A$49,products!$B$1:$B$49,0))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IF(_xlfn.XLOOKUP(D962,products!$A$1:$A$49,products!$B$1:$B$49,0)=0,"",_xlfn.XLOOKUP(D962,products!$A$1:$A$49,products!$B$1:$B$49,0))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IF(_xlfn.XLOOKUP(D963,products!$A$1:$A$49,products!$B$1:$B$49,0)=0,"",_xlfn.XLOOKUP(D963,products!$A$1:$A$49,products!$B$1:$B$49,0))</f>
        <v>Ara</v>
      </c>
      <c r="J963" t="str">
        <f>_xlfn.XLOOKUP(D963,products!$A$1:$A$49,products!$C$1:$C$49,0)</f>
        <v>D</v>
      </c>
      <c r="K963" s="4">
        <f>_xlfn.XLOOKUP(D963,products!$A$1:$A$49,products!$D$1:$D$49,0)</f>
        <v>2.5</v>
      </c>
      <c r="L963" s="5">
        <f>_xlfn.XLOOKUP(D963,products!$A$1:$A$49,products!$E$1:$E$49,0)</f>
        <v>22.884999999999998</v>
      </c>
      <c r="M963" s="5">
        <f t="shared" ref="M963:N1001" si="45">E963*L963</f>
        <v>45.769999999999996</v>
      </c>
      <c r="N963" t="str">
        <f t="shared" ref="N963:N1001" si="46">IF(I963="Rob","Robusta",IF(I963="Exc","Excellsa",IF(I963="Ara","Arabica",IF(I963="Lib","Liberica",""))))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IF(_xlfn.XLOOKUP(D964,products!$A$1:$A$49,products!$B$1:$B$49,0)=0,"",_xlfn.XLOOKUP(D964,products!$A$1:$A$49,products!$B$1:$B$49,0))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IF(_xlfn.XLOOKUP(D965,products!$A$1:$A$49,products!$B$1:$B$49,0)=0,"",_xlfn.XLOOKUP(D965,products!$A$1:$A$49,products!$B$1:$B$49,0))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IF(_xlfn.XLOOKUP(D966,products!$A$1:$A$49,products!$B$1:$B$49,0)=0,"",_xlfn.XLOOKUP(D966,products!$A$1:$A$49,products!$B$1:$B$49,0))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IF(_xlfn.XLOOKUP(D967,products!$A$1:$A$49,products!$B$1:$B$49,0)=0,"",_xlfn.XLOOKUP(D967,products!$A$1:$A$49,products!$B$1:$B$49,0))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IF(_xlfn.XLOOKUP(D968,products!$A$1:$A$49,products!$B$1:$B$49,0)=0,"",_xlfn.XLOOKUP(D968,products!$A$1:$A$49,products!$B$1:$B$49,0))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IF(_xlfn.XLOOKUP(D969,products!$A$1:$A$49,products!$B$1:$B$49,0)=0,"",_xlfn.XLOOKUP(D969,products!$A$1:$A$49,products!$B$1:$B$49,0))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IF(_xlfn.XLOOKUP(D970,products!$A$1:$A$49,products!$B$1:$B$49,0)=0,"",_xlfn.XLOOKUP(D970,products!$A$1:$A$49,products!$B$1:$B$49,0))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IF(_xlfn.XLOOKUP(D971,products!$A$1:$A$49,products!$B$1:$B$49,0)=0,"",_xlfn.XLOOKUP(D971,products!$A$1:$A$49,products!$B$1:$B$49,0))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IF(_xlfn.XLOOKUP(D972,products!$A$1:$A$49,products!$B$1:$B$49,0)=0,"",_xlfn.XLOOKUP(D972,products!$A$1:$A$49,products!$B$1:$B$49,0))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IF(_xlfn.XLOOKUP(D973,products!$A$1:$A$49,products!$B$1:$B$49,0)=0,"",_xlfn.XLOOKUP(D973,products!$A$1:$A$49,products!$B$1:$B$49,0))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IF(_xlfn.XLOOKUP(D974,products!$A$1:$A$49,products!$B$1:$B$49,0)=0,"",_xlfn.XLOOKUP(D974,products!$A$1:$A$49,products!$B$1:$B$49,0))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IF(_xlfn.XLOOKUP(D975,products!$A$1:$A$49,products!$B$1:$B$49,0)=0,"",_xlfn.XLOOKUP(D975,products!$A$1:$A$49,products!$B$1:$B$49,0))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IF(_xlfn.XLOOKUP(D976,products!$A$1:$A$49,products!$B$1:$B$49,0)=0,"",_xlfn.XLOOKUP(D976,products!$A$1:$A$49,products!$B$1:$B$49,0))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IF(_xlfn.XLOOKUP(D977,products!$A$1:$A$49,products!$B$1:$B$49,0)=0,"",_xlfn.XLOOKUP(D977,products!$A$1:$A$49,products!$B$1:$B$49,0))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IF(_xlfn.XLOOKUP(D978,products!$A$1:$A$49,products!$B$1:$B$49,0)=0,"",_xlfn.XLOOKUP(D978,products!$A$1:$A$49,products!$B$1:$B$49,0))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IF(_xlfn.XLOOKUP(D979,products!$A$1:$A$49,products!$B$1:$B$49,0)=0,"",_xlfn.XLOOKUP(D979,products!$A$1:$A$49,products!$B$1:$B$49,0))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IF(_xlfn.XLOOKUP(D980,products!$A$1:$A$49,products!$B$1:$B$49,0)=0,"",_xlfn.XLOOKUP(D980,products!$A$1:$A$49,products!$B$1:$B$49,0))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IF(_xlfn.XLOOKUP(D981,products!$A$1:$A$49,products!$B$1:$B$49,0)=0,"",_xlfn.XLOOKUP(D981,products!$A$1:$A$49,products!$B$1:$B$49,0))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IF(_xlfn.XLOOKUP(D982,products!$A$1:$A$49,products!$B$1:$B$49,0)=0,"",_xlfn.XLOOKUP(D982,products!$A$1:$A$49,products!$B$1:$B$49,0))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IF(_xlfn.XLOOKUP(D983,products!$A$1:$A$49,products!$B$1:$B$49,0)=0,"",_xlfn.XLOOKUP(D983,products!$A$1:$A$49,products!$B$1:$B$49,0))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IF(_xlfn.XLOOKUP(D984,products!$A$1:$A$49,products!$B$1:$B$49,0)=0,"",_xlfn.XLOOKUP(D984,products!$A$1:$A$49,products!$B$1:$B$49,0))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IF(_xlfn.XLOOKUP(D985,products!$A$1:$A$49,products!$B$1:$B$49,0)=0,"",_xlfn.XLOOKUP(D985,products!$A$1:$A$49,products!$B$1:$B$49,0))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IF(_xlfn.XLOOKUP(D986,products!$A$1:$A$49,products!$B$1:$B$49,0)=0,"",_xlfn.XLOOKUP(D986,products!$A$1:$A$49,products!$B$1:$B$49,0))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IF(_xlfn.XLOOKUP(D987,products!$A$1:$A$49,products!$B$1:$B$49,0)=0,"",_xlfn.XLOOKUP(D987,products!$A$1:$A$49,products!$B$1:$B$49,0))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IF(_xlfn.XLOOKUP(D988,products!$A$1:$A$49,products!$B$1:$B$49,0)=0,"",_xlfn.XLOOKUP(D988,products!$A$1:$A$49,products!$B$1:$B$49,0))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IF(_xlfn.XLOOKUP(D989,products!$A$1:$A$49,products!$B$1:$B$49,0)=0,"",_xlfn.XLOOKUP(D989,products!$A$1:$A$49,products!$B$1:$B$49,0))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IF(_xlfn.XLOOKUP(D990,products!$A$1:$A$49,products!$B$1:$B$49,0)=0,"",_xlfn.XLOOKUP(D990,products!$A$1:$A$49,products!$B$1:$B$49,0))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IF(_xlfn.XLOOKUP(D991,products!$A$1:$A$49,products!$B$1:$B$49,0)=0,"",_xlfn.XLOOKUP(D991,products!$A$1:$A$49,products!$B$1:$B$49,0))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IF(_xlfn.XLOOKUP(D992,products!$A$1:$A$49,products!$B$1:$B$49,0)=0,"",_xlfn.XLOOKUP(D992,products!$A$1:$A$49,products!$B$1:$B$49,0))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IF(_xlfn.XLOOKUP(D993,products!$A$1:$A$49,products!$B$1:$B$49,0)=0,"",_xlfn.XLOOKUP(D993,products!$A$1:$A$49,products!$B$1:$B$49,0))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IF(_xlfn.XLOOKUP(D994,products!$A$1:$A$49,products!$B$1:$B$49,0)=0,"",_xlfn.XLOOKUP(D994,products!$A$1:$A$49,products!$B$1:$B$49,0))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IF(_xlfn.XLOOKUP(D995,products!$A$1:$A$49,products!$B$1:$B$49,0)=0,"",_xlfn.XLOOKUP(D995,products!$A$1:$A$49,products!$B$1:$B$49,0))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IF(_xlfn.XLOOKUP(D996,products!$A$1:$A$49,products!$B$1:$B$49,0)=0,"",_xlfn.XLOOKUP(D996,products!$A$1:$A$49,products!$B$1:$B$49,0))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IF(_xlfn.XLOOKUP(D997,products!$A$1:$A$49,products!$B$1:$B$49,0)=0,"",_xlfn.XLOOKUP(D997,products!$A$1:$A$49,products!$B$1:$B$49,0))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IF(_xlfn.XLOOKUP(D998,products!$A$1:$A$49,products!$B$1:$B$49,0)=0,"",_xlfn.XLOOKUP(D998,products!$A$1:$A$49,products!$B$1:$B$49,0))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IF(_xlfn.XLOOKUP(D999,products!$A$1:$A$49,products!$B$1:$B$49,0)=0,"",_xlfn.XLOOKUP(D999,products!$A$1:$A$49,products!$B$1:$B$49,0))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IF(_xlfn.XLOOKUP(D1000,products!$A$1:$A$49,products!$B$1:$B$49,0)=0,"",_xlfn.XLOOKUP(D1000,products!$A$1:$A$49,products!$B$1:$B$49,0))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IF(_xlfn.XLOOKUP(D1001,products!$A$1:$A$49,products!$B$1:$B$49,0)=0,"",_xlfn.XLOOKUP(D1001,products!$A$1:$A$49,products!$B$1:$B$49,0))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election activeCell="A28" sqref="A2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Top 5 Customers</vt:lpstr>
      <vt:lpstr>Country Bar 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vishal singh</dc:creator>
  <cp:keywords/>
  <dc:description/>
  <cp:lastModifiedBy>vishal singh</cp:lastModifiedBy>
  <cp:revision/>
  <dcterms:created xsi:type="dcterms:W3CDTF">2022-11-26T09:51:45Z</dcterms:created>
  <dcterms:modified xsi:type="dcterms:W3CDTF">2024-01-25T10:32:35Z</dcterms:modified>
  <cp:category/>
  <cp:contentStatus/>
</cp:coreProperties>
</file>